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915" activeTab="1"/>
  </bookViews>
  <sheets>
    <sheet name="Dtto I" sheetId="1" r:id="rId1"/>
    <sheet name="Dtto II" sheetId="24" r:id="rId2"/>
    <sheet name="Dtto IV" sheetId="22" r:id="rId3"/>
    <sheet name="Dtto V" sheetId="21" r:id="rId4"/>
    <sheet name="Dtto VI" sheetId="20" r:id="rId5"/>
    <sheet name="Dtto VII" sheetId="19" r:id="rId6"/>
    <sheet name="Dtto VIII" sheetId="18" r:id="rId7"/>
    <sheet name="IX" sheetId="25" r:id="rId8"/>
    <sheet name="Dtto X" sheetId="16" r:id="rId9"/>
    <sheet name="Dtto XI" sheetId="15" r:id="rId10"/>
    <sheet name="Dtto XII" sheetId="14" r:id="rId11"/>
    <sheet name="Dtto XIII" sheetId="4" r:id="rId12"/>
    <sheet name="Dtto XIV" sheetId="13" r:id="rId13"/>
  </sheets>
  <definedNames>
    <definedName name="_01_Oaxaca_de_Juarez" localSheetId="0">'Dtto I'!#REF!</definedName>
    <definedName name="_01_Oaxaca_de_Juarez_1" localSheetId="0">'Dtto I'!$F$33:$X$394</definedName>
    <definedName name="_08_HUATULCO_MPIO_VOTACION" localSheetId="6">'Dtto VIII'!$B$63:$X$105</definedName>
    <definedName name="_xlnm.Print_Area" localSheetId="0">'Dtto I'!$A$1:$AB$524</definedName>
    <definedName name="_xlnm.Print_Area" localSheetId="1">'Dtto II'!$A$1:$AB$172</definedName>
    <definedName name="_xlnm.Print_Area" localSheetId="2">'Dtto IV'!$A$1:$AB$63</definedName>
    <definedName name="_xlnm.Print_Area" localSheetId="3">'Dtto V'!$A$1:$AB$218</definedName>
    <definedName name="_xlnm.Print_Area" localSheetId="4">'Dtto VI'!$A$1:$AB$266</definedName>
    <definedName name="_xlnm.Print_Area" localSheetId="5">'Dtto VII'!$A$1:$AB$80</definedName>
    <definedName name="_xlnm.Print_Area" localSheetId="6">'Dtto VIII'!$A$1:$AB$149</definedName>
    <definedName name="_xlnm.Print_Area" localSheetId="8">'Dtto X'!$A$1:$AB$79</definedName>
    <definedName name="_xlnm.Print_Area" localSheetId="9">'Dtto XI'!$A$1:$AB$389</definedName>
    <definedName name="_xlnm.Print_Area" localSheetId="10">'Dtto XII'!$A$1:$AB$156</definedName>
    <definedName name="_xlnm.Print_Area" localSheetId="11">'Dtto XIII'!$A$1:$AB$82</definedName>
    <definedName name="_xlnm.Print_Area" localSheetId="12">'Dtto XIV'!$A$1:$AB$51</definedName>
    <definedName name="_xlnm.Print_Area" localSheetId="7">IX!$A$1:$AB$152</definedName>
    <definedName name="_xlnm.Print_Titles" localSheetId="0">'Dtto I'!$1:$3</definedName>
    <definedName name="_xlnm.Print_Titles" localSheetId="1">'Dtto II'!$1:$3</definedName>
    <definedName name="_xlnm.Print_Titles" localSheetId="2">'Dtto IV'!$1:$3</definedName>
    <definedName name="_xlnm.Print_Titles" localSheetId="3">'Dtto V'!$1:$3</definedName>
    <definedName name="_xlnm.Print_Titles" localSheetId="4">'Dtto VI'!$1:$3</definedName>
    <definedName name="_xlnm.Print_Titles" localSheetId="5">'Dtto VII'!$1:$3</definedName>
    <definedName name="_xlnm.Print_Titles" localSheetId="6">'Dtto VIII'!$1:$3</definedName>
    <definedName name="_xlnm.Print_Titles" localSheetId="8">'Dtto X'!$1:$3</definedName>
    <definedName name="_xlnm.Print_Titles" localSheetId="9">'Dtto XI'!$1:$3</definedName>
    <definedName name="_xlnm.Print_Titles" localSheetId="10">'Dtto XII'!$1:$3</definedName>
    <definedName name="_xlnm.Print_Titles" localSheetId="11">'Dtto XIII'!$1:$3</definedName>
    <definedName name="_xlnm.Print_Titles" localSheetId="12">'Dtto XIV'!$1:$3</definedName>
    <definedName name="_xlnm.Print_Titles" localSheetId="7">IX!$1:$3</definedName>
    <definedName name="Votacion_Concejales_2013" localSheetId="0">'Dtto I'!$B$4:$X$510</definedName>
  </definedNames>
  <calcPr calcId="144525"/>
</workbook>
</file>

<file path=xl/calcChain.xml><?xml version="1.0" encoding="utf-8"?>
<calcChain xmlns="http://schemas.openxmlformats.org/spreadsheetml/2006/main">
  <c r="K106" i="20" l="1"/>
  <c r="I109" i="20"/>
  <c r="S106" i="20"/>
  <c r="R106" i="20"/>
  <c r="Y103" i="20"/>
  <c r="I106" i="20"/>
  <c r="Y86" i="20"/>
  <c r="Z86" i="20" s="1"/>
  <c r="AB86" i="20" s="1"/>
  <c r="AA86" i="20" l="1"/>
  <c r="H106" i="18" l="1"/>
  <c r="AH5" i="18" l="1"/>
  <c r="AI5" i="18"/>
  <c r="AJ5" i="18"/>
  <c r="AG5" i="18"/>
  <c r="AF5" i="18"/>
  <c r="AE5" i="18"/>
  <c r="L112" i="18"/>
  <c r="I112" i="18"/>
  <c r="S109" i="18"/>
  <c r="R109" i="18"/>
  <c r="Q109" i="18"/>
  <c r="P109" i="18"/>
  <c r="O109" i="18"/>
  <c r="N109" i="18"/>
  <c r="M109" i="18"/>
  <c r="L109" i="18"/>
  <c r="K109" i="18"/>
  <c r="J109" i="18"/>
  <c r="I109" i="18"/>
  <c r="R60" i="14" l="1"/>
  <c r="S46" i="13" l="1"/>
  <c r="R46" i="13"/>
  <c r="Z511" i="1" l="1"/>
  <c r="AB511" i="1" s="1"/>
  <c r="H511" i="1"/>
  <c r="S77" i="4" l="1"/>
  <c r="R77" i="4"/>
  <c r="S117" i="25" l="1"/>
  <c r="R117" i="25"/>
  <c r="S58" i="19" l="1"/>
  <c r="R58" i="19"/>
  <c r="S34" i="13" l="1"/>
  <c r="R34" i="13"/>
  <c r="S14" i="13"/>
  <c r="R14" i="13"/>
  <c r="S20" i="4" l="1"/>
  <c r="R20" i="4"/>
  <c r="S151" i="14"/>
  <c r="R151" i="14"/>
  <c r="S120" i="14"/>
  <c r="R120" i="14"/>
  <c r="S103" i="14"/>
  <c r="R103" i="14"/>
  <c r="S79" i="14"/>
  <c r="R79" i="14"/>
  <c r="S63" i="14"/>
  <c r="R63" i="14"/>
  <c r="S50" i="14"/>
  <c r="R50" i="14"/>
  <c r="S74" i="16" l="1"/>
  <c r="R74" i="16"/>
  <c r="S49" i="16"/>
  <c r="R49" i="16"/>
  <c r="S37" i="16"/>
  <c r="R37" i="16"/>
  <c r="S147" i="25"/>
  <c r="R147" i="25"/>
  <c r="S53" i="25"/>
  <c r="R53" i="25"/>
  <c r="S75" i="19"/>
  <c r="R75" i="19"/>
  <c r="F74" i="4" l="1"/>
  <c r="G74" i="4"/>
  <c r="F17" i="4"/>
  <c r="G17" i="4"/>
  <c r="F148" i="14"/>
  <c r="G148" i="14"/>
  <c r="F100" i="14"/>
  <c r="G100" i="14"/>
  <c r="F47" i="14"/>
  <c r="G47" i="14"/>
  <c r="G366" i="15"/>
  <c r="F338" i="15"/>
  <c r="G338" i="15"/>
  <c r="F256" i="15"/>
  <c r="G256" i="15"/>
  <c r="F225" i="15"/>
  <c r="G225" i="15"/>
  <c r="F173" i="15"/>
  <c r="G173" i="15"/>
  <c r="F107" i="15"/>
  <c r="G107" i="15"/>
  <c r="F85" i="15"/>
  <c r="G85" i="15"/>
  <c r="G40" i="15"/>
  <c r="G25" i="15"/>
  <c r="F71" i="16"/>
  <c r="G71" i="16"/>
  <c r="F34" i="16"/>
  <c r="G34" i="16"/>
  <c r="F144" i="25"/>
  <c r="G144" i="25"/>
  <c r="F114" i="25"/>
  <c r="G114" i="25"/>
  <c r="F50" i="25"/>
  <c r="G50" i="25"/>
  <c r="F140" i="18"/>
  <c r="G140" i="18"/>
  <c r="F106" i="18"/>
  <c r="G106" i="18"/>
  <c r="F54" i="18"/>
  <c r="G54" i="18"/>
  <c r="F55" i="19"/>
  <c r="G55" i="19"/>
  <c r="F258" i="20" l="1"/>
  <c r="G258" i="20"/>
  <c r="F158" i="20"/>
  <c r="G158" i="20"/>
  <c r="F134" i="20"/>
  <c r="G134" i="20"/>
  <c r="F103" i="20"/>
  <c r="G103" i="20"/>
  <c r="F170" i="21"/>
  <c r="G170" i="21"/>
  <c r="F119" i="21"/>
  <c r="G119" i="21"/>
  <c r="F99" i="21"/>
  <c r="G99" i="21"/>
  <c r="F53" i="21"/>
  <c r="G53" i="21"/>
  <c r="F30" i="21"/>
  <c r="G30" i="21"/>
  <c r="F55" i="22"/>
  <c r="F19" i="22"/>
  <c r="G19" i="22"/>
  <c r="F164" i="24"/>
  <c r="G164" i="24"/>
  <c r="F119" i="24"/>
  <c r="G119" i="24"/>
  <c r="G86" i="24"/>
  <c r="F71" i="24"/>
  <c r="G71" i="24"/>
  <c r="F51" i="24"/>
  <c r="G51" i="24"/>
  <c r="F32" i="24"/>
  <c r="G32" i="24"/>
  <c r="G9" i="24"/>
  <c r="F511" i="1"/>
  <c r="G511" i="1"/>
  <c r="F418" i="1"/>
  <c r="G418" i="1"/>
  <c r="F395" i="1"/>
  <c r="G395" i="1"/>
  <c r="Q49" i="13" l="1"/>
  <c r="P49" i="13"/>
  <c r="O49" i="13"/>
  <c r="N49" i="13"/>
  <c r="L49" i="13"/>
  <c r="I49" i="13"/>
  <c r="Q37" i="13"/>
  <c r="P37" i="13"/>
  <c r="O37" i="13"/>
  <c r="N37" i="13"/>
  <c r="L37" i="13"/>
  <c r="I37" i="13"/>
  <c r="Q17" i="13"/>
  <c r="P17" i="13"/>
  <c r="O17" i="13"/>
  <c r="N17" i="13"/>
  <c r="L17" i="13"/>
  <c r="I17" i="13"/>
  <c r="Q80" i="4"/>
  <c r="P80" i="4"/>
  <c r="O80" i="4"/>
  <c r="N80" i="4"/>
  <c r="L80" i="4"/>
  <c r="I80" i="4"/>
  <c r="Q23" i="4"/>
  <c r="P23" i="4"/>
  <c r="O23" i="4"/>
  <c r="N23" i="4"/>
  <c r="L23" i="4"/>
  <c r="I23" i="4"/>
  <c r="Q154" i="14"/>
  <c r="P154" i="14"/>
  <c r="O154" i="14"/>
  <c r="N154" i="14"/>
  <c r="L154" i="14"/>
  <c r="I154" i="14"/>
  <c r="Q123" i="14"/>
  <c r="P123" i="14"/>
  <c r="O123" i="14"/>
  <c r="N123" i="14"/>
  <c r="L123" i="14"/>
  <c r="I123" i="14"/>
  <c r="Q106" i="14"/>
  <c r="P106" i="14"/>
  <c r="O106" i="14"/>
  <c r="N106" i="14"/>
  <c r="L106" i="14"/>
  <c r="I106" i="14"/>
  <c r="Q82" i="14"/>
  <c r="P82" i="14"/>
  <c r="O82" i="14"/>
  <c r="N82" i="14"/>
  <c r="L82" i="14"/>
  <c r="I82" i="14"/>
  <c r="Q66" i="14"/>
  <c r="P66" i="14"/>
  <c r="O66" i="14"/>
  <c r="N66" i="14"/>
  <c r="L66" i="14"/>
  <c r="I66" i="14"/>
  <c r="Q53" i="14"/>
  <c r="P53" i="14"/>
  <c r="O53" i="14"/>
  <c r="N53" i="14"/>
  <c r="L53" i="14"/>
  <c r="I53" i="14"/>
  <c r="Q384" i="15"/>
  <c r="P384" i="15"/>
  <c r="O384" i="15"/>
  <c r="N384" i="15"/>
  <c r="L384" i="15"/>
  <c r="I384" i="15"/>
  <c r="Q372" i="15"/>
  <c r="P372" i="15"/>
  <c r="O372" i="15"/>
  <c r="N372" i="15"/>
  <c r="L372" i="15"/>
  <c r="I372" i="15"/>
  <c r="Q357" i="15"/>
  <c r="P357" i="15"/>
  <c r="O357" i="15"/>
  <c r="N357" i="15"/>
  <c r="L357" i="15"/>
  <c r="I357" i="15"/>
  <c r="Q344" i="15"/>
  <c r="P344" i="15"/>
  <c r="O344" i="15"/>
  <c r="N344" i="15"/>
  <c r="L344" i="15"/>
  <c r="I344" i="15"/>
  <c r="Q275" i="15"/>
  <c r="P275" i="15"/>
  <c r="O275" i="15"/>
  <c r="N275" i="15"/>
  <c r="L275" i="15"/>
  <c r="I275" i="15"/>
  <c r="Q262" i="15"/>
  <c r="P262" i="15"/>
  <c r="O262" i="15"/>
  <c r="N262" i="15"/>
  <c r="L262" i="15"/>
  <c r="I262" i="15"/>
  <c r="Q231" i="15"/>
  <c r="P231" i="15"/>
  <c r="O231" i="15"/>
  <c r="N231" i="15"/>
  <c r="L231" i="15"/>
  <c r="I231" i="15"/>
  <c r="Q206" i="15"/>
  <c r="P206" i="15"/>
  <c r="O206" i="15"/>
  <c r="N206" i="15"/>
  <c r="L206" i="15"/>
  <c r="I206" i="15"/>
  <c r="Q195" i="15"/>
  <c r="P195" i="15"/>
  <c r="O195" i="15"/>
  <c r="N195" i="15"/>
  <c r="L195" i="15"/>
  <c r="I195" i="15"/>
  <c r="Q179" i="15"/>
  <c r="P179" i="15"/>
  <c r="O179" i="15"/>
  <c r="N179" i="15"/>
  <c r="L179" i="15"/>
  <c r="I179" i="15"/>
  <c r="Q157" i="15"/>
  <c r="P157" i="15"/>
  <c r="O157" i="15"/>
  <c r="N157" i="15"/>
  <c r="L157" i="15"/>
  <c r="I157" i="15"/>
  <c r="Q142" i="15"/>
  <c r="P142" i="15"/>
  <c r="O142" i="15"/>
  <c r="N142" i="15"/>
  <c r="L142" i="15"/>
  <c r="I142" i="15"/>
  <c r="Q128" i="15"/>
  <c r="P128" i="15"/>
  <c r="O128" i="15"/>
  <c r="N128" i="15"/>
  <c r="L128" i="15"/>
  <c r="I128" i="15"/>
  <c r="Q113" i="15"/>
  <c r="P113" i="15"/>
  <c r="O113" i="15"/>
  <c r="N113" i="15"/>
  <c r="L113" i="15"/>
  <c r="I113" i="15"/>
  <c r="Q91" i="15"/>
  <c r="P91" i="15"/>
  <c r="O91" i="15"/>
  <c r="N91" i="15"/>
  <c r="L91" i="15"/>
  <c r="I91" i="15"/>
  <c r="Q70" i="15"/>
  <c r="P70" i="15"/>
  <c r="O70" i="15"/>
  <c r="N70" i="15"/>
  <c r="L70" i="15"/>
  <c r="I70" i="15"/>
  <c r="Q56" i="15"/>
  <c r="P56" i="15"/>
  <c r="O56" i="15"/>
  <c r="N56" i="15"/>
  <c r="L56" i="15"/>
  <c r="I56" i="15"/>
  <c r="Q46" i="15"/>
  <c r="P46" i="15"/>
  <c r="O46" i="15"/>
  <c r="N46" i="15"/>
  <c r="L46" i="15"/>
  <c r="I46" i="15"/>
  <c r="Q31" i="15"/>
  <c r="P31" i="15"/>
  <c r="O31" i="15"/>
  <c r="N31" i="15"/>
  <c r="L31" i="15"/>
  <c r="I31" i="15"/>
  <c r="Q13" i="15"/>
  <c r="P13" i="15"/>
  <c r="O13" i="15"/>
  <c r="N13" i="15"/>
  <c r="L13" i="15"/>
  <c r="I13" i="15"/>
  <c r="Q77" i="16"/>
  <c r="P77" i="16"/>
  <c r="O77" i="16"/>
  <c r="N77" i="16"/>
  <c r="L77" i="16"/>
  <c r="I77" i="16"/>
  <c r="Q52" i="16"/>
  <c r="P52" i="16"/>
  <c r="O52" i="16"/>
  <c r="N52" i="16"/>
  <c r="L52" i="16"/>
  <c r="I52" i="16"/>
  <c r="Q40" i="16"/>
  <c r="P40" i="16"/>
  <c r="O40" i="16"/>
  <c r="N40" i="16"/>
  <c r="L40" i="16"/>
  <c r="I40" i="16"/>
  <c r="Q150" i="25"/>
  <c r="P150" i="25"/>
  <c r="O150" i="25"/>
  <c r="N150" i="25"/>
  <c r="L150" i="25"/>
  <c r="I150" i="25"/>
  <c r="Q120" i="25"/>
  <c r="P120" i="25"/>
  <c r="O120" i="25"/>
  <c r="N120" i="25"/>
  <c r="L120" i="25"/>
  <c r="I120" i="25"/>
  <c r="Q56" i="25"/>
  <c r="P56" i="25"/>
  <c r="O56" i="25"/>
  <c r="N56" i="25"/>
  <c r="L56" i="25"/>
  <c r="I56" i="25"/>
  <c r="Q146" i="18"/>
  <c r="P146" i="18"/>
  <c r="O146" i="18"/>
  <c r="N146" i="18"/>
  <c r="L146" i="18"/>
  <c r="I146" i="18"/>
  <c r="Q112" i="18"/>
  <c r="P112" i="18"/>
  <c r="O112" i="18"/>
  <c r="N112" i="18"/>
  <c r="Q60" i="18"/>
  <c r="P60" i="18"/>
  <c r="O60" i="18"/>
  <c r="N60" i="18"/>
  <c r="L60" i="18"/>
  <c r="I60" i="18"/>
  <c r="Q78" i="19"/>
  <c r="P78" i="19"/>
  <c r="O78" i="19"/>
  <c r="N78" i="19"/>
  <c r="L78" i="19"/>
  <c r="I78" i="19"/>
  <c r="Q61" i="19"/>
  <c r="P61" i="19"/>
  <c r="O61" i="19"/>
  <c r="N61" i="19"/>
  <c r="L61" i="19"/>
  <c r="I61" i="19"/>
  <c r="Q264" i="20"/>
  <c r="P264" i="20"/>
  <c r="O264" i="20"/>
  <c r="N264" i="20"/>
  <c r="L264" i="20"/>
  <c r="I264" i="20"/>
  <c r="Q176" i="20"/>
  <c r="P176" i="20"/>
  <c r="O176" i="20"/>
  <c r="N176" i="20"/>
  <c r="L176" i="20"/>
  <c r="I176" i="20"/>
  <c r="Q164" i="20"/>
  <c r="P164" i="20"/>
  <c r="O164" i="20"/>
  <c r="N164" i="20"/>
  <c r="L164" i="20"/>
  <c r="I164" i="20"/>
  <c r="Q140" i="20"/>
  <c r="P140" i="20"/>
  <c r="O140" i="20"/>
  <c r="N140" i="20"/>
  <c r="L140" i="20"/>
  <c r="I140" i="20"/>
  <c r="Q216" i="21"/>
  <c r="P216" i="21"/>
  <c r="O216" i="21"/>
  <c r="N216" i="21"/>
  <c r="L216" i="21"/>
  <c r="I216" i="21"/>
  <c r="Q205" i="21"/>
  <c r="P205" i="21"/>
  <c r="O205" i="21"/>
  <c r="N205" i="21"/>
  <c r="L205" i="21"/>
  <c r="I205" i="21"/>
  <c r="Q191" i="21"/>
  <c r="P191" i="21"/>
  <c r="O191" i="21"/>
  <c r="N191" i="21"/>
  <c r="L191" i="21"/>
  <c r="I191" i="21"/>
  <c r="Q176" i="21"/>
  <c r="P176" i="21"/>
  <c r="O176" i="21"/>
  <c r="N176" i="21"/>
  <c r="L176" i="21"/>
  <c r="I176" i="21"/>
  <c r="Q150" i="21"/>
  <c r="P150" i="21"/>
  <c r="O150" i="21"/>
  <c r="N150" i="21"/>
  <c r="L150" i="21"/>
  <c r="I150" i="21"/>
  <c r="Q136" i="21"/>
  <c r="P136" i="21"/>
  <c r="O136" i="21"/>
  <c r="N136" i="21"/>
  <c r="L136" i="21"/>
  <c r="I136" i="21"/>
  <c r="Q125" i="21"/>
  <c r="P125" i="21"/>
  <c r="O125" i="21"/>
  <c r="N125" i="21"/>
  <c r="L125" i="21"/>
  <c r="I125" i="21"/>
  <c r="Q105" i="21"/>
  <c r="P105" i="21"/>
  <c r="O105" i="21"/>
  <c r="N105" i="21"/>
  <c r="L105" i="21"/>
  <c r="I105" i="21"/>
  <c r="Q59" i="21"/>
  <c r="P59" i="21"/>
  <c r="O59" i="21"/>
  <c r="N59" i="21"/>
  <c r="L59" i="21"/>
  <c r="I59" i="21"/>
  <c r="Q36" i="21"/>
  <c r="P36" i="21"/>
  <c r="O36" i="21"/>
  <c r="N36" i="21"/>
  <c r="L36" i="21"/>
  <c r="I36" i="21"/>
  <c r="Q61" i="22"/>
  <c r="P61" i="22"/>
  <c r="O61" i="22"/>
  <c r="N61" i="22"/>
  <c r="L61" i="22"/>
  <c r="I61" i="22"/>
  <c r="Q25" i="22"/>
  <c r="P25" i="22"/>
  <c r="O25" i="22"/>
  <c r="N25" i="22"/>
  <c r="L25" i="22"/>
  <c r="I25" i="22"/>
  <c r="Q170" i="24" l="1"/>
  <c r="P170" i="24"/>
  <c r="O170" i="24"/>
  <c r="N170" i="24"/>
  <c r="L170" i="24"/>
  <c r="I170" i="24"/>
  <c r="Q125" i="24"/>
  <c r="P125" i="24"/>
  <c r="O125" i="24"/>
  <c r="N125" i="24"/>
  <c r="L125" i="24"/>
  <c r="I125" i="24"/>
  <c r="Q105" i="24"/>
  <c r="P105" i="24"/>
  <c r="O105" i="24"/>
  <c r="N105" i="24"/>
  <c r="L105" i="24"/>
  <c r="I105" i="24"/>
  <c r="Q92" i="24"/>
  <c r="P92" i="24"/>
  <c r="O92" i="24"/>
  <c r="N92" i="24"/>
  <c r="L92" i="24"/>
  <c r="I92" i="24"/>
  <c r="Q77" i="24"/>
  <c r="P77" i="24"/>
  <c r="O77" i="24"/>
  <c r="N77" i="24"/>
  <c r="L77" i="24"/>
  <c r="I77" i="24"/>
  <c r="Q57" i="24"/>
  <c r="P57" i="24"/>
  <c r="O57" i="24"/>
  <c r="N57" i="24"/>
  <c r="L57" i="24"/>
  <c r="I57" i="24"/>
  <c r="Q38" i="24"/>
  <c r="P38" i="24"/>
  <c r="O38" i="24"/>
  <c r="N38" i="24"/>
  <c r="L38" i="24"/>
  <c r="I38" i="24"/>
  <c r="Q15" i="24"/>
  <c r="P15" i="24"/>
  <c r="O15" i="24"/>
  <c r="N15" i="24"/>
  <c r="L15" i="24"/>
  <c r="I15" i="24"/>
  <c r="Q424" i="1" l="1"/>
  <c r="P424" i="1"/>
  <c r="O424" i="1"/>
  <c r="N424" i="1"/>
  <c r="L424" i="1"/>
  <c r="I424" i="1"/>
  <c r="Q401" i="1"/>
  <c r="P401" i="1"/>
  <c r="O401" i="1"/>
  <c r="N401" i="1"/>
  <c r="L401" i="1"/>
  <c r="I401" i="1"/>
  <c r="F24" i="1"/>
  <c r="G24" i="1"/>
  <c r="Q30" i="1" l="1"/>
  <c r="P30" i="1"/>
  <c r="O30" i="1"/>
  <c r="N30" i="1"/>
  <c r="L30" i="1"/>
  <c r="I30" i="1"/>
  <c r="P114" i="25" l="1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64" i="18"/>
  <c r="Z64" i="18" s="1"/>
  <c r="AB64" i="18" s="1"/>
  <c r="Y65" i="18"/>
  <c r="Z65" i="18" s="1"/>
  <c r="AB65" i="18" s="1"/>
  <c r="Y66" i="18"/>
  <c r="Z66" i="18" s="1"/>
  <c r="AB66" i="18" s="1"/>
  <c r="Y67" i="18"/>
  <c r="Z67" i="18" s="1"/>
  <c r="AB67" i="18" s="1"/>
  <c r="Y68" i="18"/>
  <c r="Z68" i="18" s="1"/>
  <c r="AB68" i="18" s="1"/>
  <c r="Y69" i="18"/>
  <c r="Z69" i="18" s="1"/>
  <c r="AB69" i="18" s="1"/>
  <c r="Y70" i="18"/>
  <c r="Z70" i="18" s="1"/>
  <c r="AB70" i="18" s="1"/>
  <c r="Y71" i="18"/>
  <c r="Z71" i="18" s="1"/>
  <c r="AB71" i="18" s="1"/>
  <c r="Y72" i="18"/>
  <c r="Z72" i="18" s="1"/>
  <c r="AB72" i="18" s="1"/>
  <c r="Y73" i="18"/>
  <c r="Z73" i="18" s="1"/>
  <c r="AB73" i="18" s="1"/>
  <c r="Y74" i="18"/>
  <c r="Z74" i="18" s="1"/>
  <c r="AB74" i="18" s="1"/>
  <c r="Y75" i="18"/>
  <c r="Z75" i="18" s="1"/>
  <c r="AB75" i="18" s="1"/>
  <c r="Y76" i="18"/>
  <c r="Z76" i="18" s="1"/>
  <c r="AB76" i="18" s="1"/>
  <c r="Y77" i="18"/>
  <c r="Z77" i="18" s="1"/>
  <c r="AB77" i="18" s="1"/>
  <c r="Y78" i="18"/>
  <c r="Z78" i="18" s="1"/>
  <c r="AB78" i="18" s="1"/>
  <c r="Y79" i="18"/>
  <c r="Z79" i="18" s="1"/>
  <c r="AB79" i="18" s="1"/>
  <c r="Y80" i="18"/>
  <c r="Z80" i="18" s="1"/>
  <c r="AB80" i="18" s="1"/>
  <c r="Y81" i="18"/>
  <c r="Z81" i="18" s="1"/>
  <c r="AB81" i="18" s="1"/>
  <c r="Y82" i="18"/>
  <c r="Z82" i="18" s="1"/>
  <c r="AB82" i="18" s="1"/>
  <c r="Y83" i="18"/>
  <c r="Z83" i="18" s="1"/>
  <c r="AB83" i="18" s="1"/>
  <c r="Y84" i="18"/>
  <c r="Z84" i="18" s="1"/>
  <c r="AB84" i="18" s="1"/>
  <c r="Y86" i="18"/>
  <c r="Z86" i="18" s="1"/>
  <c r="AB86" i="18" s="1"/>
  <c r="Y88" i="18"/>
  <c r="Z88" i="18" s="1"/>
  <c r="AB88" i="18" s="1"/>
  <c r="Y89" i="18"/>
  <c r="Z89" i="18" s="1"/>
  <c r="AB89" i="18" s="1"/>
  <c r="Y90" i="18"/>
  <c r="Z90" i="18" s="1"/>
  <c r="AB90" i="18" s="1"/>
  <c r="Y91" i="18"/>
  <c r="Z91" i="18" s="1"/>
  <c r="AB91" i="18" s="1"/>
  <c r="Y92" i="18"/>
  <c r="Z92" i="18" s="1"/>
  <c r="AB92" i="18" s="1"/>
  <c r="Y93" i="18"/>
  <c r="Z93" i="18" s="1"/>
  <c r="AB93" i="18" s="1"/>
  <c r="Y94" i="18"/>
  <c r="Z94" i="18" s="1"/>
  <c r="AB94" i="18" s="1"/>
  <c r="Y95" i="18"/>
  <c r="Z95" i="18" s="1"/>
  <c r="AB95" i="18" s="1"/>
  <c r="Y96" i="18"/>
  <c r="Z96" i="18" s="1"/>
  <c r="AB96" i="18" s="1"/>
  <c r="Y97" i="18"/>
  <c r="Z97" i="18" s="1"/>
  <c r="AB97" i="18" s="1"/>
  <c r="Y98" i="18"/>
  <c r="Z98" i="18" s="1"/>
  <c r="AB98" i="18" s="1"/>
  <c r="Y99" i="18"/>
  <c r="Z99" i="18" s="1"/>
  <c r="AB99" i="18" s="1"/>
  <c r="Y100" i="18"/>
  <c r="Z100" i="18" s="1"/>
  <c r="AB100" i="18" s="1"/>
  <c r="Y101" i="18"/>
  <c r="Z101" i="18" s="1"/>
  <c r="AB101" i="18" s="1"/>
  <c r="Y102" i="18"/>
  <c r="Z102" i="18" s="1"/>
  <c r="AB102" i="18" s="1"/>
  <c r="Y103" i="18"/>
  <c r="Z103" i="18" s="1"/>
  <c r="AB103" i="18" s="1"/>
  <c r="Y105" i="18"/>
  <c r="Z105" i="18" s="1"/>
  <c r="AB105" i="18" s="1"/>
  <c r="Y63" i="18"/>
  <c r="AA63" i="18" s="1"/>
  <c r="Y106" i="18" l="1"/>
  <c r="Z106" i="18" s="1"/>
  <c r="AB106" i="18" s="1"/>
  <c r="AA105" i="18"/>
  <c r="AA103" i="18"/>
  <c r="AA102" i="18"/>
  <c r="AA101" i="18"/>
  <c r="AA100" i="18"/>
  <c r="AA99" i="18"/>
  <c r="AA98" i="18"/>
  <c r="AA97" i="18"/>
  <c r="AA96" i="18"/>
  <c r="AA95" i="18"/>
  <c r="AA94" i="18"/>
  <c r="AA93" i="18"/>
  <c r="AA92" i="18"/>
  <c r="AA91" i="18"/>
  <c r="AA90" i="18"/>
  <c r="AA89" i="18"/>
  <c r="AA88" i="18"/>
  <c r="AA86" i="18"/>
  <c r="AA84" i="18"/>
  <c r="AA83" i="18"/>
  <c r="AA82" i="18"/>
  <c r="AA81" i="18"/>
  <c r="AA80" i="18"/>
  <c r="AA79" i="18"/>
  <c r="AA78" i="18"/>
  <c r="AA77" i="18"/>
  <c r="AA76" i="18"/>
  <c r="AA75" i="18"/>
  <c r="AA74" i="18"/>
  <c r="AA73" i="18"/>
  <c r="AA72" i="18"/>
  <c r="AA71" i="18"/>
  <c r="AA70" i="18"/>
  <c r="AA69" i="18"/>
  <c r="AA68" i="18"/>
  <c r="AA67" i="18"/>
  <c r="AA66" i="18"/>
  <c r="AA65" i="18"/>
  <c r="AA64" i="18"/>
  <c r="Z63" i="18"/>
  <c r="AB63" i="18" s="1"/>
  <c r="AA106" i="18" l="1"/>
  <c r="N144" i="25"/>
  <c r="I144" i="25"/>
  <c r="J144" i="25"/>
  <c r="K144" i="25"/>
  <c r="L144" i="25"/>
  <c r="M144" i="25"/>
  <c r="Q144" i="25"/>
  <c r="R144" i="25"/>
  <c r="S144" i="25"/>
  <c r="T144" i="25"/>
  <c r="U144" i="25"/>
  <c r="V144" i="25"/>
  <c r="W144" i="25"/>
  <c r="X144" i="25"/>
  <c r="H144" i="25"/>
  <c r="I114" i="25"/>
  <c r="J114" i="25"/>
  <c r="K114" i="25"/>
  <c r="L114" i="25"/>
  <c r="M114" i="25"/>
  <c r="N114" i="25"/>
  <c r="O114" i="25"/>
  <c r="R114" i="25"/>
  <c r="S114" i="25"/>
  <c r="T114" i="25"/>
  <c r="U114" i="25"/>
  <c r="V114" i="25"/>
  <c r="W114" i="25"/>
  <c r="X114" i="25"/>
  <c r="H114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H50" i="25"/>
  <c r="Y143" i="25" l="1"/>
  <c r="Y142" i="25"/>
  <c r="Y141" i="25"/>
  <c r="Y140" i="25"/>
  <c r="Y139" i="25"/>
  <c r="Y138" i="25"/>
  <c r="Y137" i="25"/>
  <c r="Y136" i="25"/>
  <c r="Y135" i="25"/>
  <c r="Y134" i="25"/>
  <c r="Y133" i="25"/>
  <c r="Y132" i="25"/>
  <c r="Y131" i="25"/>
  <c r="Y130" i="25"/>
  <c r="Y129" i="25"/>
  <c r="Y128" i="25"/>
  <c r="Y127" i="25"/>
  <c r="Y126" i="25"/>
  <c r="Y125" i="25"/>
  <c r="Y124" i="25"/>
  <c r="Y123" i="25"/>
  <c r="Y113" i="25"/>
  <c r="Y112" i="25"/>
  <c r="Y111" i="25"/>
  <c r="Y110" i="25"/>
  <c r="Y109" i="25"/>
  <c r="Y108" i="25"/>
  <c r="Y107" i="25"/>
  <c r="Y106" i="25"/>
  <c r="Y105" i="25"/>
  <c r="Y104" i="25"/>
  <c r="Y103" i="25"/>
  <c r="Y102" i="25"/>
  <c r="Y101" i="25"/>
  <c r="Y100" i="25"/>
  <c r="Y99" i="25"/>
  <c r="Y98" i="25"/>
  <c r="Y97" i="25"/>
  <c r="Y96" i="25"/>
  <c r="Y95" i="25"/>
  <c r="Y94" i="25"/>
  <c r="Y93" i="25"/>
  <c r="Y92" i="25"/>
  <c r="Y91" i="25"/>
  <c r="Y90" i="25"/>
  <c r="Y89" i="25"/>
  <c r="Y88" i="25"/>
  <c r="Y87" i="25"/>
  <c r="Y86" i="25"/>
  <c r="Y85" i="25"/>
  <c r="Y84" i="25"/>
  <c r="Y83" i="25"/>
  <c r="Y82" i="25"/>
  <c r="Y81" i="25"/>
  <c r="Y80" i="25"/>
  <c r="Y79" i="25"/>
  <c r="Y78" i="25"/>
  <c r="Y77" i="25"/>
  <c r="Y76" i="25"/>
  <c r="Y75" i="25"/>
  <c r="Y74" i="25"/>
  <c r="Y73" i="25"/>
  <c r="Y72" i="25"/>
  <c r="Y71" i="25"/>
  <c r="Y70" i="25"/>
  <c r="Y69" i="25"/>
  <c r="Y68" i="25"/>
  <c r="Y67" i="25"/>
  <c r="Y66" i="25"/>
  <c r="Y65" i="25"/>
  <c r="Y64" i="25"/>
  <c r="Y63" i="25"/>
  <c r="Y62" i="25"/>
  <c r="Y61" i="25"/>
  <c r="Y60" i="25"/>
  <c r="Y59" i="25"/>
  <c r="Z66" i="25" l="1"/>
  <c r="AB66" i="25" s="1"/>
  <c r="AA66" i="25"/>
  <c r="AA78" i="25"/>
  <c r="Z78" i="25"/>
  <c r="AB78" i="25" s="1"/>
  <c r="Z90" i="25"/>
  <c r="AB90" i="25" s="1"/>
  <c r="AA90" i="25"/>
  <c r="AA102" i="25"/>
  <c r="Z102" i="25"/>
  <c r="AB102" i="25" s="1"/>
  <c r="Z123" i="25"/>
  <c r="AB123" i="25" s="1"/>
  <c r="AA123" i="25"/>
  <c r="AA143" i="25"/>
  <c r="Z143" i="25"/>
  <c r="AB143" i="25" s="1"/>
  <c r="AA59" i="25"/>
  <c r="Z59" i="25"/>
  <c r="AB59" i="25" s="1"/>
  <c r="AA63" i="25"/>
  <c r="Z63" i="25"/>
  <c r="AB63" i="25" s="1"/>
  <c r="Z67" i="25"/>
  <c r="AB67" i="25" s="1"/>
  <c r="AA67" i="25"/>
  <c r="AA71" i="25"/>
  <c r="Z71" i="25"/>
  <c r="AB71" i="25" s="1"/>
  <c r="Z75" i="25"/>
  <c r="AB75" i="25" s="1"/>
  <c r="AA75" i="25"/>
  <c r="Z79" i="25"/>
  <c r="AB79" i="25" s="1"/>
  <c r="AA79" i="25"/>
  <c r="Z83" i="25"/>
  <c r="AB83" i="25" s="1"/>
  <c r="AA83" i="25"/>
  <c r="Z87" i="25"/>
  <c r="AB87" i="25" s="1"/>
  <c r="AA87" i="25"/>
  <c r="Z91" i="25"/>
  <c r="AB91" i="25" s="1"/>
  <c r="AA91" i="25"/>
  <c r="Z95" i="25"/>
  <c r="AB95" i="25" s="1"/>
  <c r="AA95" i="25"/>
  <c r="Z99" i="25"/>
  <c r="AB99" i="25" s="1"/>
  <c r="AA99" i="25"/>
  <c r="Z103" i="25"/>
  <c r="AB103" i="25" s="1"/>
  <c r="AA103" i="25"/>
  <c r="Z107" i="25"/>
  <c r="AB107" i="25" s="1"/>
  <c r="AA107" i="25"/>
  <c r="Z111" i="25"/>
  <c r="AB111" i="25" s="1"/>
  <c r="AA111" i="25"/>
  <c r="Z124" i="25"/>
  <c r="AB124" i="25" s="1"/>
  <c r="AA124" i="25"/>
  <c r="Z128" i="25"/>
  <c r="AB128" i="25" s="1"/>
  <c r="AA128" i="25"/>
  <c r="AA132" i="25"/>
  <c r="Z132" i="25"/>
  <c r="AB132" i="25" s="1"/>
  <c r="Z136" i="25"/>
  <c r="AB136" i="25" s="1"/>
  <c r="AA136" i="25"/>
  <c r="AA140" i="25"/>
  <c r="Z140" i="25"/>
  <c r="AB140" i="25" s="1"/>
  <c r="AA62" i="25"/>
  <c r="Z62" i="25"/>
  <c r="AB62" i="25" s="1"/>
  <c r="Z74" i="25"/>
  <c r="AB74" i="25" s="1"/>
  <c r="AA74" i="25"/>
  <c r="Z82" i="25"/>
  <c r="AB82" i="25" s="1"/>
  <c r="AA82" i="25"/>
  <c r="Z98" i="25"/>
  <c r="AB98" i="25" s="1"/>
  <c r="AA98" i="25"/>
  <c r="AA110" i="25"/>
  <c r="Z110" i="25"/>
  <c r="AB110" i="25" s="1"/>
  <c r="Z131" i="25"/>
  <c r="AB131" i="25" s="1"/>
  <c r="AA131" i="25"/>
  <c r="Z139" i="25"/>
  <c r="AB139" i="25" s="1"/>
  <c r="AA139" i="25"/>
  <c r="Z64" i="25"/>
  <c r="AB64" i="25" s="1"/>
  <c r="AA64" i="25"/>
  <c r="Z68" i="25"/>
  <c r="AB68" i="25" s="1"/>
  <c r="AA68" i="25"/>
  <c r="Z72" i="25"/>
  <c r="AB72" i="25" s="1"/>
  <c r="AA72" i="25"/>
  <c r="Z76" i="25"/>
  <c r="AB76" i="25" s="1"/>
  <c r="AA76" i="25"/>
  <c r="Z80" i="25"/>
  <c r="AB80" i="25" s="1"/>
  <c r="AA80" i="25"/>
  <c r="Z84" i="25"/>
  <c r="AB84" i="25" s="1"/>
  <c r="AA84" i="25"/>
  <c r="Z88" i="25"/>
  <c r="AB88" i="25" s="1"/>
  <c r="AA88" i="25"/>
  <c r="Z92" i="25"/>
  <c r="AB92" i="25" s="1"/>
  <c r="AA92" i="25"/>
  <c r="Z96" i="25"/>
  <c r="AB96" i="25" s="1"/>
  <c r="AA96" i="25"/>
  <c r="Z100" i="25"/>
  <c r="AB100" i="25" s="1"/>
  <c r="AA100" i="25"/>
  <c r="Z104" i="25"/>
  <c r="AB104" i="25" s="1"/>
  <c r="AA104" i="25"/>
  <c r="Z108" i="25"/>
  <c r="AB108" i="25" s="1"/>
  <c r="AA108" i="25"/>
  <c r="Z112" i="25"/>
  <c r="AB112" i="25" s="1"/>
  <c r="AA112" i="25"/>
  <c r="AA125" i="25"/>
  <c r="Z125" i="25"/>
  <c r="AB125" i="25" s="1"/>
  <c r="Z129" i="25"/>
  <c r="AB129" i="25" s="1"/>
  <c r="AA129" i="25"/>
  <c r="Z133" i="25"/>
  <c r="AB133" i="25" s="1"/>
  <c r="AA133" i="25"/>
  <c r="AA137" i="25"/>
  <c r="Z137" i="25"/>
  <c r="AB137" i="25" s="1"/>
  <c r="Z141" i="25"/>
  <c r="AB141" i="25" s="1"/>
  <c r="AA141" i="25"/>
  <c r="AA70" i="25"/>
  <c r="Z70" i="25"/>
  <c r="AB70" i="25" s="1"/>
  <c r="AA86" i="25"/>
  <c r="Z86" i="25"/>
  <c r="AB86" i="25" s="1"/>
  <c r="AA94" i="25"/>
  <c r="Z94" i="25"/>
  <c r="AB94" i="25" s="1"/>
  <c r="Z106" i="25"/>
  <c r="AB106" i="25" s="1"/>
  <c r="AA106" i="25"/>
  <c r="Z127" i="25"/>
  <c r="AB127" i="25" s="1"/>
  <c r="AA127" i="25"/>
  <c r="AA135" i="25"/>
  <c r="Z135" i="25"/>
  <c r="AB135" i="25" s="1"/>
  <c r="Z60" i="25"/>
  <c r="AB60" i="25" s="1"/>
  <c r="AA60" i="25"/>
  <c r="Z61" i="25"/>
  <c r="AB61" i="25" s="1"/>
  <c r="AA61" i="25"/>
  <c r="Z65" i="25"/>
  <c r="AB65" i="25" s="1"/>
  <c r="AA65" i="25"/>
  <c r="Z69" i="25"/>
  <c r="AB69" i="25" s="1"/>
  <c r="AA69" i="25"/>
  <c r="Z73" i="25"/>
  <c r="AB73" i="25" s="1"/>
  <c r="AA73" i="25"/>
  <c r="Z77" i="25"/>
  <c r="AB77" i="25" s="1"/>
  <c r="AA77" i="25"/>
  <c r="Z81" i="25"/>
  <c r="AB81" i="25" s="1"/>
  <c r="AA81" i="25"/>
  <c r="Z85" i="25"/>
  <c r="AB85" i="25" s="1"/>
  <c r="AA85" i="25"/>
  <c r="Z89" i="25"/>
  <c r="AB89" i="25" s="1"/>
  <c r="AA89" i="25"/>
  <c r="Z93" i="25"/>
  <c r="AB93" i="25" s="1"/>
  <c r="AA93" i="25"/>
  <c r="Z97" i="25"/>
  <c r="AB97" i="25" s="1"/>
  <c r="AA97" i="25"/>
  <c r="Z101" i="25"/>
  <c r="AB101" i="25" s="1"/>
  <c r="AA101" i="25"/>
  <c r="Z105" i="25"/>
  <c r="AB105" i="25" s="1"/>
  <c r="AA105" i="25"/>
  <c r="Z109" i="25"/>
  <c r="AB109" i="25" s="1"/>
  <c r="AA109" i="25"/>
  <c r="Z113" i="25"/>
  <c r="AB113" i="25" s="1"/>
  <c r="AA113" i="25"/>
  <c r="Z126" i="25"/>
  <c r="AB126" i="25" s="1"/>
  <c r="AA126" i="25"/>
  <c r="AA130" i="25"/>
  <c r="Z130" i="25"/>
  <c r="AB130" i="25" s="1"/>
  <c r="Z134" i="25"/>
  <c r="AB134" i="25" s="1"/>
  <c r="AA134" i="25"/>
  <c r="AA138" i="25"/>
  <c r="Z138" i="25"/>
  <c r="AB138" i="25" s="1"/>
  <c r="Z142" i="25"/>
  <c r="AB142" i="25" s="1"/>
  <c r="AA142" i="25"/>
  <c r="Y114" i="25"/>
  <c r="Y144" i="25"/>
  <c r="Y49" i="25"/>
  <c r="Y48" i="25"/>
  <c r="Y47" i="25"/>
  <c r="Y46" i="25"/>
  <c r="Y45" i="25"/>
  <c r="Y44" i="25"/>
  <c r="Y43" i="25"/>
  <c r="Y42" i="25"/>
  <c r="Y41" i="25"/>
  <c r="Y40" i="25"/>
  <c r="Y39" i="25"/>
  <c r="Y38" i="25"/>
  <c r="Y37" i="25"/>
  <c r="Y36" i="25"/>
  <c r="Y35" i="25"/>
  <c r="Y34" i="25"/>
  <c r="Y33" i="25"/>
  <c r="Y32" i="25"/>
  <c r="Y31" i="25"/>
  <c r="Y30" i="25"/>
  <c r="Y29" i="25"/>
  <c r="Y28" i="25"/>
  <c r="Y27" i="25"/>
  <c r="Y26" i="25"/>
  <c r="Y25" i="25"/>
  <c r="Y24" i="25"/>
  <c r="Y23" i="25"/>
  <c r="Y22" i="25"/>
  <c r="Y21" i="25"/>
  <c r="Y20" i="25"/>
  <c r="Y19" i="25"/>
  <c r="Y18" i="25"/>
  <c r="Y17" i="25"/>
  <c r="Y16" i="25"/>
  <c r="Y15" i="25"/>
  <c r="Y14" i="25"/>
  <c r="Y13" i="25"/>
  <c r="Y12" i="25"/>
  <c r="Y11" i="25"/>
  <c r="Y10" i="25"/>
  <c r="Y9" i="25"/>
  <c r="Y8" i="25"/>
  <c r="Y7" i="25"/>
  <c r="Y6" i="25"/>
  <c r="Y5" i="25"/>
  <c r="Y4" i="25"/>
  <c r="Z8" i="25" l="1"/>
  <c r="AB8" i="25" s="1"/>
  <c r="AA8" i="25"/>
  <c r="Z20" i="25"/>
  <c r="AB20" i="25" s="1"/>
  <c r="AA20" i="25"/>
  <c r="AA32" i="25"/>
  <c r="Z32" i="25"/>
  <c r="AB32" i="25" s="1"/>
  <c r="Z40" i="25"/>
  <c r="AB40" i="25" s="1"/>
  <c r="AA40" i="25"/>
  <c r="Z5" i="25"/>
  <c r="AB5" i="25" s="1"/>
  <c r="AA5" i="25"/>
  <c r="Z13" i="25"/>
  <c r="AB13" i="25" s="1"/>
  <c r="AA13" i="25"/>
  <c r="Z21" i="25"/>
  <c r="AB21" i="25" s="1"/>
  <c r="AA21" i="25"/>
  <c r="Z25" i="25"/>
  <c r="AB25" i="25" s="1"/>
  <c r="AA25" i="25"/>
  <c r="Z29" i="25"/>
  <c r="AB29" i="25" s="1"/>
  <c r="AA29" i="25"/>
  <c r="Z33" i="25"/>
  <c r="AB33" i="25" s="1"/>
  <c r="AA33" i="25"/>
  <c r="Z37" i="25"/>
  <c r="AB37" i="25" s="1"/>
  <c r="AA37" i="25"/>
  <c r="Z41" i="25"/>
  <c r="AB41" i="25" s="1"/>
  <c r="AA41" i="25"/>
  <c r="AA45" i="25"/>
  <c r="Z45" i="25"/>
  <c r="AB45" i="25" s="1"/>
  <c r="Z49" i="25"/>
  <c r="AB49" i="25" s="1"/>
  <c r="AA49" i="25"/>
  <c r="Z12" i="25"/>
  <c r="AB12" i="25" s="1"/>
  <c r="AA12" i="25"/>
  <c r="Z28" i="25"/>
  <c r="AB28" i="25" s="1"/>
  <c r="AA28" i="25"/>
  <c r="Z44" i="25"/>
  <c r="AB44" i="25" s="1"/>
  <c r="AA44" i="25"/>
  <c r="AA9" i="25"/>
  <c r="Z9" i="25"/>
  <c r="AB9" i="25" s="1"/>
  <c r="Z17" i="25"/>
  <c r="AB17" i="25" s="1"/>
  <c r="AA17" i="25"/>
  <c r="AA6" i="25"/>
  <c r="Z6" i="25"/>
  <c r="AB6" i="25" s="1"/>
  <c r="Z10" i="25"/>
  <c r="AB10" i="25" s="1"/>
  <c r="AA10" i="25"/>
  <c r="AA14" i="25"/>
  <c r="Z14" i="25"/>
  <c r="AB14" i="25" s="1"/>
  <c r="Z18" i="25"/>
  <c r="AB18" i="25" s="1"/>
  <c r="AA18" i="25"/>
  <c r="Z22" i="25"/>
  <c r="AB22" i="25" s="1"/>
  <c r="AA22" i="25"/>
  <c r="Z26" i="25"/>
  <c r="AB26" i="25" s="1"/>
  <c r="AA26" i="25"/>
  <c r="Z30" i="25"/>
  <c r="AB30" i="25" s="1"/>
  <c r="AA30" i="25"/>
  <c r="Z34" i="25"/>
  <c r="AB34" i="25" s="1"/>
  <c r="AA34" i="25"/>
  <c r="Z38" i="25"/>
  <c r="AB38" i="25" s="1"/>
  <c r="AA38" i="25"/>
  <c r="AA42" i="25"/>
  <c r="Z42" i="25"/>
  <c r="AB42" i="25" s="1"/>
  <c r="Z46" i="25"/>
  <c r="AB46" i="25" s="1"/>
  <c r="AA46" i="25"/>
  <c r="AA144" i="25"/>
  <c r="Z144" i="25"/>
  <c r="AB144" i="25" s="1"/>
  <c r="AA4" i="25"/>
  <c r="Z4" i="25"/>
  <c r="AB4" i="25" s="1"/>
  <c r="AA16" i="25"/>
  <c r="Z16" i="25"/>
  <c r="AB16" i="25" s="1"/>
  <c r="AA24" i="25"/>
  <c r="Z24" i="25"/>
  <c r="AB24" i="25" s="1"/>
  <c r="Z36" i="25"/>
  <c r="AB36" i="25" s="1"/>
  <c r="AA36" i="25"/>
  <c r="Z48" i="25"/>
  <c r="AB48" i="25" s="1"/>
  <c r="AA48" i="25"/>
  <c r="Z7" i="25"/>
  <c r="AB7" i="25" s="1"/>
  <c r="AA7" i="25"/>
  <c r="AA11" i="25"/>
  <c r="Z11" i="25"/>
  <c r="AB11" i="25" s="1"/>
  <c r="Z15" i="25"/>
  <c r="AB15" i="25" s="1"/>
  <c r="AA15" i="25"/>
  <c r="Z19" i="25"/>
  <c r="AB19" i="25" s="1"/>
  <c r="AA19" i="25"/>
  <c r="Z23" i="25"/>
  <c r="AB23" i="25" s="1"/>
  <c r="AA23" i="25"/>
  <c r="Z27" i="25"/>
  <c r="AB27" i="25" s="1"/>
  <c r="AA27" i="25"/>
  <c r="Z31" i="25"/>
  <c r="AB31" i="25" s="1"/>
  <c r="AA31" i="25"/>
  <c r="Z35" i="25"/>
  <c r="AB35" i="25" s="1"/>
  <c r="AA35" i="25"/>
  <c r="Z39" i="25"/>
  <c r="AB39" i="25" s="1"/>
  <c r="AA39" i="25"/>
  <c r="Z43" i="25"/>
  <c r="AB43" i="25" s="1"/>
  <c r="AA43" i="25"/>
  <c r="AA47" i="25"/>
  <c r="Z47" i="25"/>
  <c r="AB47" i="25" s="1"/>
  <c r="AA114" i="25"/>
  <c r="Z114" i="25"/>
  <c r="AB114" i="25" s="1"/>
  <c r="Y50" i="25"/>
  <c r="AA50" i="25" l="1"/>
  <c r="Z50" i="25"/>
  <c r="AB50" i="25" s="1"/>
  <c r="M107" i="15" l="1"/>
  <c r="I378" i="15"/>
  <c r="J378" i="15"/>
  <c r="K378" i="15"/>
  <c r="L378" i="15"/>
  <c r="M378" i="15"/>
  <c r="R378" i="15"/>
  <c r="S378" i="15"/>
  <c r="T378" i="15"/>
  <c r="U378" i="15"/>
  <c r="V378" i="15"/>
  <c r="W378" i="15"/>
  <c r="R381" i="15" s="1"/>
  <c r="X378" i="15"/>
  <c r="S381" i="15" s="1"/>
  <c r="H378" i="15"/>
  <c r="I366" i="15"/>
  <c r="J366" i="15"/>
  <c r="K366" i="15"/>
  <c r="L366" i="15"/>
  <c r="M366" i="15"/>
  <c r="R366" i="15"/>
  <c r="S366" i="15"/>
  <c r="T366" i="15"/>
  <c r="U366" i="15"/>
  <c r="V366" i="15"/>
  <c r="W366" i="15"/>
  <c r="R369" i="15" s="1"/>
  <c r="X366" i="15"/>
  <c r="S369" i="15" s="1"/>
  <c r="H366" i="15"/>
  <c r="I351" i="15"/>
  <c r="J351" i="15"/>
  <c r="K351" i="15"/>
  <c r="L351" i="15"/>
  <c r="M351" i="15"/>
  <c r="R351" i="15"/>
  <c r="S351" i="15"/>
  <c r="T351" i="15"/>
  <c r="U351" i="15"/>
  <c r="V351" i="15"/>
  <c r="W351" i="15"/>
  <c r="R354" i="15" s="1"/>
  <c r="X351" i="15"/>
  <c r="S354" i="15" s="1"/>
  <c r="H351" i="15"/>
  <c r="I338" i="15"/>
  <c r="J338" i="15"/>
  <c r="K338" i="15"/>
  <c r="L338" i="15"/>
  <c r="M338" i="15"/>
  <c r="N338" i="15"/>
  <c r="O338" i="15"/>
  <c r="P338" i="15"/>
  <c r="Q338" i="15"/>
  <c r="R338" i="15"/>
  <c r="S338" i="15"/>
  <c r="T338" i="15"/>
  <c r="U338" i="15"/>
  <c r="V338" i="15"/>
  <c r="W338" i="15"/>
  <c r="R341" i="15" s="1"/>
  <c r="X338" i="15"/>
  <c r="S341" i="15" s="1"/>
  <c r="H338" i="15"/>
  <c r="I269" i="15"/>
  <c r="J269" i="15"/>
  <c r="K269" i="15"/>
  <c r="L269" i="15"/>
  <c r="M269" i="15"/>
  <c r="R269" i="15"/>
  <c r="S269" i="15"/>
  <c r="T269" i="15"/>
  <c r="U269" i="15"/>
  <c r="V269" i="15"/>
  <c r="W269" i="15"/>
  <c r="R272" i="15" s="1"/>
  <c r="X269" i="15"/>
  <c r="S272" i="15" s="1"/>
  <c r="H269" i="15"/>
  <c r="I256" i="15"/>
  <c r="J256" i="15"/>
  <c r="K256" i="15"/>
  <c r="L256" i="15"/>
  <c r="M256" i="15"/>
  <c r="N256" i="15"/>
  <c r="O256" i="15"/>
  <c r="R256" i="15"/>
  <c r="S256" i="15"/>
  <c r="T256" i="15"/>
  <c r="U256" i="15"/>
  <c r="V256" i="15"/>
  <c r="W256" i="15"/>
  <c r="R259" i="15" s="1"/>
  <c r="X256" i="15"/>
  <c r="S259" i="15" s="1"/>
  <c r="H256" i="15"/>
  <c r="I225" i="15"/>
  <c r="J225" i="15"/>
  <c r="K225" i="15"/>
  <c r="L225" i="15"/>
  <c r="M225" i="15"/>
  <c r="N225" i="15"/>
  <c r="P225" i="15"/>
  <c r="R225" i="15"/>
  <c r="S225" i="15"/>
  <c r="T225" i="15"/>
  <c r="U225" i="15"/>
  <c r="V225" i="15"/>
  <c r="W225" i="15"/>
  <c r="R228" i="15" s="1"/>
  <c r="X225" i="15"/>
  <c r="S228" i="15" s="1"/>
  <c r="H225" i="15"/>
  <c r="K200" i="15"/>
  <c r="O200" i="15"/>
  <c r="U200" i="15"/>
  <c r="V200" i="15"/>
  <c r="W200" i="15"/>
  <c r="R203" i="15" s="1"/>
  <c r="X200" i="15"/>
  <c r="S203" i="15" s="1"/>
  <c r="H200" i="15"/>
  <c r="I189" i="15"/>
  <c r="J189" i="15"/>
  <c r="K189" i="15"/>
  <c r="L189" i="15"/>
  <c r="M189" i="15"/>
  <c r="O189" i="15"/>
  <c r="P189" i="15"/>
  <c r="R189" i="15"/>
  <c r="S189" i="15"/>
  <c r="T189" i="15"/>
  <c r="U189" i="15"/>
  <c r="V189" i="15"/>
  <c r="W189" i="15"/>
  <c r="R192" i="15" s="1"/>
  <c r="X189" i="15"/>
  <c r="S192" i="15" s="1"/>
  <c r="H189" i="15"/>
  <c r="I173" i="15"/>
  <c r="J173" i="15"/>
  <c r="K173" i="15"/>
  <c r="L173" i="15"/>
  <c r="M173" i="15"/>
  <c r="N173" i="15"/>
  <c r="O173" i="15"/>
  <c r="R173" i="15"/>
  <c r="S173" i="15"/>
  <c r="T173" i="15"/>
  <c r="U173" i="15"/>
  <c r="V173" i="15"/>
  <c r="W173" i="15"/>
  <c r="R176" i="15" s="1"/>
  <c r="X173" i="15"/>
  <c r="S176" i="15" s="1"/>
  <c r="H173" i="15"/>
  <c r="I151" i="15"/>
  <c r="J151" i="15"/>
  <c r="K151" i="15"/>
  <c r="L151" i="15"/>
  <c r="M151" i="15"/>
  <c r="R151" i="15"/>
  <c r="S151" i="15"/>
  <c r="T151" i="15"/>
  <c r="U151" i="15"/>
  <c r="V151" i="15"/>
  <c r="W151" i="15"/>
  <c r="R154" i="15" s="1"/>
  <c r="X151" i="15"/>
  <c r="S154" i="15" s="1"/>
  <c r="H151" i="15"/>
  <c r="I136" i="15"/>
  <c r="J136" i="15"/>
  <c r="K136" i="15"/>
  <c r="L136" i="15"/>
  <c r="M136" i="15"/>
  <c r="O136" i="15"/>
  <c r="R136" i="15"/>
  <c r="S136" i="15"/>
  <c r="T136" i="15"/>
  <c r="U136" i="15"/>
  <c r="V136" i="15"/>
  <c r="W136" i="15"/>
  <c r="R139" i="15" s="1"/>
  <c r="X136" i="15"/>
  <c r="S139" i="15" s="1"/>
  <c r="H136" i="15"/>
  <c r="I122" i="15"/>
  <c r="J122" i="15"/>
  <c r="K122" i="15"/>
  <c r="L122" i="15"/>
  <c r="M122" i="15"/>
  <c r="N122" i="15"/>
  <c r="O122" i="15"/>
  <c r="P122" i="15"/>
  <c r="R122" i="15"/>
  <c r="S122" i="15"/>
  <c r="T122" i="15"/>
  <c r="U122" i="15"/>
  <c r="V122" i="15"/>
  <c r="W122" i="15"/>
  <c r="R125" i="15" s="1"/>
  <c r="X122" i="15"/>
  <c r="S125" i="15" s="1"/>
  <c r="H122" i="15"/>
  <c r="I107" i="15"/>
  <c r="J107" i="15"/>
  <c r="K107" i="15"/>
  <c r="L107" i="15"/>
  <c r="O107" i="15"/>
  <c r="R107" i="15"/>
  <c r="S107" i="15"/>
  <c r="T107" i="15"/>
  <c r="U107" i="15"/>
  <c r="V107" i="15"/>
  <c r="W107" i="15"/>
  <c r="R110" i="15" s="1"/>
  <c r="X107" i="15"/>
  <c r="S110" i="15" s="1"/>
  <c r="H107" i="15"/>
  <c r="I85" i="15"/>
  <c r="J85" i="15"/>
  <c r="K85" i="15"/>
  <c r="L85" i="15"/>
  <c r="M85" i="15"/>
  <c r="N85" i="15"/>
  <c r="O85" i="15"/>
  <c r="R85" i="15"/>
  <c r="S85" i="15"/>
  <c r="T85" i="15"/>
  <c r="U85" i="15"/>
  <c r="V85" i="15"/>
  <c r="W85" i="15"/>
  <c r="R88" i="15" s="1"/>
  <c r="X85" i="15"/>
  <c r="S88" i="15" s="1"/>
  <c r="H85" i="15"/>
  <c r="I64" i="15"/>
  <c r="J64" i="15"/>
  <c r="K64" i="15"/>
  <c r="L64" i="15"/>
  <c r="M64" i="15"/>
  <c r="N64" i="15"/>
  <c r="O64" i="15"/>
  <c r="R64" i="15"/>
  <c r="S64" i="15"/>
  <c r="T64" i="15"/>
  <c r="U64" i="15"/>
  <c r="V64" i="15"/>
  <c r="W64" i="15"/>
  <c r="R67" i="15" s="1"/>
  <c r="X64" i="15"/>
  <c r="S67" i="15" s="1"/>
  <c r="H64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R53" i="15" s="1"/>
  <c r="X50" i="15"/>
  <c r="S53" i="15" s="1"/>
  <c r="H50" i="15"/>
  <c r="I40" i="15"/>
  <c r="J40" i="15"/>
  <c r="K40" i="15"/>
  <c r="L40" i="15"/>
  <c r="M40" i="15"/>
  <c r="N40" i="15"/>
  <c r="O40" i="15"/>
  <c r="P40" i="15"/>
  <c r="R40" i="15"/>
  <c r="S40" i="15"/>
  <c r="T40" i="15"/>
  <c r="U40" i="15"/>
  <c r="V40" i="15"/>
  <c r="W40" i="15"/>
  <c r="R43" i="15" s="1"/>
  <c r="X40" i="15"/>
  <c r="S43" i="15" s="1"/>
  <c r="H40" i="15"/>
  <c r="I25" i="15"/>
  <c r="J25" i="15"/>
  <c r="K25" i="15"/>
  <c r="L25" i="15"/>
  <c r="M25" i="15"/>
  <c r="R25" i="15"/>
  <c r="S25" i="15"/>
  <c r="T25" i="15"/>
  <c r="U25" i="15"/>
  <c r="V25" i="15"/>
  <c r="W25" i="15"/>
  <c r="R28" i="15" s="1"/>
  <c r="X25" i="15"/>
  <c r="S28" i="15" s="1"/>
  <c r="H25" i="15"/>
  <c r="I7" i="15"/>
  <c r="J7" i="15"/>
  <c r="K7" i="15"/>
  <c r="L7" i="15"/>
  <c r="M7" i="15"/>
  <c r="N7" i="15"/>
  <c r="O7" i="15"/>
  <c r="R7" i="15"/>
  <c r="S7" i="15"/>
  <c r="T7" i="15"/>
  <c r="U7" i="15"/>
  <c r="V7" i="15"/>
  <c r="W7" i="15"/>
  <c r="R10" i="15" s="1"/>
  <c r="X7" i="15"/>
  <c r="S10" i="15" s="1"/>
  <c r="H7" i="15"/>
  <c r="X158" i="20"/>
  <c r="S161" i="20" s="1"/>
  <c r="I158" i="20"/>
  <c r="J158" i="20"/>
  <c r="K158" i="20"/>
  <c r="L158" i="20"/>
  <c r="M158" i="20"/>
  <c r="N158" i="20"/>
  <c r="P158" i="20"/>
  <c r="Q158" i="20"/>
  <c r="R158" i="20"/>
  <c r="S158" i="20"/>
  <c r="T158" i="20"/>
  <c r="U158" i="20"/>
  <c r="V158" i="20"/>
  <c r="W158" i="20"/>
  <c r="R161" i="20" s="1"/>
  <c r="H158" i="20"/>
  <c r="I170" i="20"/>
  <c r="J170" i="20"/>
  <c r="K170" i="20"/>
  <c r="L170" i="20"/>
  <c r="M170" i="20"/>
  <c r="N170" i="20"/>
  <c r="R170" i="20"/>
  <c r="S170" i="20"/>
  <c r="T170" i="20"/>
  <c r="U170" i="20"/>
  <c r="V170" i="20"/>
  <c r="W170" i="20"/>
  <c r="R173" i="20" s="1"/>
  <c r="X170" i="20"/>
  <c r="S173" i="20" s="1"/>
  <c r="H170" i="20"/>
  <c r="Y338" i="15" l="1"/>
  <c r="Z338" i="15" s="1"/>
  <c r="AB338" i="15" s="1"/>
  <c r="Y158" i="20"/>
  <c r="Z158" i="20" s="1"/>
  <c r="AB158" i="20" s="1"/>
  <c r="Y351" i="15"/>
  <c r="Z351" i="15" s="1"/>
  <c r="AB351" i="15" s="1"/>
  <c r="Y378" i="15"/>
  <c r="AA378" i="15" s="1"/>
  <c r="Y269" i="15"/>
  <c r="AA269" i="15" s="1"/>
  <c r="Y7" i="15"/>
  <c r="Z7" i="15" s="1"/>
  <c r="AB7" i="15" s="1"/>
  <c r="Y200" i="15"/>
  <c r="Z200" i="15" s="1"/>
  <c r="AB200" i="15" s="1"/>
  <c r="Y366" i="15"/>
  <c r="AA366" i="15" s="1"/>
  <c r="Y107" i="15"/>
  <c r="Z107" i="15" s="1"/>
  <c r="AB107" i="15" s="1"/>
  <c r="Y50" i="15"/>
  <c r="Z50" i="15" s="1"/>
  <c r="AB50" i="15" s="1"/>
  <c r="Y64" i="15"/>
  <c r="Z64" i="15" s="1"/>
  <c r="AB64" i="15" s="1"/>
  <c r="Y122" i="15"/>
  <c r="Z122" i="15" s="1"/>
  <c r="AB122" i="15" s="1"/>
  <c r="Y189" i="15"/>
  <c r="AA189" i="15" s="1"/>
  <c r="Y85" i="15"/>
  <c r="Z85" i="15" s="1"/>
  <c r="AB85" i="15" s="1"/>
  <c r="Y136" i="15"/>
  <c r="Z136" i="15" s="1"/>
  <c r="AB136" i="15" s="1"/>
  <c r="Y25" i="15"/>
  <c r="AA25" i="15" s="1"/>
  <c r="Y40" i="15"/>
  <c r="Z40" i="15" s="1"/>
  <c r="AB40" i="15" s="1"/>
  <c r="Y151" i="15"/>
  <c r="AA151" i="15" s="1"/>
  <c r="Y225" i="15"/>
  <c r="Z225" i="15" s="1"/>
  <c r="AB225" i="15" s="1"/>
  <c r="Y173" i="15"/>
  <c r="AA173" i="15" s="1"/>
  <c r="Y256" i="15"/>
  <c r="Z256" i="15" s="1"/>
  <c r="AB256" i="15" s="1"/>
  <c r="AA338" i="15" l="1"/>
  <c r="AA158" i="20"/>
  <c r="AA7" i="15"/>
  <c r="Z25" i="15"/>
  <c r="AB25" i="15" s="1"/>
  <c r="Z173" i="15"/>
  <c r="AB173" i="15" s="1"/>
  <c r="Z366" i="15"/>
  <c r="AB366" i="15" s="1"/>
  <c r="Z378" i="15"/>
  <c r="AB378" i="15" s="1"/>
  <c r="Z269" i="15"/>
  <c r="AB269" i="15" s="1"/>
  <c r="Z189" i="15"/>
  <c r="AB189" i="15" s="1"/>
  <c r="Z151" i="15"/>
  <c r="AB151" i="15" s="1"/>
  <c r="AA136" i="15"/>
  <c r="AA122" i="15"/>
  <c r="AA85" i="15"/>
  <c r="AA64" i="15"/>
  <c r="AA50" i="15"/>
  <c r="AA40" i="15"/>
  <c r="AA351" i="15"/>
  <c r="AA200" i="15"/>
  <c r="AA225" i="15"/>
  <c r="AA107" i="15"/>
  <c r="AA256" i="15"/>
  <c r="I43" i="13"/>
  <c r="J43" i="13"/>
  <c r="K43" i="13"/>
  <c r="L43" i="13"/>
  <c r="M43" i="13"/>
  <c r="N43" i="13"/>
  <c r="O43" i="13"/>
  <c r="R43" i="13"/>
  <c r="S43" i="13"/>
  <c r="T43" i="13"/>
  <c r="U43" i="13"/>
  <c r="V43" i="13"/>
  <c r="W43" i="13"/>
  <c r="X43" i="13"/>
  <c r="H43" i="13"/>
  <c r="I31" i="13"/>
  <c r="J31" i="13"/>
  <c r="K31" i="13"/>
  <c r="L31" i="13"/>
  <c r="M31" i="13"/>
  <c r="N31" i="13"/>
  <c r="O31" i="13"/>
  <c r="R31" i="13"/>
  <c r="S31" i="13"/>
  <c r="T31" i="13"/>
  <c r="U31" i="13"/>
  <c r="V31" i="13"/>
  <c r="W31" i="13"/>
  <c r="X31" i="13"/>
  <c r="H31" i="13"/>
  <c r="I11" i="13"/>
  <c r="J11" i="13"/>
  <c r="K11" i="13"/>
  <c r="L11" i="13"/>
  <c r="M11" i="13"/>
  <c r="N11" i="13"/>
  <c r="R11" i="13"/>
  <c r="S11" i="13"/>
  <c r="T11" i="13"/>
  <c r="U11" i="13"/>
  <c r="V11" i="13"/>
  <c r="W11" i="13"/>
  <c r="X11" i="13"/>
  <c r="H11" i="13"/>
  <c r="Y5" i="13"/>
  <c r="Z5" i="13" s="1"/>
  <c r="AB5" i="13" s="1"/>
  <c r="Y6" i="13"/>
  <c r="Z6" i="13" s="1"/>
  <c r="AB6" i="13" s="1"/>
  <c r="Y7" i="13"/>
  <c r="Z7" i="13" s="1"/>
  <c r="AB7" i="13" s="1"/>
  <c r="Y8" i="13"/>
  <c r="Z8" i="13" s="1"/>
  <c r="AB8" i="13" s="1"/>
  <c r="Y9" i="13"/>
  <c r="Z9" i="13" s="1"/>
  <c r="AB9" i="13" s="1"/>
  <c r="Y10" i="13"/>
  <c r="Z10" i="13" s="1"/>
  <c r="AB10" i="13" s="1"/>
  <c r="Y20" i="13"/>
  <c r="Z20" i="13" s="1"/>
  <c r="AB20" i="13" s="1"/>
  <c r="Y21" i="13"/>
  <c r="Z21" i="13" s="1"/>
  <c r="AB21" i="13" s="1"/>
  <c r="Y22" i="13"/>
  <c r="Z22" i="13" s="1"/>
  <c r="AB22" i="13" s="1"/>
  <c r="Y23" i="13"/>
  <c r="Z23" i="13" s="1"/>
  <c r="AB23" i="13" s="1"/>
  <c r="Y24" i="13"/>
  <c r="Z24" i="13" s="1"/>
  <c r="AB24" i="13" s="1"/>
  <c r="Y25" i="13"/>
  <c r="Z25" i="13" s="1"/>
  <c r="AB25" i="13" s="1"/>
  <c r="Y26" i="13"/>
  <c r="Z26" i="13" s="1"/>
  <c r="AB26" i="13" s="1"/>
  <c r="Y27" i="13"/>
  <c r="Z27" i="13" s="1"/>
  <c r="AB27" i="13" s="1"/>
  <c r="Y28" i="13"/>
  <c r="Z28" i="13" s="1"/>
  <c r="AB28" i="13" s="1"/>
  <c r="Y29" i="13"/>
  <c r="Z29" i="13" s="1"/>
  <c r="AB29" i="13" s="1"/>
  <c r="Y30" i="13"/>
  <c r="Z30" i="13" s="1"/>
  <c r="AB30" i="13" s="1"/>
  <c r="Y40" i="13"/>
  <c r="Z40" i="13" s="1"/>
  <c r="AB40" i="13" s="1"/>
  <c r="Y41" i="13"/>
  <c r="Z41" i="13" s="1"/>
  <c r="AB41" i="13" s="1"/>
  <c r="Y42" i="13"/>
  <c r="Z42" i="13" s="1"/>
  <c r="AB42" i="13" s="1"/>
  <c r="Y4" i="13"/>
  <c r="Z4" i="13" s="1"/>
  <c r="AB4" i="13" s="1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H74" i="4"/>
  <c r="I17" i="4"/>
  <c r="J17" i="4"/>
  <c r="K17" i="4"/>
  <c r="L17" i="4"/>
  <c r="M17" i="4"/>
  <c r="N17" i="4"/>
  <c r="O17" i="4"/>
  <c r="P17" i="4"/>
  <c r="R17" i="4"/>
  <c r="S17" i="4"/>
  <c r="T17" i="4"/>
  <c r="U17" i="4"/>
  <c r="V17" i="4"/>
  <c r="W17" i="4"/>
  <c r="X17" i="4"/>
  <c r="H17" i="4"/>
  <c r="Y5" i="4"/>
  <c r="Z5" i="4" s="1"/>
  <c r="AB5" i="4" s="1"/>
  <c r="Y6" i="4"/>
  <c r="Z6" i="4" s="1"/>
  <c r="AB6" i="4" s="1"/>
  <c r="Y7" i="4"/>
  <c r="Z7" i="4" s="1"/>
  <c r="AB7" i="4" s="1"/>
  <c r="Y8" i="4"/>
  <c r="Z8" i="4" s="1"/>
  <c r="AB8" i="4" s="1"/>
  <c r="Y9" i="4"/>
  <c r="Z9" i="4" s="1"/>
  <c r="AB9" i="4" s="1"/>
  <c r="Y10" i="4"/>
  <c r="Z10" i="4" s="1"/>
  <c r="AB10" i="4" s="1"/>
  <c r="Y11" i="4"/>
  <c r="Z11" i="4" s="1"/>
  <c r="AB11" i="4" s="1"/>
  <c r="Y12" i="4"/>
  <c r="Z12" i="4" s="1"/>
  <c r="AB12" i="4" s="1"/>
  <c r="Y13" i="4"/>
  <c r="Z13" i="4" s="1"/>
  <c r="AB13" i="4" s="1"/>
  <c r="Y14" i="4"/>
  <c r="Z14" i="4" s="1"/>
  <c r="AB14" i="4" s="1"/>
  <c r="Y15" i="4"/>
  <c r="Z15" i="4" s="1"/>
  <c r="AB15" i="4" s="1"/>
  <c r="Y16" i="4"/>
  <c r="Z16" i="4" s="1"/>
  <c r="AB16" i="4" s="1"/>
  <c r="Y26" i="4"/>
  <c r="Z26" i="4" s="1"/>
  <c r="AB26" i="4" s="1"/>
  <c r="Y27" i="4"/>
  <c r="Z27" i="4" s="1"/>
  <c r="AB27" i="4" s="1"/>
  <c r="Y28" i="4"/>
  <c r="Z28" i="4" s="1"/>
  <c r="AB28" i="4" s="1"/>
  <c r="Y29" i="4"/>
  <c r="Z29" i="4" s="1"/>
  <c r="AB29" i="4" s="1"/>
  <c r="Y30" i="4"/>
  <c r="Z30" i="4" s="1"/>
  <c r="AB30" i="4" s="1"/>
  <c r="Y31" i="4"/>
  <c r="Z31" i="4" s="1"/>
  <c r="AB31" i="4" s="1"/>
  <c r="Y32" i="4"/>
  <c r="Z32" i="4" s="1"/>
  <c r="AB32" i="4" s="1"/>
  <c r="Y33" i="4"/>
  <c r="Z33" i="4" s="1"/>
  <c r="AB33" i="4" s="1"/>
  <c r="Y34" i="4"/>
  <c r="Z34" i="4" s="1"/>
  <c r="AB34" i="4" s="1"/>
  <c r="Y35" i="4"/>
  <c r="Z35" i="4" s="1"/>
  <c r="AB35" i="4" s="1"/>
  <c r="Y36" i="4"/>
  <c r="Z36" i="4" s="1"/>
  <c r="AB36" i="4" s="1"/>
  <c r="Y37" i="4"/>
  <c r="Z37" i="4" s="1"/>
  <c r="AB37" i="4" s="1"/>
  <c r="Y38" i="4"/>
  <c r="Z38" i="4" s="1"/>
  <c r="AB38" i="4" s="1"/>
  <c r="Y39" i="4"/>
  <c r="Z39" i="4" s="1"/>
  <c r="AB39" i="4" s="1"/>
  <c r="Y40" i="4"/>
  <c r="Z40" i="4" s="1"/>
  <c r="AB40" i="4" s="1"/>
  <c r="Y41" i="4"/>
  <c r="Z41" i="4" s="1"/>
  <c r="AB41" i="4" s="1"/>
  <c r="Y42" i="4"/>
  <c r="Z42" i="4" s="1"/>
  <c r="AB42" i="4" s="1"/>
  <c r="Y43" i="4"/>
  <c r="Z43" i="4" s="1"/>
  <c r="AB43" i="4" s="1"/>
  <c r="Y44" i="4"/>
  <c r="Z44" i="4" s="1"/>
  <c r="AB44" i="4" s="1"/>
  <c r="Y45" i="4"/>
  <c r="Z45" i="4" s="1"/>
  <c r="AB45" i="4" s="1"/>
  <c r="Y46" i="4"/>
  <c r="Z46" i="4" s="1"/>
  <c r="AB46" i="4" s="1"/>
  <c r="Y47" i="4"/>
  <c r="Z47" i="4" s="1"/>
  <c r="AB47" i="4" s="1"/>
  <c r="Y48" i="4"/>
  <c r="Z48" i="4" s="1"/>
  <c r="AB48" i="4" s="1"/>
  <c r="Y49" i="4"/>
  <c r="Z49" i="4" s="1"/>
  <c r="AB49" i="4" s="1"/>
  <c r="Y50" i="4"/>
  <c r="Z50" i="4" s="1"/>
  <c r="AB50" i="4" s="1"/>
  <c r="Y51" i="4"/>
  <c r="Z51" i="4" s="1"/>
  <c r="AB51" i="4" s="1"/>
  <c r="Y52" i="4"/>
  <c r="Z52" i="4" s="1"/>
  <c r="AB52" i="4" s="1"/>
  <c r="Y53" i="4"/>
  <c r="Z53" i="4" s="1"/>
  <c r="AB53" i="4" s="1"/>
  <c r="Y54" i="4"/>
  <c r="Z54" i="4" s="1"/>
  <c r="AB54" i="4" s="1"/>
  <c r="Y55" i="4"/>
  <c r="Z55" i="4" s="1"/>
  <c r="AB55" i="4" s="1"/>
  <c r="Y56" i="4"/>
  <c r="Z56" i="4" s="1"/>
  <c r="AB56" i="4" s="1"/>
  <c r="Y57" i="4"/>
  <c r="Z57" i="4" s="1"/>
  <c r="AB57" i="4" s="1"/>
  <c r="Y58" i="4"/>
  <c r="Z58" i="4" s="1"/>
  <c r="AB58" i="4" s="1"/>
  <c r="Y59" i="4"/>
  <c r="Z59" i="4" s="1"/>
  <c r="AB59" i="4" s="1"/>
  <c r="Y60" i="4"/>
  <c r="Z60" i="4" s="1"/>
  <c r="AB60" i="4" s="1"/>
  <c r="Y61" i="4"/>
  <c r="Z61" i="4" s="1"/>
  <c r="AB61" i="4" s="1"/>
  <c r="Y62" i="4"/>
  <c r="Z62" i="4" s="1"/>
  <c r="AB62" i="4" s="1"/>
  <c r="Y63" i="4"/>
  <c r="Z63" i="4" s="1"/>
  <c r="AB63" i="4" s="1"/>
  <c r="Y64" i="4"/>
  <c r="Z64" i="4" s="1"/>
  <c r="AB64" i="4" s="1"/>
  <c r="Y65" i="4"/>
  <c r="Z65" i="4" s="1"/>
  <c r="AB65" i="4" s="1"/>
  <c r="Y66" i="4"/>
  <c r="Z66" i="4" s="1"/>
  <c r="AB66" i="4" s="1"/>
  <c r="Y67" i="4"/>
  <c r="Z67" i="4" s="1"/>
  <c r="AB67" i="4" s="1"/>
  <c r="Y68" i="4"/>
  <c r="Z68" i="4" s="1"/>
  <c r="AB68" i="4" s="1"/>
  <c r="Y69" i="4"/>
  <c r="Z69" i="4" s="1"/>
  <c r="AB69" i="4" s="1"/>
  <c r="Y70" i="4"/>
  <c r="Z70" i="4" s="1"/>
  <c r="AB70" i="4" s="1"/>
  <c r="Y71" i="4"/>
  <c r="Z71" i="4" s="1"/>
  <c r="AB71" i="4" s="1"/>
  <c r="Y72" i="4"/>
  <c r="Z72" i="4" s="1"/>
  <c r="AB72" i="4" s="1"/>
  <c r="Y73" i="4"/>
  <c r="Z73" i="4" s="1"/>
  <c r="AB73" i="4" s="1"/>
  <c r="Y4" i="4"/>
  <c r="Z4" i="4" s="1"/>
  <c r="AB4" i="4" s="1"/>
  <c r="I148" i="14"/>
  <c r="J148" i="14"/>
  <c r="K148" i="14"/>
  <c r="L148" i="14"/>
  <c r="M148" i="14"/>
  <c r="O148" i="14"/>
  <c r="R148" i="14"/>
  <c r="S148" i="14"/>
  <c r="T148" i="14"/>
  <c r="U148" i="14"/>
  <c r="V148" i="14"/>
  <c r="W148" i="14"/>
  <c r="X148" i="14"/>
  <c r="H148" i="14"/>
  <c r="I117" i="14"/>
  <c r="J117" i="14"/>
  <c r="K117" i="14"/>
  <c r="L117" i="14"/>
  <c r="M117" i="14"/>
  <c r="O117" i="14"/>
  <c r="R117" i="14"/>
  <c r="S117" i="14"/>
  <c r="T117" i="14"/>
  <c r="U117" i="14"/>
  <c r="V117" i="14"/>
  <c r="W117" i="14"/>
  <c r="X117" i="14"/>
  <c r="H117" i="14"/>
  <c r="I100" i="14"/>
  <c r="J100" i="14"/>
  <c r="K100" i="14"/>
  <c r="L100" i="14"/>
  <c r="M100" i="14"/>
  <c r="O100" i="14"/>
  <c r="R100" i="14"/>
  <c r="S100" i="14"/>
  <c r="T100" i="14"/>
  <c r="U100" i="14"/>
  <c r="V100" i="14"/>
  <c r="W100" i="14"/>
  <c r="X100" i="14"/>
  <c r="H100" i="14"/>
  <c r="I76" i="14"/>
  <c r="J76" i="14"/>
  <c r="K76" i="14"/>
  <c r="L76" i="14"/>
  <c r="M76" i="14"/>
  <c r="O76" i="14"/>
  <c r="R76" i="14"/>
  <c r="S76" i="14"/>
  <c r="T76" i="14"/>
  <c r="U76" i="14"/>
  <c r="V76" i="14"/>
  <c r="W76" i="14"/>
  <c r="X76" i="14"/>
  <c r="H76" i="14"/>
  <c r="I60" i="14"/>
  <c r="J60" i="14"/>
  <c r="K60" i="14"/>
  <c r="L60" i="14"/>
  <c r="M60" i="14"/>
  <c r="O60" i="14"/>
  <c r="S60" i="14"/>
  <c r="T60" i="14"/>
  <c r="U60" i="14"/>
  <c r="V60" i="14"/>
  <c r="W60" i="14"/>
  <c r="X60" i="14"/>
  <c r="H60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H47" i="14"/>
  <c r="Y117" i="14"/>
  <c r="Y5" i="14"/>
  <c r="Z5" i="14" s="1"/>
  <c r="AB5" i="14" s="1"/>
  <c r="Y6" i="14"/>
  <c r="Z6" i="14" s="1"/>
  <c r="AB6" i="14" s="1"/>
  <c r="Y7" i="14"/>
  <c r="Z7" i="14" s="1"/>
  <c r="AB7" i="14" s="1"/>
  <c r="Y8" i="14"/>
  <c r="Z8" i="14" s="1"/>
  <c r="AB8" i="14" s="1"/>
  <c r="Y9" i="14"/>
  <c r="Z9" i="14" s="1"/>
  <c r="AB9" i="14" s="1"/>
  <c r="Y10" i="14"/>
  <c r="Z10" i="14" s="1"/>
  <c r="AB10" i="14" s="1"/>
  <c r="Y11" i="14"/>
  <c r="Z11" i="14" s="1"/>
  <c r="AB11" i="14" s="1"/>
  <c r="Y12" i="14"/>
  <c r="Z12" i="14" s="1"/>
  <c r="AB12" i="14" s="1"/>
  <c r="Y13" i="14"/>
  <c r="Z13" i="14" s="1"/>
  <c r="AB13" i="14" s="1"/>
  <c r="Y14" i="14"/>
  <c r="Z14" i="14" s="1"/>
  <c r="AB14" i="14" s="1"/>
  <c r="Y15" i="14"/>
  <c r="Z15" i="14" s="1"/>
  <c r="AB15" i="14" s="1"/>
  <c r="Y16" i="14"/>
  <c r="Z16" i="14" s="1"/>
  <c r="AB16" i="14" s="1"/>
  <c r="Y17" i="14"/>
  <c r="Z17" i="14" s="1"/>
  <c r="AB17" i="14" s="1"/>
  <c r="Y18" i="14"/>
  <c r="Z18" i="14" s="1"/>
  <c r="AB18" i="14" s="1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56" i="14"/>
  <c r="Y57" i="14"/>
  <c r="Z57" i="14" s="1"/>
  <c r="AB57" i="14" s="1"/>
  <c r="Y58" i="14"/>
  <c r="Z58" i="14" s="1"/>
  <c r="AB58" i="14" s="1"/>
  <c r="Y59" i="14"/>
  <c r="Z59" i="14" s="1"/>
  <c r="AB59" i="14" s="1"/>
  <c r="Y69" i="14"/>
  <c r="Z69" i="14" s="1"/>
  <c r="AB69" i="14" s="1"/>
  <c r="Y70" i="14"/>
  <c r="Z70" i="14" s="1"/>
  <c r="AB70" i="14" s="1"/>
  <c r="Y71" i="14"/>
  <c r="Z71" i="14" s="1"/>
  <c r="AB71" i="14" s="1"/>
  <c r="Y72" i="14"/>
  <c r="Z72" i="14" s="1"/>
  <c r="AB72" i="14" s="1"/>
  <c r="Y73" i="14"/>
  <c r="Z73" i="14" s="1"/>
  <c r="AB73" i="14" s="1"/>
  <c r="Y74" i="14"/>
  <c r="Z74" i="14" s="1"/>
  <c r="AB74" i="14" s="1"/>
  <c r="Y75" i="14"/>
  <c r="Z75" i="14" s="1"/>
  <c r="AB75" i="14" s="1"/>
  <c r="Y85" i="14"/>
  <c r="Z85" i="14" s="1"/>
  <c r="AB85" i="14" s="1"/>
  <c r="Y86" i="14"/>
  <c r="Z86" i="14" s="1"/>
  <c r="AB86" i="14" s="1"/>
  <c r="Y87" i="14"/>
  <c r="Z87" i="14" s="1"/>
  <c r="AB87" i="14" s="1"/>
  <c r="Y88" i="14"/>
  <c r="Z88" i="14" s="1"/>
  <c r="AB88" i="14" s="1"/>
  <c r="Y89" i="14"/>
  <c r="Z89" i="14" s="1"/>
  <c r="AB89" i="14" s="1"/>
  <c r="Y90" i="14"/>
  <c r="Z90" i="14" s="1"/>
  <c r="AB90" i="14" s="1"/>
  <c r="Y91" i="14"/>
  <c r="Z91" i="14" s="1"/>
  <c r="AB91" i="14" s="1"/>
  <c r="Y92" i="14"/>
  <c r="AA92" i="14" s="1"/>
  <c r="Y93" i="14"/>
  <c r="Z93" i="14" s="1"/>
  <c r="AB93" i="14" s="1"/>
  <c r="Y94" i="14"/>
  <c r="AA94" i="14" s="1"/>
  <c r="Y95" i="14"/>
  <c r="Z95" i="14" s="1"/>
  <c r="AB95" i="14" s="1"/>
  <c r="Y96" i="14"/>
  <c r="AA96" i="14" s="1"/>
  <c r="Y97" i="14"/>
  <c r="Z97" i="14" s="1"/>
  <c r="AB97" i="14" s="1"/>
  <c r="Y98" i="14"/>
  <c r="AA98" i="14" s="1"/>
  <c r="Y99" i="14"/>
  <c r="Z99" i="14" s="1"/>
  <c r="AB99" i="14" s="1"/>
  <c r="Y109" i="14"/>
  <c r="AA109" i="14" s="1"/>
  <c r="Y110" i="14"/>
  <c r="Z110" i="14" s="1"/>
  <c r="AB110" i="14" s="1"/>
  <c r="Y111" i="14"/>
  <c r="AA111" i="14" s="1"/>
  <c r="Y112" i="14"/>
  <c r="Z112" i="14" s="1"/>
  <c r="AB112" i="14" s="1"/>
  <c r="Y113" i="14"/>
  <c r="AA113" i="14" s="1"/>
  <c r="Y114" i="14"/>
  <c r="Z114" i="14" s="1"/>
  <c r="AB114" i="14" s="1"/>
  <c r="Y115" i="14"/>
  <c r="AA115" i="14" s="1"/>
  <c r="Y116" i="14"/>
  <c r="Z116" i="14" s="1"/>
  <c r="AB116" i="14" s="1"/>
  <c r="Y126" i="14"/>
  <c r="AA126" i="14" s="1"/>
  <c r="Y127" i="14"/>
  <c r="Z127" i="14" s="1"/>
  <c r="AB127" i="14" s="1"/>
  <c r="Y128" i="14"/>
  <c r="AA128" i="14" s="1"/>
  <c r="Y129" i="14"/>
  <c r="Z129" i="14" s="1"/>
  <c r="AB129" i="14" s="1"/>
  <c r="Y130" i="14"/>
  <c r="AA130" i="14" s="1"/>
  <c r="Y131" i="14"/>
  <c r="Z131" i="14" s="1"/>
  <c r="AB131" i="14" s="1"/>
  <c r="Y132" i="14"/>
  <c r="AA132" i="14" s="1"/>
  <c r="Y133" i="14"/>
  <c r="Z133" i="14" s="1"/>
  <c r="AB133" i="14" s="1"/>
  <c r="Y134" i="14"/>
  <c r="AA134" i="14" s="1"/>
  <c r="Y135" i="14"/>
  <c r="Z135" i="14" s="1"/>
  <c r="AB135" i="14" s="1"/>
  <c r="Y136" i="14"/>
  <c r="Z136" i="14" s="1"/>
  <c r="AB136" i="14" s="1"/>
  <c r="Y137" i="14"/>
  <c r="Z137" i="14" s="1"/>
  <c r="AB137" i="14" s="1"/>
  <c r="Y138" i="14"/>
  <c r="Z138" i="14" s="1"/>
  <c r="AB138" i="14" s="1"/>
  <c r="Y139" i="14"/>
  <c r="Z139" i="14" s="1"/>
  <c r="AB139" i="14" s="1"/>
  <c r="Y140" i="14"/>
  <c r="Z140" i="14" s="1"/>
  <c r="AB140" i="14" s="1"/>
  <c r="Y141" i="14"/>
  <c r="Z141" i="14" s="1"/>
  <c r="AB141" i="14" s="1"/>
  <c r="Y142" i="14"/>
  <c r="Z142" i="14" s="1"/>
  <c r="AB142" i="14" s="1"/>
  <c r="Y143" i="14"/>
  <c r="Z143" i="14" s="1"/>
  <c r="AB143" i="14" s="1"/>
  <c r="Y144" i="14"/>
  <c r="Z144" i="14" s="1"/>
  <c r="AB144" i="14" s="1"/>
  <c r="Y145" i="14"/>
  <c r="Z145" i="14" s="1"/>
  <c r="AB145" i="14" s="1"/>
  <c r="Y146" i="14"/>
  <c r="Z146" i="14" s="1"/>
  <c r="AB146" i="14" s="1"/>
  <c r="Y147" i="14"/>
  <c r="Z147" i="14" s="1"/>
  <c r="AB147" i="14" s="1"/>
  <c r="Y4" i="14"/>
  <c r="Z4" i="14" s="1"/>
  <c r="AB4" i="14" s="1"/>
  <c r="Y5" i="15"/>
  <c r="Z5" i="15" s="1"/>
  <c r="AB5" i="15" s="1"/>
  <c r="Y6" i="15"/>
  <c r="Z6" i="15" s="1"/>
  <c r="AB6" i="15" s="1"/>
  <c r="Y16" i="15"/>
  <c r="Y17" i="15"/>
  <c r="Y18" i="15"/>
  <c r="Y19" i="15"/>
  <c r="Y20" i="15"/>
  <c r="Y21" i="15"/>
  <c r="Y22" i="15"/>
  <c r="Y23" i="15"/>
  <c r="Y24" i="15"/>
  <c r="Y34" i="15"/>
  <c r="Y35" i="15"/>
  <c r="Y36" i="15"/>
  <c r="Y37" i="15"/>
  <c r="Y38" i="15"/>
  <c r="Z38" i="15" s="1"/>
  <c r="AB38" i="15" s="1"/>
  <c r="Y39" i="15"/>
  <c r="Z39" i="15" s="1"/>
  <c r="AB39" i="15" s="1"/>
  <c r="Y49" i="15"/>
  <c r="Z49" i="15" s="1"/>
  <c r="AB49" i="15" s="1"/>
  <c r="Y59" i="15"/>
  <c r="Z59" i="15" s="1"/>
  <c r="AB59" i="15" s="1"/>
  <c r="Y60" i="15"/>
  <c r="Z60" i="15" s="1"/>
  <c r="AB60" i="15" s="1"/>
  <c r="Y61" i="15"/>
  <c r="Z61" i="15" s="1"/>
  <c r="AB61" i="15" s="1"/>
  <c r="Y62" i="15"/>
  <c r="Z62" i="15" s="1"/>
  <c r="AB62" i="15" s="1"/>
  <c r="Y63" i="15"/>
  <c r="Z63" i="15" s="1"/>
  <c r="AB63" i="15" s="1"/>
  <c r="Y73" i="15"/>
  <c r="Z73" i="15" s="1"/>
  <c r="AB73" i="15" s="1"/>
  <c r="Y74" i="15"/>
  <c r="Z74" i="15" s="1"/>
  <c r="AB74" i="15" s="1"/>
  <c r="Y75" i="15"/>
  <c r="Z75" i="15" s="1"/>
  <c r="AB75" i="15" s="1"/>
  <c r="Y76" i="15"/>
  <c r="Z76" i="15" s="1"/>
  <c r="AB76" i="15" s="1"/>
  <c r="Y77" i="15"/>
  <c r="Z77" i="15" s="1"/>
  <c r="AB77" i="15" s="1"/>
  <c r="Y78" i="15"/>
  <c r="Z78" i="15" s="1"/>
  <c r="AB78" i="15" s="1"/>
  <c r="Y79" i="15"/>
  <c r="Z79" i="15" s="1"/>
  <c r="AB79" i="15" s="1"/>
  <c r="Y80" i="15"/>
  <c r="Z80" i="15" s="1"/>
  <c r="AB80" i="15" s="1"/>
  <c r="Y81" i="15"/>
  <c r="Z81" i="15" s="1"/>
  <c r="AB81" i="15" s="1"/>
  <c r="Y82" i="15"/>
  <c r="Z82" i="15" s="1"/>
  <c r="AB82" i="15" s="1"/>
  <c r="Y83" i="15"/>
  <c r="Z83" i="15" s="1"/>
  <c r="AB83" i="15" s="1"/>
  <c r="Y84" i="15"/>
  <c r="Z84" i="15" s="1"/>
  <c r="AB84" i="15" s="1"/>
  <c r="Y94" i="15"/>
  <c r="Z94" i="15" s="1"/>
  <c r="AB94" i="15" s="1"/>
  <c r="Y95" i="15"/>
  <c r="Z95" i="15" s="1"/>
  <c r="AB95" i="15" s="1"/>
  <c r="Y96" i="15"/>
  <c r="Z96" i="15" s="1"/>
  <c r="AB96" i="15" s="1"/>
  <c r="Y97" i="15"/>
  <c r="Z97" i="15" s="1"/>
  <c r="AB97" i="15" s="1"/>
  <c r="Y98" i="15"/>
  <c r="Z98" i="15" s="1"/>
  <c r="AB98" i="15" s="1"/>
  <c r="Y99" i="15"/>
  <c r="Z99" i="15" s="1"/>
  <c r="AB99" i="15" s="1"/>
  <c r="Y100" i="15"/>
  <c r="Z100" i="15" s="1"/>
  <c r="AB100" i="15" s="1"/>
  <c r="Y101" i="15"/>
  <c r="Z101" i="15" s="1"/>
  <c r="AB101" i="15" s="1"/>
  <c r="Y102" i="15"/>
  <c r="Z102" i="15" s="1"/>
  <c r="AB102" i="15" s="1"/>
  <c r="Y103" i="15"/>
  <c r="Z103" i="15" s="1"/>
  <c r="AB103" i="15" s="1"/>
  <c r="Y104" i="15"/>
  <c r="Z104" i="15" s="1"/>
  <c r="AB104" i="15" s="1"/>
  <c r="Y105" i="15"/>
  <c r="Z105" i="15" s="1"/>
  <c r="AB105" i="15" s="1"/>
  <c r="Y106" i="15"/>
  <c r="Z106" i="15" s="1"/>
  <c r="AB106" i="15" s="1"/>
  <c r="Y116" i="15"/>
  <c r="Z116" i="15" s="1"/>
  <c r="AB116" i="15" s="1"/>
  <c r="Y117" i="15"/>
  <c r="Z117" i="15" s="1"/>
  <c r="AB117" i="15" s="1"/>
  <c r="Y118" i="15"/>
  <c r="Z118" i="15" s="1"/>
  <c r="AB118" i="15" s="1"/>
  <c r="Y119" i="15"/>
  <c r="Z119" i="15" s="1"/>
  <c r="AB119" i="15" s="1"/>
  <c r="Y120" i="15"/>
  <c r="Z120" i="15" s="1"/>
  <c r="AB120" i="15" s="1"/>
  <c r="Y121" i="15"/>
  <c r="Z121" i="15" s="1"/>
  <c r="AB121" i="15" s="1"/>
  <c r="Y131" i="15"/>
  <c r="Z131" i="15" s="1"/>
  <c r="AB131" i="15" s="1"/>
  <c r="Y132" i="15"/>
  <c r="Z132" i="15" s="1"/>
  <c r="AB132" i="15" s="1"/>
  <c r="Y133" i="15"/>
  <c r="Z133" i="15" s="1"/>
  <c r="AB133" i="15" s="1"/>
  <c r="Y134" i="15"/>
  <c r="Z134" i="15" s="1"/>
  <c r="AB134" i="15" s="1"/>
  <c r="Y135" i="15"/>
  <c r="Z135" i="15" s="1"/>
  <c r="AB135" i="15" s="1"/>
  <c r="Y145" i="15"/>
  <c r="Z145" i="15" s="1"/>
  <c r="AB145" i="15" s="1"/>
  <c r="Y146" i="15"/>
  <c r="Z146" i="15" s="1"/>
  <c r="AB146" i="15" s="1"/>
  <c r="Y147" i="15"/>
  <c r="Z147" i="15" s="1"/>
  <c r="AB147" i="15" s="1"/>
  <c r="Y148" i="15"/>
  <c r="Z148" i="15" s="1"/>
  <c r="AB148" i="15" s="1"/>
  <c r="Y149" i="15"/>
  <c r="Z149" i="15" s="1"/>
  <c r="AB149" i="15" s="1"/>
  <c r="Y150" i="15"/>
  <c r="AA150" i="15" s="1"/>
  <c r="Y160" i="15"/>
  <c r="Z160" i="15" s="1"/>
  <c r="AB160" i="15" s="1"/>
  <c r="Y161" i="15"/>
  <c r="AA161" i="15" s="1"/>
  <c r="Y162" i="15"/>
  <c r="Z162" i="15" s="1"/>
  <c r="AB162" i="15" s="1"/>
  <c r="Y163" i="15"/>
  <c r="AA163" i="15" s="1"/>
  <c r="Y164" i="15"/>
  <c r="Z164" i="15" s="1"/>
  <c r="AB164" i="15" s="1"/>
  <c r="Y165" i="15"/>
  <c r="AA165" i="15" s="1"/>
  <c r="Y166" i="15"/>
  <c r="Z166" i="15" s="1"/>
  <c r="AB166" i="15" s="1"/>
  <c r="Y167" i="15"/>
  <c r="AA167" i="15" s="1"/>
  <c r="Y168" i="15"/>
  <c r="Z168" i="15" s="1"/>
  <c r="AB168" i="15" s="1"/>
  <c r="Y169" i="15"/>
  <c r="AA169" i="15" s="1"/>
  <c r="Y170" i="15"/>
  <c r="Z170" i="15" s="1"/>
  <c r="AB170" i="15" s="1"/>
  <c r="Y171" i="15"/>
  <c r="AA171" i="15" s="1"/>
  <c r="Y172" i="15"/>
  <c r="Z172" i="15" s="1"/>
  <c r="AB172" i="15" s="1"/>
  <c r="Y182" i="15"/>
  <c r="AA182" i="15" s="1"/>
  <c r="Y183" i="15"/>
  <c r="Z183" i="15" s="1"/>
  <c r="AB183" i="15" s="1"/>
  <c r="Y184" i="15"/>
  <c r="AA184" i="15" s="1"/>
  <c r="Y185" i="15"/>
  <c r="Z185" i="15" s="1"/>
  <c r="AB185" i="15" s="1"/>
  <c r="Y186" i="15"/>
  <c r="AA186" i="15" s="1"/>
  <c r="Y187" i="15"/>
  <c r="Z187" i="15" s="1"/>
  <c r="AB187" i="15" s="1"/>
  <c r="Y188" i="15"/>
  <c r="AA188" i="15" s="1"/>
  <c r="Y198" i="15"/>
  <c r="Z198" i="15" s="1"/>
  <c r="AB198" i="15" s="1"/>
  <c r="Y199" i="15"/>
  <c r="Z199" i="15" s="1"/>
  <c r="AB199" i="15" s="1"/>
  <c r="Y209" i="15"/>
  <c r="Z209" i="15" s="1"/>
  <c r="AB209" i="15" s="1"/>
  <c r="Y210" i="15"/>
  <c r="Z210" i="15" s="1"/>
  <c r="AB210" i="15" s="1"/>
  <c r="Y211" i="15"/>
  <c r="Z211" i="15" s="1"/>
  <c r="AB211" i="15" s="1"/>
  <c r="Y212" i="15"/>
  <c r="Z212" i="15" s="1"/>
  <c r="AB212" i="15" s="1"/>
  <c r="Y213" i="15"/>
  <c r="Z213" i="15" s="1"/>
  <c r="AB213" i="15" s="1"/>
  <c r="Y214" i="15"/>
  <c r="Z214" i="15" s="1"/>
  <c r="AB214" i="15" s="1"/>
  <c r="Y215" i="15"/>
  <c r="Z215" i="15" s="1"/>
  <c r="AB215" i="15" s="1"/>
  <c r="Y216" i="15"/>
  <c r="Z216" i="15" s="1"/>
  <c r="AB216" i="15" s="1"/>
  <c r="Y217" i="15"/>
  <c r="Z217" i="15" s="1"/>
  <c r="AB217" i="15" s="1"/>
  <c r="Y218" i="15"/>
  <c r="Z218" i="15" s="1"/>
  <c r="AB218" i="15" s="1"/>
  <c r="Y219" i="15"/>
  <c r="Z219" i="15" s="1"/>
  <c r="AB219" i="15" s="1"/>
  <c r="Y220" i="15"/>
  <c r="Z220" i="15" s="1"/>
  <c r="AB220" i="15" s="1"/>
  <c r="Y221" i="15"/>
  <c r="Y222" i="15"/>
  <c r="Y223" i="15"/>
  <c r="Y224" i="15"/>
  <c r="Y233" i="15"/>
  <c r="Y234" i="15"/>
  <c r="Y235" i="15"/>
  <c r="Y236" i="15"/>
  <c r="Y237" i="15"/>
  <c r="Y238" i="15"/>
  <c r="Y239" i="15"/>
  <c r="Y240" i="15"/>
  <c r="Y241" i="15"/>
  <c r="Y242" i="15"/>
  <c r="Y243" i="15"/>
  <c r="Y244" i="15"/>
  <c r="Y245" i="15"/>
  <c r="Y246" i="15"/>
  <c r="Y247" i="15"/>
  <c r="Y248" i="15"/>
  <c r="Y249" i="15"/>
  <c r="Y250" i="15"/>
  <c r="Y251" i="15"/>
  <c r="Y252" i="15"/>
  <c r="Y253" i="15"/>
  <c r="Y254" i="15"/>
  <c r="Y255" i="15"/>
  <c r="Y264" i="15"/>
  <c r="Y265" i="15"/>
  <c r="Y266" i="15"/>
  <c r="Y267" i="15"/>
  <c r="Y268" i="15"/>
  <c r="Y277" i="15"/>
  <c r="Y278" i="15"/>
  <c r="Y279" i="15"/>
  <c r="Z279" i="15" s="1"/>
  <c r="AB279" i="15" s="1"/>
  <c r="Y280" i="15"/>
  <c r="Z280" i="15" s="1"/>
  <c r="AB280" i="15" s="1"/>
  <c r="Y281" i="15"/>
  <c r="Z281" i="15" s="1"/>
  <c r="AB281" i="15" s="1"/>
  <c r="Y282" i="15"/>
  <c r="Z282" i="15" s="1"/>
  <c r="AB282" i="15" s="1"/>
  <c r="Y283" i="15"/>
  <c r="Z283" i="15" s="1"/>
  <c r="AB283" i="15" s="1"/>
  <c r="Y284" i="15"/>
  <c r="Z284" i="15" s="1"/>
  <c r="AB284" i="15" s="1"/>
  <c r="Y285" i="15"/>
  <c r="Z285" i="15" s="1"/>
  <c r="AB285" i="15" s="1"/>
  <c r="Y286" i="15"/>
  <c r="Z286" i="15" s="1"/>
  <c r="AB286" i="15" s="1"/>
  <c r="Y287" i="15"/>
  <c r="Z287" i="15" s="1"/>
  <c r="AB287" i="15" s="1"/>
  <c r="Y288" i="15"/>
  <c r="AA288" i="15" s="1"/>
  <c r="Y289" i="15"/>
  <c r="Z289" i="15" s="1"/>
  <c r="AB289" i="15" s="1"/>
  <c r="Y290" i="15"/>
  <c r="Z290" i="15" s="1"/>
  <c r="AB290" i="15" s="1"/>
  <c r="Y291" i="15"/>
  <c r="Z291" i="15" s="1"/>
  <c r="AB291" i="15" s="1"/>
  <c r="Y292" i="15"/>
  <c r="AA292" i="15" s="1"/>
  <c r="Y293" i="15"/>
  <c r="Z293" i="15" s="1"/>
  <c r="AB293" i="15" s="1"/>
  <c r="Y294" i="15"/>
  <c r="Z294" i="15" s="1"/>
  <c r="AB294" i="15" s="1"/>
  <c r="Y295" i="15"/>
  <c r="Z295" i="15" s="1"/>
  <c r="AB295" i="15" s="1"/>
  <c r="Y296" i="15"/>
  <c r="AA296" i="15" s="1"/>
  <c r="Y297" i="15"/>
  <c r="Z297" i="15" s="1"/>
  <c r="AB297" i="15" s="1"/>
  <c r="Y298" i="15"/>
  <c r="Z298" i="15" s="1"/>
  <c r="AB298" i="15" s="1"/>
  <c r="Y299" i="15"/>
  <c r="Z299" i="15" s="1"/>
  <c r="AB299" i="15" s="1"/>
  <c r="Y300" i="15"/>
  <c r="AA300" i="15" s="1"/>
  <c r="Y301" i="15"/>
  <c r="AA301" i="15" s="1"/>
  <c r="Y302" i="15"/>
  <c r="AA302" i="15" s="1"/>
  <c r="Y303" i="15"/>
  <c r="AA303" i="15" s="1"/>
  <c r="Y304" i="15"/>
  <c r="AA304" i="15" s="1"/>
  <c r="Y305" i="15"/>
  <c r="AA305" i="15" s="1"/>
  <c r="Y306" i="15"/>
  <c r="AA306" i="15" s="1"/>
  <c r="Y307" i="15"/>
  <c r="AA307" i="15" s="1"/>
  <c r="Y308" i="15"/>
  <c r="AA308" i="15" s="1"/>
  <c r="Y309" i="15"/>
  <c r="AA309" i="15" s="1"/>
  <c r="Y310" i="15"/>
  <c r="AA310" i="15" s="1"/>
  <c r="Y311" i="15"/>
  <c r="AA311" i="15" s="1"/>
  <c r="Y312" i="15"/>
  <c r="AA312" i="15" s="1"/>
  <c r="Y313" i="15"/>
  <c r="AA313" i="15" s="1"/>
  <c r="Y314" i="15"/>
  <c r="AA314" i="15" s="1"/>
  <c r="Y315" i="15"/>
  <c r="AA315" i="15" s="1"/>
  <c r="Y316" i="15"/>
  <c r="AA316" i="15" s="1"/>
  <c r="Y317" i="15"/>
  <c r="AA317" i="15" s="1"/>
  <c r="Y318" i="15"/>
  <c r="AA318" i="15" s="1"/>
  <c r="Y319" i="15"/>
  <c r="AA319" i="15" s="1"/>
  <c r="Y320" i="15"/>
  <c r="AA320" i="15" s="1"/>
  <c r="Y321" i="15"/>
  <c r="AA321" i="15" s="1"/>
  <c r="Y322" i="15"/>
  <c r="AA322" i="15" s="1"/>
  <c r="Y323" i="15"/>
  <c r="AA323" i="15" s="1"/>
  <c r="Y324" i="15"/>
  <c r="AA324" i="15" s="1"/>
  <c r="Y325" i="15"/>
  <c r="AA325" i="15" s="1"/>
  <c r="Y326" i="15"/>
  <c r="AA326" i="15" s="1"/>
  <c r="Y327" i="15"/>
  <c r="AA327" i="15" s="1"/>
  <c r="Y328" i="15"/>
  <c r="AA328" i="15" s="1"/>
  <c r="Y329" i="15"/>
  <c r="AA329" i="15" s="1"/>
  <c r="Y330" i="15"/>
  <c r="AA330" i="15" s="1"/>
  <c r="Y331" i="15"/>
  <c r="AA331" i="15" s="1"/>
  <c r="Y332" i="15"/>
  <c r="AA332" i="15" s="1"/>
  <c r="Y333" i="15"/>
  <c r="AA333" i="15" s="1"/>
  <c r="Y334" i="15"/>
  <c r="AA334" i="15" s="1"/>
  <c r="Y335" i="15"/>
  <c r="AA335" i="15" s="1"/>
  <c r="Y336" i="15"/>
  <c r="AA336" i="15" s="1"/>
  <c r="Y337" i="15"/>
  <c r="AA337" i="15" s="1"/>
  <c r="Y346" i="15"/>
  <c r="AA346" i="15" s="1"/>
  <c r="Y347" i="15"/>
  <c r="AA347" i="15" s="1"/>
  <c r="Y348" i="15"/>
  <c r="AA348" i="15" s="1"/>
  <c r="Y349" i="15"/>
  <c r="AA349" i="15" s="1"/>
  <c r="Y350" i="15"/>
  <c r="AA350" i="15" s="1"/>
  <c r="Y359" i="15"/>
  <c r="AA359" i="15" s="1"/>
  <c r="Y360" i="15"/>
  <c r="AA360" i="15" s="1"/>
  <c r="Y361" i="15"/>
  <c r="AA361" i="15" s="1"/>
  <c r="Y362" i="15"/>
  <c r="AA362" i="15" s="1"/>
  <c r="Y363" i="15"/>
  <c r="AA363" i="15" s="1"/>
  <c r="Y364" i="15"/>
  <c r="AA364" i="15" s="1"/>
  <c r="Y365" i="15"/>
  <c r="AA365" i="15" s="1"/>
  <c r="Y374" i="15"/>
  <c r="AA374" i="15" s="1"/>
  <c r="Y375" i="15"/>
  <c r="AA375" i="15" s="1"/>
  <c r="Y376" i="15"/>
  <c r="AA376" i="15" s="1"/>
  <c r="Y377" i="15"/>
  <c r="AA377" i="15" s="1"/>
  <c r="Y4" i="15"/>
  <c r="AA4" i="15" s="1"/>
  <c r="I71" i="16"/>
  <c r="J71" i="16"/>
  <c r="K71" i="16"/>
  <c r="L71" i="16"/>
  <c r="M71" i="16"/>
  <c r="P71" i="16"/>
  <c r="R71" i="16"/>
  <c r="S71" i="16"/>
  <c r="T71" i="16"/>
  <c r="U71" i="16"/>
  <c r="V71" i="16"/>
  <c r="W71" i="16"/>
  <c r="X71" i="16"/>
  <c r="H71" i="16"/>
  <c r="I46" i="16"/>
  <c r="J46" i="16"/>
  <c r="K46" i="16"/>
  <c r="L46" i="16"/>
  <c r="M46" i="16"/>
  <c r="R46" i="16"/>
  <c r="S46" i="16"/>
  <c r="T46" i="16"/>
  <c r="U46" i="16"/>
  <c r="V46" i="16"/>
  <c r="W46" i="16"/>
  <c r="X46" i="16"/>
  <c r="H46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H34" i="16"/>
  <c r="Y34" i="16"/>
  <c r="Y5" i="16"/>
  <c r="Z5" i="16" s="1"/>
  <c r="AB5" i="16" s="1"/>
  <c r="Y6" i="16"/>
  <c r="Z6" i="16" s="1"/>
  <c r="AB6" i="16" s="1"/>
  <c r="Y7" i="16"/>
  <c r="Z7" i="16" s="1"/>
  <c r="AB7" i="16" s="1"/>
  <c r="Y8" i="16"/>
  <c r="Z8" i="16" s="1"/>
  <c r="AB8" i="16" s="1"/>
  <c r="Y9" i="16"/>
  <c r="Z9" i="16" s="1"/>
  <c r="AB9" i="16" s="1"/>
  <c r="Y10" i="16"/>
  <c r="Z10" i="16" s="1"/>
  <c r="AB10" i="16" s="1"/>
  <c r="Y11" i="16"/>
  <c r="Z11" i="16" s="1"/>
  <c r="AB11" i="16" s="1"/>
  <c r="Y12" i="16"/>
  <c r="Z12" i="16" s="1"/>
  <c r="AB12" i="16" s="1"/>
  <c r="Y13" i="16"/>
  <c r="Z13" i="16" s="1"/>
  <c r="AB13" i="16" s="1"/>
  <c r="Y14" i="16"/>
  <c r="Z14" i="16" s="1"/>
  <c r="AB14" i="16" s="1"/>
  <c r="Y15" i="16"/>
  <c r="Z15" i="16" s="1"/>
  <c r="AB15" i="16" s="1"/>
  <c r="Y16" i="16"/>
  <c r="Z16" i="16" s="1"/>
  <c r="AB16" i="16" s="1"/>
  <c r="Y17" i="16"/>
  <c r="Z17" i="16" s="1"/>
  <c r="AB17" i="16" s="1"/>
  <c r="Y18" i="16"/>
  <c r="Z18" i="16" s="1"/>
  <c r="AB18" i="16" s="1"/>
  <c r="Y19" i="16"/>
  <c r="Z19" i="16" s="1"/>
  <c r="AB19" i="16" s="1"/>
  <c r="Y20" i="16"/>
  <c r="Z20" i="16" s="1"/>
  <c r="AB20" i="16" s="1"/>
  <c r="Y21" i="16"/>
  <c r="Z21" i="16" s="1"/>
  <c r="AB21" i="16" s="1"/>
  <c r="Y22" i="16"/>
  <c r="Z22" i="16" s="1"/>
  <c r="AB22" i="16" s="1"/>
  <c r="Y23" i="16"/>
  <c r="Z23" i="16" s="1"/>
  <c r="AB23" i="16" s="1"/>
  <c r="Y24" i="16"/>
  <c r="Z24" i="16" s="1"/>
  <c r="AB24" i="16" s="1"/>
  <c r="Y25" i="16"/>
  <c r="Z25" i="16" s="1"/>
  <c r="AB25" i="16" s="1"/>
  <c r="Y26" i="16"/>
  <c r="Z26" i="16" s="1"/>
  <c r="AB26" i="16" s="1"/>
  <c r="Y27" i="16"/>
  <c r="Z27" i="16" s="1"/>
  <c r="AB27" i="16" s="1"/>
  <c r="Y28" i="16"/>
  <c r="Z28" i="16" s="1"/>
  <c r="AB28" i="16" s="1"/>
  <c r="Y29" i="16"/>
  <c r="Z29" i="16" s="1"/>
  <c r="AB29" i="16" s="1"/>
  <c r="Y30" i="16"/>
  <c r="Z30" i="16" s="1"/>
  <c r="AB30" i="16" s="1"/>
  <c r="Y31" i="16"/>
  <c r="Z31" i="16" s="1"/>
  <c r="AB31" i="16" s="1"/>
  <c r="Y32" i="16"/>
  <c r="Z32" i="16" s="1"/>
  <c r="AB32" i="16" s="1"/>
  <c r="Y33" i="16"/>
  <c r="Z33" i="16" s="1"/>
  <c r="AB33" i="16" s="1"/>
  <c r="Y43" i="16"/>
  <c r="Z43" i="16" s="1"/>
  <c r="AB43" i="16" s="1"/>
  <c r="Y44" i="16"/>
  <c r="Z44" i="16" s="1"/>
  <c r="AB44" i="16" s="1"/>
  <c r="Y45" i="16"/>
  <c r="Z45" i="16" s="1"/>
  <c r="AB45" i="16" s="1"/>
  <c r="Y55" i="16"/>
  <c r="Z55" i="16" s="1"/>
  <c r="AB55" i="16" s="1"/>
  <c r="Y56" i="16"/>
  <c r="Z56" i="16" s="1"/>
  <c r="AB56" i="16" s="1"/>
  <c r="Y57" i="16"/>
  <c r="Z57" i="16" s="1"/>
  <c r="AB57" i="16" s="1"/>
  <c r="Y58" i="16"/>
  <c r="Z58" i="16" s="1"/>
  <c r="AB58" i="16" s="1"/>
  <c r="Y59" i="16"/>
  <c r="Z59" i="16" s="1"/>
  <c r="AB59" i="16" s="1"/>
  <c r="Y60" i="16"/>
  <c r="Z60" i="16" s="1"/>
  <c r="AB60" i="16" s="1"/>
  <c r="Y61" i="16"/>
  <c r="Z61" i="16" s="1"/>
  <c r="AB61" i="16" s="1"/>
  <c r="Y62" i="16"/>
  <c r="Z62" i="16" s="1"/>
  <c r="AB62" i="16" s="1"/>
  <c r="Y63" i="16"/>
  <c r="Z63" i="16" s="1"/>
  <c r="AB63" i="16" s="1"/>
  <c r="Y64" i="16"/>
  <c r="Z64" i="16" s="1"/>
  <c r="AB64" i="16" s="1"/>
  <c r="Y65" i="16"/>
  <c r="Z65" i="16" s="1"/>
  <c r="AB65" i="16" s="1"/>
  <c r="Y66" i="16"/>
  <c r="Z66" i="16" s="1"/>
  <c r="AB66" i="16" s="1"/>
  <c r="Y67" i="16"/>
  <c r="Z67" i="16" s="1"/>
  <c r="AB67" i="16" s="1"/>
  <c r="Y68" i="16"/>
  <c r="Z68" i="16" s="1"/>
  <c r="AB68" i="16" s="1"/>
  <c r="Y69" i="16"/>
  <c r="Z69" i="16" s="1"/>
  <c r="AB69" i="16" s="1"/>
  <c r="Y70" i="16"/>
  <c r="Z70" i="16" s="1"/>
  <c r="AB70" i="16" s="1"/>
  <c r="Y4" i="16"/>
  <c r="AA4" i="16" s="1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R57" i="18" s="1"/>
  <c r="X54" i="18"/>
  <c r="S57" i="18" s="1"/>
  <c r="H54" i="18"/>
  <c r="I140" i="18"/>
  <c r="J140" i="18"/>
  <c r="K140" i="18"/>
  <c r="L140" i="18"/>
  <c r="M140" i="18"/>
  <c r="N140" i="18"/>
  <c r="O140" i="18"/>
  <c r="P140" i="18"/>
  <c r="R140" i="18"/>
  <c r="S140" i="18"/>
  <c r="T140" i="18"/>
  <c r="U140" i="18"/>
  <c r="V140" i="18"/>
  <c r="W140" i="18"/>
  <c r="R143" i="18" s="1"/>
  <c r="X140" i="18"/>
  <c r="S143" i="18" s="1"/>
  <c r="H140" i="18"/>
  <c r="Y54" i="18"/>
  <c r="Z54" i="18" s="1"/>
  <c r="AB54" i="18" s="1"/>
  <c r="Y5" i="18"/>
  <c r="Z5" i="18" s="1"/>
  <c r="AB5" i="18" s="1"/>
  <c r="Y6" i="18"/>
  <c r="Z6" i="18" s="1"/>
  <c r="AB6" i="18" s="1"/>
  <c r="Y7" i="18"/>
  <c r="Z7" i="18" s="1"/>
  <c r="AB7" i="18" s="1"/>
  <c r="Y8" i="18"/>
  <c r="Z8" i="18" s="1"/>
  <c r="AB8" i="18" s="1"/>
  <c r="Y9" i="18"/>
  <c r="Z9" i="18" s="1"/>
  <c r="AB9" i="18" s="1"/>
  <c r="Y10" i="18"/>
  <c r="Z10" i="18" s="1"/>
  <c r="AB10" i="18" s="1"/>
  <c r="Y11" i="18"/>
  <c r="Z11" i="18" s="1"/>
  <c r="AB11" i="18" s="1"/>
  <c r="Y12" i="18"/>
  <c r="Z12" i="18" s="1"/>
  <c r="AB12" i="18" s="1"/>
  <c r="Y13" i="18"/>
  <c r="Z13" i="18" s="1"/>
  <c r="AB13" i="18" s="1"/>
  <c r="Y14" i="18"/>
  <c r="Z14" i="18" s="1"/>
  <c r="AB14" i="18" s="1"/>
  <c r="Y15" i="18"/>
  <c r="Z15" i="18" s="1"/>
  <c r="AB15" i="18" s="1"/>
  <c r="Y16" i="18"/>
  <c r="Z16" i="18" s="1"/>
  <c r="AB16" i="18" s="1"/>
  <c r="Y17" i="18"/>
  <c r="Z17" i="18" s="1"/>
  <c r="AB17" i="18" s="1"/>
  <c r="Y18" i="18"/>
  <c r="Z18" i="18" s="1"/>
  <c r="AB18" i="18" s="1"/>
  <c r="Y19" i="18"/>
  <c r="Z19" i="18" s="1"/>
  <c r="AB19" i="18" s="1"/>
  <c r="Y20" i="18"/>
  <c r="Z20" i="18" s="1"/>
  <c r="AB20" i="18" s="1"/>
  <c r="Y21" i="18"/>
  <c r="Z21" i="18" s="1"/>
  <c r="AB21" i="18" s="1"/>
  <c r="Y22" i="18"/>
  <c r="Z22" i="18" s="1"/>
  <c r="AB22" i="18" s="1"/>
  <c r="Y23" i="18"/>
  <c r="Z23" i="18" s="1"/>
  <c r="AB23" i="18" s="1"/>
  <c r="Y24" i="18"/>
  <c r="Z24" i="18" s="1"/>
  <c r="AB24" i="18" s="1"/>
  <c r="Y25" i="18"/>
  <c r="Z25" i="18" s="1"/>
  <c r="AB25" i="18" s="1"/>
  <c r="Y26" i="18"/>
  <c r="Z26" i="18" s="1"/>
  <c r="AB26" i="18" s="1"/>
  <c r="Y27" i="18"/>
  <c r="Z27" i="18" s="1"/>
  <c r="AB27" i="18" s="1"/>
  <c r="Y28" i="18"/>
  <c r="Z28" i="18" s="1"/>
  <c r="AB28" i="18" s="1"/>
  <c r="Y29" i="18"/>
  <c r="Z29" i="18" s="1"/>
  <c r="AB29" i="18" s="1"/>
  <c r="Y30" i="18"/>
  <c r="Z30" i="18" s="1"/>
  <c r="AB30" i="18" s="1"/>
  <c r="Y31" i="18"/>
  <c r="Z31" i="18" s="1"/>
  <c r="AB31" i="18" s="1"/>
  <c r="Y32" i="18"/>
  <c r="Z32" i="18" s="1"/>
  <c r="AB32" i="18" s="1"/>
  <c r="Y33" i="18"/>
  <c r="Z33" i="18" s="1"/>
  <c r="AB33" i="18" s="1"/>
  <c r="Y34" i="18"/>
  <c r="Z34" i="18" s="1"/>
  <c r="AB34" i="18" s="1"/>
  <c r="Y35" i="18"/>
  <c r="Z35" i="18" s="1"/>
  <c r="AB35" i="18" s="1"/>
  <c r="Y36" i="18"/>
  <c r="Z36" i="18" s="1"/>
  <c r="AB36" i="18" s="1"/>
  <c r="Y37" i="18"/>
  <c r="Z37" i="18" s="1"/>
  <c r="AB37" i="18" s="1"/>
  <c r="Y38" i="18"/>
  <c r="Z38" i="18" s="1"/>
  <c r="AB38" i="18" s="1"/>
  <c r="Y39" i="18"/>
  <c r="Z39" i="18" s="1"/>
  <c r="AB39" i="18" s="1"/>
  <c r="Y40" i="18"/>
  <c r="Z40" i="18" s="1"/>
  <c r="AB40" i="18" s="1"/>
  <c r="Y41" i="18"/>
  <c r="Z41" i="18" s="1"/>
  <c r="AB41" i="18" s="1"/>
  <c r="Y42" i="18"/>
  <c r="Z42" i="18" s="1"/>
  <c r="AB42" i="18" s="1"/>
  <c r="Y43" i="18"/>
  <c r="Z43" i="18" s="1"/>
  <c r="AB43" i="18" s="1"/>
  <c r="Y44" i="18"/>
  <c r="Z44" i="18" s="1"/>
  <c r="AB44" i="18" s="1"/>
  <c r="Y45" i="18"/>
  <c r="Z45" i="18" s="1"/>
  <c r="AB45" i="18" s="1"/>
  <c r="Y46" i="18"/>
  <c r="Z46" i="18" s="1"/>
  <c r="AB46" i="18" s="1"/>
  <c r="Y47" i="18"/>
  <c r="Z47" i="18" s="1"/>
  <c r="AB47" i="18" s="1"/>
  <c r="Y48" i="18"/>
  <c r="Z48" i="18" s="1"/>
  <c r="AB48" i="18" s="1"/>
  <c r="Y49" i="18"/>
  <c r="Z49" i="18" s="1"/>
  <c r="AB49" i="18" s="1"/>
  <c r="Y50" i="18"/>
  <c r="Z50" i="18" s="1"/>
  <c r="AB50" i="18" s="1"/>
  <c r="Y51" i="18"/>
  <c r="Z51" i="18" s="1"/>
  <c r="AB51" i="18" s="1"/>
  <c r="Y52" i="18"/>
  <c r="Z52" i="18" s="1"/>
  <c r="AB52" i="18" s="1"/>
  <c r="Y53" i="18"/>
  <c r="Z53" i="18" s="1"/>
  <c r="AB53" i="18" s="1"/>
  <c r="Y115" i="18"/>
  <c r="Z115" i="18" s="1"/>
  <c r="AB115" i="18" s="1"/>
  <c r="Y116" i="18"/>
  <c r="Z116" i="18" s="1"/>
  <c r="AB116" i="18" s="1"/>
  <c r="Y117" i="18"/>
  <c r="Z117" i="18" s="1"/>
  <c r="AB117" i="18" s="1"/>
  <c r="Y118" i="18"/>
  <c r="Z118" i="18" s="1"/>
  <c r="AB118" i="18" s="1"/>
  <c r="Y119" i="18"/>
  <c r="Z119" i="18" s="1"/>
  <c r="AB119" i="18" s="1"/>
  <c r="Y120" i="18"/>
  <c r="Z120" i="18" s="1"/>
  <c r="AB120" i="18" s="1"/>
  <c r="Y121" i="18"/>
  <c r="Z121" i="18" s="1"/>
  <c r="AB121" i="18" s="1"/>
  <c r="Y122" i="18"/>
  <c r="Z122" i="18" s="1"/>
  <c r="AB122" i="18" s="1"/>
  <c r="Y123" i="18"/>
  <c r="Z123" i="18" s="1"/>
  <c r="AB123" i="18" s="1"/>
  <c r="Y124" i="18"/>
  <c r="Z124" i="18" s="1"/>
  <c r="AB124" i="18" s="1"/>
  <c r="Y125" i="18"/>
  <c r="Z125" i="18" s="1"/>
  <c r="AB125" i="18" s="1"/>
  <c r="Y126" i="18"/>
  <c r="Z126" i="18" s="1"/>
  <c r="AB126" i="18" s="1"/>
  <c r="Y127" i="18"/>
  <c r="Z127" i="18" s="1"/>
  <c r="AB127" i="18" s="1"/>
  <c r="Y128" i="18"/>
  <c r="Z128" i="18" s="1"/>
  <c r="AB128" i="18" s="1"/>
  <c r="Y129" i="18"/>
  <c r="Z129" i="18" s="1"/>
  <c r="AB129" i="18" s="1"/>
  <c r="Y130" i="18"/>
  <c r="Z130" i="18" s="1"/>
  <c r="AB130" i="18" s="1"/>
  <c r="Y131" i="18"/>
  <c r="Z131" i="18" s="1"/>
  <c r="AB131" i="18" s="1"/>
  <c r="Y132" i="18"/>
  <c r="Z132" i="18" s="1"/>
  <c r="AB132" i="18" s="1"/>
  <c r="Y133" i="18"/>
  <c r="Z133" i="18" s="1"/>
  <c r="AB133" i="18" s="1"/>
  <c r="Y134" i="18"/>
  <c r="Z134" i="18" s="1"/>
  <c r="AB134" i="18" s="1"/>
  <c r="Y135" i="18"/>
  <c r="Z135" i="18" s="1"/>
  <c r="AB135" i="18" s="1"/>
  <c r="Y136" i="18"/>
  <c r="Z136" i="18" s="1"/>
  <c r="AB136" i="18" s="1"/>
  <c r="Y137" i="18"/>
  <c r="Z137" i="18" s="1"/>
  <c r="AB137" i="18" s="1"/>
  <c r="Y138" i="18"/>
  <c r="Z138" i="18" s="1"/>
  <c r="AB138" i="18" s="1"/>
  <c r="Y139" i="18"/>
  <c r="Z139" i="18" s="1"/>
  <c r="AB139" i="18" s="1"/>
  <c r="Y4" i="18"/>
  <c r="Z4" i="18" s="1"/>
  <c r="AB4" i="18" s="1"/>
  <c r="I72" i="19"/>
  <c r="J72" i="19"/>
  <c r="K72" i="19"/>
  <c r="L72" i="19"/>
  <c r="M72" i="19"/>
  <c r="N72" i="19"/>
  <c r="R72" i="19"/>
  <c r="S72" i="19"/>
  <c r="T72" i="19"/>
  <c r="U72" i="19"/>
  <c r="V72" i="19"/>
  <c r="W72" i="19"/>
  <c r="X72" i="19"/>
  <c r="H72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H55" i="19"/>
  <c r="Y72" i="19"/>
  <c r="Y5" i="19"/>
  <c r="Z5" i="19" s="1"/>
  <c r="AB5" i="19" s="1"/>
  <c r="Y6" i="19"/>
  <c r="Z6" i="19" s="1"/>
  <c r="AB6" i="19" s="1"/>
  <c r="Y7" i="19"/>
  <c r="Z7" i="19" s="1"/>
  <c r="AB7" i="19" s="1"/>
  <c r="Y8" i="19"/>
  <c r="Z8" i="19" s="1"/>
  <c r="AB8" i="19" s="1"/>
  <c r="Y9" i="19"/>
  <c r="Z9" i="19" s="1"/>
  <c r="AB9" i="19" s="1"/>
  <c r="Y10" i="19"/>
  <c r="Z10" i="19" s="1"/>
  <c r="AB10" i="19" s="1"/>
  <c r="Y11" i="19"/>
  <c r="Z11" i="19" s="1"/>
  <c r="AB11" i="19" s="1"/>
  <c r="Y12" i="19"/>
  <c r="Z12" i="19" s="1"/>
  <c r="AB12" i="19" s="1"/>
  <c r="Y13" i="19"/>
  <c r="Z13" i="19" s="1"/>
  <c r="AB13" i="19" s="1"/>
  <c r="Y14" i="19"/>
  <c r="Z14" i="19" s="1"/>
  <c r="AB14" i="19" s="1"/>
  <c r="Y15" i="19"/>
  <c r="Z15" i="19" s="1"/>
  <c r="AB15" i="19" s="1"/>
  <c r="Y16" i="19"/>
  <c r="Z16" i="19" s="1"/>
  <c r="AB16" i="19" s="1"/>
  <c r="Y17" i="19"/>
  <c r="Z17" i="19" s="1"/>
  <c r="AB17" i="19" s="1"/>
  <c r="Y18" i="19"/>
  <c r="Z18" i="19" s="1"/>
  <c r="AB18" i="19" s="1"/>
  <c r="Y19" i="19"/>
  <c r="Z19" i="19" s="1"/>
  <c r="AB19" i="19" s="1"/>
  <c r="Y20" i="19"/>
  <c r="Z20" i="19" s="1"/>
  <c r="AB20" i="19" s="1"/>
  <c r="Y21" i="19"/>
  <c r="Z21" i="19" s="1"/>
  <c r="AB21" i="19" s="1"/>
  <c r="Y22" i="19"/>
  <c r="Z22" i="19" s="1"/>
  <c r="AB22" i="19" s="1"/>
  <c r="Y23" i="19"/>
  <c r="Z23" i="19" s="1"/>
  <c r="AB23" i="19" s="1"/>
  <c r="Y24" i="19"/>
  <c r="Z24" i="19" s="1"/>
  <c r="AB24" i="19" s="1"/>
  <c r="Y25" i="19"/>
  <c r="Z25" i="19" s="1"/>
  <c r="AB25" i="19" s="1"/>
  <c r="Y26" i="19"/>
  <c r="Z26" i="19" s="1"/>
  <c r="AB26" i="19" s="1"/>
  <c r="Y27" i="19"/>
  <c r="Z27" i="19" s="1"/>
  <c r="AB27" i="19" s="1"/>
  <c r="Y28" i="19"/>
  <c r="Z28" i="19" s="1"/>
  <c r="AB28" i="19" s="1"/>
  <c r="Y29" i="19"/>
  <c r="Z29" i="19" s="1"/>
  <c r="AB29" i="19" s="1"/>
  <c r="Y30" i="19"/>
  <c r="Z30" i="19" s="1"/>
  <c r="AB30" i="19" s="1"/>
  <c r="Y31" i="19"/>
  <c r="Z31" i="19" s="1"/>
  <c r="AB31" i="19" s="1"/>
  <c r="Y32" i="19"/>
  <c r="Z32" i="19" s="1"/>
  <c r="AB32" i="19" s="1"/>
  <c r="Y33" i="19"/>
  <c r="Z33" i="19" s="1"/>
  <c r="AB33" i="19" s="1"/>
  <c r="Y34" i="19"/>
  <c r="Z34" i="19" s="1"/>
  <c r="AB34" i="19" s="1"/>
  <c r="Y35" i="19"/>
  <c r="Z35" i="19" s="1"/>
  <c r="AB35" i="19" s="1"/>
  <c r="Y36" i="19"/>
  <c r="Z36" i="19" s="1"/>
  <c r="AB36" i="19" s="1"/>
  <c r="Y37" i="19"/>
  <c r="Z37" i="19" s="1"/>
  <c r="AB37" i="19" s="1"/>
  <c r="Y38" i="19"/>
  <c r="Z38" i="19" s="1"/>
  <c r="AB38" i="19" s="1"/>
  <c r="Y39" i="19"/>
  <c r="Z39" i="19" s="1"/>
  <c r="AB39" i="19" s="1"/>
  <c r="Y40" i="19"/>
  <c r="Z40" i="19" s="1"/>
  <c r="AB40" i="19" s="1"/>
  <c r="Y41" i="19"/>
  <c r="Z41" i="19" s="1"/>
  <c r="AB41" i="19" s="1"/>
  <c r="Y42" i="19"/>
  <c r="Z42" i="19" s="1"/>
  <c r="AB42" i="19" s="1"/>
  <c r="Y43" i="19"/>
  <c r="Z43" i="19" s="1"/>
  <c r="AB43" i="19" s="1"/>
  <c r="Y44" i="19"/>
  <c r="Z44" i="19" s="1"/>
  <c r="AB44" i="19" s="1"/>
  <c r="Y45" i="19"/>
  <c r="Z45" i="19" s="1"/>
  <c r="AB45" i="19" s="1"/>
  <c r="Y46" i="19"/>
  <c r="Z46" i="19" s="1"/>
  <c r="AB46" i="19" s="1"/>
  <c r="Y47" i="19"/>
  <c r="Z47" i="19" s="1"/>
  <c r="AB47" i="19" s="1"/>
  <c r="Y48" i="19"/>
  <c r="Z48" i="19" s="1"/>
  <c r="AB48" i="19" s="1"/>
  <c r="Y49" i="19"/>
  <c r="Z49" i="19" s="1"/>
  <c r="AB49" i="19" s="1"/>
  <c r="Y50" i="19"/>
  <c r="Z50" i="19" s="1"/>
  <c r="AB50" i="19" s="1"/>
  <c r="Y51" i="19"/>
  <c r="Z51" i="19" s="1"/>
  <c r="AB51" i="19" s="1"/>
  <c r="Y52" i="19"/>
  <c r="Z52" i="19" s="1"/>
  <c r="AB52" i="19" s="1"/>
  <c r="Y53" i="19"/>
  <c r="Z53" i="19" s="1"/>
  <c r="AB53" i="19" s="1"/>
  <c r="Y54" i="19"/>
  <c r="Z54" i="19" s="1"/>
  <c r="AB54" i="19" s="1"/>
  <c r="Y66" i="19"/>
  <c r="Z66" i="19" s="1"/>
  <c r="AB66" i="19" s="1"/>
  <c r="Y67" i="19"/>
  <c r="Z67" i="19" s="1"/>
  <c r="AB67" i="19" s="1"/>
  <c r="Y68" i="19"/>
  <c r="Z68" i="19" s="1"/>
  <c r="AB68" i="19" s="1"/>
  <c r="Y69" i="19"/>
  <c r="Z69" i="19" s="1"/>
  <c r="AB69" i="19" s="1"/>
  <c r="Y70" i="19"/>
  <c r="Z70" i="19" s="1"/>
  <c r="AB70" i="19" s="1"/>
  <c r="Y71" i="19"/>
  <c r="Z71" i="19" s="1"/>
  <c r="AB71" i="19" s="1"/>
  <c r="Z4" i="19"/>
  <c r="AB4" i="19" s="1"/>
  <c r="Y4" i="19"/>
  <c r="AA4" i="19" s="1"/>
  <c r="I258" i="20"/>
  <c r="J258" i="20"/>
  <c r="K258" i="20"/>
  <c r="L258" i="20"/>
  <c r="M258" i="20"/>
  <c r="N258" i="20"/>
  <c r="O258" i="20"/>
  <c r="P258" i="20"/>
  <c r="Q258" i="20"/>
  <c r="R258" i="20"/>
  <c r="S258" i="20"/>
  <c r="T258" i="20"/>
  <c r="U258" i="20"/>
  <c r="V258" i="20"/>
  <c r="W258" i="20"/>
  <c r="R261" i="20" s="1"/>
  <c r="X258" i="20"/>
  <c r="S261" i="20" s="1"/>
  <c r="H258" i="20"/>
  <c r="I134" i="20"/>
  <c r="J134" i="20"/>
  <c r="K134" i="20"/>
  <c r="L134" i="20"/>
  <c r="M134" i="20"/>
  <c r="N134" i="20"/>
  <c r="R134" i="20"/>
  <c r="S134" i="20"/>
  <c r="T134" i="20"/>
  <c r="U134" i="20"/>
  <c r="V134" i="20"/>
  <c r="W134" i="20"/>
  <c r="R137" i="20" s="1"/>
  <c r="X134" i="20"/>
  <c r="S137" i="20" s="1"/>
  <c r="H134" i="20"/>
  <c r="I103" i="20"/>
  <c r="J103" i="20"/>
  <c r="J106" i="20" s="1"/>
  <c r="K103" i="20"/>
  <c r="L103" i="20"/>
  <c r="L106" i="20" s="1"/>
  <c r="M103" i="20"/>
  <c r="M106" i="20" s="1"/>
  <c r="N103" i="20"/>
  <c r="N106" i="20" s="1"/>
  <c r="N109" i="20" s="1"/>
  <c r="O103" i="20"/>
  <c r="O106" i="20" s="1"/>
  <c r="O109" i="20" s="1"/>
  <c r="P103" i="20"/>
  <c r="P106" i="20" s="1"/>
  <c r="P109" i="20" s="1"/>
  <c r="Q103" i="20"/>
  <c r="Q106" i="20" s="1"/>
  <c r="Q109" i="20" s="1"/>
  <c r="R103" i="20"/>
  <c r="S103" i="20"/>
  <c r="U103" i="20"/>
  <c r="V103" i="20"/>
  <c r="H103" i="20"/>
  <c r="Y5" i="20"/>
  <c r="Z5" i="20" s="1"/>
  <c r="AB5" i="20" s="1"/>
  <c r="Y6" i="20"/>
  <c r="Y8" i="20"/>
  <c r="Y9" i="20"/>
  <c r="Y10" i="20"/>
  <c r="Y13" i="20"/>
  <c r="Y14" i="20"/>
  <c r="Z14" i="20" s="1"/>
  <c r="AB14" i="20" s="1"/>
  <c r="Y15" i="20"/>
  <c r="Z15" i="20" s="1"/>
  <c r="AB15" i="20" s="1"/>
  <c r="Y16" i="20"/>
  <c r="Z16" i="20" s="1"/>
  <c r="AB16" i="20" s="1"/>
  <c r="Y17" i="20"/>
  <c r="Z17" i="20" s="1"/>
  <c r="AB17" i="20" s="1"/>
  <c r="Y19" i="20"/>
  <c r="Z19" i="20" s="1"/>
  <c r="AB19" i="20" s="1"/>
  <c r="Y20" i="20"/>
  <c r="Z20" i="20" s="1"/>
  <c r="AB20" i="20" s="1"/>
  <c r="Y21" i="20"/>
  <c r="Z21" i="20" s="1"/>
  <c r="AB21" i="20" s="1"/>
  <c r="Y22" i="20"/>
  <c r="Z22" i="20" s="1"/>
  <c r="AB22" i="20" s="1"/>
  <c r="Y23" i="20"/>
  <c r="Z23" i="20" s="1"/>
  <c r="AB23" i="20" s="1"/>
  <c r="Y24" i="20"/>
  <c r="Z24" i="20" s="1"/>
  <c r="AB24" i="20" s="1"/>
  <c r="Y25" i="20"/>
  <c r="Z25" i="20" s="1"/>
  <c r="AB25" i="20" s="1"/>
  <c r="Y26" i="20"/>
  <c r="Z26" i="20" s="1"/>
  <c r="AB26" i="20" s="1"/>
  <c r="Y27" i="20"/>
  <c r="Z27" i="20" s="1"/>
  <c r="AB27" i="20" s="1"/>
  <c r="Y28" i="20"/>
  <c r="Z28" i="20" s="1"/>
  <c r="AB28" i="20" s="1"/>
  <c r="Y29" i="20"/>
  <c r="Z29" i="20" s="1"/>
  <c r="AB29" i="20" s="1"/>
  <c r="Y30" i="20"/>
  <c r="Z30" i="20" s="1"/>
  <c r="AB30" i="20" s="1"/>
  <c r="Y31" i="20"/>
  <c r="Z31" i="20" s="1"/>
  <c r="AB31" i="20" s="1"/>
  <c r="Y32" i="20"/>
  <c r="Z32" i="20" s="1"/>
  <c r="AB32" i="20" s="1"/>
  <c r="Y33" i="20"/>
  <c r="Z33" i="20" s="1"/>
  <c r="AB33" i="20" s="1"/>
  <c r="Y34" i="20"/>
  <c r="Z34" i="20" s="1"/>
  <c r="AB34" i="20" s="1"/>
  <c r="Y35" i="20"/>
  <c r="Z35" i="20" s="1"/>
  <c r="AB35" i="20" s="1"/>
  <c r="Y36" i="20"/>
  <c r="Z36" i="20" s="1"/>
  <c r="AB36" i="20" s="1"/>
  <c r="Y37" i="20"/>
  <c r="Z37" i="20" s="1"/>
  <c r="AB37" i="20" s="1"/>
  <c r="Y38" i="20"/>
  <c r="Z38" i="20" s="1"/>
  <c r="AB38" i="20" s="1"/>
  <c r="Y39" i="20"/>
  <c r="Z39" i="20" s="1"/>
  <c r="AB39" i="20" s="1"/>
  <c r="Y40" i="20"/>
  <c r="Z40" i="20" s="1"/>
  <c r="AB40" i="20" s="1"/>
  <c r="Y41" i="20"/>
  <c r="Z41" i="20" s="1"/>
  <c r="AB41" i="20" s="1"/>
  <c r="Y42" i="20"/>
  <c r="Z42" i="20" s="1"/>
  <c r="AB42" i="20" s="1"/>
  <c r="Y43" i="20"/>
  <c r="Z43" i="20" s="1"/>
  <c r="AB43" i="20" s="1"/>
  <c r="Y44" i="20"/>
  <c r="Z44" i="20" s="1"/>
  <c r="AB44" i="20" s="1"/>
  <c r="Y45" i="20"/>
  <c r="Z45" i="20" s="1"/>
  <c r="AB45" i="20" s="1"/>
  <c r="Y46" i="20"/>
  <c r="Z46" i="20" s="1"/>
  <c r="AB46" i="20" s="1"/>
  <c r="Y47" i="20"/>
  <c r="Z47" i="20" s="1"/>
  <c r="AB47" i="20" s="1"/>
  <c r="Y48" i="20"/>
  <c r="Z48" i="20" s="1"/>
  <c r="AB48" i="20" s="1"/>
  <c r="Y49" i="20"/>
  <c r="Z49" i="20" s="1"/>
  <c r="AB49" i="20" s="1"/>
  <c r="Y50" i="20"/>
  <c r="Z50" i="20" s="1"/>
  <c r="AB50" i="20" s="1"/>
  <c r="Y51" i="20"/>
  <c r="Z51" i="20" s="1"/>
  <c r="AB51" i="20" s="1"/>
  <c r="Y52" i="20"/>
  <c r="Z52" i="20" s="1"/>
  <c r="AB52" i="20" s="1"/>
  <c r="Y54" i="20"/>
  <c r="Z54" i="20" s="1"/>
  <c r="AB54" i="20" s="1"/>
  <c r="Y55" i="20"/>
  <c r="Z55" i="20" s="1"/>
  <c r="AB55" i="20" s="1"/>
  <c r="Y56" i="20"/>
  <c r="Z56" i="20" s="1"/>
  <c r="AB56" i="20" s="1"/>
  <c r="Y57" i="20"/>
  <c r="Z57" i="20" s="1"/>
  <c r="AB57" i="20" s="1"/>
  <c r="Y58" i="20"/>
  <c r="Z58" i="20" s="1"/>
  <c r="AB58" i="20" s="1"/>
  <c r="Y59" i="20"/>
  <c r="Z59" i="20" s="1"/>
  <c r="AB59" i="20" s="1"/>
  <c r="Y60" i="20"/>
  <c r="Z60" i="20" s="1"/>
  <c r="AB60" i="20" s="1"/>
  <c r="Y61" i="20"/>
  <c r="Z61" i="20" s="1"/>
  <c r="AB61" i="20" s="1"/>
  <c r="Y62" i="20"/>
  <c r="Z62" i="20" s="1"/>
  <c r="AB62" i="20" s="1"/>
  <c r="Y64" i="20"/>
  <c r="Z64" i="20" s="1"/>
  <c r="AB64" i="20" s="1"/>
  <c r="Y65" i="20"/>
  <c r="Z65" i="20" s="1"/>
  <c r="AB65" i="20" s="1"/>
  <c r="Y66" i="20"/>
  <c r="Z66" i="20" s="1"/>
  <c r="AB66" i="20" s="1"/>
  <c r="Y67" i="20"/>
  <c r="Z67" i="20" s="1"/>
  <c r="AB67" i="20" s="1"/>
  <c r="Y68" i="20"/>
  <c r="Z68" i="20" s="1"/>
  <c r="AB68" i="20" s="1"/>
  <c r="Y69" i="20"/>
  <c r="Z69" i="20" s="1"/>
  <c r="AB69" i="20" s="1"/>
  <c r="Y70" i="20"/>
  <c r="Z70" i="20" s="1"/>
  <c r="AB70" i="20" s="1"/>
  <c r="Y71" i="20"/>
  <c r="AA71" i="20" s="1"/>
  <c r="Y72" i="20"/>
  <c r="Z72" i="20" s="1"/>
  <c r="AB72" i="20" s="1"/>
  <c r="Y73" i="20"/>
  <c r="Z73" i="20" s="1"/>
  <c r="AB73" i="20" s="1"/>
  <c r="Y76" i="20"/>
  <c r="Z76" i="20" s="1"/>
  <c r="AB76" i="20" s="1"/>
  <c r="Y77" i="20"/>
  <c r="Z77" i="20" s="1"/>
  <c r="AB77" i="20" s="1"/>
  <c r="Y78" i="20"/>
  <c r="Z78" i="20" s="1"/>
  <c r="AB78" i="20" s="1"/>
  <c r="Y79" i="20"/>
  <c r="AA79" i="20" s="1"/>
  <c r="Y80" i="20"/>
  <c r="Z80" i="20" s="1"/>
  <c r="AB80" i="20" s="1"/>
  <c r="Y81" i="20"/>
  <c r="Z81" i="20" s="1"/>
  <c r="AB81" i="20" s="1"/>
  <c r="Y82" i="20"/>
  <c r="Z82" i="20" s="1"/>
  <c r="AB82" i="20" s="1"/>
  <c r="Y83" i="20"/>
  <c r="AA83" i="20" s="1"/>
  <c r="Y84" i="20"/>
  <c r="Z84" i="20" s="1"/>
  <c r="AB84" i="20" s="1"/>
  <c r="Y85" i="20"/>
  <c r="Z85" i="20" s="1"/>
  <c r="AB85" i="20" s="1"/>
  <c r="Y87" i="20"/>
  <c r="AA87" i="20" s="1"/>
  <c r="Y88" i="20"/>
  <c r="Z88" i="20" s="1"/>
  <c r="AB88" i="20" s="1"/>
  <c r="Y89" i="20"/>
  <c r="Z89" i="20" s="1"/>
  <c r="AB89" i="20" s="1"/>
  <c r="Y90" i="20"/>
  <c r="Z90" i="20" s="1"/>
  <c r="AB90" i="20" s="1"/>
  <c r="Y91" i="20"/>
  <c r="Z91" i="20" s="1"/>
  <c r="AB91" i="20" s="1"/>
  <c r="Y92" i="20"/>
  <c r="Z92" i="20" s="1"/>
  <c r="AB92" i="20" s="1"/>
  <c r="Y93" i="20"/>
  <c r="Z93" i="20" s="1"/>
  <c r="AB93" i="20" s="1"/>
  <c r="Y94" i="20"/>
  <c r="Z94" i="20" s="1"/>
  <c r="AB94" i="20" s="1"/>
  <c r="Y95" i="20"/>
  <c r="Z95" i="20" s="1"/>
  <c r="AB95" i="20" s="1"/>
  <c r="Y96" i="20"/>
  <c r="Z96" i="20" s="1"/>
  <c r="AB96" i="20" s="1"/>
  <c r="Y98" i="20"/>
  <c r="Y99" i="20"/>
  <c r="Y100" i="20"/>
  <c r="Y101" i="20"/>
  <c r="Y102" i="20"/>
  <c r="Y112" i="20"/>
  <c r="Y113" i="20"/>
  <c r="Y114" i="20"/>
  <c r="Y115" i="20"/>
  <c r="Y116" i="20"/>
  <c r="Y117" i="20"/>
  <c r="Y118" i="20"/>
  <c r="Y119" i="20"/>
  <c r="Y120" i="20"/>
  <c r="Y121" i="20"/>
  <c r="Y122" i="20"/>
  <c r="Y123" i="20"/>
  <c r="Y124" i="20"/>
  <c r="Y125" i="20"/>
  <c r="Z125" i="20" s="1"/>
  <c r="AB125" i="20" s="1"/>
  <c r="Y126" i="20"/>
  <c r="Z126" i="20" s="1"/>
  <c r="AB126" i="20" s="1"/>
  <c r="Y127" i="20"/>
  <c r="Z127" i="20" s="1"/>
  <c r="AB127" i="20" s="1"/>
  <c r="Y128" i="20"/>
  <c r="Z128" i="20" s="1"/>
  <c r="AB128" i="20" s="1"/>
  <c r="Y129" i="20"/>
  <c r="Z129" i="20" s="1"/>
  <c r="AB129" i="20" s="1"/>
  <c r="Y130" i="20"/>
  <c r="Z130" i="20" s="1"/>
  <c r="AB130" i="20" s="1"/>
  <c r="Y131" i="20"/>
  <c r="Z131" i="20" s="1"/>
  <c r="AB131" i="20" s="1"/>
  <c r="Y132" i="20"/>
  <c r="Z132" i="20" s="1"/>
  <c r="AB132" i="20" s="1"/>
  <c r="Y133" i="20"/>
  <c r="Z133" i="20" s="1"/>
  <c r="AB133" i="20" s="1"/>
  <c r="Y143" i="20"/>
  <c r="Z143" i="20" s="1"/>
  <c r="AB143" i="20" s="1"/>
  <c r="Y144" i="20"/>
  <c r="Z144" i="20" s="1"/>
  <c r="AB144" i="20" s="1"/>
  <c r="Y145" i="20"/>
  <c r="Z145" i="20" s="1"/>
  <c r="AB145" i="20" s="1"/>
  <c r="Y146" i="20"/>
  <c r="Z146" i="20" s="1"/>
  <c r="AB146" i="20" s="1"/>
  <c r="Y147" i="20"/>
  <c r="Z147" i="20" s="1"/>
  <c r="AB147" i="20" s="1"/>
  <c r="Y148" i="20"/>
  <c r="Z148" i="20" s="1"/>
  <c r="AB148" i="20" s="1"/>
  <c r="Y149" i="20"/>
  <c r="Z149" i="20" s="1"/>
  <c r="AB149" i="20" s="1"/>
  <c r="Y150" i="20"/>
  <c r="Z150" i="20" s="1"/>
  <c r="AB150" i="20" s="1"/>
  <c r="Y151" i="20"/>
  <c r="Z151" i="20" s="1"/>
  <c r="AB151" i="20" s="1"/>
  <c r="Y152" i="20"/>
  <c r="Z152" i="20" s="1"/>
  <c r="AB152" i="20" s="1"/>
  <c r="Y153" i="20"/>
  <c r="Z153" i="20" s="1"/>
  <c r="AB153" i="20" s="1"/>
  <c r="Y154" i="20"/>
  <c r="Z154" i="20" s="1"/>
  <c r="AB154" i="20" s="1"/>
  <c r="Y155" i="20"/>
  <c r="Y156" i="20"/>
  <c r="Z156" i="20" s="1"/>
  <c r="AB156" i="20" s="1"/>
  <c r="Y157" i="20"/>
  <c r="Y167" i="20"/>
  <c r="Z167" i="20" s="1"/>
  <c r="AB167" i="20" s="1"/>
  <c r="Y168" i="20"/>
  <c r="Y169" i="20"/>
  <c r="Y179" i="20"/>
  <c r="Y180" i="20"/>
  <c r="Y181" i="20"/>
  <c r="Y182" i="20"/>
  <c r="Y183" i="20"/>
  <c r="Y184" i="20"/>
  <c r="Y185" i="20"/>
  <c r="Z185" i="20" s="1"/>
  <c r="AB185" i="20" s="1"/>
  <c r="Y186" i="20"/>
  <c r="AA186" i="20" s="1"/>
  <c r="Y187" i="20"/>
  <c r="Z187" i="20" s="1"/>
  <c r="AB187" i="20" s="1"/>
  <c r="Y188" i="20"/>
  <c r="AA188" i="20" s="1"/>
  <c r="Y189" i="20"/>
  <c r="Z189" i="20" s="1"/>
  <c r="AB189" i="20" s="1"/>
  <c r="Y190" i="20"/>
  <c r="AA190" i="20" s="1"/>
  <c r="Y191" i="20"/>
  <c r="Z191" i="20" s="1"/>
  <c r="AB191" i="20" s="1"/>
  <c r="Y192" i="20"/>
  <c r="AA192" i="20" s="1"/>
  <c r="Y193" i="20"/>
  <c r="Z193" i="20" s="1"/>
  <c r="AB193" i="20" s="1"/>
  <c r="Y194" i="20"/>
  <c r="AA194" i="20" s="1"/>
  <c r="Y195" i="20"/>
  <c r="Z195" i="20" s="1"/>
  <c r="AB195" i="20" s="1"/>
  <c r="Y196" i="20"/>
  <c r="AA196" i="20" s="1"/>
  <c r="Y197" i="20"/>
  <c r="AA197" i="20" s="1"/>
  <c r="Y198" i="20"/>
  <c r="AA198" i="20" s="1"/>
  <c r="Y199" i="20"/>
  <c r="AA199" i="20" s="1"/>
  <c r="Y200" i="20"/>
  <c r="AA200" i="20" s="1"/>
  <c r="Y201" i="20"/>
  <c r="AA201" i="20" s="1"/>
  <c r="Y202" i="20"/>
  <c r="AA202" i="20" s="1"/>
  <c r="Y203" i="20"/>
  <c r="AA203" i="20" s="1"/>
  <c r="Y204" i="20"/>
  <c r="AA204" i="20" s="1"/>
  <c r="Y205" i="20"/>
  <c r="AA205" i="20" s="1"/>
  <c r="Y206" i="20"/>
  <c r="AA206" i="20" s="1"/>
  <c r="Y207" i="20"/>
  <c r="AA207" i="20" s="1"/>
  <c r="Y208" i="20"/>
  <c r="AA208" i="20" s="1"/>
  <c r="Y209" i="20"/>
  <c r="AA209" i="20" s="1"/>
  <c r="Y210" i="20"/>
  <c r="AA210" i="20" s="1"/>
  <c r="Y211" i="20"/>
  <c r="AA211" i="20" s="1"/>
  <c r="Y212" i="20"/>
  <c r="AA212" i="20" s="1"/>
  <c r="Y213" i="20"/>
  <c r="AA213" i="20" s="1"/>
  <c r="Y214" i="20"/>
  <c r="AA214" i="20" s="1"/>
  <c r="Y215" i="20"/>
  <c r="AA215" i="20" s="1"/>
  <c r="Y216" i="20"/>
  <c r="AA216" i="20" s="1"/>
  <c r="Y217" i="20"/>
  <c r="AA217" i="20" s="1"/>
  <c r="Y218" i="20"/>
  <c r="AA218" i="20" s="1"/>
  <c r="Y219" i="20"/>
  <c r="AA219" i="20" s="1"/>
  <c r="Y220" i="20"/>
  <c r="AA220" i="20" s="1"/>
  <c r="Y221" i="20"/>
  <c r="AA221" i="20" s="1"/>
  <c r="Y222" i="20"/>
  <c r="AA222" i="20" s="1"/>
  <c r="Y223" i="20"/>
  <c r="AA223" i="20" s="1"/>
  <c r="Y224" i="20"/>
  <c r="AA224" i="20" s="1"/>
  <c r="Y225" i="20"/>
  <c r="AA225" i="20" s="1"/>
  <c r="Y226" i="20"/>
  <c r="AA226" i="20" s="1"/>
  <c r="Y227" i="20"/>
  <c r="AA227" i="20" s="1"/>
  <c r="Y228" i="20"/>
  <c r="AA228" i="20" s="1"/>
  <c r="Y229" i="20"/>
  <c r="AA229" i="20" s="1"/>
  <c r="Y230" i="20"/>
  <c r="AA230" i="20" s="1"/>
  <c r="Y231" i="20"/>
  <c r="AA231" i="20" s="1"/>
  <c r="Y232" i="20"/>
  <c r="AA232" i="20" s="1"/>
  <c r="Y233" i="20"/>
  <c r="AA233" i="20" s="1"/>
  <c r="Y234" i="20"/>
  <c r="AA234" i="20" s="1"/>
  <c r="Y235" i="20"/>
  <c r="AA235" i="20" s="1"/>
  <c r="Y236" i="20"/>
  <c r="AA236" i="20" s="1"/>
  <c r="Y237" i="20"/>
  <c r="AA237" i="20" s="1"/>
  <c r="Y238" i="20"/>
  <c r="AA238" i="20" s="1"/>
  <c r="Y239" i="20"/>
  <c r="AA239" i="20" s="1"/>
  <c r="Y240" i="20"/>
  <c r="AA240" i="20" s="1"/>
  <c r="Y241" i="20"/>
  <c r="AA241" i="20" s="1"/>
  <c r="Y242" i="20"/>
  <c r="AA242" i="20" s="1"/>
  <c r="Y243" i="20"/>
  <c r="AA243" i="20" s="1"/>
  <c r="Y244" i="20"/>
  <c r="AA244" i="20" s="1"/>
  <c r="Y245" i="20"/>
  <c r="AA245" i="20" s="1"/>
  <c r="Y246" i="20"/>
  <c r="AA246" i="20" s="1"/>
  <c r="Y247" i="20"/>
  <c r="AA247" i="20" s="1"/>
  <c r="Y248" i="20"/>
  <c r="AA248" i="20" s="1"/>
  <c r="Y249" i="20"/>
  <c r="AA249" i="20" s="1"/>
  <c r="Y250" i="20"/>
  <c r="AA250" i="20" s="1"/>
  <c r="Y251" i="20"/>
  <c r="AA251" i="20" s="1"/>
  <c r="Y252" i="20"/>
  <c r="AA252" i="20" s="1"/>
  <c r="Y253" i="20"/>
  <c r="AA253" i="20" s="1"/>
  <c r="Y254" i="20"/>
  <c r="AA254" i="20" s="1"/>
  <c r="Y255" i="20"/>
  <c r="AA255" i="20" s="1"/>
  <c r="Y256" i="20"/>
  <c r="AA256" i="20" s="1"/>
  <c r="Y257" i="20"/>
  <c r="AA257" i="20" s="1"/>
  <c r="Y4" i="20"/>
  <c r="AA4" i="20" s="1"/>
  <c r="I210" i="21"/>
  <c r="J210" i="21"/>
  <c r="K210" i="21"/>
  <c r="L210" i="21"/>
  <c r="M210" i="21"/>
  <c r="R210" i="21"/>
  <c r="S210" i="21"/>
  <c r="T210" i="21"/>
  <c r="U210" i="21"/>
  <c r="V210" i="21"/>
  <c r="W210" i="21"/>
  <c r="X210" i="21"/>
  <c r="H210" i="21"/>
  <c r="I199" i="21"/>
  <c r="J199" i="21"/>
  <c r="K199" i="21"/>
  <c r="L199" i="21"/>
  <c r="M199" i="21"/>
  <c r="N199" i="21"/>
  <c r="R199" i="21"/>
  <c r="S199" i="21"/>
  <c r="T199" i="21"/>
  <c r="U199" i="21"/>
  <c r="V199" i="21"/>
  <c r="W199" i="21"/>
  <c r="X199" i="21"/>
  <c r="H199" i="21"/>
  <c r="I185" i="21"/>
  <c r="J185" i="21"/>
  <c r="K185" i="21"/>
  <c r="L185" i="21"/>
  <c r="M185" i="21"/>
  <c r="N185" i="21"/>
  <c r="R185" i="21"/>
  <c r="S185" i="21"/>
  <c r="T185" i="21"/>
  <c r="U185" i="21"/>
  <c r="V185" i="21"/>
  <c r="W185" i="21"/>
  <c r="X185" i="21"/>
  <c r="H185" i="21"/>
  <c r="I170" i="21"/>
  <c r="J170" i="21"/>
  <c r="K170" i="21"/>
  <c r="L170" i="21"/>
  <c r="M170" i="21"/>
  <c r="N170" i="21"/>
  <c r="P170" i="21"/>
  <c r="R170" i="21"/>
  <c r="S170" i="21"/>
  <c r="T170" i="21"/>
  <c r="U170" i="21"/>
  <c r="V170" i="21"/>
  <c r="W170" i="21"/>
  <c r="X170" i="21"/>
  <c r="H170" i="21"/>
  <c r="I144" i="21"/>
  <c r="J144" i="21"/>
  <c r="K144" i="21"/>
  <c r="L144" i="21"/>
  <c r="M144" i="21"/>
  <c r="O144" i="21"/>
  <c r="R144" i="21"/>
  <c r="S144" i="21"/>
  <c r="T144" i="21"/>
  <c r="U144" i="21"/>
  <c r="V144" i="21"/>
  <c r="W144" i="21"/>
  <c r="X144" i="21"/>
  <c r="H144" i="21"/>
  <c r="I130" i="21"/>
  <c r="J130" i="21"/>
  <c r="K130" i="21"/>
  <c r="L130" i="21"/>
  <c r="M130" i="21"/>
  <c r="N130" i="21"/>
  <c r="Q130" i="21"/>
  <c r="R130" i="21"/>
  <c r="S130" i="21"/>
  <c r="T130" i="21"/>
  <c r="U130" i="21"/>
  <c r="V130" i="21"/>
  <c r="W130" i="21"/>
  <c r="X130" i="21"/>
  <c r="H130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H11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H99" i="21"/>
  <c r="I53" i="21"/>
  <c r="J53" i="21"/>
  <c r="K53" i="21"/>
  <c r="L53" i="21"/>
  <c r="M53" i="21"/>
  <c r="N53" i="21"/>
  <c r="O53" i="21"/>
  <c r="R53" i="21"/>
  <c r="S53" i="21"/>
  <c r="T53" i="21"/>
  <c r="U53" i="21"/>
  <c r="V53" i="21"/>
  <c r="W53" i="21"/>
  <c r="X53" i="21"/>
  <c r="H53" i="21"/>
  <c r="I30" i="21"/>
  <c r="J30" i="21"/>
  <c r="K30" i="21"/>
  <c r="L30" i="21"/>
  <c r="M30" i="21"/>
  <c r="N30" i="21"/>
  <c r="O30" i="21"/>
  <c r="P30" i="21"/>
  <c r="R30" i="21"/>
  <c r="S30" i="21"/>
  <c r="T30" i="21"/>
  <c r="U30" i="21"/>
  <c r="V30" i="21"/>
  <c r="W30" i="21"/>
  <c r="X30" i="21"/>
  <c r="H30" i="21"/>
  <c r="Y5" i="21"/>
  <c r="Z5" i="21" s="1"/>
  <c r="AB5" i="21" s="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Z18" i="21" s="1"/>
  <c r="AB18" i="21" s="1"/>
  <c r="Y19" i="21"/>
  <c r="Z19" i="21" s="1"/>
  <c r="AB19" i="21" s="1"/>
  <c r="Y20" i="21"/>
  <c r="Z20" i="21" s="1"/>
  <c r="AB20" i="21" s="1"/>
  <c r="Y21" i="21"/>
  <c r="Z21" i="21" s="1"/>
  <c r="AB21" i="21" s="1"/>
  <c r="Y22" i="21"/>
  <c r="Z22" i="21" s="1"/>
  <c r="AB22" i="21" s="1"/>
  <c r="Y23" i="21"/>
  <c r="Z23" i="21" s="1"/>
  <c r="AB23" i="21" s="1"/>
  <c r="Y24" i="21"/>
  <c r="Z24" i="21" s="1"/>
  <c r="AB24" i="21" s="1"/>
  <c r="Y25" i="21"/>
  <c r="Z25" i="21" s="1"/>
  <c r="AB25" i="21" s="1"/>
  <c r="Y26" i="21"/>
  <c r="Z26" i="21" s="1"/>
  <c r="AB26" i="21" s="1"/>
  <c r="Y27" i="21"/>
  <c r="Z27" i="21" s="1"/>
  <c r="AB27" i="21" s="1"/>
  <c r="Y28" i="21"/>
  <c r="Z28" i="21" s="1"/>
  <c r="AB28" i="21" s="1"/>
  <c r="Y29" i="21"/>
  <c r="Z29" i="21" s="1"/>
  <c r="AB29" i="21" s="1"/>
  <c r="Y39" i="21"/>
  <c r="Z39" i="21" s="1"/>
  <c r="AB39" i="21" s="1"/>
  <c r="Y40" i="21"/>
  <c r="Z40" i="21" s="1"/>
  <c r="AB40" i="21" s="1"/>
  <c r="Y41" i="21"/>
  <c r="Z41" i="21" s="1"/>
  <c r="AB41" i="21" s="1"/>
  <c r="Y42" i="21"/>
  <c r="Z42" i="21" s="1"/>
  <c r="AB42" i="21" s="1"/>
  <c r="Y43" i="21"/>
  <c r="Z43" i="21" s="1"/>
  <c r="AB43" i="21" s="1"/>
  <c r="Y44" i="21"/>
  <c r="Z44" i="21" s="1"/>
  <c r="AB44" i="21" s="1"/>
  <c r="Y45" i="21"/>
  <c r="Z45" i="21" s="1"/>
  <c r="AB45" i="21" s="1"/>
  <c r="Y46" i="21"/>
  <c r="Z46" i="21" s="1"/>
  <c r="AB46" i="21" s="1"/>
  <c r="Y47" i="21"/>
  <c r="Z47" i="21" s="1"/>
  <c r="AB47" i="21" s="1"/>
  <c r="Y48" i="21"/>
  <c r="Z48" i="21" s="1"/>
  <c r="AB48" i="21" s="1"/>
  <c r="Y49" i="21"/>
  <c r="Z49" i="21" s="1"/>
  <c r="AB49" i="21" s="1"/>
  <c r="Y50" i="21"/>
  <c r="Z50" i="21" s="1"/>
  <c r="AB50" i="21" s="1"/>
  <c r="Y51" i="21"/>
  <c r="Z51" i="21" s="1"/>
  <c r="AB51" i="21" s="1"/>
  <c r="Y52" i="21"/>
  <c r="Z52" i="21" s="1"/>
  <c r="AB52" i="21" s="1"/>
  <c r="Y62" i="21"/>
  <c r="Z62" i="21" s="1"/>
  <c r="AB62" i="21" s="1"/>
  <c r="Y63" i="21"/>
  <c r="Z63" i="21" s="1"/>
  <c r="AB63" i="21" s="1"/>
  <c r="Y64" i="21"/>
  <c r="Z64" i="21" s="1"/>
  <c r="AB64" i="21" s="1"/>
  <c r="Y65" i="21"/>
  <c r="Z65" i="21" s="1"/>
  <c r="AB65" i="21" s="1"/>
  <c r="Y66" i="21"/>
  <c r="Z66" i="21" s="1"/>
  <c r="AB66" i="21" s="1"/>
  <c r="Y67" i="21"/>
  <c r="Z67" i="21" s="1"/>
  <c r="AB67" i="21" s="1"/>
  <c r="Y68" i="21"/>
  <c r="Z68" i="21" s="1"/>
  <c r="AB68" i="21" s="1"/>
  <c r="Y69" i="21"/>
  <c r="Z69" i="21" s="1"/>
  <c r="AB69" i="21" s="1"/>
  <c r="Y70" i="21"/>
  <c r="Z70" i="21" s="1"/>
  <c r="AB70" i="21" s="1"/>
  <c r="Y71" i="21"/>
  <c r="Z71" i="21" s="1"/>
  <c r="AB71" i="21" s="1"/>
  <c r="Y72" i="21"/>
  <c r="Z72" i="21" s="1"/>
  <c r="AB72" i="21" s="1"/>
  <c r="Y73" i="21"/>
  <c r="Z73" i="21" s="1"/>
  <c r="AB73" i="21" s="1"/>
  <c r="Y74" i="21"/>
  <c r="Z74" i="21" s="1"/>
  <c r="AB74" i="21" s="1"/>
  <c r="Y75" i="21"/>
  <c r="Z75" i="21" s="1"/>
  <c r="AB75" i="21" s="1"/>
  <c r="Y76" i="21"/>
  <c r="Z76" i="21" s="1"/>
  <c r="AB76" i="21" s="1"/>
  <c r="Y77" i="21"/>
  <c r="Z77" i="21" s="1"/>
  <c r="AB77" i="21" s="1"/>
  <c r="Y78" i="21"/>
  <c r="Z78" i="21" s="1"/>
  <c r="AB78" i="21" s="1"/>
  <c r="Y79" i="21"/>
  <c r="Z79" i="21" s="1"/>
  <c r="AB79" i="21" s="1"/>
  <c r="Y80" i="21"/>
  <c r="Z80" i="21" s="1"/>
  <c r="AB80" i="21" s="1"/>
  <c r="Y81" i="21"/>
  <c r="Z81" i="21" s="1"/>
  <c r="AB81" i="21" s="1"/>
  <c r="Y82" i="21"/>
  <c r="Z82" i="21" s="1"/>
  <c r="AB82" i="21" s="1"/>
  <c r="Y83" i="21"/>
  <c r="Z83" i="21" s="1"/>
  <c r="AB83" i="21" s="1"/>
  <c r="Y84" i="21"/>
  <c r="Z84" i="21" s="1"/>
  <c r="AB84" i="21" s="1"/>
  <c r="Y85" i="21"/>
  <c r="Z85" i="21" s="1"/>
  <c r="AB85" i="21" s="1"/>
  <c r="Y86" i="21"/>
  <c r="Z86" i="21" s="1"/>
  <c r="AB86" i="21" s="1"/>
  <c r="Y87" i="21"/>
  <c r="AA87" i="21" s="1"/>
  <c r="Y88" i="21"/>
  <c r="Z88" i="21" s="1"/>
  <c r="AB88" i="21" s="1"/>
  <c r="Y89" i="21"/>
  <c r="AA89" i="21" s="1"/>
  <c r="Y90" i="21"/>
  <c r="Z90" i="21" s="1"/>
  <c r="AB90" i="21" s="1"/>
  <c r="Y91" i="21"/>
  <c r="AA91" i="21" s="1"/>
  <c r="Y92" i="21"/>
  <c r="Z92" i="21" s="1"/>
  <c r="AB92" i="21" s="1"/>
  <c r="Y93" i="21"/>
  <c r="AA93" i="21" s="1"/>
  <c r="Y94" i="21"/>
  <c r="Z94" i="21" s="1"/>
  <c r="AB94" i="21" s="1"/>
  <c r="Y95" i="21"/>
  <c r="AA95" i="21" s="1"/>
  <c r="Y96" i="21"/>
  <c r="Z96" i="21" s="1"/>
  <c r="AB96" i="21" s="1"/>
  <c r="Y97" i="21"/>
  <c r="AA97" i="21" s="1"/>
  <c r="Y98" i="21"/>
  <c r="Z98" i="21" s="1"/>
  <c r="AB98" i="21" s="1"/>
  <c r="Y108" i="21"/>
  <c r="AA108" i="21" s="1"/>
  <c r="Y109" i="21"/>
  <c r="Z109" i="21" s="1"/>
  <c r="AB109" i="21" s="1"/>
  <c r="Y110" i="21"/>
  <c r="AA110" i="21" s="1"/>
  <c r="Y111" i="21"/>
  <c r="Z111" i="21" s="1"/>
  <c r="AB111" i="21" s="1"/>
  <c r="Y112" i="21"/>
  <c r="AA112" i="21" s="1"/>
  <c r="Y113" i="21"/>
  <c r="Z113" i="21" s="1"/>
  <c r="AB113" i="21" s="1"/>
  <c r="Y114" i="21"/>
  <c r="AA114" i="21" s="1"/>
  <c r="Y115" i="21"/>
  <c r="Z115" i="21" s="1"/>
  <c r="AB115" i="21" s="1"/>
  <c r="Y116" i="21"/>
  <c r="AA116" i="21" s="1"/>
  <c r="Y117" i="21"/>
  <c r="Z117" i="21" s="1"/>
  <c r="AB117" i="21" s="1"/>
  <c r="Y118" i="21"/>
  <c r="Z118" i="21" s="1"/>
  <c r="AB118" i="21" s="1"/>
  <c r="Y128" i="21"/>
  <c r="Z128" i="21" s="1"/>
  <c r="AB128" i="21" s="1"/>
  <c r="Y129" i="21"/>
  <c r="Z129" i="21" s="1"/>
  <c r="AB129" i="21" s="1"/>
  <c r="Y139" i="21"/>
  <c r="Z139" i="21" s="1"/>
  <c r="AB139" i="21" s="1"/>
  <c r="Y140" i="21"/>
  <c r="Z140" i="21" s="1"/>
  <c r="AB140" i="21" s="1"/>
  <c r="Y141" i="21"/>
  <c r="Z141" i="21" s="1"/>
  <c r="AB141" i="21" s="1"/>
  <c r="Y142" i="21"/>
  <c r="Z142" i="21" s="1"/>
  <c r="AB142" i="21" s="1"/>
  <c r="Y143" i="21"/>
  <c r="Z143" i="21" s="1"/>
  <c r="AB143" i="21" s="1"/>
  <c r="Y153" i="21"/>
  <c r="Z153" i="21" s="1"/>
  <c r="AB153" i="21" s="1"/>
  <c r="Y154" i="21"/>
  <c r="Z154" i="21" s="1"/>
  <c r="AB154" i="21" s="1"/>
  <c r="Y155" i="21"/>
  <c r="Z155" i="21" s="1"/>
  <c r="AB155" i="21" s="1"/>
  <c r="Y156" i="21"/>
  <c r="Z156" i="21" s="1"/>
  <c r="AB156" i="21" s="1"/>
  <c r="Y157" i="21"/>
  <c r="Z157" i="21" s="1"/>
  <c r="AB157" i="21" s="1"/>
  <c r="Y158" i="21"/>
  <c r="Z158" i="21" s="1"/>
  <c r="AB158" i="21" s="1"/>
  <c r="Y159" i="21"/>
  <c r="Z159" i="21" s="1"/>
  <c r="AB159" i="21" s="1"/>
  <c r="Y160" i="21"/>
  <c r="Z160" i="21" s="1"/>
  <c r="AB160" i="21" s="1"/>
  <c r="Y161" i="21"/>
  <c r="Z161" i="21" s="1"/>
  <c r="AB161" i="21" s="1"/>
  <c r="Y162" i="21"/>
  <c r="Z162" i="21" s="1"/>
  <c r="AB162" i="21" s="1"/>
  <c r="Y163" i="21"/>
  <c r="Z163" i="21" s="1"/>
  <c r="AB163" i="21" s="1"/>
  <c r="Y164" i="21"/>
  <c r="Z164" i="21" s="1"/>
  <c r="AB164" i="21" s="1"/>
  <c r="Y165" i="21"/>
  <c r="Z165" i="21" s="1"/>
  <c r="AB165" i="21" s="1"/>
  <c r="Y166" i="21"/>
  <c r="Z166" i="21" s="1"/>
  <c r="AB166" i="21" s="1"/>
  <c r="Y167" i="21"/>
  <c r="Z167" i="21" s="1"/>
  <c r="AB167" i="21" s="1"/>
  <c r="Y168" i="21"/>
  <c r="Z168" i="21" s="1"/>
  <c r="AB168" i="21" s="1"/>
  <c r="Y169" i="21"/>
  <c r="Z169" i="21" s="1"/>
  <c r="AB169" i="21" s="1"/>
  <c r="Y179" i="21"/>
  <c r="Z179" i="21" s="1"/>
  <c r="AB179" i="21" s="1"/>
  <c r="Y180" i="21"/>
  <c r="Z180" i="21" s="1"/>
  <c r="AB180" i="21" s="1"/>
  <c r="Y181" i="21"/>
  <c r="Z181" i="21" s="1"/>
  <c r="AB181" i="21" s="1"/>
  <c r="Y182" i="21"/>
  <c r="Z182" i="21" s="1"/>
  <c r="AB182" i="21" s="1"/>
  <c r="Y183" i="21"/>
  <c r="Z183" i="21" s="1"/>
  <c r="AB183" i="21" s="1"/>
  <c r="Y184" i="21"/>
  <c r="Z184" i="21" s="1"/>
  <c r="AB184" i="21" s="1"/>
  <c r="Y194" i="21"/>
  <c r="Z194" i="21" s="1"/>
  <c r="AB194" i="21" s="1"/>
  <c r="Y195" i="21"/>
  <c r="Z195" i="21" s="1"/>
  <c r="AB195" i="21" s="1"/>
  <c r="Y196" i="21"/>
  <c r="Z196" i="21" s="1"/>
  <c r="AB196" i="21" s="1"/>
  <c r="Y197" i="21"/>
  <c r="Z197" i="21" s="1"/>
  <c r="AB197" i="21" s="1"/>
  <c r="Y198" i="21"/>
  <c r="Z198" i="21" s="1"/>
  <c r="AB198" i="21" s="1"/>
  <c r="Y208" i="21"/>
  <c r="Z208" i="21" s="1"/>
  <c r="AB208" i="21" s="1"/>
  <c r="Y209" i="21"/>
  <c r="Z209" i="21" s="1"/>
  <c r="AB209" i="21" s="1"/>
  <c r="Y4" i="21"/>
  <c r="AA4" i="21" s="1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H55" i="22"/>
  <c r="X19" i="22"/>
  <c r="I19" i="22"/>
  <c r="J19" i="22"/>
  <c r="K19" i="22"/>
  <c r="L19" i="22"/>
  <c r="M19" i="22"/>
  <c r="N19" i="22"/>
  <c r="R19" i="22"/>
  <c r="S19" i="22"/>
  <c r="T19" i="22"/>
  <c r="U19" i="22"/>
  <c r="V19" i="22"/>
  <c r="W19" i="22"/>
  <c r="H19" i="22"/>
  <c r="Y5" i="22"/>
  <c r="Z5" i="22" s="1"/>
  <c r="AB5" i="22" s="1"/>
  <c r="Y6" i="22"/>
  <c r="Z6" i="22" s="1"/>
  <c r="AB6" i="22" s="1"/>
  <c r="Y7" i="22"/>
  <c r="Z7" i="22" s="1"/>
  <c r="AB7" i="22" s="1"/>
  <c r="Y8" i="22"/>
  <c r="Z8" i="22" s="1"/>
  <c r="AB8" i="22" s="1"/>
  <c r="Y9" i="22"/>
  <c r="Z9" i="22" s="1"/>
  <c r="AB9" i="22" s="1"/>
  <c r="Y10" i="22"/>
  <c r="Z10" i="22" s="1"/>
  <c r="AB10" i="22" s="1"/>
  <c r="Y11" i="22"/>
  <c r="Z11" i="22" s="1"/>
  <c r="AB11" i="22" s="1"/>
  <c r="Y12" i="22"/>
  <c r="Z12" i="22" s="1"/>
  <c r="AB12" i="22" s="1"/>
  <c r="Y13" i="22"/>
  <c r="Z13" i="22" s="1"/>
  <c r="AB13" i="22" s="1"/>
  <c r="Y14" i="22"/>
  <c r="Z14" i="22" s="1"/>
  <c r="AB14" i="22" s="1"/>
  <c r="Y15" i="22"/>
  <c r="Z15" i="22" s="1"/>
  <c r="AB15" i="22" s="1"/>
  <c r="Y16" i="22"/>
  <c r="Z16" i="22" s="1"/>
  <c r="AB16" i="22" s="1"/>
  <c r="Y17" i="22"/>
  <c r="Z17" i="22" s="1"/>
  <c r="AB17" i="22" s="1"/>
  <c r="Y18" i="22"/>
  <c r="Z18" i="22" s="1"/>
  <c r="AB18" i="22" s="1"/>
  <c r="Y29" i="22"/>
  <c r="Z29" i="22" s="1"/>
  <c r="AB29" i="22" s="1"/>
  <c r="Y30" i="22"/>
  <c r="Z30" i="22" s="1"/>
  <c r="AB30" i="22" s="1"/>
  <c r="Y31" i="22"/>
  <c r="Z31" i="22" s="1"/>
  <c r="AB31" i="22" s="1"/>
  <c r="Y32" i="22"/>
  <c r="Z32" i="22" s="1"/>
  <c r="AB32" i="22" s="1"/>
  <c r="Y33" i="22"/>
  <c r="Z33" i="22" s="1"/>
  <c r="AB33" i="22" s="1"/>
  <c r="Y34" i="22"/>
  <c r="Z34" i="22" s="1"/>
  <c r="AB34" i="22" s="1"/>
  <c r="Y35" i="22"/>
  <c r="Z35" i="22" s="1"/>
  <c r="AB35" i="22" s="1"/>
  <c r="Y36" i="22"/>
  <c r="Z36" i="22" s="1"/>
  <c r="AB36" i="22" s="1"/>
  <c r="Y37" i="22"/>
  <c r="Z37" i="22" s="1"/>
  <c r="AB37" i="22" s="1"/>
  <c r="Y38" i="22"/>
  <c r="Z38" i="22" s="1"/>
  <c r="AB38" i="22" s="1"/>
  <c r="Y39" i="22"/>
  <c r="Z39" i="22" s="1"/>
  <c r="AB39" i="22" s="1"/>
  <c r="Y40" i="22"/>
  <c r="Z40" i="22" s="1"/>
  <c r="AB40" i="22" s="1"/>
  <c r="Y41" i="22"/>
  <c r="Z41" i="22" s="1"/>
  <c r="AB41" i="22" s="1"/>
  <c r="Y42" i="22"/>
  <c r="Z42" i="22" s="1"/>
  <c r="AB42" i="22" s="1"/>
  <c r="Y43" i="22"/>
  <c r="Z43" i="22" s="1"/>
  <c r="AB43" i="22" s="1"/>
  <c r="Y44" i="22"/>
  <c r="Z44" i="22" s="1"/>
  <c r="AB44" i="22" s="1"/>
  <c r="Y45" i="22"/>
  <c r="Z45" i="22" s="1"/>
  <c r="AB45" i="22" s="1"/>
  <c r="Y46" i="22"/>
  <c r="Z46" i="22" s="1"/>
  <c r="AB46" i="22" s="1"/>
  <c r="Y47" i="22"/>
  <c r="Z47" i="22" s="1"/>
  <c r="AB47" i="22" s="1"/>
  <c r="Y48" i="22"/>
  <c r="Z48" i="22" s="1"/>
  <c r="AB48" i="22" s="1"/>
  <c r="Y49" i="22"/>
  <c r="Z49" i="22" s="1"/>
  <c r="AB49" i="22" s="1"/>
  <c r="Y50" i="22"/>
  <c r="Z50" i="22" s="1"/>
  <c r="AB50" i="22" s="1"/>
  <c r="Y51" i="22"/>
  <c r="Z51" i="22" s="1"/>
  <c r="AB51" i="22" s="1"/>
  <c r="Y52" i="22"/>
  <c r="Z52" i="22" s="1"/>
  <c r="AB52" i="22" s="1"/>
  <c r="Y53" i="22"/>
  <c r="Z53" i="22" s="1"/>
  <c r="AB53" i="22" s="1"/>
  <c r="Y54" i="22"/>
  <c r="Z54" i="22" s="1"/>
  <c r="AB54" i="22" s="1"/>
  <c r="Y4" i="22"/>
  <c r="Z4" i="22" s="1"/>
  <c r="AB4" i="22" s="1"/>
  <c r="I164" i="24"/>
  <c r="J164" i="24"/>
  <c r="K164" i="24"/>
  <c r="L164" i="24"/>
  <c r="M164" i="24"/>
  <c r="N164" i="24"/>
  <c r="O164" i="24"/>
  <c r="P164" i="24"/>
  <c r="Q164" i="24"/>
  <c r="R164" i="24"/>
  <c r="S164" i="24"/>
  <c r="T164" i="24"/>
  <c r="U164" i="24"/>
  <c r="V164" i="24"/>
  <c r="W164" i="24"/>
  <c r="X164" i="24"/>
  <c r="H164" i="24"/>
  <c r="I119" i="24"/>
  <c r="J119" i="24"/>
  <c r="K119" i="24"/>
  <c r="L119" i="24"/>
  <c r="M119" i="24"/>
  <c r="N119" i="24"/>
  <c r="O119" i="24"/>
  <c r="P119" i="24"/>
  <c r="Q119" i="24"/>
  <c r="R119" i="24"/>
  <c r="S119" i="24"/>
  <c r="T119" i="24"/>
  <c r="U119" i="24"/>
  <c r="V119" i="24"/>
  <c r="W119" i="24"/>
  <c r="X119" i="24"/>
  <c r="H119" i="24"/>
  <c r="I99" i="24"/>
  <c r="J99" i="24"/>
  <c r="K99" i="24"/>
  <c r="L99" i="24"/>
  <c r="M99" i="24"/>
  <c r="R99" i="24"/>
  <c r="S99" i="24"/>
  <c r="T99" i="24"/>
  <c r="U99" i="24"/>
  <c r="V99" i="24"/>
  <c r="W99" i="24"/>
  <c r="X99" i="24"/>
  <c r="H99" i="24"/>
  <c r="I86" i="24"/>
  <c r="J86" i="24"/>
  <c r="K86" i="24"/>
  <c r="L86" i="24"/>
  <c r="M86" i="24"/>
  <c r="N86" i="24"/>
  <c r="Q86" i="24"/>
  <c r="R86" i="24"/>
  <c r="S86" i="24"/>
  <c r="T86" i="24"/>
  <c r="U86" i="24"/>
  <c r="V86" i="24"/>
  <c r="W86" i="24"/>
  <c r="X86" i="24"/>
  <c r="H86" i="24"/>
  <c r="I71" i="24"/>
  <c r="J71" i="24"/>
  <c r="K71" i="24"/>
  <c r="L71" i="24"/>
  <c r="M71" i="24"/>
  <c r="O71" i="24"/>
  <c r="Q71" i="24"/>
  <c r="R71" i="24"/>
  <c r="S71" i="24"/>
  <c r="T71" i="24"/>
  <c r="U71" i="24"/>
  <c r="V71" i="24"/>
  <c r="W71" i="24"/>
  <c r="X71" i="24"/>
  <c r="H7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H51" i="24"/>
  <c r="I32" i="24"/>
  <c r="J32" i="24"/>
  <c r="K32" i="24"/>
  <c r="L32" i="24"/>
  <c r="M32" i="24"/>
  <c r="O32" i="24"/>
  <c r="P32" i="24"/>
  <c r="Q32" i="24"/>
  <c r="R32" i="24"/>
  <c r="S32" i="24"/>
  <c r="T32" i="24"/>
  <c r="U32" i="24"/>
  <c r="V32" i="24"/>
  <c r="W32" i="24"/>
  <c r="X32" i="24"/>
  <c r="H32" i="24"/>
  <c r="I9" i="24"/>
  <c r="J9" i="24"/>
  <c r="K9" i="24"/>
  <c r="L9" i="24"/>
  <c r="M9" i="24"/>
  <c r="Q9" i="24"/>
  <c r="R9" i="24"/>
  <c r="S9" i="24"/>
  <c r="T9" i="24"/>
  <c r="U9" i="24"/>
  <c r="V9" i="24"/>
  <c r="W9" i="24"/>
  <c r="X9" i="24"/>
  <c r="H9" i="24"/>
  <c r="Y5" i="24"/>
  <c r="Z5" i="24" s="1"/>
  <c r="AB5" i="24" s="1"/>
  <c r="Y6" i="24"/>
  <c r="Z6" i="24" s="1"/>
  <c r="AB6" i="24" s="1"/>
  <c r="Y7" i="24"/>
  <c r="Z7" i="24" s="1"/>
  <c r="AB7" i="24" s="1"/>
  <c r="Y8" i="24"/>
  <c r="Y18" i="24"/>
  <c r="Y19" i="24"/>
  <c r="Y20" i="24"/>
  <c r="Y21" i="24"/>
  <c r="Y22" i="24"/>
  <c r="Y23" i="24"/>
  <c r="Y24" i="24"/>
  <c r="Y25" i="24"/>
  <c r="Y26" i="24"/>
  <c r="Y27" i="24"/>
  <c r="Y28" i="24"/>
  <c r="Y29" i="24"/>
  <c r="Z29" i="24" s="1"/>
  <c r="AB29" i="24" s="1"/>
  <c r="AA29" i="24"/>
  <c r="Y30" i="24"/>
  <c r="Z30" i="24" s="1"/>
  <c r="AB30" i="24" s="1"/>
  <c r="Y31" i="24"/>
  <c r="Z31" i="24" s="1"/>
  <c r="AB31" i="24" s="1"/>
  <c r="Y41" i="24"/>
  <c r="Z41" i="24" s="1"/>
  <c r="AB41" i="24" s="1"/>
  <c r="Y42" i="24"/>
  <c r="Z42" i="24" s="1"/>
  <c r="AB42" i="24" s="1"/>
  <c r="Y43" i="24"/>
  <c r="Z43" i="24" s="1"/>
  <c r="AB43" i="24" s="1"/>
  <c r="Y44" i="24"/>
  <c r="Z44" i="24" s="1"/>
  <c r="AB44" i="24" s="1"/>
  <c r="Y45" i="24"/>
  <c r="Z45" i="24" s="1"/>
  <c r="AB45" i="24" s="1"/>
  <c r="Y46" i="24"/>
  <c r="Z46" i="24" s="1"/>
  <c r="AB46" i="24" s="1"/>
  <c r="Y47" i="24"/>
  <c r="Z47" i="24" s="1"/>
  <c r="AB47" i="24" s="1"/>
  <c r="Y48" i="24"/>
  <c r="Z48" i="24" s="1"/>
  <c r="AB48" i="24" s="1"/>
  <c r="Y49" i="24"/>
  <c r="Z49" i="24" s="1"/>
  <c r="AB49" i="24" s="1"/>
  <c r="Y50" i="24"/>
  <c r="Z50" i="24" s="1"/>
  <c r="AB50" i="24" s="1"/>
  <c r="Y60" i="24"/>
  <c r="Z60" i="24" s="1"/>
  <c r="AB60" i="24" s="1"/>
  <c r="Y61" i="24"/>
  <c r="Z61" i="24" s="1"/>
  <c r="AB61" i="24" s="1"/>
  <c r="Y62" i="24"/>
  <c r="Z62" i="24" s="1"/>
  <c r="AB62" i="24" s="1"/>
  <c r="Y63" i="24"/>
  <c r="Z63" i="24" s="1"/>
  <c r="AB63" i="24" s="1"/>
  <c r="Y64" i="24"/>
  <c r="Z64" i="24" s="1"/>
  <c r="AB64" i="24" s="1"/>
  <c r="Y65" i="24"/>
  <c r="Z65" i="24" s="1"/>
  <c r="AB65" i="24" s="1"/>
  <c r="Y66" i="24"/>
  <c r="Z66" i="24" s="1"/>
  <c r="AB66" i="24" s="1"/>
  <c r="Y67" i="24"/>
  <c r="Z67" i="24" s="1"/>
  <c r="AB67" i="24" s="1"/>
  <c r="Y68" i="24"/>
  <c r="Z68" i="24" s="1"/>
  <c r="AB68" i="24" s="1"/>
  <c r="Y69" i="24"/>
  <c r="Z69" i="24" s="1"/>
  <c r="AB69" i="24" s="1"/>
  <c r="Y70" i="24"/>
  <c r="Z70" i="24" s="1"/>
  <c r="AB70" i="24" s="1"/>
  <c r="Y80" i="24"/>
  <c r="Z80" i="24" s="1"/>
  <c r="AB80" i="24" s="1"/>
  <c r="Y81" i="24"/>
  <c r="Z81" i="24" s="1"/>
  <c r="AB81" i="24" s="1"/>
  <c r="Y82" i="24"/>
  <c r="Z82" i="24" s="1"/>
  <c r="AB82" i="24" s="1"/>
  <c r="Y83" i="24"/>
  <c r="Z83" i="24" s="1"/>
  <c r="AB83" i="24" s="1"/>
  <c r="Y84" i="24"/>
  <c r="Z84" i="24" s="1"/>
  <c r="AB84" i="24" s="1"/>
  <c r="Y85" i="24"/>
  <c r="Z85" i="24" s="1"/>
  <c r="AB85" i="24" s="1"/>
  <c r="Y95" i="24"/>
  <c r="Z95" i="24" s="1"/>
  <c r="AB95" i="24" s="1"/>
  <c r="Y96" i="24"/>
  <c r="Z96" i="24" s="1"/>
  <c r="AB96" i="24" s="1"/>
  <c r="Y97" i="24"/>
  <c r="Z97" i="24" s="1"/>
  <c r="AB97" i="24" s="1"/>
  <c r="Y98" i="24"/>
  <c r="Z98" i="24" s="1"/>
  <c r="AB98" i="24" s="1"/>
  <c r="Y108" i="24"/>
  <c r="Z108" i="24" s="1"/>
  <c r="AB108" i="24" s="1"/>
  <c r="Y109" i="24"/>
  <c r="Z109" i="24" s="1"/>
  <c r="AB109" i="24" s="1"/>
  <c r="Y110" i="24"/>
  <c r="Z110" i="24" s="1"/>
  <c r="AB110" i="24" s="1"/>
  <c r="Y111" i="24"/>
  <c r="Z111" i="24" s="1"/>
  <c r="AB111" i="24" s="1"/>
  <c r="Y112" i="24"/>
  <c r="Z112" i="24" s="1"/>
  <c r="AB112" i="24" s="1"/>
  <c r="Y113" i="24"/>
  <c r="Z113" i="24" s="1"/>
  <c r="AB113" i="24" s="1"/>
  <c r="Y114" i="24"/>
  <c r="Z114" i="24" s="1"/>
  <c r="AB114" i="24" s="1"/>
  <c r="Y115" i="24"/>
  <c r="Z115" i="24" s="1"/>
  <c r="AB115" i="24" s="1"/>
  <c r="Y116" i="24"/>
  <c r="Z116" i="24" s="1"/>
  <c r="AB116" i="24" s="1"/>
  <c r="Y117" i="24"/>
  <c r="Z117" i="24" s="1"/>
  <c r="AB117" i="24" s="1"/>
  <c r="Y118" i="24"/>
  <c r="Z118" i="24" s="1"/>
  <c r="AB118" i="24" s="1"/>
  <c r="Y128" i="24"/>
  <c r="Z128" i="24" s="1"/>
  <c r="AB128" i="24" s="1"/>
  <c r="Y129" i="24"/>
  <c r="Z129" i="24" s="1"/>
  <c r="AB129" i="24" s="1"/>
  <c r="Y130" i="24"/>
  <c r="AA130" i="24" s="1"/>
  <c r="Y131" i="24"/>
  <c r="Z131" i="24" s="1"/>
  <c r="AB131" i="24" s="1"/>
  <c r="Y132" i="24"/>
  <c r="AA132" i="24" s="1"/>
  <c r="Y133" i="24"/>
  <c r="Z133" i="24" s="1"/>
  <c r="AB133" i="24" s="1"/>
  <c r="Y134" i="24"/>
  <c r="Z134" i="24" s="1"/>
  <c r="AB134" i="24" s="1"/>
  <c r="Y135" i="24"/>
  <c r="Z135" i="24" s="1"/>
  <c r="AB135" i="24" s="1"/>
  <c r="Y136" i="24"/>
  <c r="AA136" i="24" s="1"/>
  <c r="Y137" i="24"/>
  <c r="Z137" i="24" s="1"/>
  <c r="AB137" i="24" s="1"/>
  <c r="Y138" i="24"/>
  <c r="Z138" i="24" s="1"/>
  <c r="AB138" i="24" s="1"/>
  <c r="Y139" i="24"/>
  <c r="Z139" i="24" s="1"/>
  <c r="AB139" i="24" s="1"/>
  <c r="Y140" i="24"/>
  <c r="AA140" i="24" s="1"/>
  <c r="Y141" i="24"/>
  <c r="Z141" i="24" s="1"/>
  <c r="AB141" i="24" s="1"/>
  <c r="Y142" i="24"/>
  <c r="Z142" i="24" s="1"/>
  <c r="AB142" i="24" s="1"/>
  <c r="Y143" i="24"/>
  <c r="Z143" i="24" s="1"/>
  <c r="AB143" i="24" s="1"/>
  <c r="Y144" i="24"/>
  <c r="AA144" i="24" s="1"/>
  <c r="Y145" i="24"/>
  <c r="Z145" i="24" s="1"/>
  <c r="AB145" i="24" s="1"/>
  <c r="Y146" i="24"/>
  <c r="Z146" i="24" s="1"/>
  <c r="AB146" i="24" s="1"/>
  <c r="Y147" i="24"/>
  <c r="Z147" i="24" s="1"/>
  <c r="AB147" i="24" s="1"/>
  <c r="Y148" i="24"/>
  <c r="AA148" i="24" s="1"/>
  <c r="Y149" i="24"/>
  <c r="Z149" i="24" s="1"/>
  <c r="AB149" i="24" s="1"/>
  <c r="Y150" i="24"/>
  <c r="Z150" i="24" s="1"/>
  <c r="AB150" i="24" s="1"/>
  <c r="Y151" i="24"/>
  <c r="Z151" i="24" s="1"/>
  <c r="AB151" i="24" s="1"/>
  <c r="Y152" i="24"/>
  <c r="AA152" i="24" s="1"/>
  <c r="Y153" i="24"/>
  <c r="Z153" i="24" s="1"/>
  <c r="AB153" i="24" s="1"/>
  <c r="Y154" i="24"/>
  <c r="Z154" i="24" s="1"/>
  <c r="AB154" i="24" s="1"/>
  <c r="Y155" i="24"/>
  <c r="Z155" i="24" s="1"/>
  <c r="AB155" i="24" s="1"/>
  <c r="Y156" i="24"/>
  <c r="Z156" i="24" s="1"/>
  <c r="AB156" i="24" s="1"/>
  <c r="Y157" i="24"/>
  <c r="Z157" i="24" s="1"/>
  <c r="AB157" i="24" s="1"/>
  <c r="Y158" i="24"/>
  <c r="Z158" i="24" s="1"/>
  <c r="AB158" i="24" s="1"/>
  <c r="Y159" i="24"/>
  <c r="Z159" i="24" s="1"/>
  <c r="AB159" i="24" s="1"/>
  <c r="Y160" i="24"/>
  <c r="Z160" i="24" s="1"/>
  <c r="AB160" i="24" s="1"/>
  <c r="Y161" i="24"/>
  <c r="Z161" i="24" s="1"/>
  <c r="AB161" i="24" s="1"/>
  <c r="Y162" i="24"/>
  <c r="Z162" i="24" s="1"/>
  <c r="AB162" i="24" s="1"/>
  <c r="Y163" i="24"/>
  <c r="Z163" i="24" s="1"/>
  <c r="AB163" i="24" s="1"/>
  <c r="Y4" i="24"/>
  <c r="AA4" i="24" s="1"/>
  <c r="Z132" i="14" l="1"/>
  <c r="AB132" i="14" s="1"/>
  <c r="AA91" i="14"/>
  <c r="L109" i="20"/>
  <c r="Z234" i="20"/>
  <c r="AB234" i="20" s="1"/>
  <c r="AA4" i="13"/>
  <c r="AA4" i="4"/>
  <c r="Y17" i="4"/>
  <c r="AA4" i="14"/>
  <c r="Z111" i="14"/>
  <c r="AB111" i="14" s="1"/>
  <c r="Z98" i="14"/>
  <c r="AB98" i="14" s="1"/>
  <c r="Z171" i="15"/>
  <c r="AB171" i="15" s="1"/>
  <c r="AA117" i="15"/>
  <c r="Z359" i="15"/>
  <c r="AB359" i="15" s="1"/>
  <c r="AA100" i="15"/>
  <c r="Z315" i="15"/>
  <c r="AB315" i="15" s="1"/>
  <c r="AA83" i="15"/>
  <c r="AA79" i="15"/>
  <c r="Z347" i="15"/>
  <c r="AB347" i="15" s="1"/>
  <c r="AA297" i="15"/>
  <c r="Z331" i="15"/>
  <c r="AB331" i="15" s="1"/>
  <c r="AA283" i="15"/>
  <c r="AA162" i="15"/>
  <c r="Z150" i="15"/>
  <c r="AB150" i="15" s="1"/>
  <c r="AA121" i="15"/>
  <c r="Z323" i="15"/>
  <c r="AB323" i="15" s="1"/>
  <c r="AA75" i="15"/>
  <c r="Z244" i="20"/>
  <c r="AB244" i="20" s="1"/>
  <c r="Z246" i="20"/>
  <c r="AB246" i="20" s="1"/>
  <c r="Z245" i="20"/>
  <c r="AB245" i="20" s="1"/>
  <c r="Z250" i="20"/>
  <c r="AB250" i="20" s="1"/>
  <c r="Z242" i="20"/>
  <c r="AB242" i="20" s="1"/>
  <c r="AA36" i="20"/>
  <c r="Z253" i="20"/>
  <c r="AB253" i="20" s="1"/>
  <c r="Z237" i="20"/>
  <c r="AB237" i="20" s="1"/>
  <c r="Z204" i="20"/>
  <c r="AB204" i="20" s="1"/>
  <c r="Z257" i="20"/>
  <c r="AB257" i="20" s="1"/>
  <c r="Z252" i="20"/>
  <c r="AB252" i="20" s="1"/>
  <c r="Z241" i="20"/>
  <c r="AB241" i="20" s="1"/>
  <c r="Z236" i="20"/>
  <c r="AB236" i="20" s="1"/>
  <c r="Z95" i="21"/>
  <c r="AB95" i="21" s="1"/>
  <c r="Y130" i="21"/>
  <c r="Z130" i="21" s="1"/>
  <c r="AB130" i="21" s="1"/>
  <c r="Y199" i="21"/>
  <c r="Z199" i="21" s="1"/>
  <c r="AB199" i="21" s="1"/>
  <c r="Y30" i="21"/>
  <c r="AA30" i="21" s="1"/>
  <c r="Z4" i="21"/>
  <c r="AB4" i="21" s="1"/>
  <c r="Z112" i="21"/>
  <c r="AB112" i="21" s="1"/>
  <c r="AA153" i="24"/>
  <c r="AA161" i="24"/>
  <c r="AA138" i="24"/>
  <c r="Y32" i="24"/>
  <c r="Z32" i="24" s="1"/>
  <c r="AB32" i="24" s="1"/>
  <c r="AA159" i="24"/>
  <c r="AA149" i="24"/>
  <c r="Y164" i="24"/>
  <c r="Z164" i="24" s="1"/>
  <c r="AB164" i="24" s="1"/>
  <c r="Y99" i="24"/>
  <c r="AA99" i="24" s="1"/>
  <c r="Y74" i="4"/>
  <c r="AA157" i="24"/>
  <c r="AA134" i="24"/>
  <c r="AA142" i="21"/>
  <c r="AA140" i="21"/>
  <c r="Z116" i="21"/>
  <c r="AB116" i="21" s="1"/>
  <c r="AA88" i="21"/>
  <c r="Y119" i="21"/>
  <c r="AA119" i="21" s="1"/>
  <c r="Y170" i="21"/>
  <c r="Z170" i="21" s="1"/>
  <c r="AB170" i="21" s="1"/>
  <c r="Y210" i="21"/>
  <c r="Z210" i="21" s="1"/>
  <c r="AB210" i="21" s="1"/>
  <c r="Z256" i="20"/>
  <c r="AB256" i="20" s="1"/>
  <c r="Z254" i="20"/>
  <c r="AB254" i="20" s="1"/>
  <c r="Z249" i="20"/>
  <c r="AB249" i="20" s="1"/>
  <c r="Z240" i="20"/>
  <c r="AB240" i="20" s="1"/>
  <c r="Z238" i="20"/>
  <c r="AB238" i="20" s="1"/>
  <c r="Z233" i="20"/>
  <c r="AB233" i="20" s="1"/>
  <c r="AA20" i="20"/>
  <c r="Y71" i="16"/>
  <c r="Z363" i="15"/>
  <c r="AB363" i="15" s="1"/>
  <c r="Z327" i="15"/>
  <c r="AB327" i="15" s="1"/>
  <c r="AA96" i="15"/>
  <c r="AA62" i="15"/>
  <c r="Z115" i="14"/>
  <c r="AB115" i="14" s="1"/>
  <c r="Y100" i="14"/>
  <c r="Z100" i="14" s="1"/>
  <c r="AB100" i="14" s="1"/>
  <c r="Y144" i="21"/>
  <c r="Z144" i="21" s="1"/>
  <c r="AB144" i="21" s="1"/>
  <c r="Y185" i="21"/>
  <c r="Z185" i="21" s="1"/>
  <c r="AB185" i="21" s="1"/>
  <c r="Y55" i="19"/>
  <c r="AA55" i="19" s="1"/>
  <c r="Y47" i="14"/>
  <c r="Y31" i="13"/>
  <c r="Y43" i="13"/>
  <c r="AA31" i="24"/>
  <c r="AA143" i="21"/>
  <c r="AA141" i="21"/>
  <c r="AA139" i="21"/>
  <c r="Z108" i="21"/>
  <c r="AB108" i="21" s="1"/>
  <c r="Z89" i="21"/>
  <c r="AB89" i="21" s="1"/>
  <c r="Z87" i="21"/>
  <c r="AB87" i="21" s="1"/>
  <c r="Y53" i="21"/>
  <c r="Z53" i="21" s="1"/>
  <c r="AB53" i="21" s="1"/>
  <c r="Z4" i="20"/>
  <c r="AB4" i="20" s="1"/>
  <c r="Z248" i="20"/>
  <c r="AB248" i="20" s="1"/>
  <c r="Z4" i="16"/>
  <c r="AB4" i="16" s="1"/>
  <c r="Y60" i="14"/>
  <c r="Z60" i="14" s="1"/>
  <c r="AB60" i="14" s="1"/>
  <c r="Y148" i="14"/>
  <c r="Z148" i="14" s="1"/>
  <c r="AB148" i="14" s="1"/>
  <c r="AA163" i="24"/>
  <c r="AA155" i="24"/>
  <c r="Y19" i="22"/>
  <c r="AA19" i="22" s="1"/>
  <c r="Y99" i="21"/>
  <c r="Y134" i="20"/>
  <c r="AA134" i="20" s="1"/>
  <c r="Y258" i="20"/>
  <c r="Y46" i="16"/>
  <c r="Z46" i="16" s="1"/>
  <c r="AB46" i="16" s="1"/>
  <c r="Z311" i="15"/>
  <c r="AB311" i="15" s="1"/>
  <c r="Z128" i="14"/>
  <c r="AB128" i="14" s="1"/>
  <c r="Z94" i="14"/>
  <c r="AB94" i="14" s="1"/>
  <c r="Y11" i="13"/>
  <c r="AA11" i="13" s="1"/>
  <c r="AA133" i="14"/>
  <c r="AA129" i="14"/>
  <c r="AA116" i="14"/>
  <c r="AA112" i="14"/>
  <c r="AA99" i="14"/>
  <c r="AA95" i="14"/>
  <c r="Z134" i="14"/>
  <c r="AB134" i="14" s="1"/>
  <c r="Z130" i="14"/>
  <c r="AB130" i="14" s="1"/>
  <c r="Z126" i="14"/>
  <c r="AB126" i="14" s="1"/>
  <c r="Z113" i="14"/>
  <c r="AB113" i="14" s="1"/>
  <c r="Z109" i="14"/>
  <c r="AB109" i="14" s="1"/>
  <c r="Z96" i="14"/>
  <c r="AB96" i="14" s="1"/>
  <c r="Z92" i="14"/>
  <c r="AB92" i="14" s="1"/>
  <c r="AA90" i="14"/>
  <c r="AA118" i="21"/>
  <c r="Z114" i="21"/>
  <c r="AB114" i="21" s="1"/>
  <c r="Z110" i="21"/>
  <c r="AB110" i="21" s="1"/>
  <c r="Z97" i="21"/>
  <c r="AB97" i="21" s="1"/>
  <c r="Z93" i="21"/>
  <c r="AB93" i="21" s="1"/>
  <c r="Z91" i="21"/>
  <c r="AB91" i="21" s="1"/>
  <c r="AA75" i="21"/>
  <c r="AA73" i="21"/>
  <c r="AA71" i="21"/>
  <c r="AA69" i="21"/>
  <c r="AA67" i="21"/>
  <c r="AA65" i="21"/>
  <c r="AA63" i="21"/>
  <c r="AA52" i="21"/>
  <c r="AA50" i="21"/>
  <c r="AA48" i="21"/>
  <c r="AA46" i="21"/>
  <c r="AA44" i="21"/>
  <c r="AA42" i="21"/>
  <c r="AA40" i="21"/>
  <c r="AA29" i="21"/>
  <c r="AA27" i="21"/>
  <c r="AA25" i="21"/>
  <c r="AA23" i="21"/>
  <c r="AA21" i="21"/>
  <c r="AA19" i="21"/>
  <c r="AA166" i="15"/>
  <c r="AA149" i="15"/>
  <c r="AA128" i="21"/>
  <c r="AA117" i="21"/>
  <c r="AA113" i="21"/>
  <c r="AA109" i="21"/>
  <c r="AA96" i="21"/>
  <c r="AA92" i="21"/>
  <c r="AA74" i="21"/>
  <c r="AA72" i="21"/>
  <c r="AA70" i="21"/>
  <c r="AA68" i="21"/>
  <c r="AA66" i="21"/>
  <c r="AA64" i="21"/>
  <c r="AA62" i="21"/>
  <c r="AA51" i="21"/>
  <c r="AA49" i="21"/>
  <c r="AA47" i="21"/>
  <c r="AA45" i="21"/>
  <c r="AA43" i="21"/>
  <c r="AA41" i="21"/>
  <c r="AA39" i="21"/>
  <c r="AA28" i="21"/>
  <c r="AA26" i="21"/>
  <c r="AA24" i="21"/>
  <c r="AA22" i="21"/>
  <c r="AA20" i="21"/>
  <c r="AA18" i="21"/>
  <c r="Z225" i="20"/>
  <c r="AB225" i="20" s="1"/>
  <c r="Z222" i="20"/>
  <c r="AB222" i="20" s="1"/>
  <c r="Z307" i="15"/>
  <c r="AB307" i="15" s="1"/>
  <c r="Z167" i="15"/>
  <c r="AB167" i="15" s="1"/>
  <c r="Z165" i="15"/>
  <c r="AB165" i="15" s="1"/>
  <c r="Z375" i="15"/>
  <c r="AB375" i="15" s="1"/>
  <c r="Z335" i="15"/>
  <c r="AB335" i="15" s="1"/>
  <c r="Z319" i="15"/>
  <c r="AB319" i="15" s="1"/>
  <c r="Z303" i="15"/>
  <c r="AB303" i="15" s="1"/>
  <c r="AA289" i="15"/>
  <c r="AA279" i="15"/>
  <c r="AA49" i="15"/>
  <c r="Y86" i="24"/>
  <c r="Z86" i="24" s="1"/>
  <c r="AB86" i="24" s="1"/>
  <c r="Y119" i="24"/>
  <c r="Z119" i="24" s="1"/>
  <c r="AB119" i="24" s="1"/>
  <c r="AA4" i="22"/>
  <c r="Y55" i="22"/>
  <c r="AA145" i="24"/>
  <c r="AA141" i="24"/>
  <c r="AA137" i="24"/>
  <c r="AA133" i="24"/>
  <c r="AA146" i="24"/>
  <c r="Y51" i="24"/>
  <c r="AA51" i="24" s="1"/>
  <c r="Z4" i="24"/>
  <c r="AB4" i="24" s="1"/>
  <c r="AA150" i="24"/>
  <c r="AA142" i="24"/>
  <c r="AA162" i="24"/>
  <c r="AA160" i="24"/>
  <c r="AA158" i="24"/>
  <c r="AA156" i="24"/>
  <c r="AA154" i="24"/>
  <c r="Z152" i="24"/>
  <c r="AB152" i="24" s="1"/>
  <c r="Z148" i="24"/>
  <c r="AB148" i="24" s="1"/>
  <c r="Z144" i="24"/>
  <c r="AB144" i="24" s="1"/>
  <c r="Z140" i="24"/>
  <c r="AB140" i="24" s="1"/>
  <c r="Z136" i="24"/>
  <c r="AB136" i="24" s="1"/>
  <c r="Z132" i="24"/>
  <c r="AB132" i="24" s="1"/>
  <c r="Y9" i="24"/>
  <c r="Y71" i="24"/>
  <c r="Z71" i="24" s="1"/>
  <c r="AB71" i="24" s="1"/>
  <c r="Z130" i="24"/>
  <c r="AB130" i="24" s="1"/>
  <c r="AA129" i="24"/>
  <c r="AA4" i="18"/>
  <c r="Y140" i="18"/>
  <c r="AA140" i="18" s="1"/>
  <c r="Y76" i="14"/>
  <c r="Z76" i="14" s="1"/>
  <c r="AB76" i="14" s="1"/>
  <c r="AA104" i="15"/>
  <c r="Z377" i="15"/>
  <c r="AB377" i="15" s="1"/>
  <c r="Z361" i="15"/>
  <c r="AB361" i="15" s="1"/>
  <c r="Z337" i="15"/>
  <c r="AB337" i="15" s="1"/>
  <c r="Z329" i="15"/>
  <c r="AB329" i="15" s="1"/>
  <c r="Z321" i="15"/>
  <c r="AB321" i="15" s="1"/>
  <c r="Z313" i="15"/>
  <c r="AB313" i="15" s="1"/>
  <c r="Z305" i="15"/>
  <c r="AB305" i="15" s="1"/>
  <c r="AA293" i="15"/>
  <c r="AA281" i="15"/>
  <c r="AA183" i="15"/>
  <c r="Z169" i="15"/>
  <c r="AB169" i="15" s="1"/>
  <c r="AA119" i="15"/>
  <c r="AA102" i="15"/>
  <c r="AA94" i="15"/>
  <c r="AA77" i="15"/>
  <c r="AA60" i="15"/>
  <c r="Z365" i="15"/>
  <c r="AB365" i="15" s="1"/>
  <c r="Z349" i="15"/>
  <c r="AB349" i="15" s="1"/>
  <c r="Z333" i="15"/>
  <c r="AB333" i="15" s="1"/>
  <c r="Z325" i="15"/>
  <c r="AB325" i="15" s="1"/>
  <c r="Z317" i="15"/>
  <c r="AB317" i="15" s="1"/>
  <c r="Z309" i="15"/>
  <c r="AB309" i="15" s="1"/>
  <c r="Z301" i="15"/>
  <c r="AB301" i="15" s="1"/>
  <c r="AA285" i="15"/>
  <c r="AA187" i="15"/>
  <c r="Z184" i="15"/>
  <c r="AB184" i="15" s="1"/>
  <c r="Z182" i="15"/>
  <c r="AB182" i="15" s="1"/>
  <c r="AA132" i="15"/>
  <c r="AA106" i="15"/>
  <c r="AA98" i="15"/>
  <c r="AA81" i="15"/>
  <c r="AA73" i="15"/>
  <c r="AA38" i="15"/>
  <c r="Z4" i="15"/>
  <c r="AB4" i="15" s="1"/>
  <c r="AA298" i="15"/>
  <c r="AA294" i="15"/>
  <c r="AA290" i="15"/>
  <c r="AA286" i="15"/>
  <c r="Z376" i="15"/>
  <c r="AB376" i="15" s="1"/>
  <c r="Z374" i="15"/>
  <c r="AB374" i="15" s="1"/>
  <c r="Z364" i="15"/>
  <c r="AB364" i="15" s="1"/>
  <c r="Z362" i="15"/>
  <c r="AB362" i="15" s="1"/>
  <c r="Z360" i="15"/>
  <c r="AB360" i="15" s="1"/>
  <c r="Z350" i="15"/>
  <c r="AB350" i="15" s="1"/>
  <c r="Z348" i="15"/>
  <c r="AB348" i="15" s="1"/>
  <c r="Z346" i="15"/>
  <c r="AB346" i="15" s="1"/>
  <c r="Z336" i="15"/>
  <c r="AB336" i="15" s="1"/>
  <c r="Z334" i="15"/>
  <c r="AB334" i="15" s="1"/>
  <c r="Z332" i="15"/>
  <c r="AB332" i="15" s="1"/>
  <c r="Z330" i="15"/>
  <c r="AB330" i="15" s="1"/>
  <c r="Z328" i="15"/>
  <c r="AB328" i="15" s="1"/>
  <c r="Z326" i="15"/>
  <c r="AB326" i="15" s="1"/>
  <c r="Z324" i="15"/>
  <c r="AB324" i="15" s="1"/>
  <c r="Z322" i="15"/>
  <c r="AB322" i="15" s="1"/>
  <c r="Z320" i="15"/>
  <c r="AB320" i="15" s="1"/>
  <c r="Z318" i="15"/>
  <c r="AB318" i="15" s="1"/>
  <c r="Z316" i="15"/>
  <c r="AB316" i="15" s="1"/>
  <c r="Z314" i="15"/>
  <c r="AB314" i="15" s="1"/>
  <c r="Z312" i="15"/>
  <c r="AB312" i="15" s="1"/>
  <c r="Z310" i="15"/>
  <c r="AB310" i="15" s="1"/>
  <c r="Z308" i="15"/>
  <c r="AB308" i="15" s="1"/>
  <c r="Z306" i="15"/>
  <c r="AB306" i="15" s="1"/>
  <c r="Z304" i="15"/>
  <c r="AB304" i="15" s="1"/>
  <c r="Z302" i="15"/>
  <c r="AB302" i="15" s="1"/>
  <c r="Z300" i="15"/>
  <c r="AB300" i="15" s="1"/>
  <c r="Z296" i="15"/>
  <c r="AB296" i="15" s="1"/>
  <c r="Z292" i="15"/>
  <c r="AB292" i="15" s="1"/>
  <c r="Z288" i="15"/>
  <c r="AB288" i="15" s="1"/>
  <c r="AA284" i="15"/>
  <c r="AA282" i="15"/>
  <c r="AA280" i="15"/>
  <c r="Z188" i="15"/>
  <c r="AB188" i="15" s="1"/>
  <c r="Z186" i="15"/>
  <c r="AB186" i="15" s="1"/>
  <c r="AA170" i="15"/>
  <c r="Z163" i="15"/>
  <c r="AB163" i="15" s="1"/>
  <c r="Z161" i="15"/>
  <c r="AB161" i="15" s="1"/>
  <c r="AA131" i="15"/>
  <c r="AA120" i="15"/>
  <c r="AA118" i="15"/>
  <c r="AA116" i="15"/>
  <c r="AA105" i="15"/>
  <c r="AA103" i="15"/>
  <c r="AA101" i="15"/>
  <c r="AA99" i="15"/>
  <c r="AA97" i="15"/>
  <c r="AA95" i="15"/>
  <c r="AA84" i="15"/>
  <c r="AA82" i="15"/>
  <c r="AA80" i="15"/>
  <c r="AA78" i="15"/>
  <c r="AA76" i="15"/>
  <c r="AA74" i="15"/>
  <c r="AA63" i="15"/>
  <c r="AA61" i="15"/>
  <c r="AA59" i="15"/>
  <c r="AA39" i="15"/>
  <c r="AA32" i="20"/>
  <c r="AA24" i="20"/>
  <c r="Z226" i="20"/>
  <c r="AB226" i="20" s="1"/>
  <c r="Z190" i="20"/>
  <c r="AB190" i="20" s="1"/>
  <c r="AA44" i="20"/>
  <c r="AA28" i="20"/>
  <c r="Z232" i="20"/>
  <c r="AB232" i="20" s="1"/>
  <c r="Z223" i="20"/>
  <c r="AB223" i="20" s="1"/>
  <c r="Z213" i="20"/>
  <c r="AB213" i="20" s="1"/>
  <c r="Z203" i="20"/>
  <c r="AB203" i="20" s="1"/>
  <c r="Z200" i="20"/>
  <c r="AB200" i="20" s="1"/>
  <c r="AA40" i="20"/>
  <c r="AA48" i="20"/>
  <c r="Z219" i="20"/>
  <c r="AB219" i="20" s="1"/>
  <c r="Z216" i="20"/>
  <c r="AB216" i="20" s="1"/>
  <c r="Z209" i="20"/>
  <c r="AB209" i="20" s="1"/>
  <c r="Z207" i="20"/>
  <c r="AB207" i="20" s="1"/>
  <c r="Z197" i="20"/>
  <c r="AB197" i="20" s="1"/>
  <c r="Z188" i="20"/>
  <c r="AB188" i="20" s="1"/>
  <c r="AA89" i="20"/>
  <c r="AA84" i="20"/>
  <c r="AA81" i="20"/>
  <c r="AA76" i="20"/>
  <c r="AA73" i="20"/>
  <c r="AA42" i="20"/>
  <c r="AA34" i="20"/>
  <c r="AA26" i="20"/>
  <c r="AA16" i="20"/>
  <c r="AA14" i="20"/>
  <c r="Z229" i="20"/>
  <c r="AB229" i="20" s="1"/>
  <c r="Z220" i="20"/>
  <c r="AB220" i="20" s="1"/>
  <c r="Z210" i="20"/>
  <c r="AB210" i="20" s="1"/>
  <c r="Z206" i="20"/>
  <c r="AB206" i="20" s="1"/>
  <c r="Z196" i="20"/>
  <c r="AB196" i="20" s="1"/>
  <c r="AA88" i="20"/>
  <c r="AA85" i="20"/>
  <c r="AA80" i="20"/>
  <c r="AA77" i="20"/>
  <c r="AA72" i="20"/>
  <c r="AA46" i="20"/>
  <c r="AA38" i="20"/>
  <c r="AA30" i="20"/>
  <c r="AA22" i="20"/>
  <c r="AA17" i="20"/>
  <c r="AA15" i="20"/>
  <c r="Y170" i="20"/>
  <c r="AA170" i="20" s="1"/>
  <c r="Z230" i="20"/>
  <c r="AB230" i="20" s="1"/>
  <c r="Z227" i="20"/>
  <c r="AB227" i="20" s="1"/>
  <c r="Z224" i="20"/>
  <c r="AB224" i="20" s="1"/>
  <c r="Z217" i="20"/>
  <c r="AB217" i="20" s="1"/>
  <c r="Z214" i="20"/>
  <c r="AB214" i="20" s="1"/>
  <c r="Z211" i="20"/>
  <c r="AB211" i="20" s="1"/>
  <c r="Z208" i="20"/>
  <c r="AB208" i="20" s="1"/>
  <c r="Z201" i="20"/>
  <c r="AB201" i="20" s="1"/>
  <c r="Z198" i="20"/>
  <c r="AB198" i="20" s="1"/>
  <c r="Z192" i="20"/>
  <c r="AB192" i="20" s="1"/>
  <c r="Z87" i="20"/>
  <c r="AB87" i="20" s="1"/>
  <c r="Z83" i="20"/>
  <c r="AB83" i="20" s="1"/>
  <c r="Z79" i="20"/>
  <c r="AB79" i="20" s="1"/>
  <c r="Z71" i="20"/>
  <c r="AB71" i="20" s="1"/>
  <c r="AA49" i="20"/>
  <c r="AA47" i="20"/>
  <c r="AA45" i="20"/>
  <c r="AA43" i="20"/>
  <c r="AA41" i="20"/>
  <c r="AA39" i="20"/>
  <c r="AA37" i="20"/>
  <c r="AA35" i="20"/>
  <c r="AA33" i="20"/>
  <c r="AA31" i="20"/>
  <c r="AA29" i="20"/>
  <c r="AA27" i="20"/>
  <c r="AA25" i="20"/>
  <c r="AA23" i="20"/>
  <c r="AA21" i="20"/>
  <c r="AA19" i="20"/>
  <c r="Z231" i="20"/>
  <c r="AB231" i="20" s="1"/>
  <c r="Z228" i="20"/>
  <c r="AB228" i="20" s="1"/>
  <c r="Z221" i="20"/>
  <c r="AB221" i="20" s="1"/>
  <c r="Z218" i="20"/>
  <c r="AB218" i="20" s="1"/>
  <c r="Z215" i="20"/>
  <c r="AB215" i="20" s="1"/>
  <c r="Z212" i="20"/>
  <c r="AB212" i="20" s="1"/>
  <c r="Z205" i="20"/>
  <c r="AB205" i="20" s="1"/>
  <c r="Z202" i="20"/>
  <c r="AB202" i="20" s="1"/>
  <c r="Z199" i="20"/>
  <c r="AB199" i="20" s="1"/>
  <c r="Z194" i="20"/>
  <c r="AB194" i="20" s="1"/>
  <c r="Z186" i="20"/>
  <c r="AB186" i="20" s="1"/>
  <c r="AA51" i="20"/>
  <c r="AA129" i="21"/>
  <c r="Z43" i="13"/>
  <c r="AB43" i="13" s="1"/>
  <c r="Z31" i="13"/>
  <c r="AB31" i="13" s="1"/>
  <c r="Z11" i="13"/>
  <c r="AB11" i="13" s="1"/>
  <c r="AA43" i="13"/>
  <c r="AA31" i="13"/>
  <c r="AA42" i="13"/>
  <c r="AA41" i="13"/>
  <c r="AA40" i="13"/>
  <c r="AA30" i="13"/>
  <c r="AA29" i="13"/>
  <c r="AA28" i="13"/>
  <c r="AA27" i="13"/>
  <c r="AA26" i="13"/>
  <c r="AA25" i="13"/>
  <c r="AA24" i="13"/>
  <c r="AA23" i="13"/>
  <c r="AA22" i="13"/>
  <c r="AA21" i="13"/>
  <c r="AA20" i="13"/>
  <c r="AA10" i="13"/>
  <c r="AA9" i="13"/>
  <c r="AA8" i="13"/>
  <c r="AA7" i="13"/>
  <c r="AA6" i="13"/>
  <c r="AA5" i="13"/>
  <c r="Z74" i="4"/>
  <c r="AB74" i="4" s="1"/>
  <c r="AA17" i="4"/>
  <c r="Z17" i="4"/>
  <c r="AB17" i="4" s="1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16" i="4"/>
  <c r="AA15" i="4"/>
  <c r="AA14" i="4"/>
  <c r="AA13" i="4"/>
  <c r="AA12" i="4"/>
  <c r="AA11" i="4"/>
  <c r="AA10" i="4"/>
  <c r="AA9" i="4"/>
  <c r="AA8" i="4"/>
  <c r="AA7" i="4"/>
  <c r="AA6" i="4"/>
  <c r="AA5" i="4"/>
  <c r="AA117" i="14"/>
  <c r="Z117" i="14"/>
  <c r="AB117" i="14" s="1"/>
  <c r="Z47" i="14"/>
  <c r="AB47" i="14" s="1"/>
  <c r="AA47" i="14"/>
  <c r="Z44" i="14"/>
  <c r="AB44" i="14" s="1"/>
  <c r="AA44" i="14"/>
  <c r="Z40" i="14"/>
  <c r="AB40" i="14" s="1"/>
  <c r="AA40" i="14"/>
  <c r="Z32" i="14"/>
  <c r="AB32" i="14" s="1"/>
  <c r="AA32" i="14"/>
  <c r="Z20" i="14"/>
  <c r="AB20" i="14" s="1"/>
  <c r="AA20" i="14"/>
  <c r="AA88" i="14"/>
  <c r="AA86" i="14"/>
  <c r="AA75" i="14"/>
  <c r="AA73" i="14"/>
  <c r="AA71" i="14"/>
  <c r="AA69" i="14"/>
  <c r="AA58" i="14"/>
  <c r="Z56" i="14"/>
  <c r="AB56" i="14" s="1"/>
  <c r="AA56" i="14"/>
  <c r="Z43" i="14"/>
  <c r="AB43" i="14" s="1"/>
  <c r="AA43" i="14"/>
  <c r="Z39" i="14"/>
  <c r="AB39" i="14" s="1"/>
  <c r="AA39" i="14"/>
  <c r="Z35" i="14"/>
  <c r="AB35" i="14" s="1"/>
  <c r="AA35" i="14"/>
  <c r="Z31" i="14"/>
  <c r="AB31" i="14" s="1"/>
  <c r="AA31" i="14"/>
  <c r="Z27" i="14"/>
  <c r="AB27" i="14" s="1"/>
  <c r="AA27" i="14"/>
  <c r="Z23" i="14"/>
  <c r="AB23" i="14" s="1"/>
  <c r="AA23" i="14"/>
  <c r="Z19" i="14"/>
  <c r="AB19" i="14" s="1"/>
  <c r="AA19" i="14"/>
  <c r="Z36" i="14"/>
  <c r="AB36" i="14" s="1"/>
  <c r="AA36" i="14"/>
  <c r="Z28" i="14"/>
  <c r="AB28" i="14" s="1"/>
  <c r="AA28" i="14"/>
  <c r="Z24" i="14"/>
  <c r="AB24" i="14" s="1"/>
  <c r="AA24" i="14"/>
  <c r="AA147" i="14"/>
  <c r="AA146" i="14"/>
  <c r="AA145" i="14"/>
  <c r="AA144" i="14"/>
  <c r="AA143" i="14"/>
  <c r="AA142" i="14"/>
  <c r="AA141" i="14"/>
  <c r="AA140" i="14"/>
  <c r="AA139" i="14"/>
  <c r="AA138" i="14"/>
  <c r="AA137" i="14"/>
  <c r="AA136" i="14"/>
  <c r="AA135" i="14"/>
  <c r="AA131" i="14"/>
  <c r="AA127" i="14"/>
  <c r="AA114" i="14"/>
  <c r="AA110" i="14"/>
  <c r="AA97" i="14"/>
  <c r="AA93" i="14"/>
  <c r="AA89" i="14"/>
  <c r="Z46" i="14"/>
  <c r="AB46" i="14" s="1"/>
  <c r="AA46" i="14"/>
  <c r="Z42" i="14"/>
  <c r="AB42" i="14" s="1"/>
  <c r="AA42" i="14"/>
  <c r="Z38" i="14"/>
  <c r="AB38" i="14" s="1"/>
  <c r="AA38" i="14"/>
  <c r="Z34" i="14"/>
  <c r="AB34" i="14" s="1"/>
  <c r="AA34" i="14"/>
  <c r="Z30" i="14"/>
  <c r="AB30" i="14" s="1"/>
  <c r="AA30" i="14"/>
  <c r="Z26" i="14"/>
  <c r="AB26" i="14" s="1"/>
  <c r="AA26" i="14"/>
  <c r="Z22" i="14"/>
  <c r="AB22" i="14" s="1"/>
  <c r="AA22" i="14"/>
  <c r="AA87" i="14"/>
  <c r="AA85" i="14"/>
  <c r="AA74" i="14"/>
  <c r="AA72" i="14"/>
  <c r="AA70" i="14"/>
  <c r="AA59" i="14"/>
  <c r="AA57" i="14"/>
  <c r="Z45" i="14"/>
  <c r="AB45" i="14" s="1"/>
  <c r="AA45" i="14"/>
  <c r="Z41" i="14"/>
  <c r="AB41" i="14" s="1"/>
  <c r="AA41" i="14"/>
  <c r="Z37" i="14"/>
  <c r="AB37" i="14" s="1"/>
  <c r="AA37" i="14"/>
  <c r="Z33" i="14"/>
  <c r="AB33" i="14" s="1"/>
  <c r="AA33" i="14"/>
  <c r="Z29" i="14"/>
  <c r="AB29" i="14" s="1"/>
  <c r="AA29" i="14"/>
  <c r="Z25" i="14"/>
  <c r="AB25" i="14" s="1"/>
  <c r="AA25" i="14"/>
  <c r="Z21" i="14"/>
  <c r="AB21" i="14" s="1"/>
  <c r="AA21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Z267" i="15"/>
  <c r="AB267" i="15" s="1"/>
  <c r="AA267" i="15"/>
  <c r="Z255" i="15"/>
  <c r="AB255" i="15" s="1"/>
  <c r="AA255" i="15"/>
  <c r="Z251" i="15"/>
  <c r="AB251" i="15" s="1"/>
  <c r="AA251" i="15"/>
  <c r="Z247" i="15"/>
  <c r="AB247" i="15" s="1"/>
  <c r="AA247" i="15"/>
  <c r="Z243" i="15"/>
  <c r="AB243" i="15" s="1"/>
  <c r="AA243" i="15"/>
  <c r="Z239" i="15"/>
  <c r="AB239" i="15" s="1"/>
  <c r="AA239" i="15"/>
  <c r="Z235" i="15"/>
  <c r="AB235" i="15" s="1"/>
  <c r="AA235" i="15"/>
  <c r="Z223" i="15"/>
  <c r="AB223" i="15" s="1"/>
  <c r="AA223" i="15"/>
  <c r="AA299" i="15"/>
  <c r="AA295" i="15"/>
  <c r="AA291" i="15"/>
  <c r="AA287" i="15"/>
  <c r="Z278" i="15"/>
  <c r="AB278" i="15" s="1"/>
  <c r="AA278" i="15"/>
  <c r="Z266" i="15"/>
  <c r="AB266" i="15" s="1"/>
  <c r="AA266" i="15"/>
  <c r="Z254" i="15"/>
  <c r="AB254" i="15" s="1"/>
  <c r="AA254" i="15"/>
  <c r="Z250" i="15"/>
  <c r="AB250" i="15" s="1"/>
  <c r="AA250" i="15"/>
  <c r="Z246" i="15"/>
  <c r="AB246" i="15" s="1"/>
  <c r="AA246" i="15"/>
  <c r="Z242" i="15"/>
  <c r="AB242" i="15" s="1"/>
  <c r="AA242" i="15"/>
  <c r="Z238" i="15"/>
  <c r="AB238" i="15" s="1"/>
  <c r="AA238" i="15"/>
  <c r="Z234" i="15"/>
  <c r="AB234" i="15" s="1"/>
  <c r="AA234" i="15"/>
  <c r="Z222" i="15"/>
  <c r="AB222" i="15" s="1"/>
  <c r="AA222" i="15"/>
  <c r="Z277" i="15"/>
  <c r="AB277" i="15" s="1"/>
  <c r="AA277" i="15"/>
  <c r="Z265" i="15"/>
  <c r="AB265" i="15" s="1"/>
  <c r="AA265" i="15"/>
  <c r="Z253" i="15"/>
  <c r="AB253" i="15" s="1"/>
  <c r="AA253" i="15"/>
  <c r="Z249" i="15"/>
  <c r="AB249" i="15" s="1"/>
  <c r="AA249" i="15"/>
  <c r="Z245" i="15"/>
  <c r="AB245" i="15" s="1"/>
  <c r="AA245" i="15"/>
  <c r="Z241" i="15"/>
  <c r="AB241" i="15" s="1"/>
  <c r="AA241" i="15"/>
  <c r="Z237" i="15"/>
  <c r="AB237" i="15" s="1"/>
  <c r="AA237" i="15"/>
  <c r="Z233" i="15"/>
  <c r="AB233" i="15" s="1"/>
  <c r="AA233" i="15"/>
  <c r="Z221" i="15"/>
  <c r="AB221" i="15" s="1"/>
  <c r="AA221" i="15"/>
  <c r="Z268" i="15"/>
  <c r="AB268" i="15" s="1"/>
  <c r="AA268" i="15"/>
  <c r="Z264" i="15"/>
  <c r="AB264" i="15" s="1"/>
  <c r="AA264" i="15"/>
  <c r="Z252" i="15"/>
  <c r="AB252" i="15" s="1"/>
  <c r="AA252" i="15"/>
  <c r="Z248" i="15"/>
  <c r="AB248" i="15" s="1"/>
  <c r="AA248" i="15"/>
  <c r="Z244" i="15"/>
  <c r="AB244" i="15" s="1"/>
  <c r="AA244" i="15"/>
  <c r="Z240" i="15"/>
  <c r="AB240" i="15" s="1"/>
  <c r="AA240" i="15"/>
  <c r="Z236" i="15"/>
  <c r="AB236" i="15" s="1"/>
  <c r="AA236" i="15"/>
  <c r="Z224" i="15"/>
  <c r="AB224" i="15" s="1"/>
  <c r="AA224" i="15"/>
  <c r="AA220" i="15"/>
  <c r="AA219" i="15"/>
  <c r="AA218" i="15"/>
  <c r="AA217" i="15"/>
  <c r="AA216" i="15"/>
  <c r="AA215" i="15"/>
  <c r="AA214" i="15"/>
  <c r="AA213" i="15"/>
  <c r="AA212" i="15"/>
  <c r="AA211" i="15"/>
  <c r="AA210" i="15"/>
  <c r="AA209" i="15"/>
  <c r="AA199" i="15"/>
  <c r="AA198" i="15"/>
  <c r="AA185" i="15"/>
  <c r="AA172" i="15"/>
  <c r="AA168" i="15"/>
  <c r="AA164" i="15"/>
  <c r="AA160" i="15"/>
  <c r="Z34" i="15"/>
  <c r="AB34" i="15" s="1"/>
  <c r="AA34" i="15"/>
  <c r="Z21" i="15"/>
  <c r="AB21" i="15" s="1"/>
  <c r="AA21" i="15"/>
  <c r="Z17" i="15"/>
  <c r="AB17" i="15" s="1"/>
  <c r="AA17" i="15"/>
  <c r="AA148" i="15"/>
  <c r="AA146" i="15"/>
  <c r="AA135" i="15"/>
  <c r="AA133" i="15"/>
  <c r="Z37" i="15"/>
  <c r="AB37" i="15" s="1"/>
  <c r="AA37" i="15"/>
  <c r="Z24" i="15"/>
  <c r="AB24" i="15" s="1"/>
  <c r="AA24" i="15"/>
  <c r="Z20" i="15"/>
  <c r="AB20" i="15" s="1"/>
  <c r="AA20" i="15"/>
  <c r="Z16" i="15"/>
  <c r="AB16" i="15" s="1"/>
  <c r="AA16" i="15"/>
  <c r="Z36" i="15"/>
  <c r="AB36" i="15" s="1"/>
  <c r="AA36" i="15"/>
  <c r="Z23" i="15"/>
  <c r="AB23" i="15" s="1"/>
  <c r="AA23" i="15"/>
  <c r="Z19" i="15"/>
  <c r="AB19" i="15" s="1"/>
  <c r="AA19" i="15"/>
  <c r="AA147" i="15"/>
  <c r="AA145" i="15"/>
  <c r="AA134" i="15"/>
  <c r="Z35" i="15"/>
  <c r="AB35" i="15" s="1"/>
  <c r="AA35" i="15"/>
  <c r="Z22" i="15"/>
  <c r="AB22" i="15" s="1"/>
  <c r="AA22" i="15"/>
  <c r="Z18" i="15"/>
  <c r="AB18" i="15" s="1"/>
  <c r="AA18" i="15"/>
  <c r="AA6" i="15"/>
  <c r="AA5" i="15"/>
  <c r="Z71" i="16"/>
  <c r="AB71" i="16" s="1"/>
  <c r="AA71" i="16"/>
  <c r="Z34" i="16"/>
  <c r="AB34" i="16" s="1"/>
  <c r="AA34" i="16"/>
  <c r="AA70" i="16"/>
  <c r="AA69" i="16"/>
  <c r="AA68" i="16"/>
  <c r="AA67" i="16"/>
  <c r="AA66" i="16"/>
  <c r="AA65" i="16"/>
  <c r="AA64" i="16"/>
  <c r="AA63" i="16"/>
  <c r="AA62" i="16"/>
  <c r="AA61" i="16"/>
  <c r="AA60" i="16"/>
  <c r="AA59" i="16"/>
  <c r="AA58" i="16"/>
  <c r="AA57" i="16"/>
  <c r="AA56" i="16"/>
  <c r="AA55" i="16"/>
  <c r="AA45" i="16"/>
  <c r="AA44" i="16"/>
  <c r="AA43" i="16"/>
  <c r="AA33" i="16"/>
  <c r="AA32" i="16"/>
  <c r="AA31" i="16"/>
  <c r="AA30" i="16"/>
  <c r="AA29" i="16"/>
  <c r="AA28" i="16"/>
  <c r="AA27" i="16"/>
  <c r="AA26" i="16"/>
  <c r="AA25" i="16"/>
  <c r="AA24" i="16"/>
  <c r="AA23" i="16"/>
  <c r="AA22" i="16"/>
  <c r="AA21" i="16"/>
  <c r="AA20" i="16"/>
  <c r="AA19" i="16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54" i="18"/>
  <c r="AA139" i="18"/>
  <c r="AA138" i="18"/>
  <c r="AA137" i="18"/>
  <c r="AA136" i="18"/>
  <c r="AA135" i="18"/>
  <c r="AA134" i="18"/>
  <c r="AA133" i="18"/>
  <c r="AA132" i="18"/>
  <c r="AA131" i="18"/>
  <c r="AA130" i="18"/>
  <c r="AA129" i="18"/>
  <c r="AA128" i="18"/>
  <c r="AA127" i="18"/>
  <c r="AA126" i="18"/>
  <c r="AA125" i="18"/>
  <c r="AA124" i="18"/>
  <c r="AA123" i="18"/>
  <c r="AA122" i="18"/>
  <c r="AA121" i="18"/>
  <c r="AA120" i="18"/>
  <c r="AA119" i="18"/>
  <c r="AA118" i="18"/>
  <c r="AA117" i="18"/>
  <c r="AA116" i="18"/>
  <c r="AA115" i="18"/>
  <c r="AA53" i="18"/>
  <c r="AA52" i="18"/>
  <c r="AA51" i="18"/>
  <c r="AA50" i="18"/>
  <c r="AA49" i="18"/>
  <c r="AA48" i="18"/>
  <c r="AA47" i="18"/>
  <c r="AA46" i="18"/>
  <c r="AA45" i="18"/>
  <c r="AA44" i="18"/>
  <c r="AA43" i="18"/>
  <c r="AA42" i="18"/>
  <c r="AA41" i="18"/>
  <c r="AA40" i="18"/>
  <c r="AA39" i="18"/>
  <c r="AA38" i="18"/>
  <c r="AA37" i="18"/>
  <c r="AA36" i="18"/>
  <c r="AA35" i="18"/>
  <c r="AA34" i="18"/>
  <c r="AA33" i="18"/>
  <c r="AA32" i="18"/>
  <c r="AA31" i="18"/>
  <c r="AA30" i="18"/>
  <c r="AA29" i="18"/>
  <c r="AA28" i="18"/>
  <c r="AA27" i="18"/>
  <c r="AA26" i="18"/>
  <c r="AA25" i="18"/>
  <c r="AA24" i="18"/>
  <c r="AA23" i="18"/>
  <c r="AA22" i="18"/>
  <c r="AA21" i="18"/>
  <c r="AA20" i="18"/>
  <c r="AA19" i="18"/>
  <c r="AA18" i="18"/>
  <c r="AA17" i="18"/>
  <c r="AA16" i="18"/>
  <c r="AA15" i="18"/>
  <c r="AA14" i="18"/>
  <c r="AA13" i="18"/>
  <c r="AA12" i="18"/>
  <c r="AA11" i="18"/>
  <c r="AA10" i="18"/>
  <c r="AA9" i="18"/>
  <c r="AA8" i="18"/>
  <c r="AA7" i="18"/>
  <c r="AA6" i="18"/>
  <c r="AA5" i="18"/>
  <c r="AA72" i="19"/>
  <c r="Z72" i="19"/>
  <c r="AB72" i="19" s="1"/>
  <c r="AA71" i="19"/>
  <c r="AA70" i="19"/>
  <c r="AA69" i="19"/>
  <c r="AA68" i="19"/>
  <c r="AA67" i="19"/>
  <c r="AA66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Z258" i="20"/>
  <c r="AB258" i="20" s="1"/>
  <c r="AA258" i="20"/>
  <c r="Z134" i="20"/>
  <c r="AB134" i="20" s="1"/>
  <c r="Z183" i="20"/>
  <c r="AB183" i="20" s="1"/>
  <c r="AA183" i="20"/>
  <c r="Z179" i="20"/>
  <c r="AB179" i="20" s="1"/>
  <c r="AA179" i="20"/>
  <c r="Z157" i="20"/>
  <c r="AB157" i="20" s="1"/>
  <c r="AA157" i="20"/>
  <c r="Z255" i="20"/>
  <c r="AB255" i="20" s="1"/>
  <c r="Z251" i="20"/>
  <c r="AB251" i="20" s="1"/>
  <c r="Z247" i="20"/>
  <c r="AB247" i="20" s="1"/>
  <c r="Z243" i="20"/>
  <c r="AB243" i="20" s="1"/>
  <c r="Z239" i="20"/>
  <c r="AB239" i="20" s="1"/>
  <c r="Z235" i="20"/>
  <c r="AB235" i="20" s="1"/>
  <c r="AA195" i="20"/>
  <c r="AA193" i="20"/>
  <c r="AA191" i="20"/>
  <c r="AA189" i="20"/>
  <c r="AA187" i="20"/>
  <c r="AA185" i="20"/>
  <c r="Z182" i="20"/>
  <c r="AB182" i="20" s="1"/>
  <c r="AA182" i="20"/>
  <c r="Z169" i="20"/>
  <c r="AB169" i="20" s="1"/>
  <c r="AA169" i="20"/>
  <c r="Z181" i="20"/>
  <c r="AB181" i="20" s="1"/>
  <c r="AA181" i="20"/>
  <c r="Z168" i="20"/>
  <c r="AB168" i="20" s="1"/>
  <c r="AA168" i="20"/>
  <c r="Z155" i="20"/>
  <c r="AB155" i="20" s="1"/>
  <c r="AA155" i="20"/>
  <c r="Z184" i="20"/>
  <c r="AB184" i="20" s="1"/>
  <c r="AA184" i="20"/>
  <c r="Z180" i="20"/>
  <c r="AB180" i="20" s="1"/>
  <c r="AA180" i="20"/>
  <c r="AA153" i="20"/>
  <c r="AA151" i="20"/>
  <c r="AA149" i="20"/>
  <c r="AA147" i="20"/>
  <c r="AA145" i="20"/>
  <c r="AA143" i="20"/>
  <c r="AA132" i="20"/>
  <c r="AA130" i="20"/>
  <c r="AA128" i="20"/>
  <c r="AA126" i="20"/>
  <c r="Z124" i="20"/>
  <c r="AB124" i="20" s="1"/>
  <c r="AA124" i="20"/>
  <c r="Z120" i="20"/>
  <c r="AB120" i="20" s="1"/>
  <c r="AA120" i="20"/>
  <c r="Z116" i="20"/>
  <c r="AB116" i="20" s="1"/>
  <c r="AA116" i="20"/>
  <c r="Z112" i="20"/>
  <c r="AB112" i="20" s="1"/>
  <c r="AA112" i="20"/>
  <c r="Z99" i="20"/>
  <c r="AB99" i="20" s="1"/>
  <c r="AA99" i="20"/>
  <c r="Z123" i="20"/>
  <c r="AB123" i="20" s="1"/>
  <c r="AA123" i="20"/>
  <c r="Z119" i="20"/>
  <c r="AB119" i="20" s="1"/>
  <c r="AA119" i="20"/>
  <c r="Z115" i="20"/>
  <c r="AB115" i="20" s="1"/>
  <c r="AA115" i="20"/>
  <c r="Z102" i="20"/>
  <c r="AB102" i="20" s="1"/>
  <c r="AA102" i="20"/>
  <c r="Z98" i="20"/>
  <c r="AB98" i="20" s="1"/>
  <c r="AA98" i="20"/>
  <c r="AA167" i="20"/>
  <c r="AA156" i="20"/>
  <c r="AA154" i="20"/>
  <c r="AA152" i="20"/>
  <c r="AA150" i="20"/>
  <c r="AA148" i="20"/>
  <c r="AA146" i="20"/>
  <c r="AA144" i="20"/>
  <c r="AA133" i="20"/>
  <c r="AA131" i="20"/>
  <c r="AA129" i="20"/>
  <c r="AA127" i="20"/>
  <c r="AA125" i="20"/>
  <c r="Z122" i="20"/>
  <c r="AB122" i="20" s="1"/>
  <c r="AA122" i="20"/>
  <c r="Z118" i="20"/>
  <c r="AB118" i="20" s="1"/>
  <c r="AA118" i="20"/>
  <c r="Z114" i="20"/>
  <c r="AB114" i="20" s="1"/>
  <c r="AA114" i="20"/>
  <c r="Z101" i="20"/>
  <c r="AB101" i="20" s="1"/>
  <c r="AA101" i="20"/>
  <c r="Z121" i="20"/>
  <c r="AB121" i="20" s="1"/>
  <c r="AA121" i="20"/>
  <c r="Z117" i="20"/>
  <c r="AB117" i="20" s="1"/>
  <c r="AA117" i="20"/>
  <c r="Z113" i="20"/>
  <c r="AB113" i="20" s="1"/>
  <c r="AA113" i="20"/>
  <c r="Z100" i="20"/>
  <c r="AB100" i="20" s="1"/>
  <c r="AA100" i="20"/>
  <c r="AA96" i="20"/>
  <c r="AA95" i="20"/>
  <c r="AA94" i="20"/>
  <c r="AA93" i="20"/>
  <c r="AA92" i="20"/>
  <c r="AA91" i="20"/>
  <c r="AA90" i="20"/>
  <c r="AA82" i="20"/>
  <c r="AA78" i="20"/>
  <c r="AA70" i="20"/>
  <c r="Z8" i="20"/>
  <c r="AB8" i="20" s="1"/>
  <c r="AA8" i="20"/>
  <c r="AA68" i="20"/>
  <c r="AA66" i="20"/>
  <c r="AA64" i="20"/>
  <c r="AA62" i="20"/>
  <c r="AA60" i="20"/>
  <c r="AA58" i="20"/>
  <c r="AA56" i="20"/>
  <c r="AA54" i="20"/>
  <c r="AA52" i="20"/>
  <c r="AA50" i="20"/>
  <c r="Z10" i="20"/>
  <c r="AB10" i="20" s="1"/>
  <c r="AA10" i="20"/>
  <c r="Z6" i="20"/>
  <c r="AB6" i="20" s="1"/>
  <c r="AA6" i="20"/>
  <c r="AA69" i="20"/>
  <c r="AA67" i="20"/>
  <c r="AA65" i="20"/>
  <c r="AA61" i="20"/>
  <c r="AA59" i="20"/>
  <c r="AA57" i="20"/>
  <c r="AA55" i="20"/>
  <c r="Z13" i="20"/>
  <c r="AB13" i="20" s="1"/>
  <c r="AA13" i="20"/>
  <c r="Z9" i="20"/>
  <c r="AB9" i="20" s="1"/>
  <c r="AA9" i="20"/>
  <c r="AA5" i="20"/>
  <c r="Z99" i="21"/>
  <c r="AB99" i="21" s="1"/>
  <c r="AA99" i="21"/>
  <c r="AA115" i="21"/>
  <c r="AA111" i="21"/>
  <c r="AA98" i="21"/>
  <c r="AA94" i="21"/>
  <c r="AA90" i="21"/>
  <c r="AA86" i="21"/>
  <c r="Z16" i="21"/>
  <c r="AB16" i="21" s="1"/>
  <c r="AA16" i="21"/>
  <c r="Z12" i="21"/>
  <c r="AB12" i="21" s="1"/>
  <c r="AA12" i="21"/>
  <c r="Z8" i="21"/>
  <c r="AB8" i="21" s="1"/>
  <c r="AA8" i="21"/>
  <c r="AA84" i="21"/>
  <c r="AA82" i="21"/>
  <c r="AA80" i="21"/>
  <c r="AA78" i="21"/>
  <c r="AA76" i="21"/>
  <c r="Z15" i="21"/>
  <c r="AB15" i="21" s="1"/>
  <c r="AA15" i="21"/>
  <c r="Z11" i="21"/>
  <c r="AB11" i="21" s="1"/>
  <c r="AA11" i="21"/>
  <c r="Z7" i="21"/>
  <c r="AB7" i="21" s="1"/>
  <c r="AA7" i="21"/>
  <c r="AA209" i="21"/>
  <c r="AA198" i="21"/>
  <c r="AA197" i="21"/>
  <c r="AA196" i="21"/>
  <c r="AA195" i="21"/>
  <c r="AA194" i="21"/>
  <c r="AA184" i="21"/>
  <c r="AA183" i="21"/>
  <c r="AA182" i="21"/>
  <c r="AA181" i="21"/>
  <c r="AA180" i="21"/>
  <c r="AA179" i="21"/>
  <c r="AA169" i="21"/>
  <c r="AA168" i="21"/>
  <c r="AA167" i="21"/>
  <c r="AA166" i="21"/>
  <c r="AA165" i="21"/>
  <c r="AA164" i="21"/>
  <c r="AA163" i="21"/>
  <c r="AA162" i="21"/>
  <c r="AA161" i="21"/>
  <c r="AA160" i="21"/>
  <c r="AA159" i="21"/>
  <c r="AA158" i="21"/>
  <c r="AA157" i="21"/>
  <c r="AA156" i="21"/>
  <c r="AA155" i="21"/>
  <c r="AA154" i="21"/>
  <c r="AA153" i="21"/>
  <c r="Z14" i="21"/>
  <c r="AB14" i="21" s="1"/>
  <c r="AA14" i="21"/>
  <c r="Z10" i="21"/>
  <c r="AB10" i="21" s="1"/>
  <c r="AA10" i="21"/>
  <c r="Z6" i="21"/>
  <c r="AB6" i="21" s="1"/>
  <c r="AA6" i="21"/>
  <c r="AA208" i="21"/>
  <c r="AA85" i="21"/>
  <c r="AA83" i="21"/>
  <c r="AA81" i="21"/>
  <c r="AA79" i="21"/>
  <c r="AA77" i="21"/>
  <c r="Z17" i="21"/>
  <c r="AB17" i="21" s="1"/>
  <c r="AA17" i="21"/>
  <c r="Z13" i="21"/>
  <c r="AB13" i="21" s="1"/>
  <c r="AA13" i="21"/>
  <c r="Z9" i="21"/>
  <c r="AB9" i="21" s="1"/>
  <c r="AA9" i="21"/>
  <c r="AA5" i="21"/>
  <c r="Z55" i="22"/>
  <c r="AB55" i="22" s="1"/>
  <c r="AA55" i="22"/>
  <c r="AA53" i="22"/>
  <c r="AA51" i="22"/>
  <c r="AA49" i="22"/>
  <c r="AA46" i="22"/>
  <c r="AA44" i="22"/>
  <c r="AA42" i="22"/>
  <c r="AA40" i="22"/>
  <c r="AA38" i="22"/>
  <c r="AA36" i="22"/>
  <c r="AA34" i="22"/>
  <c r="AA32" i="22"/>
  <c r="AA30" i="22"/>
  <c r="AA18" i="22"/>
  <c r="AA16" i="22"/>
  <c r="AA14" i="22"/>
  <c r="AA13" i="22"/>
  <c r="AA12" i="22"/>
  <c r="AA11" i="22"/>
  <c r="AA10" i="22"/>
  <c r="AA9" i="22"/>
  <c r="AA7" i="22"/>
  <c r="AA6" i="22"/>
  <c r="AA5" i="22"/>
  <c r="AA54" i="22"/>
  <c r="AA52" i="22"/>
  <c r="AA50" i="22"/>
  <c r="AA48" i="22"/>
  <c r="AA47" i="22"/>
  <c r="AA45" i="22"/>
  <c r="AA43" i="22"/>
  <c r="AA41" i="22"/>
  <c r="AA39" i="22"/>
  <c r="AA37" i="22"/>
  <c r="AA35" i="22"/>
  <c r="AA33" i="22"/>
  <c r="AA31" i="22"/>
  <c r="AA29" i="22"/>
  <c r="AA17" i="22"/>
  <c r="AA15" i="22"/>
  <c r="AA8" i="22"/>
  <c r="AA32" i="24"/>
  <c r="Z9" i="24"/>
  <c r="AB9" i="24" s="1"/>
  <c r="AA9" i="24"/>
  <c r="AA151" i="24"/>
  <c r="Z25" i="24"/>
  <c r="AB25" i="24" s="1"/>
  <c r="AA25" i="24"/>
  <c r="Z21" i="24"/>
  <c r="AB21" i="24" s="1"/>
  <c r="AA21" i="24"/>
  <c r="Z8" i="24"/>
  <c r="AB8" i="24" s="1"/>
  <c r="AA8" i="24"/>
  <c r="AA147" i="24"/>
  <c r="AA143" i="24"/>
  <c r="AA139" i="24"/>
  <c r="AA135" i="24"/>
  <c r="AA131" i="24"/>
  <c r="AA128" i="24"/>
  <c r="AA117" i="24"/>
  <c r="AA115" i="24"/>
  <c r="AA113" i="24"/>
  <c r="AA111" i="24"/>
  <c r="AA109" i="24"/>
  <c r="AA98" i="24"/>
  <c r="AA96" i="24"/>
  <c r="AA85" i="24"/>
  <c r="AA83" i="24"/>
  <c r="AA81" i="24"/>
  <c r="AA70" i="24"/>
  <c r="AA68" i="24"/>
  <c r="AA66" i="24"/>
  <c r="AA64" i="24"/>
  <c r="AA62" i="24"/>
  <c r="AA60" i="24"/>
  <c r="AA49" i="24"/>
  <c r="AA47" i="24"/>
  <c r="AA45" i="24"/>
  <c r="AA43" i="24"/>
  <c r="AA41" i="24"/>
  <c r="AA30" i="24"/>
  <c r="Z28" i="24"/>
  <c r="AB28" i="24" s="1"/>
  <c r="AA28" i="24"/>
  <c r="Z24" i="24"/>
  <c r="AB24" i="24" s="1"/>
  <c r="AA24" i="24"/>
  <c r="Z20" i="24"/>
  <c r="AB20" i="24" s="1"/>
  <c r="AA20" i="24"/>
  <c r="Z27" i="24"/>
  <c r="AB27" i="24" s="1"/>
  <c r="AA27" i="24"/>
  <c r="Z23" i="24"/>
  <c r="AB23" i="24" s="1"/>
  <c r="AA23" i="24"/>
  <c r="Z19" i="24"/>
  <c r="AB19" i="24" s="1"/>
  <c r="AA19" i="24"/>
  <c r="AA118" i="24"/>
  <c r="AA116" i="24"/>
  <c r="AA114" i="24"/>
  <c r="AA112" i="24"/>
  <c r="AA110" i="24"/>
  <c r="AA108" i="24"/>
  <c r="AA97" i="24"/>
  <c r="AA95" i="24"/>
  <c r="AA84" i="24"/>
  <c r="AA82" i="24"/>
  <c r="AA80" i="24"/>
  <c r="AA69" i="24"/>
  <c r="AA67" i="24"/>
  <c r="AA65" i="24"/>
  <c r="AA63" i="24"/>
  <c r="AA61" i="24"/>
  <c r="AA50" i="24"/>
  <c r="AA48" i="24"/>
  <c r="AA46" i="24"/>
  <c r="AA44" i="24"/>
  <c r="AA42" i="24"/>
  <c r="Z26" i="24"/>
  <c r="AB26" i="24" s="1"/>
  <c r="AA26" i="24"/>
  <c r="Z22" i="24"/>
  <c r="AB22" i="24" s="1"/>
  <c r="AA22" i="24"/>
  <c r="Z18" i="24"/>
  <c r="AB18" i="24" s="1"/>
  <c r="AA18" i="24"/>
  <c r="AA7" i="24"/>
  <c r="AA6" i="24"/>
  <c r="AA5" i="24"/>
  <c r="I511" i="1"/>
  <c r="I514" i="1" s="1"/>
  <c r="J511" i="1"/>
  <c r="J514" i="1" s="1"/>
  <c r="K511" i="1"/>
  <c r="K514" i="1" s="1"/>
  <c r="L511" i="1"/>
  <c r="L514" i="1" s="1"/>
  <c r="M511" i="1"/>
  <c r="M514" i="1" s="1"/>
  <c r="N511" i="1"/>
  <c r="N514" i="1" s="1"/>
  <c r="N517" i="1" s="1"/>
  <c r="O511" i="1"/>
  <c r="O514" i="1" s="1"/>
  <c r="O517" i="1" s="1"/>
  <c r="P511" i="1"/>
  <c r="P514" i="1" s="1"/>
  <c r="P517" i="1" s="1"/>
  <c r="Q511" i="1"/>
  <c r="Q514" i="1" s="1"/>
  <c r="Q517" i="1" s="1"/>
  <c r="R511" i="1"/>
  <c r="S511" i="1"/>
  <c r="T511" i="1"/>
  <c r="U511" i="1"/>
  <c r="V511" i="1"/>
  <c r="W511" i="1"/>
  <c r="R514" i="1" s="1"/>
  <c r="X511" i="1"/>
  <c r="S514" i="1" s="1"/>
  <c r="I418" i="1"/>
  <c r="J418" i="1"/>
  <c r="K418" i="1"/>
  <c r="L418" i="1"/>
  <c r="M418" i="1"/>
  <c r="N418" i="1"/>
  <c r="O418" i="1"/>
  <c r="Q418" i="1"/>
  <c r="R418" i="1"/>
  <c r="S418" i="1"/>
  <c r="T418" i="1"/>
  <c r="U418" i="1"/>
  <c r="V418" i="1"/>
  <c r="W418" i="1"/>
  <c r="X418" i="1"/>
  <c r="H418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R398" i="1" s="1"/>
  <c r="X395" i="1"/>
  <c r="S398" i="1" s="1"/>
  <c r="H395" i="1"/>
  <c r="Y5" i="1"/>
  <c r="Y6" i="1"/>
  <c r="Z6" i="1" s="1"/>
  <c r="AB6" i="1" s="1"/>
  <c r="Y7" i="1"/>
  <c r="Y8" i="1"/>
  <c r="Y9" i="1"/>
  <c r="Y10" i="1"/>
  <c r="Y11" i="1"/>
  <c r="AA11" i="1" s="1"/>
  <c r="Y12" i="1"/>
  <c r="Y13" i="1"/>
  <c r="Y14" i="1"/>
  <c r="Y15" i="1"/>
  <c r="Y16" i="1"/>
  <c r="AA16" i="1" s="1"/>
  <c r="Y17" i="1"/>
  <c r="Y18" i="1"/>
  <c r="Y19" i="1"/>
  <c r="Y20" i="1"/>
  <c r="Y21" i="1"/>
  <c r="AA21" i="1" s="1"/>
  <c r="Y22" i="1"/>
  <c r="Y23" i="1"/>
  <c r="Y33" i="1"/>
  <c r="Y34" i="1"/>
  <c r="Y35" i="1"/>
  <c r="Y36" i="1"/>
  <c r="Y37" i="1"/>
  <c r="Y38" i="1"/>
  <c r="AA38" i="1" s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AA54" i="1" s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AA70" i="1" s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AA86" i="1" s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AA102" i="1" s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AA118" i="1" s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AA134" i="1" s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AA150" i="1" s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AA166" i="1" s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AA182" i="1" s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AA198" i="1" s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AA214" i="1" s="1"/>
  <c r="Y215" i="1"/>
  <c r="Y216" i="1"/>
  <c r="Y217" i="1"/>
  <c r="Y218" i="1"/>
  <c r="Y219" i="1"/>
  <c r="Y220" i="1"/>
  <c r="Y221" i="1"/>
  <c r="Z221" i="1" s="1"/>
  <c r="AB221" i="1" s="1"/>
  <c r="Y222" i="1"/>
  <c r="Y223" i="1"/>
  <c r="Y224" i="1"/>
  <c r="Y225" i="1"/>
  <c r="Y226" i="1"/>
  <c r="Y227" i="1"/>
  <c r="Y228" i="1"/>
  <c r="Y229" i="1"/>
  <c r="Y230" i="1"/>
  <c r="AA230" i="1" s="1"/>
  <c r="Y231" i="1"/>
  <c r="Y232" i="1"/>
  <c r="Y233" i="1"/>
  <c r="Y234" i="1"/>
  <c r="Y235" i="1"/>
  <c r="Y236" i="1"/>
  <c r="Y237" i="1"/>
  <c r="Y238" i="1"/>
  <c r="Y239" i="1"/>
  <c r="Y240" i="1"/>
  <c r="Y241" i="1"/>
  <c r="AA241" i="1" s="1"/>
  <c r="Y242" i="1"/>
  <c r="Y243" i="1"/>
  <c r="Y244" i="1"/>
  <c r="Y245" i="1"/>
  <c r="Y246" i="1"/>
  <c r="Y247" i="1"/>
  <c r="Y248" i="1"/>
  <c r="Y249" i="1"/>
  <c r="AA249" i="1" s="1"/>
  <c r="Y250" i="1"/>
  <c r="Y251" i="1"/>
  <c r="Y252" i="1"/>
  <c r="Y253" i="1"/>
  <c r="Y254" i="1"/>
  <c r="Y255" i="1"/>
  <c r="Y256" i="1"/>
  <c r="Y257" i="1"/>
  <c r="AA257" i="1" s="1"/>
  <c r="Y258" i="1"/>
  <c r="Y259" i="1"/>
  <c r="Y260" i="1"/>
  <c r="Y261" i="1"/>
  <c r="Y262" i="1"/>
  <c r="Y263" i="1"/>
  <c r="Y264" i="1"/>
  <c r="Y265" i="1"/>
  <c r="AA265" i="1" s="1"/>
  <c r="Y266" i="1"/>
  <c r="Y267" i="1"/>
  <c r="Y268" i="1"/>
  <c r="Y269" i="1"/>
  <c r="Y270" i="1"/>
  <c r="Y271" i="1"/>
  <c r="Y272" i="1"/>
  <c r="Y273" i="1"/>
  <c r="AA273" i="1" s="1"/>
  <c r="Y274" i="1"/>
  <c r="Y275" i="1"/>
  <c r="Y276" i="1"/>
  <c r="Y277" i="1"/>
  <c r="Y278" i="1"/>
  <c r="Y279" i="1"/>
  <c r="Y280" i="1"/>
  <c r="Y281" i="1"/>
  <c r="AA281" i="1" s="1"/>
  <c r="Y282" i="1"/>
  <c r="Y283" i="1"/>
  <c r="Y284" i="1"/>
  <c r="Y285" i="1"/>
  <c r="Z285" i="1" s="1"/>
  <c r="AB285" i="1" s="1"/>
  <c r="Y286" i="1"/>
  <c r="Y287" i="1"/>
  <c r="Y288" i="1"/>
  <c r="Y289" i="1"/>
  <c r="AA289" i="1" s="1"/>
  <c r="Y290" i="1"/>
  <c r="Y291" i="1"/>
  <c r="Y292" i="1"/>
  <c r="Y293" i="1"/>
  <c r="Y294" i="1"/>
  <c r="Y295" i="1"/>
  <c r="Y296" i="1"/>
  <c r="AA296" i="1" s="1"/>
  <c r="Y297" i="1"/>
  <c r="Y298" i="1"/>
  <c r="Y299" i="1"/>
  <c r="Y300" i="1"/>
  <c r="Y301" i="1"/>
  <c r="AA301" i="1" s="1"/>
  <c r="Y302" i="1"/>
  <c r="Y303" i="1"/>
  <c r="Y304" i="1"/>
  <c r="Y305" i="1"/>
  <c r="Y306" i="1"/>
  <c r="AA306" i="1" s="1"/>
  <c r="Y307" i="1"/>
  <c r="Y308" i="1"/>
  <c r="Y309" i="1"/>
  <c r="Y310" i="1"/>
  <c r="Y311" i="1"/>
  <c r="Y312" i="1"/>
  <c r="AA312" i="1" s="1"/>
  <c r="Y313" i="1"/>
  <c r="Y314" i="1"/>
  <c r="Y315" i="1"/>
  <c r="Y316" i="1"/>
  <c r="Y317" i="1"/>
  <c r="AA317" i="1" s="1"/>
  <c r="Y318" i="1"/>
  <c r="Z318" i="1" s="1"/>
  <c r="AB318" i="1" s="1"/>
  <c r="Y319" i="1"/>
  <c r="Y320" i="1"/>
  <c r="Y321" i="1"/>
  <c r="Y322" i="1"/>
  <c r="AA322" i="1" s="1"/>
  <c r="Y323" i="1"/>
  <c r="Y324" i="1"/>
  <c r="Y325" i="1"/>
  <c r="Y326" i="1"/>
  <c r="Y327" i="1"/>
  <c r="Y328" i="1"/>
  <c r="AA328" i="1" s="1"/>
  <c r="Y329" i="1"/>
  <c r="Y330" i="1"/>
  <c r="Y331" i="1"/>
  <c r="Y332" i="1"/>
  <c r="Y333" i="1"/>
  <c r="AA333" i="1" s="1"/>
  <c r="Y334" i="1"/>
  <c r="Y335" i="1"/>
  <c r="Y336" i="1"/>
  <c r="Z336" i="1" s="1"/>
  <c r="AB336" i="1" s="1"/>
  <c r="Y337" i="1"/>
  <c r="Y338" i="1"/>
  <c r="AA338" i="1" s="1"/>
  <c r="Y339" i="1"/>
  <c r="Y340" i="1"/>
  <c r="Y341" i="1"/>
  <c r="Y342" i="1"/>
  <c r="Y343" i="1"/>
  <c r="Y344" i="1"/>
  <c r="AA344" i="1" s="1"/>
  <c r="Y345" i="1"/>
  <c r="Y346" i="1"/>
  <c r="Y347" i="1"/>
  <c r="Y348" i="1"/>
  <c r="Y349" i="1"/>
  <c r="AA349" i="1" s="1"/>
  <c r="Y350" i="1"/>
  <c r="Y351" i="1"/>
  <c r="Y352" i="1"/>
  <c r="Z352" i="1" s="1"/>
  <c r="AB352" i="1" s="1"/>
  <c r="Y353" i="1"/>
  <c r="Y354" i="1"/>
  <c r="AA354" i="1" s="1"/>
  <c r="Y355" i="1"/>
  <c r="Y356" i="1"/>
  <c r="Y357" i="1"/>
  <c r="Y358" i="1"/>
  <c r="Y359" i="1"/>
  <c r="Y360" i="1"/>
  <c r="AA360" i="1" s="1"/>
  <c r="Y361" i="1"/>
  <c r="Y362" i="1"/>
  <c r="Y363" i="1"/>
  <c r="Y364" i="1"/>
  <c r="Y365" i="1"/>
  <c r="AA365" i="1" s="1"/>
  <c r="Y366" i="1"/>
  <c r="Y367" i="1"/>
  <c r="Y368" i="1"/>
  <c r="Z368" i="1" s="1"/>
  <c r="AB368" i="1" s="1"/>
  <c r="Y369" i="1"/>
  <c r="Y370" i="1"/>
  <c r="AA370" i="1" s="1"/>
  <c r="Y371" i="1"/>
  <c r="Y372" i="1"/>
  <c r="Y373" i="1"/>
  <c r="Y374" i="1"/>
  <c r="Y375" i="1"/>
  <c r="Y376" i="1"/>
  <c r="AA376" i="1" s="1"/>
  <c r="Y377" i="1"/>
  <c r="Y378" i="1"/>
  <c r="Y379" i="1"/>
  <c r="Y380" i="1"/>
  <c r="AA380" i="1" s="1"/>
  <c r="Y381" i="1"/>
  <c r="Y382" i="1"/>
  <c r="Y383" i="1"/>
  <c r="Y384" i="1"/>
  <c r="Z384" i="1" s="1"/>
  <c r="AB384" i="1" s="1"/>
  <c r="Y385" i="1"/>
  <c r="Y386" i="1"/>
  <c r="Y387" i="1"/>
  <c r="Y388" i="1"/>
  <c r="AA388" i="1" s="1"/>
  <c r="Y389" i="1"/>
  <c r="Y390" i="1"/>
  <c r="Y391" i="1"/>
  <c r="Y392" i="1"/>
  <c r="AA392" i="1" s="1"/>
  <c r="Y393" i="1"/>
  <c r="Y394" i="1"/>
  <c r="Y404" i="1"/>
  <c r="Y405" i="1"/>
  <c r="AA405" i="1" s="1"/>
  <c r="Y406" i="1"/>
  <c r="Y407" i="1"/>
  <c r="Y408" i="1"/>
  <c r="Y409" i="1"/>
  <c r="AA409" i="1" s="1"/>
  <c r="Y410" i="1"/>
  <c r="Y411" i="1"/>
  <c r="Y412" i="1"/>
  <c r="Y413" i="1"/>
  <c r="AA413" i="1" s="1"/>
  <c r="Y414" i="1"/>
  <c r="Y415" i="1"/>
  <c r="Y416" i="1"/>
  <c r="Y417" i="1"/>
  <c r="AA417" i="1" s="1"/>
  <c r="Y428" i="1"/>
  <c r="Y429" i="1"/>
  <c r="Y430" i="1"/>
  <c r="Y431" i="1"/>
  <c r="AA431" i="1" s="1"/>
  <c r="Y432" i="1"/>
  <c r="Y433" i="1"/>
  <c r="Y434" i="1"/>
  <c r="Y435" i="1"/>
  <c r="AA435" i="1" s="1"/>
  <c r="Y436" i="1"/>
  <c r="Y437" i="1"/>
  <c r="Y438" i="1"/>
  <c r="Y439" i="1"/>
  <c r="AA439" i="1" s="1"/>
  <c r="Y440" i="1"/>
  <c r="Y441" i="1"/>
  <c r="Y442" i="1"/>
  <c r="Y443" i="1"/>
  <c r="AA443" i="1" s="1"/>
  <c r="Y444" i="1"/>
  <c r="Y445" i="1"/>
  <c r="Y446" i="1"/>
  <c r="Y447" i="1"/>
  <c r="AA447" i="1" s="1"/>
  <c r="Y448" i="1"/>
  <c r="Y449" i="1"/>
  <c r="Y450" i="1"/>
  <c r="Y451" i="1"/>
  <c r="AA451" i="1" s="1"/>
  <c r="Y452" i="1"/>
  <c r="Y453" i="1"/>
  <c r="Y454" i="1"/>
  <c r="Y455" i="1"/>
  <c r="AA455" i="1" s="1"/>
  <c r="Y456" i="1"/>
  <c r="Y457" i="1"/>
  <c r="Y458" i="1"/>
  <c r="Y459" i="1"/>
  <c r="AA459" i="1" s="1"/>
  <c r="Y460" i="1"/>
  <c r="Y461" i="1"/>
  <c r="Y462" i="1"/>
  <c r="Y463" i="1"/>
  <c r="AA463" i="1" s="1"/>
  <c r="Y464" i="1"/>
  <c r="Y465" i="1"/>
  <c r="AA465" i="1" s="1"/>
  <c r="Y466" i="1"/>
  <c r="Y467" i="1"/>
  <c r="AA467" i="1" s="1"/>
  <c r="Y468" i="1"/>
  <c r="Y469" i="1"/>
  <c r="AA469" i="1" s="1"/>
  <c r="Y470" i="1"/>
  <c r="Y471" i="1"/>
  <c r="AA471" i="1" s="1"/>
  <c r="Y473" i="1"/>
  <c r="AA473" i="1" s="1"/>
  <c r="Y474" i="1"/>
  <c r="Y475" i="1"/>
  <c r="AA475" i="1" s="1"/>
  <c r="Y476" i="1"/>
  <c r="Y477" i="1"/>
  <c r="AA477" i="1" s="1"/>
  <c r="Y478" i="1"/>
  <c r="Y479" i="1"/>
  <c r="AA479" i="1" s="1"/>
  <c r="Y480" i="1"/>
  <c r="Y481" i="1"/>
  <c r="AA481" i="1" s="1"/>
  <c r="Y483" i="1"/>
  <c r="AA483" i="1" s="1"/>
  <c r="Y484" i="1"/>
  <c r="Y485" i="1"/>
  <c r="AA485" i="1" s="1"/>
  <c r="Y486" i="1"/>
  <c r="Y487" i="1"/>
  <c r="AA487" i="1" s="1"/>
  <c r="Y488" i="1"/>
  <c r="Y489" i="1"/>
  <c r="AA489" i="1" s="1"/>
  <c r="Y490" i="1"/>
  <c r="Y491" i="1"/>
  <c r="AA491" i="1" s="1"/>
  <c r="Y492" i="1"/>
  <c r="Y493" i="1"/>
  <c r="AA493" i="1" s="1"/>
  <c r="Y494" i="1"/>
  <c r="Y495" i="1"/>
  <c r="AA495" i="1" s="1"/>
  <c r="Y496" i="1"/>
  <c r="Y497" i="1"/>
  <c r="AA497" i="1" s="1"/>
  <c r="Y498" i="1"/>
  <c r="Y499" i="1"/>
  <c r="AA499" i="1" s="1"/>
  <c r="Y500" i="1"/>
  <c r="Y501" i="1"/>
  <c r="AA501" i="1" s="1"/>
  <c r="Y502" i="1"/>
  <c r="Y503" i="1"/>
  <c r="AA503" i="1" s="1"/>
  <c r="Y504" i="1"/>
  <c r="Y505" i="1"/>
  <c r="AA505" i="1" s="1"/>
  <c r="Y506" i="1"/>
  <c r="Y507" i="1"/>
  <c r="AA507" i="1" s="1"/>
  <c r="Y508" i="1"/>
  <c r="Y509" i="1"/>
  <c r="AA509" i="1" s="1"/>
  <c r="Y510" i="1"/>
  <c r="Y4" i="1"/>
  <c r="AA4" i="1" s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H24" i="1"/>
  <c r="AA148" i="14" l="1"/>
  <c r="Z170" i="20"/>
  <c r="AB170" i="20" s="1"/>
  <c r="AA185" i="21"/>
  <c r="Z99" i="24"/>
  <c r="AB99" i="24" s="1"/>
  <c r="AA86" i="24"/>
  <c r="Z103" i="20"/>
  <c r="AB103" i="20" s="1"/>
  <c r="AA103" i="20"/>
  <c r="I517" i="1"/>
  <c r="L517" i="1"/>
  <c r="AA130" i="21"/>
  <c r="AA210" i="21"/>
  <c r="AA53" i="21"/>
  <c r="Z30" i="21"/>
  <c r="AB30" i="21" s="1"/>
  <c r="Z119" i="21"/>
  <c r="AB119" i="21" s="1"/>
  <c r="AA199" i="21"/>
  <c r="Z51" i="24"/>
  <c r="AB51" i="24" s="1"/>
  <c r="AA164" i="24"/>
  <c r="Z491" i="1"/>
  <c r="AB491" i="1" s="1"/>
  <c r="AA144" i="21"/>
  <c r="AA170" i="21"/>
  <c r="Z499" i="1"/>
  <c r="AB499" i="1" s="1"/>
  <c r="AA119" i="24"/>
  <c r="Z19" i="22"/>
  <c r="AB19" i="22" s="1"/>
  <c r="Z55" i="19"/>
  <c r="AB55" i="19" s="1"/>
  <c r="AA100" i="14"/>
  <c r="Z483" i="1"/>
  <c r="AB483" i="1" s="1"/>
  <c r="AA71" i="24"/>
  <c r="Z140" i="18"/>
  <c r="AB140" i="18" s="1"/>
  <c r="AA46" i="16"/>
  <c r="Z507" i="1"/>
  <c r="AB507" i="1" s="1"/>
  <c r="Z475" i="1"/>
  <c r="AB475" i="1" s="1"/>
  <c r="AA60" i="14"/>
  <c r="Z413" i="1"/>
  <c r="AB413" i="1" s="1"/>
  <c r="Z467" i="1"/>
  <c r="AB467" i="1" s="1"/>
  <c r="Z455" i="1"/>
  <c r="AB455" i="1" s="1"/>
  <c r="Z439" i="1"/>
  <c r="AB439" i="1" s="1"/>
  <c r="Z328" i="1"/>
  <c r="AB328" i="1" s="1"/>
  <c r="Z198" i="1"/>
  <c r="AB198" i="1" s="1"/>
  <c r="AA318" i="1"/>
  <c r="Z388" i="1"/>
  <c r="AB388" i="1" s="1"/>
  <c r="Z306" i="1"/>
  <c r="AB306" i="1" s="1"/>
  <c r="Z134" i="1"/>
  <c r="AB134" i="1" s="1"/>
  <c r="Z370" i="1"/>
  <c r="AB370" i="1" s="1"/>
  <c r="Z281" i="1"/>
  <c r="AB281" i="1" s="1"/>
  <c r="Z70" i="1"/>
  <c r="AB70" i="1" s="1"/>
  <c r="Z349" i="1"/>
  <c r="AB349" i="1" s="1"/>
  <c r="Z249" i="1"/>
  <c r="AB249" i="1" s="1"/>
  <c r="AA384" i="1"/>
  <c r="AA510" i="1"/>
  <c r="Z510" i="1"/>
  <c r="AB510" i="1" s="1"/>
  <c r="AA498" i="1"/>
  <c r="Z498" i="1"/>
  <c r="AB498" i="1" s="1"/>
  <c r="AA486" i="1"/>
  <c r="Z486" i="1"/>
  <c r="AB486" i="1" s="1"/>
  <c r="AA474" i="1"/>
  <c r="Z474" i="1"/>
  <c r="AB474" i="1" s="1"/>
  <c r="AA462" i="1"/>
  <c r="Z462" i="1"/>
  <c r="AB462" i="1" s="1"/>
  <c r="AA450" i="1"/>
  <c r="Z450" i="1"/>
  <c r="AB450" i="1" s="1"/>
  <c r="AA438" i="1"/>
  <c r="Z438" i="1"/>
  <c r="AB438" i="1" s="1"/>
  <c r="AA416" i="1"/>
  <c r="Z416" i="1"/>
  <c r="AB416" i="1" s="1"/>
  <c r="Y418" i="1"/>
  <c r="AA418" i="1" s="1"/>
  <c r="AA404" i="1"/>
  <c r="Z404" i="1"/>
  <c r="AA383" i="1"/>
  <c r="Z383" i="1"/>
  <c r="AB383" i="1" s="1"/>
  <c r="AA371" i="1"/>
  <c r="Z371" i="1"/>
  <c r="AB371" i="1" s="1"/>
  <c r="AA363" i="1"/>
  <c r="Z363" i="1"/>
  <c r="AB363" i="1" s="1"/>
  <c r="AA351" i="1"/>
  <c r="Z351" i="1"/>
  <c r="AB351" i="1" s="1"/>
  <c r="AA339" i="1"/>
  <c r="Z339" i="1"/>
  <c r="AB339" i="1" s="1"/>
  <c r="AA327" i="1"/>
  <c r="Z327" i="1"/>
  <c r="AB327" i="1" s="1"/>
  <c r="AA315" i="1"/>
  <c r="Z315" i="1"/>
  <c r="AB315" i="1" s="1"/>
  <c r="AA303" i="1"/>
  <c r="Z303" i="1"/>
  <c r="AB303" i="1" s="1"/>
  <c r="AA295" i="1"/>
  <c r="Z295" i="1"/>
  <c r="AB295" i="1" s="1"/>
  <c r="AA283" i="1"/>
  <c r="Z283" i="1"/>
  <c r="AB283" i="1" s="1"/>
  <c r="AA267" i="1"/>
  <c r="Z267" i="1"/>
  <c r="AB267" i="1" s="1"/>
  <c r="AA255" i="1"/>
  <c r="Z255" i="1"/>
  <c r="AB255" i="1" s="1"/>
  <c r="AA243" i="1"/>
  <c r="Z243" i="1"/>
  <c r="AB243" i="1" s="1"/>
  <c r="AA231" i="1"/>
  <c r="Z231" i="1"/>
  <c r="AB231" i="1" s="1"/>
  <c r="AA219" i="1"/>
  <c r="Z219" i="1"/>
  <c r="AB219" i="1" s="1"/>
  <c r="AA207" i="1"/>
  <c r="Z207" i="1"/>
  <c r="AB207" i="1" s="1"/>
  <c r="AA195" i="1"/>
  <c r="Z195" i="1"/>
  <c r="AB195" i="1" s="1"/>
  <c r="AA183" i="1"/>
  <c r="Z183" i="1"/>
  <c r="AB183" i="1" s="1"/>
  <c r="AA171" i="1"/>
  <c r="Z171" i="1"/>
  <c r="AB171" i="1" s="1"/>
  <c r="AA159" i="1"/>
  <c r="Z159" i="1"/>
  <c r="AB159" i="1" s="1"/>
  <c r="AA151" i="1"/>
  <c r="Z151" i="1"/>
  <c r="AB151" i="1" s="1"/>
  <c r="AA139" i="1"/>
  <c r="Z139" i="1"/>
  <c r="AB139" i="1" s="1"/>
  <c r="AA131" i="1"/>
  <c r="Z131" i="1"/>
  <c r="AB131" i="1" s="1"/>
  <c r="AA119" i="1"/>
  <c r="Z119" i="1"/>
  <c r="AB119" i="1" s="1"/>
  <c r="AA103" i="1"/>
  <c r="Z103" i="1"/>
  <c r="AB103" i="1" s="1"/>
  <c r="AA91" i="1"/>
  <c r="Z91" i="1"/>
  <c r="AB91" i="1" s="1"/>
  <c r="AA79" i="1"/>
  <c r="Z79" i="1"/>
  <c r="AB79" i="1" s="1"/>
  <c r="AA67" i="1"/>
  <c r="Z67" i="1"/>
  <c r="AB67" i="1" s="1"/>
  <c r="AA59" i="1"/>
  <c r="Z59" i="1"/>
  <c r="AB59" i="1" s="1"/>
  <c r="AA51" i="1"/>
  <c r="Z51" i="1"/>
  <c r="AB51" i="1" s="1"/>
  <c r="AA39" i="1"/>
  <c r="Z39" i="1"/>
  <c r="AB39" i="1" s="1"/>
  <c r="AA18" i="1"/>
  <c r="Z18" i="1"/>
  <c r="AB18" i="1" s="1"/>
  <c r="AA10" i="1"/>
  <c r="Z10" i="1"/>
  <c r="AB10" i="1" s="1"/>
  <c r="AA372" i="1"/>
  <c r="Z372" i="1"/>
  <c r="AB372" i="1" s="1"/>
  <c r="AA364" i="1"/>
  <c r="Z364" i="1"/>
  <c r="AB364" i="1" s="1"/>
  <c r="AA356" i="1"/>
  <c r="Z356" i="1"/>
  <c r="AB356" i="1" s="1"/>
  <c r="AA348" i="1"/>
  <c r="Z348" i="1"/>
  <c r="AB348" i="1" s="1"/>
  <c r="AA340" i="1"/>
  <c r="Z340" i="1"/>
  <c r="AB340" i="1" s="1"/>
  <c r="AA332" i="1"/>
  <c r="Z332" i="1"/>
  <c r="AB332" i="1" s="1"/>
  <c r="AA324" i="1"/>
  <c r="Z324" i="1"/>
  <c r="AB324" i="1" s="1"/>
  <c r="AA320" i="1"/>
  <c r="Z320" i="1"/>
  <c r="AB320" i="1" s="1"/>
  <c r="AA316" i="1"/>
  <c r="Z316" i="1"/>
  <c r="AB316" i="1" s="1"/>
  <c r="AA308" i="1"/>
  <c r="Z308" i="1"/>
  <c r="AB308" i="1" s="1"/>
  <c r="AA304" i="1"/>
  <c r="Z304" i="1"/>
  <c r="AB304" i="1" s="1"/>
  <c r="AA300" i="1"/>
  <c r="Z300" i="1"/>
  <c r="AB300" i="1" s="1"/>
  <c r="AA292" i="1"/>
  <c r="Z292" i="1"/>
  <c r="AB292" i="1" s="1"/>
  <c r="AA288" i="1"/>
  <c r="Z288" i="1"/>
  <c r="AB288" i="1" s="1"/>
  <c r="AA284" i="1"/>
  <c r="Z284" i="1"/>
  <c r="AB284" i="1" s="1"/>
  <c r="AA280" i="1"/>
  <c r="Z280" i="1"/>
  <c r="AB280" i="1" s="1"/>
  <c r="AA276" i="1"/>
  <c r="Z276" i="1"/>
  <c r="AB276" i="1" s="1"/>
  <c r="AA272" i="1"/>
  <c r="Z272" i="1"/>
  <c r="AB272" i="1" s="1"/>
  <c r="AA268" i="1"/>
  <c r="Z268" i="1"/>
  <c r="AB268" i="1" s="1"/>
  <c r="AA264" i="1"/>
  <c r="Z264" i="1"/>
  <c r="AB264" i="1" s="1"/>
  <c r="AA260" i="1"/>
  <c r="Z260" i="1"/>
  <c r="AB260" i="1" s="1"/>
  <c r="AA256" i="1"/>
  <c r="Z256" i="1"/>
  <c r="AB256" i="1" s="1"/>
  <c r="AA252" i="1"/>
  <c r="Z252" i="1"/>
  <c r="AB252" i="1" s="1"/>
  <c r="AA248" i="1"/>
  <c r="Z248" i="1"/>
  <c r="AB248" i="1" s="1"/>
  <c r="AA244" i="1"/>
  <c r="Z244" i="1"/>
  <c r="AB244" i="1" s="1"/>
  <c r="AA240" i="1"/>
  <c r="Z240" i="1"/>
  <c r="AB240" i="1" s="1"/>
  <c r="AA236" i="1"/>
  <c r="Z236" i="1"/>
  <c r="AB236" i="1" s="1"/>
  <c r="AA232" i="1"/>
  <c r="Z232" i="1"/>
  <c r="AB232" i="1" s="1"/>
  <c r="AA228" i="1"/>
  <c r="Z228" i="1"/>
  <c r="AB228" i="1" s="1"/>
  <c r="AA224" i="1"/>
  <c r="Z224" i="1"/>
  <c r="AB224" i="1" s="1"/>
  <c r="AA220" i="1"/>
  <c r="Z220" i="1"/>
  <c r="AB220" i="1" s="1"/>
  <c r="AA216" i="1"/>
  <c r="Z216" i="1"/>
  <c r="AB216" i="1" s="1"/>
  <c r="AA212" i="1"/>
  <c r="Z212" i="1"/>
  <c r="AB212" i="1" s="1"/>
  <c r="AA208" i="1"/>
  <c r="Z208" i="1"/>
  <c r="AB208" i="1" s="1"/>
  <c r="AA204" i="1"/>
  <c r="Z204" i="1"/>
  <c r="AB204" i="1" s="1"/>
  <c r="AA200" i="1"/>
  <c r="Z200" i="1"/>
  <c r="AB200" i="1" s="1"/>
  <c r="AA196" i="1"/>
  <c r="Z196" i="1"/>
  <c r="AB196" i="1" s="1"/>
  <c r="AA192" i="1"/>
  <c r="Z192" i="1"/>
  <c r="AB192" i="1" s="1"/>
  <c r="AA188" i="1"/>
  <c r="Z188" i="1"/>
  <c r="AB188" i="1" s="1"/>
  <c r="AA184" i="1"/>
  <c r="Z184" i="1"/>
  <c r="AB184" i="1" s="1"/>
  <c r="AA180" i="1"/>
  <c r="Z180" i="1"/>
  <c r="AB180" i="1" s="1"/>
  <c r="AA176" i="1"/>
  <c r="Z176" i="1"/>
  <c r="AB176" i="1" s="1"/>
  <c r="AA172" i="1"/>
  <c r="Z172" i="1"/>
  <c r="AB172" i="1" s="1"/>
  <c r="AA168" i="1"/>
  <c r="Z168" i="1"/>
  <c r="AB168" i="1" s="1"/>
  <c r="AA164" i="1"/>
  <c r="Z164" i="1"/>
  <c r="AB164" i="1" s="1"/>
  <c r="AA160" i="1"/>
  <c r="Z160" i="1"/>
  <c r="AB160" i="1" s="1"/>
  <c r="AA156" i="1"/>
  <c r="Z156" i="1"/>
  <c r="AB156" i="1" s="1"/>
  <c r="AA152" i="1"/>
  <c r="Z152" i="1"/>
  <c r="AB152" i="1" s="1"/>
  <c r="AA148" i="1"/>
  <c r="Z148" i="1"/>
  <c r="AB148" i="1" s="1"/>
  <c r="AA144" i="1"/>
  <c r="Z144" i="1"/>
  <c r="AB144" i="1" s="1"/>
  <c r="AA140" i="1"/>
  <c r="Z140" i="1"/>
  <c r="AB140" i="1" s="1"/>
  <c r="AA136" i="1"/>
  <c r="Z136" i="1"/>
  <c r="AB136" i="1" s="1"/>
  <c r="AA132" i="1"/>
  <c r="Z132" i="1"/>
  <c r="AB132" i="1" s="1"/>
  <c r="AA128" i="1"/>
  <c r="Z128" i="1"/>
  <c r="AB128" i="1" s="1"/>
  <c r="AA124" i="1"/>
  <c r="Z124" i="1"/>
  <c r="AB124" i="1" s="1"/>
  <c r="AA120" i="1"/>
  <c r="Z120" i="1"/>
  <c r="AB120" i="1" s="1"/>
  <c r="AA116" i="1"/>
  <c r="Z116" i="1"/>
  <c r="AB116" i="1" s="1"/>
  <c r="AA112" i="1"/>
  <c r="Z112" i="1"/>
  <c r="AB112" i="1" s="1"/>
  <c r="AA108" i="1"/>
  <c r="Z108" i="1"/>
  <c r="AB108" i="1" s="1"/>
  <c r="AA104" i="1"/>
  <c r="Z104" i="1"/>
  <c r="AB104" i="1" s="1"/>
  <c r="AA100" i="1"/>
  <c r="Z100" i="1"/>
  <c r="AB100" i="1" s="1"/>
  <c r="AA96" i="1"/>
  <c r="Z96" i="1"/>
  <c r="AB96" i="1" s="1"/>
  <c r="AA92" i="1"/>
  <c r="Z92" i="1"/>
  <c r="AB92" i="1" s="1"/>
  <c r="AA88" i="1"/>
  <c r="Z88" i="1"/>
  <c r="AB88" i="1" s="1"/>
  <c r="AA84" i="1"/>
  <c r="Z84" i="1"/>
  <c r="AB84" i="1" s="1"/>
  <c r="AA80" i="1"/>
  <c r="Z80" i="1"/>
  <c r="AB80" i="1" s="1"/>
  <c r="AA76" i="1"/>
  <c r="Z76" i="1"/>
  <c r="AB76" i="1" s="1"/>
  <c r="AA72" i="1"/>
  <c r="Z72" i="1"/>
  <c r="AB72" i="1" s="1"/>
  <c r="AA68" i="1"/>
  <c r="Z68" i="1"/>
  <c r="AB68" i="1" s="1"/>
  <c r="AA64" i="1"/>
  <c r="Z64" i="1"/>
  <c r="AB64" i="1" s="1"/>
  <c r="AA60" i="1"/>
  <c r="Z60" i="1"/>
  <c r="AB60" i="1" s="1"/>
  <c r="AA56" i="1"/>
  <c r="Z56" i="1"/>
  <c r="AB56" i="1" s="1"/>
  <c r="AA52" i="1"/>
  <c r="Z52" i="1"/>
  <c r="AB52" i="1" s="1"/>
  <c r="AA48" i="1"/>
  <c r="Z48" i="1"/>
  <c r="AB48" i="1" s="1"/>
  <c r="AA44" i="1"/>
  <c r="Z44" i="1"/>
  <c r="AB44" i="1" s="1"/>
  <c r="AA40" i="1"/>
  <c r="Z40" i="1"/>
  <c r="AB40" i="1" s="1"/>
  <c r="AA36" i="1"/>
  <c r="Z36" i="1"/>
  <c r="AB36" i="1" s="1"/>
  <c r="AA23" i="1"/>
  <c r="Z23" i="1"/>
  <c r="AB23" i="1" s="1"/>
  <c r="AA19" i="1"/>
  <c r="Z19" i="1"/>
  <c r="AB19" i="1" s="1"/>
  <c r="AA15" i="1"/>
  <c r="Z15" i="1"/>
  <c r="AB15" i="1" s="1"/>
  <c r="AA7" i="1"/>
  <c r="Z7" i="1"/>
  <c r="AB7" i="1" s="1"/>
  <c r="Z509" i="1"/>
  <c r="AB509" i="1" s="1"/>
  <c r="Z501" i="1"/>
  <c r="AB501" i="1" s="1"/>
  <c r="Z493" i="1"/>
  <c r="AB493" i="1" s="1"/>
  <c r="Z485" i="1"/>
  <c r="AB485" i="1" s="1"/>
  <c r="Z477" i="1"/>
  <c r="AB477" i="1" s="1"/>
  <c r="Z469" i="1"/>
  <c r="AB469" i="1" s="1"/>
  <c r="Z459" i="1"/>
  <c r="AB459" i="1" s="1"/>
  <c r="Z443" i="1"/>
  <c r="AB443" i="1" s="1"/>
  <c r="Z417" i="1"/>
  <c r="AB417" i="1" s="1"/>
  <c r="Z392" i="1"/>
  <c r="AB392" i="1" s="1"/>
  <c r="Z376" i="1"/>
  <c r="AB376" i="1" s="1"/>
  <c r="Z354" i="1"/>
  <c r="AB354" i="1" s="1"/>
  <c r="Z333" i="1"/>
  <c r="AB333" i="1" s="1"/>
  <c r="Z312" i="1"/>
  <c r="AB312" i="1" s="1"/>
  <c r="Z289" i="1"/>
  <c r="AB289" i="1" s="1"/>
  <c r="Z257" i="1"/>
  <c r="AB257" i="1" s="1"/>
  <c r="Z214" i="1"/>
  <c r="AB214" i="1" s="1"/>
  <c r="Z150" i="1"/>
  <c r="AB150" i="1" s="1"/>
  <c r="Z86" i="1"/>
  <c r="AB86" i="1" s="1"/>
  <c r="Z11" i="1"/>
  <c r="AB11" i="1" s="1"/>
  <c r="AA336" i="1"/>
  <c r="AA506" i="1"/>
  <c r="Z506" i="1"/>
  <c r="AB506" i="1" s="1"/>
  <c r="AA494" i="1"/>
  <c r="Z494" i="1"/>
  <c r="AB494" i="1" s="1"/>
  <c r="AA470" i="1"/>
  <c r="Z470" i="1"/>
  <c r="AB470" i="1" s="1"/>
  <c r="AA458" i="1"/>
  <c r="Z458" i="1"/>
  <c r="AB458" i="1" s="1"/>
  <c r="AA446" i="1"/>
  <c r="Z446" i="1"/>
  <c r="AB446" i="1" s="1"/>
  <c r="AA434" i="1"/>
  <c r="Z434" i="1"/>
  <c r="AB434" i="1" s="1"/>
  <c r="AA412" i="1"/>
  <c r="Z412" i="1"/>
  <c r="AB412" i="1" s="1"/>
  <c r="AA391" i="1"/>
  <c r="Z391" i="1"/>
  <c r="AB391" i="1" s="1"/>
  <c r="AA379" i="1"/>
  <c r="Z379" i="1"/>
  <c r="AB379" i="1" s="1"/>
  <c r="AA367" i="1"/>
  <c r="Z367" i="1"/>
  <c r="AB367" i="1" s="1"/>
  <c r="AA355" i="1"/>
  <c r="Z355" i="1"/>
  <c r="AB355" i="1" s="1"/>
  <c r="AA343" i="1"/>
  <c r="Z343" i="1"/>
  <c r="AB343" i="1" s="1"/>
  <c r="AA331" i="1"/>
  <c r="Z331" i="1"/>
  <c r="AB331" i="1" s="1"/>
  <c r="AA319" i="1"/>
  <c r="Z319" i="1"/>
  <c r="AB319" i="1" s="1"/>
  <c r="Z307" i="1"/>
  <c r="AB307" i="1" s="1"/>
  <c r="AA307" i="1"/>
  <c r="AA291" i="1"/>
  <c r="Z291" i="1"/>
  <c r="AB291" i="1" s="1"/>
  <c r="AA275" i="1"/>
  <c r="Z275" i="1"/>
  <c r="AB275" i="1" s="1"/>
  <c r="AA263" i="1"/>
  <c r="Z263" i="1"/>
  <c r="AB263" i="1" s="1"/>
  <c r="AA251" i="1"/>
  <c r="Z251" i="1"/>
  <c r="AB251" i="1" s="1"/>
  <c r="AA239" i="1"/>
  <c r="Z239" i="1"/>
  <c r="AB239" i="1" s="1"/>
  <c r="AA227" i="1"/>
  <c r="Z227" i="1"/>
  <c r="AB227" i="1" s="1"/>
  <c r="AA215" i="1"/>
  <c r="Z215" i="1"/>
  <c r="AB215" i="1" s="1"/>
  <c r="AA203" i="1"/>
  <c r="Z203" i="1"/>
  <c r="AB203" i="1" s="1"/>
  <c r="AA191" i="1"/>
  <c r="Z191" i="1"/>
  <c r="AB191" i="1" s="1"/>
  <c r="AA175" i="1"/>
  <c r="Z175" i="1"/>
  <c r="AB175" i="1" s="1"/>
  <c r="AA163" i="1"/>
  <c r="Z163" i="1"/>
  <c r="AB163" i="1" s="1"/>
  <c r="AA147" i="1"/>
  <c r="Z147" i="1"/>
  <c r="AB147" i="1" s="1"/>
  <c r="AA135" i="1"/>
  <c r="Z135" i="1"/>
  <c r="AB135" i="1" s="1"/>
  <c r="AA123" i="1"/>
  <c r="Z123" i="1"/>
  <c r="AB123" i="1" s="1"/>
  <c r="AA111" i="1"/>
  <c r="Z111" i="1"/>
  <c r="AB111" i="1" s="1"/>
  <c r="AA99" i="1"/>
  <c r="Z99" i="1"/>
  <c r="AB99" i="1" s="1"/>
  <c r="AA87" i="1"/>
  <c r="Z87" i="1"/>
  <c r="AB87" i="1" s="1"/>
  <c r="AA75" i="1"/>
  <c r="Z75" i="1"/>
  <c r="AB75" i="1" s="1"/>
  <c r="AA63" i="1"/>
  <c r="Z63" i="1"/>
  <c r="AB63" i="1" s="1"/>
  <c r="AA43" i="1"/>
  <c r="Z43" i="1"/>
  <c r="AB43" i="1" s="1"/>
  <c r="AA22" i="1"/>
  <c r="Z22" i="1"/>
  <c r="AB22" i="1" s="1"/>
  <c r="AA14" i="1"/>
  <c r="Z14" i="1"/>
  <c r="AB14" i="1" s="1"/>
  <c r="AA461" i="1"/>
  <c r="Z461" i="1"/>
  <c r="AB461" i="1" s="1"/>
  <c r="AA457" i="1"/>
  <c r="Z457" i="1"/>
  <c r="AB457" i="1" s="1"/>
  <c r="AA453" i="1"/>
  <c r="Z453" i="1"/>
  <c r="AB453" i="1" s="1"/>
  <c r="AA449" i="1"/>
  <c r="Z449" i="1"/>
  <c r="AB449" i="1" s="1"/>
  <c r="AA445" i="1"/>
  <c r="Z445" i="1"/>
  <c r="AB445" i="1" s="1"/>
  <c r="AA441" i="1"/>
  <c r="Z441" i="1"/>
  <c r="AB441" i="1" s="1"/>
  <c r="AA437" i="1"/>
  <c r="Z437" i="1"/>
  <c r="AB437" i="1" s="1"/>
  <c r="AA433" i="1"/>
  <c r="Z433" i="1"/>
  <c r="AB433" i="1" s="1"/>
  <c r="AA429" i="1"/>
  <c r="Z429" i="1"/>
  <c r="AB429" i="1" s="1"/>
  <c r="AA415" i="1"/>
  <c r="Z415" i="1"/>
  <c r="AB415" i="1" s="1"/>
  <c r="AA411" i="1"/>
  <c r="Z411" i="1"/>
  <c r="AB411" i="1" s="1"/>
  <c r="AA407" i="1"/>
  <c r="Z407" i="1"/>
  <c r="AB407" i="1" s="1"/>
  <c r="AA394" i="1"/>
  <c r="Z394" i="1"/>
  <c r="AB394" i="1" s="1"/>
  <c r="AA390" i="1"/>
  <c r="Z390" i="1"/>
  <c r="AB390" i="1" s="1"/>
  <c r="AA386" i="1"/>
  <c r="Z386" i="1"/>
  <c r="AB386" i="1" s="1"/>
  <c r="AA382" i="1"/>
  <c r="Z382" i="1"/>
  <c r="AB382" i="1" s="1"/>
  <c r="AA378" i="1"/>
  <c r="Z378" i="1"/>
  <c r="AB378" i="1" s="1"/>
  <c r="AA374" i="1"/>
  <c r="Z374" i="1"/>
  <c r="AB374" i="1" s="1"/>
  <c r="AA366" i="1"/>
  <c r="Z366" i="1"/>
  <c r="AB366" i="1" s="1"/>
  <c r="AA362" i="1"/>
  <c r="Z362" i="1"/>
  <c r="AB362" i="1" s="1"/>
  <c r="AA358" i="1"/>
  <c r="Z358" i="1"/>
  <c r="AB358" i="1" s="1"/>
  <c r="AA350" i="1"/>
  <c r="Z350" i="1"/>
  <c r="AB350" i="1" s="1"/>
  <c r="AA346" i="1"/>
  <c r="Z346" i="1"/>
  <c r="AB346" i="1" s="1"/>
  <c r="AA342" i="1"/>
  <c r="Z342" i="1"/>
  <c r="AB342" i="1" s="1"/>
  <c r="AA334" i="1"/>
  <c r="Z334" i="1"/>
  <c r="AB334" i="1" s="1"/>
  <c r="AA330" i="1"/>
  <c r="Z330" i="1"/>
  <c r="AB330" i="1" s="1"/>
  <c r="AA326" i="1"/>
  <c r="Z326" i="1"/>
  <c r="AB326" i="1" s="1"/>
  <c r="AA314" i="1"/>
  <c r="Z314" i="1"/>
  <c r="AB314" i="1" s="1"/>
  <c r="AA310" i="1"/>
  <c r="Z310" i="1"/>
  <c r="AB310" i="1" s="1"/>
  <c r="AA302" i="1"/>
  <c r="Z302" i="1"/>
  <c r="AB302" i="1" s="1"/>
  <c r="AA298" i="1"/>
  <c r="Z298" i="1"/>
  <c r="AB298" i="1" s="1"/>
  <c r="AA294" i="1"/>
  <c r="Z294" i="1"/>
  <c r="AB294" i="1" s="1"/>
  <c r="AA290" i="1"/>
  <c r="Z290" i="1"/>
  <c r="AB290" i="1" s="1"/>
  <c r="AA286" i="1"/>
  <c r="Z286" i="1"/>
  <c r="AB286" i="1" s="1"/>
  <c r="AA282" i="1"/>
  <c r="Z282" i="1"/>
  <c r="AB282" i="1" s="1"/>
  <c r="AA278" i="1"/>
  <c r="Z278" i="1"/>
  <c r="AB278" i="1" s="1"/>
  <c r="AA274" i="1"/>
  <c r="Z274" i="1"/>
  <c r="AB274" i="1" s="1"/>
  <c r="AA270" i="1"/>
  <c r="Z270" i="1"/>
  <c r="AB270" i="1" s="1"/>
  <c r="AA266" i="1"/>
  <c r="Z266" i="1"/>
  <c r="AB266" i="1" s="1"/>
  <c r="AA262" i="1"/>
  <c r="Z262" i="1"/>
  <c r="AB262" i="1" s="1"/>
  <c r="AA258" i="1"/>
  <c r="Z258" i="1"/>
  <c r="AB258" i="1" s="1"/>
  <c r="AA254" i="1"/>
  <c r="Z254" i="1"/>
  <c r="AB254" i="1" s="1"/>
  <c r="AA250" i="1"/>
  <c r="Z250" i="1"/>
  <c r="AB250" i="1" s="1"/>
  <c r="AA246" i="1"/>
  <c r="Z246" i="1"/>
  <c r="AB246" i="1" s="1"/>
  <c r="AA242" i="1"/>
  <c r="Z242" i="1"/>
  <c r="AB242" i="1" s="1"/>
  <c r="AA238" i="1"/>
  <c r="Z238" i="1"/>
  <c r="AB238" i="1" s="1"/>
  <c r="AA234" i="1"/>
  <c r="Z234" i="1"/>
  <c r="AB234" i="1" s="1"/>
  <c r="AA226" i="1"/>
  <c r="Z226" i="1"/>
  <c r="AB226" i="1" s="1"/>
  <c r="AA222" i="1"/>
  <c r="Z222" i="1"/>
  <c r="AB222" i="1" s="1"/>
  <c r="AA218" i="1"/>
  <c r="Z218" i="1"/>
  <c r="AB218" i="1" s="1"/>
  <c r="AA210" i="1"/>
  <c r="Z210" i="1"/>
  <c r="AB210" i="1" s="1"/>
  <c r="AA206" i="1"/>
  <c r="Z206" i="1"/>
  <c r="AB206" i="1" s="1"/>
  <c r="AA202" i="1"/>
  <c r="Z202" i="1"/>
  <c r="AB202" i="1" s="1"/>
  <c r="AA194" i="1"/>
  <c r="Z194" i="1"/>
  <c r="AB194" i="1" s="1"/>
  <c r="AA190" i="1"/>
  <c r="Z190" i="1"/>
  <c r="AB190" i="1" s="1"/>
  <c r="AA186" i="1"/>
  <c r="Z186" i="1"/>
  <c r="AB186" i="1" s="1"/>
  <c r="AA178" i="1"/>
  <c r="Z178" i="1"/>
  <c r="AB178" i="1" s="1"/>
  <c r="AA174" i="1"/>
  <c r="Z174" i="1"/>
  <c r="AB174" i="1" s="1"/>
  <c r="AA170" i="1"/>
  <c r="Z170" i="1"/>
  <c r="AB170" i="1" s="1"/>
  <c r="AA162" i="1"/>
  <c r="Z162" i="1"/>
  <c r="AB162" i="1" s="1"/>
  <c r="AA158" i="1"/>
  <c r="Z158" i="1"/>
  <c r="AB158" i="1" s="1"/>
  <c r="AA154" i="1"/>
  <c r="Z154" i="1"/>
  <c r="AB154" i="1" s="1"/>
  <c r="AA146" i="1"/>
  <c r="Z146" i="1"/>
  <c r="AB146" i="1" s="1"/>
  <c r="AA142" i="1"/>
  <c r="Z142" i="1"/>
  <c r="AB142" i="1" s="1"/>
  <c r="AA138" i="1"/>
  <c r="Z138" i="1"/>
  <c r="AB138" i="1" s="1"/>
  <c r="AA130" i="1"/>
  <c r="Z130" i="1"/>
  <c r="AB130" i="1" s="1"/>
  <c r="AA126" i="1"/>
  <c r="Z126" i="1"/>
  <c r="AB126" i="1" s="1"/>
  <c r="AA122" i="1"/>
  <c r="Z122" i="1"/>
  <c r="AB122" i="1" s="1"/>
  <c r="AA114" i="1"/>
  <c r="Z114" i="1"/>
  <c r="AB114" i="1" s="1"/>
  <c r="AA110" i="1"/>
  <c r="Z110" i="1"/>
  <c r="AB110" i="1" s="1"/>
  <c r="AA106" i="1"/>
  <c r="Z106" i="1"/>
  <c r="AB106" i="1" s="1"/>
  <c r="AA98" i="1"/>
  <c r="Z98" i="1"/>
  <c r="AB98" i="1" s="1"/>
  <c r="AA94" i="1"/>
  <c r="Z94" i="1"/>
  <c r="AB94" i="1" s="1"/>
  <c r="AA90" i="1"/>
  <c r="Z90" i="1"/>
  <c r="AB90" i="1" s="1"/>
  <c r="AA82" i="1"/>
  <c r="Z82" i="1"/>
  <c r="AB82" i="1" s="1"/>
  <c r="AA78" i="1"/>
  <c r="Z78" i="1"/>
  <c r="AB78" i="1" s="1"/>
  <c r="AA74" i="1"/>
  <c r="Z74" i="1"/>
  <c r="AB74" i="1" s="1"/>
  <c r="AA66" i="1"/>
  <c r="Z66" i="1"/>
  <c r="AB66" i="1" s="1"/>
  <c r="AA62" i="1"/>
  <c r="Z62" i="1"/>
  <c r="AB62" i="1" s="1"/>
  <c r="AA58" i="1"/>
  <c r="Z58" i="1"/>
  <c r="AB58" i="1" s="1"/>
  <c r="AA50" i="1"/>
  <c r="Z50" i="1"/>
  <c r="AB50" i="1" s="1"/>
  <c r="AA46" i="1"/>
  <c r="Z46" i="1"/>
  <c r="AB46" i="1" s="1"/>
  <c r="AA42" i="1"/>
  <c r="Z42" i="1"/>
  <c r="AB42" i="1" s="1"/>
  <c r="AA34" i="1"/>
  <c r="Z34" i="1"/>
  <c r="AB34" i="1" s="1"/>
  <c r="AA17" i="1"/>
  <c r="Z17" i="1"/>
  <c r="AB17" i="1" s="1"/>
  <c r="AA13" i="1"/>
  <c r="Z13" i="1"/>
  <c r="AB13" i="1" s="1"/>
  <c r="Z505" i="1"/>
  <c r="AB505" i="1" s="1"/>
  <c r="Z497" i="1"/>
  <c r="AB497" i="1" s="1"/>
  <c r="Z489" i="1"/>
  <c r="AB489" i="1" s="1"/>
  <c r="Z481" i="1"/>
  <c r="AB481" i="1" s="1"/>
  <c r="Z473" i="1"/>
  <c r="AB473" i="1" s="1"/>
  <c r="Z465" i="1"/>
  <c r="AB465" i="1" s="1"/>
  <c r="Z451" i="1"/>
  <c r="AB451" i="1" s="1"/>
  <c r="Z435" i="1"/>
  <c r="AB435" i="1" s="1"/>
  <c r="Z409" i="1"/>
  <c r="AB409" i="1" s="1"/>
  <c r="Z365" i="1"/>
  <c r="AB365" i="1" s="1"/>
  <c r="Z344" i="1"/>
  <c r="AB344" i="1" s="1"/>
  <c r="Z322" i="1"/>
  <c r="AB322" i="1" s="1"/>
  <c r="Z301" i="1"/>
  <c r="AB301" i="1" s="1"/>
  <c r="Z273" i="1"/>
  <c r="AB273" i="1" s="1"/>
  <c r="Z241" i="1"/>
  <c r="AB241" i="1" s="1"/>
  <c r="Z182" i="1"/>
  <c r="AB182" i="1" s="1"/>
  <c r="Z118" i="1"/>
  <c r="AB118" i="1" s="1"/>
  <c r="Z54" i="1"/>
  <c r="AB54" i="1" s="1"/>
  <c r="AA368" i="1"/>
  <c r="AA285" i="1"/>
  <c r="AA502" i="1"/>
  <c r="Z502" i="1"/>
  <c r="AB502" i="1" s="1"/>
  <c r="AA490" i="1"/>
  <c r="Z490" i="1"/>
  <c r="AB490" i="1" s="1"/>
  <c r="AA478" i="1"/>
  <c r="Z478" i="1"/>
  <c r="AB478" i="1" s="1"/>
  <c r="AA466" i="1"/>
  <c r="Z466" i="1"/>
  <c r="AB466" i="1" s="1"/>
  <c r="AA454" i="1"/>
  <c r="Z454" i="1"/>
  <c r="AB454" i="1" s="1"/>
  <c r="AA442" i="1"/>
  <c r="Z442" i="1"/>
  <c r="AB442" i="1" s="1"/>
  <c r="AA430" i="1"/>
  <c r="Z430" i="1"/>
  <c r="AB430" i="1" s="1"/>
  <c r="AA408" i="1"/>
  <c r="Z408" i="1"/>
  <c r="AB408" i="1" s="1"/>
  <c r="AA387" i="1"/>
  <c r="Z387" i="1"/>
  <c r="AB387" i="1" s="1"/>
  <c r="AA375" i="1"/>
  <c r="Z375" i="1"/>
  <c r="AB375" i="1" s="1"/>
  <c r="AA359" i="1"/>
  <c r="Z359" i="1"/>
  <c r="AB359" i="1" s="1"/>
  <c r="AA347" i="1"/>
  <c r="Z347" i="1"/>
  <c r="AB347" i="1" s="1"/>
  <c r="AA335" i="1"/>
  <c r="Z335" i="1"/>
  <c r="AB335" i="1" s="1"/>
  <c r="Z323" i="1"/>
  <c r="AB323" i="1" s="1"/>
  <c r="AA323" i="1"/>
  <c r="AA311" i="1"/>
  <c r="Z311" i="1"/>
  <c r="AB311" i="1" s="1"/>
  <c r="AA299" i="1"/>
  <c r="Z299" i="1"/>
  <c r="AB299" i="1" s="1"/>
  <c r="AA287" i="1"/>
  <c r="Z287" i="1"/>
  <c r="AB287" i="1" s="1"/>
  <c r="AA279" i="1"/>
  <c r="Z279" i="1"/>
  <c r="AB279" i="1" s="1"/>
  <c r="AA271" i="1"/>
  <c r="Z271" i="1"/>
  <c r="AB271" i="1" s="1"/>
  <c r="AA259" i="1"/>
  <c r="Z259" i="1"/>
  <c r="AB259" i="1" s="1"/>
  <c r="AA247" i="1"/>
  <c r="Z247" i="1"/>
  <c r="AB247" i="1" s="1"/>
  <c r="AA235" i="1"/>
  <c r="Z235" i="1"/>
  <c r="AB235" i="1" s="1"/>
  <c r="AA223" i="1"/>
  <c r="Z223" i="1"/>
  <c r="AB223" i="1" s="1"/>
  <c r="AA211" i="1"/>
  <c r="Z211" i="1"/>
  <c r="AB211" i="1" s="1"/>
  <c r="AA199" i="1"/>
  <c r="Z199" i="1"/>
  <c r="AB199" i="1" s="1"/>
  <c r="AA187" i="1"/>
  <c r="Z187" i="1"/>
  <c r="AB187" i="1" s="1"/>
  <c r="AA179" i="1"/>
  <c r="Z179" i="1"/>
  <c r="AB179" i="1" s="1"/>
  <c r="AA167" i="1"/>
  <c r="Z167" i="1"/>
  <c r="AB167" i="1" s="1"/>
  <c r="AA155" i="1"/>
  <c r="Z155" i="1"/>
  <c r="AB155" i="1" s="1"/>
  <c r="AA143" i="1"/>
  <c r="Z143" i="1"/>
  <c r="AB143" i="1" s="1"/>
  <c r="AA127" i="1"/>
  <c r="Z127" i="1"/>
  <c r="AB127" i="1" s="1"/>
  <c r="AA115" i="1"/>
  <c r="Z115" i="1"/>
  <c r="AB115" i="1" s="1"/>
  <c r="AA107" i="1"/>
  <c r="Z107" i="1"/>
  <c r="AB107" i="1" s="1"/>
  <c r="AA95" i="1"/>
  <c r="Z95" i="1"/>
  <c r="AB95" i="1" s="1"/>
  <c r="AA83" i="1"/>
  <c r="Z83" i="1"/>
  <c r="AB83" i="1" s="1"/>
  <c r="AA71" i="1"/>
  <c r="Z71" i="1"/>
  <c r="AB71" i="1" s="1"/>
  <c r="AA55" i="1"/>
  <c r="Z55" i="1"/>
  <c r="AB55" i="1" s="1"/>
  <c r="AA47" i="1"/>
  <c r="Z47" i="1"/>
  <c r="AB47" i="1" s="1"/>
  <c r="AA35" i="1"/>
  <c r="Z35" i="1"/>
  <c r="AB35" i="1" s="1"/>
  <c r="AA508" i="1"/>
  <c r="Z508" i="1"/>
  <c r="AB508" i="1" s="1"/>
  <c r="AA504" i="1"/>
  <c r="Z504" i="1"/>
  <c r="AB504" i="1" s="1"/>
  <c r="AA500" i="1"/>
  <c r="Z500" i="1"/>
  <c r="AB500" i="1" s="1"/>
  <c r="AA496" i="1"/>
  <c r="Z496" i="1"/>
  <c r="AB496" i="1" s="1"/>
  <c r="AA492" i="1"/>
  <c r="Z492" i="1"/>
  <c r="AB492" i="1" s="1"/>
  <c r="AA488" i="1"/>
  <c r="Z488" i="1"/>
  <c r="AB488" i="1" s="1"/>
  <c r="AA484" i="1"/>
  <c r="Z484" i="1"/>
  <c r="AB484" i="1" s="1"/>
  <c r="AA480" i="1"/>
  <c r="Z480" i="1"/>
  <c r="AB480" i="1" s="1"/>
  <c r="AA476" i="1"/>
  <c r="Z476" i="1"/>
  <c r="AB476" i="1" s="1"/>
  <c r="AA468" i="1"/>
  <c r="Z468" i="1"/>
  <c r="AB468" i="1" s="1"/>
  <c r="AA464" i="1"/>
  <c r="Z464" i="1"/>
  <c r="AB464" i="1" s="1"/>
  <c r="AA460" i="1"/>
  <c r="Z460" i="1"/>
  <c r="AB460" i="1" s="1"/>
  <c r="AA456" i="1"/>
  <c r="Z456" i="1"/>
  <c r="AB456" i="1" s="1"/>
  <c r="AA452" i="1"/>
  <c r="Z452" i="1"/>
  <c r="AB452" i="1" s="1"/>
  <c r="AA448" i="1"/>
  <c r="Z448" i="1"/>
  <c r="AB448" i="1" s="1"/>
  <c r="AA444" i="1"/>
  <c r="Z444" i="1"/>
  <c r="AB444" i="1" s="1"/>
  <c r="AA440" i="1"/>
  <c r="Z440" i="1"/>
  <c r="AB440" i="1" s="1"/>
  <c r="AA436" i="1"/>
  <c r="Z436" i="1"/>
  <c r="AB436" i="1" s="1"/>
  <c r="AA432" i="1"/>
  <c r="Z432" i="1"/>
  <c r="AB432" i="1" s="1"/>
  <c r="Y511" i="1"/>
  <c r="AA511" i="1" s="1"/>
  <c r="AA428" i="1"/>
  <c r="Z428" i="1"/>
  <c r="AA414" i="1"/>
  <c r="Z414" i="1"/>
  <c r="AB414" i="1" s="1"/>
  <c r="AA410" i="1"/>
  <c r="Z410" i="1"/>
  <c r="AB410" i="1" s="1"/>
  <c r="AA406" i="1"/>
  <c r="Z406" i="1"/>
  <c r="AB406" i="1" s="1"/>
  <c r="AA393" i="1"/>
  <c r="Z393" i="1"/>
  <c r="AB393" i="1" s="1"/>
  <c r="AA389" i="1"/>
  <c r="Z389" i="1"/>
  <c r="AB389" i="1" s="1"/>
  <c r="AA385" i="1"/>
  <c r="Z385" i="1"/>
  <c r="AB385" i="1" s="1"/>
  <c r="AA381" i="1"/>
  <c r="Z381" i="1"/>
  <c r="AB381" i="1" s="1"/>
  <c r="AA377" i="1"/>
  <c r="Z377" i="1"/>
  <c r="AB377" i="1" s="1"/>
  <c r="AA373" i="1"/>
  <c r="Z373" i="1"/>
  <c r="AB373" i="1" s="1"/>
  <c r="AA369" i="1"/>
  <c r="Z369" i="1"/>
  <c r="AB369" i="1" s="1"/>
  <c r="AA361" i="1"/>
  <c r="Z361" i="1"/>
  <c r="AB361" i="1" s="1"/>
  <c r="AA357" i="1"/>
  <c r="Z357" i="1"/>
  <c r="AB357" i="1" s="1"/>
  <c r="AA353" i="1"/>
  <c r="Z353" i="1"/>
  <c r="AB353" i="1" s="1"/>
  <c r="AA345" i="1"/>
  <c r="Z345" i="1"/>
  <c r="AB345" i="1" s="1"/>
  <c r="AA341" i="1"/>
  <c r="Z341" i="1"/>
  <c r="AB341" i="1" s="1"/>
  <c r="AA337" i="1"/>
  <c r="Z337" i="1"/>
  <c r="AB337" i="1" s="1"/>
  <c r="AA329" i="1"/>
  <c r="Z329" i="1"/>
  <c r="AB329" i="1" s="1"/>
  <c r="AA325" i="1"/>
  <c r="Z325" i="1"/>
  <c r="AB325" i="1" s="1"/>
  <c r="AA321" i="1"/>
  <c r="Z321" i="1"/>
  <c r="AB321" i="1" s="1"/>
  <c r="AA313" i="1"/>
  <c r="Z313" i="1"/>
  <c r="AB313" i="1" s="1"/>
  <c r="AA309" i="1"/>
  <c r="Z309" i="1"/>
  <c r="AB309" i="1" s="1"/>
  <c r="AA305" i="1"/>
  <c r="Z305" i="1"/>
  <c r="AB305" i="1" s="1"/>
  <c r="AA297" i="1"/>
  <c r="Z297" i="1"/>
  <c r="AB297" i="1" s="1"/>
  <c r="AA293" i="1"/>
  <c r="Z293" i="1"/>
  <c r="AB293" i="1" s="1"/>
  <c r="AA277" i="1"/>
  <c r="Z277" i="1"/>
  <c r="AB277" i="1" s="1"/>
  <c r="Z269" i="1"/>
  <c r="AB269" i="1" s="1"/>
  <c r="AA269" i="1"/>
  <c r="AA261" i="1"/>
  <c r="Z261" i="1"/>
  <c r="AB261" i="1" s="1"/>
  <c r="AA253" i="1"/>
  <c r="Z253" i="1"/>
  <c r="AB253" i="1" s="1"/>
  <c r="AA245" i="1"/>
  <c r="Z245" i="1"/>
  <c r="AB245" i="1" s="1"/>
  <c r="AA237" i="1"/>
  <c r="Z237" i="1"/>
  <c r="AB237" i="1" s="1"/>
  <c r="AA233" i="1"/>
  <c r="Z233" i="1"/>
  <c r="AB233" i="1" s="1"/>
  <c r="AA229" i="1"/>
  <c r="Z229" i="1"/>
  <c r="AB229" i="1" s="1"/>
  <c r="Z225" i="1"/>
  <c r="AB225" i="1" s="1"/>
  <c r="AA225" i="1"/>
  <c r="AA217" i="1"/>
  <c r="Z217" i="1"/>
  <c r="AB217" i="1" s="1"/>
  <c r="AA213" i="1"/>
  <c r="Z213" i="1"/>
  <c r="AB213" i="1" s="1"/>
  <c r="Z209" i="1"/>
  <c r="AB209" i="1" s="1"/>
  <c r="AA209" i="1"/>
  <c r="Z205" i="1"/>
  <c r="AB205" i="1" s="1"/>
  <c r="AA205" i="1"/>
  <c r="AA201" i="1"/>
  <c r="Z201" i="1"/>
  <c r="AB201" i="1" s="1"/>
  <c r="AA197" i="1"/>
  <c r="Z197" i="1"/>
  <c r="AB197" i="1" s="1"/>
  <c r="Z193" i="1"/>
  <c r="AB193" i="1" s="1"/>
  <c r="AA193" i="1"/>
  <c r="Z189" i="1"/>
  <c r="AB189" i="1" s="1"/>
  <c r="AA189" i="1"/>
  <c r="AA185" i="1"/>
  <c r="Z185" i="1"/>
  <c r="AB185" i="1" s="1"/>
  <c r="AA181" i="1"/>
  <c r="Z181" i="1"/>
  <c r="AB181" i="1" s="1"/>
  <c r="AA177" i="1"/>
  <c r="Z177" i="1"/>
  <c r="AB177" i="1" s="1"/>
  <c r="AA173" i="1"/>
  <c r="Z173" i="1"/>
  <c r="AB173" i="1" s="1"/>
  <c r="AA169" i="1"/>
  <c r="Z169" i="1"/>
  <c r="AB169" i="1" s="1"/>
  <c r="AA165" i="1"/>
  <c r="Z165" i="1"/>
  <c r="AB165" i="1" s="1"/>
  <c r="AA161" i="1"/>
  <c r="Z161" i="1"/>
  <c r="AB161" i="1" s="1"/>
  <c r="AA157" i="1"/>
  <c r="Z157" i="1"/>
  <c r="AB157" i="1" s="1"/>
  <c r="AA153" i="1"/>
  <c r="Z153" i="1"/>
  <c r="AB153" i="1" s="1"/>
  <c r="AA149" i="1"/>
  <c r="Z149" i="1"/>
  <c r="AB149" i="1" s="1"/>
  <c r="AA145" i="1"/>
  <c r="Z145" i="1"/>
  <c r="AB145" i="1" s="1"/>
  <c r="AA141" i="1"/>
  <c r="Z141" i="1"/>
  <c r="AB141" i="1" s="1"/>
  <c r="AA137" i="1"/>
  <c r="Z137" i="1"/>
  <c r="AB137" i="1" s="1"/>
  <c r="AA133" i="1"/>
  <c r="Z133" i="1"/>
  <c r="AB133" i="1" s="1"/>
  <c r="AA129" i="1"/>
  <c r="Z129" i="1"/>
  <c r="AB129" i="1" s="1"/>
  <c r="AA125" i="1"/>
  <c r="Z125" i="1"/>
  <c r="AB125" i="1" s="1"/>
  <c r="AA121" i="1"/>
  <c r="Z121" i="1"/>
  <c r="AB121" i="1" s="1"/>
  <c r="AA117" i="1"/>
  <c r="Z117" i="1"/>
  <c r="AB117" i="1" s="1"/>
  <c r="AA113" i="1"/>
  <c r="Z113" i="1"/>
  <c r="AB113" i="1" s="1"/>
  <c r="AA109" i="1"/>
  <c r="Z109" i="1"/>
  <c r="AB109" i="1" s="1"/>
  <c r="AA105" i="1"/>
  <c r="Z105" i="1"/>
  <c r="AB105" i="1" s="1"/>
  <c r="AA101" i="1"/>
  <c r="Z101" i="1"/>
  <c r="AB101" i="1" s="1"/>
  <c r="AA97" i="1"/>
  <c r="Z97" i="1"/>
  <c r="AB97" i="1" s="1"/>
  <c r="AA93" i="1"/>
  <c r="Z93" i="1"/>
  <c r="AB93" i="1" s="1"/>
  <c r="AA89" i="1"/>
  <c r="Z89" i="1"/>
  <c r="AB89" i="1" s="1"/>
  <c r="AA85" i="1"/>
  <c r="Z85" i="1"/>
  <c r="AB85" i="1" s="1"/>
  <c r="AA81" i="1"/>
  <c r="Z81" i="1"/>
  <c r="AB81" i="1" s="1"/>
  <c r="AA77" i="1"/>
  <c r="Z77" i="1"/>
  <c r="AB77" i="1" s="1"/>
  <c r="AA73" i="1"/>
  <c r="Z73" i="1"/>
  <c r="AB73" i="1" s="1"/>
  <c r="AA69" i="1"/>
  <c r="Z69" i="1"/>
  <c r="AB69" i="1" s="1"/>
  <c r="AA65" i="1"/>
  <c r="Z65" i="1"/>
  <c r="AB65" i="1" s="1"/>
  <c r="AA61" i="1"/>
  <c r="Z61" i="1"/>
  <c r="AB61" i="1" s="1"/>
  <c r="AA57" i="1"/>
  <c r="Z57" i="1"/>
  <c r="AB57" i="1" s="1"/>
  <c r="AA53" i="1"/>
  <c r="Z53" i="1"/>
  <c r="AB53" i="1" s="1"/>
  <c r="AA49" i="1"/>
  <c r="Z49" i="1"/>
  <c r="AB49" i="1" s="1"/>
  <c r="AA45" i="1"/>
  <c r="Z45" i="1"/>
  <c r="AB45" i="1" s="1"/>
  <c r="AA41" i="1"/>
  <c r="Z41" i="1"/>
  <c r="AB41" i="1" s="1"/>
  <c r="AA37" i="1"/>
  <c r="Z37" i="1"/>
  <c r="AB37" i="1" s="1"/>
  <c r="Y395" i="1"/>
  <c r="AA395" i="1" s="1"/>
  <c r="AA33" i="1"/>
  <c r="Z33" i="1"/>
  <c r="AA20" i="1"/>
  <c r="Z20" i="1"/>
  <c r="AB20" i="1" s="1"/>
  <c r="AA12" i="1"/>
  <c r="Z12" i="1"/>
  <c r="AB12" i="1" s="1"/>
  <c r="AA8" i="1"/>
  <c r="Z8" i="1"/>
  <c r="AB8" i="1" s="1"/>
  <c r="Z4" i="1"/>
  <c r="AB4" i="1" s="1"/>
  <c r="Z503" i="1"/>
  <c r="AB503" i="1" s="1"/>
  <c r="Z495" i="1"/>
  <c r="AB495" i="1" s="1"/>
  <c r="Z487" i="1"/>
  <c r="AB487" i="1" s="1"/>
  <c r="Z479" i="1"/>
  <c r="AB479" i="1" s="1"/>
  <c r="Z471" i="1"/>
  <c r="AB471" i="1" s="1"/>
  <c r="Z463" i="1"/>
  <c r="AB463" i="1" s="1"/>
  <c r="Z447" i="1"/>
  <c r="AB447" i="1" s="1"/>
  <c r="Z431" i="1"/>
  <c r="AB431" i="1" s="1"/>
  <c r="Z405" i="1"/>
  <c r="AB405" i="1" s="1"/>
  <c r="Z380" i="1"/>
  <c r="AB380" i="1" s="1"/>
  <c r="Z360" i="1"/>
  <c r="AB360" i="1" s="1"/>
  <c r="Z338" i="1"/>
  <c r="AB338" i="1" s="1"/>
  <c r="Z317" i="1"/>
  <c r="AB317" i="1" s="1"/>
  <c r="Z296" i="1"/>
  <c r="AB296" i="1" s="1"/>
  <c r="Z265" i="1"/>
  <c r="AB265" i="1" s="1"/>
  <c r="Z230" i="1"/>
  <c r="AB230" i="1" s="1"/>
  <c r="Z166" i="1"/>
  <c r="AB166" i="1" s="1"/>
  <c r="Z102" i="1"/>
  <c r="AB102" i="1" s="1"/>
  <c r="Z38" i="1"/>
  <c r="AB38" i="1" s="1"/>
  <c r="AA352" i="1"/>
  <c r="AA221" i="1"/>
  <c r="AA9" i="1"/>
  <c r="Z9" i="1"/>
  <c r="AB9" i="1" s="1"/>
  <c r="AA5" i="1"/>
  <c r="Z5" i="1"/>
  <c r="AB5" i="1" s="1"/>
  <c r="Z21" i="1"/>
  <c r="AB21" i="1" s="1"/>
  <c r="Y24" i="1"/>
  <c r="Z24" i="1" s="1"/>
  <c r="AB24" i="1" s="1"/>
  <c r="Z16" i="1"/>
  <c r="AB16" i="1" s="1"/>
  <c r="AA6" i="1"/>
  <c r="AA76" i="14"/>
  <c r="Z418" i="1" l="1"/>
  <c r="AB418" i="1" s="1"/>
  <c r="AB404" i="1"/>
  <c r="AB33" i="1"/>
  <c r="Z395" i="1"/>
  <c r="AB395" i="1" s="1"/>
  <c r="AB428" i="1"/>
  <c r="AA24" i="1"/>
</calcChain>
</file>

<file path=xl/connections.xml><?xml version="1.0" encoding="utf-8"?>
<connections xmlns="http://schemas.openxmlformats.org/spreadsheetml/2006/main">
  <connection id="1" name="01 Oaxaca de Juarez" type="6" refreshedVersion="4" background="1">
    <textPr codePage="932" sourceFile="C:\L.I. Irgodin\Ieepco 2013\Computos Dtta Mpal\Archivos TXT\Concejales\01 Oaxaca de Juarez.txt" qualifier="none" delimiter=";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01 Oaxaca de Juarez1" type="6" refreshedVersion="4" background="1" saveData="1">
    <textPr codePage="932" sourceFile="C:\L.I. Irgodin\Ieepco 2013\Computos Dtta Mpal\Archivos TXT\Concejales\01 Oaxaca de Juarez.txt" qualifier="none" delimiter=";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08 HUATULCO MPIO VOTACION" type="6" refreshedVersion="4" background="1" saveData="1">
    <textPr codePage="932" sourceFile="C:\L.I. Irgodin\Ieepco 2013\Computos Dtta Mpal\Archivos TXT\Concejales\08 HUATULCO MPIO VOTACION.txt" qualifier="none" delimiter=";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Votacion Concejales 2013" type="6" refreshedVersion="4" background="1" saveData="1">
    <textPr codePage="932" sourceFile="C:\Users\IEEPCO 14\Desktop\Votacion Concejales 2013.txt" qualifier="none" delimiter=";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<sst xmlns="http://schemas.openxmlformats.org/spreadsheetml/2006/main" count="10238" uniqueCount="581">
  <si>
    <t>MUNICIPIO</t>
  </si>
  <si>
    <t>LOCALIDAD</t>
  </si>
  <si>
    <t>SECCION</t>
  </si>
  <si>
    <t>CASILLA</t>
  </si>
  <si>
    <t>PAN</t>
  </si>
  <si>
    <t>PRI</t>
  </si>
  <si>
    <t>PRD</t>
  </si>
  <si>
    <t>PT</t>
  </si>
  <si>
    <t>PSD</t>
  </si>
  <si>
    <t>PAN_PRD_PT</t>
  </si>
  <si>
    <t>PAN_PRD</t>
  </si>
  <si>
    <t>PAN_PT</t>
  </si>
  <si>
    <t>PRD_PT</t>
  </si>
  <si>
    <t>PRI_VERDE</t>
  </si>
  <si>
    <t>NULOS</t>
  </si>
  <si>
    <t>B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</si>
  <si>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</si>
  <si>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</si>
  <si>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</si>
  <si>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</si>
  <si>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</si>
  <si>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</si>
  <si>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</si>
  <si>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</si>
  <si>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</si>
  <si>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</si>
  <si>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</si>
  <si>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</si>
  <si>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</si>
  <si>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</si>
  <si>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</si>
  <si>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X1</t>
  </si>
  <si>
    <t>X2</t>
  </si>
  <si>
    <t>X1C1</t>
  </si>
  <si>
    <t>DTTO</t>
  </si>
  <si>
    <t>No</t>
  </si>
  <si>
    <t>I</t>
  </si>
  <si>
    <t>PUP</t>
  </si>
  <si>
    <t>CNR</t>
  </si>
  <si>
    <t>CVE</t>
  </si>
  <si>
    <t>LISTA
NOMINAL</t>
  </si>
  <si>
    <t>VOTACION DE LOS PARTIDOS POLITICOS</t>
  </si>
  <si>
    <t>VOTACION DE LAS COALICIONES</t>
  </si>
  <si>
    <t>VOTACION
TOTAL</t>
  </si>
  <si>
    <t>ABSTENCION</t>
  </si>
  <si>
    <t>% DE
VOTACION</t>
  </si>
  <si>
    <t>% DE
ABSTENCION</t>
  </si>
  <si>
    <t>PVEM</t>
  </si>
  <si>
    <t>PMC</t>
  </si>
  <si>
    <t>PNA</t>
  </si>
  <si>
    <t>II</t>
  </si>
  <si>
    <t>IV</t>
  </si>
  <si>
    <t>VI</t>
  </si>
  <si>
    <t>VII</t>
  </si>
  <si>
    <t>VIII</t>
  </si>
  <si>
    <t>X</t>
  </si>
  <si>
    <t>XI</t>
  </si>
  <si>
    <t>XII</t>
  </si>
  <si>
    <t>XIII</t>
  </si>
  <si>
    <t>IX</t>
  </si>
  <si>
    <t>Municipio</t>
  </si>
  <si>
    <t>Localidad</t>
  </si>
  <si>
    <t>Sección</t>
  </si>
  <si>
    <t>Casilla</t>
  </si>
  <si>
    <t>Lista 
Nominal</t>
  </si>
  <si>
    <t>Nulos</t>
  </si>
  <si>
    <t>Votación
Total</t>
  </si>
  <si>
    <t>Abstención</t>
  </si>
  <si>
    <t>% de
Abstención</t>
  </si>
  <si>
    <t>% de
Votación</t>
  </si>
  <si>
    <t>Cuilápam de Guerrero</t>
  </si>
  <si>
    <t>Distribución final de votos a partidos políticos</t>
  </si>
  <si>
    <t>Votación final obtenida por los candidatos de las
coaliciones y partidos políticos</t>
  </si>
  <si>
    <t>Oaxaca de Juárez</t>
  </si>
  <si>
    <t>San Jacinto Amilpas</t>
  </si>
  <si>
    <t>Santa Cruz Xoxocotlán</t>
  </si>
  <si>
    <t>Col. La Paz</t>
  </si>
  <si>
    <t>Ex Garita</t>
  </si>
  <si>
    <t>San Jesús Nazareno</t>
  </si>
  <si>
    <t>Esquipulas</t>
  </si>
  <si>
    <t>Aguayo</t>
  </si>
  <si>
    <t>San Isidro Monjas</t>
  </si>
  <si>
    <t>San Juan Bautista la Raya</t>
  </si>
  <si>
    <t>San Andrés Zautla</t>
  </si>
  <si>
    <t>San Francisco Telixtlahuaca</t>
  </si>
  <si>
    <t>Faustino G. Olivera</t>
  </si>
  <si>
    <t>San Sebastián de las sedas</t>
  </si>
  <si>
    <t>San Pablo Huitzo</t>
  </si>
  <si>
    <t>Santa María Tenexpan</t>
  </si>
  <si>
    <t>Santiago Suchilquitongo</t>
  </si>
  <si>
    <t>Santo Domingo Tlaltinango</t>
  </si>
  <si>
    <t>Santa Cruz Lachixolana</t>
  </si>
  <si>
    <t>Soledad Etla</t>
  </si>
  <si>
    <t>Matadamas</t>
  </si>
  <si>
    <t>Trinidad Zaachila</t>
  </si>
  <si>
    <t>Roalo Zaachila</t>
  </si>
  <si>
    <t>Santa María Roalo</t>
  </si>
  <si>
    <t>Villa de Etla</t>
  </si>
  <si>
    <t>Santo Domingo Barrio Alto</t>
  </si>
  <si>
    <t>Villa de Zaachila</t>
  </si>
  <si>
    <t>San Lucas Tlanichico</t>
  </si>
  <si>
    <t>San Pablo Villa de Mitla</t>
  </si>
  <si>
    <t>Unión Zapata</t>
  </si>
  <si>
    <t>San Miguel Albarradas</t>
  </si>
  <si>
    <t>Xaaga</t>
  </si>
  <si>
    <t>Tlacolula de Matamoros</t>
  </si>
  <si>
    <t>Asunción Ixtaltepec</t>
  </si>
  <si>
    <t>Chivela</t>
  </si>
  <si>
    <t>Lázaro Cárdenas</t>
  </si>
  <si>
    <t>Santiago Ixtaltepec</t>
  </si>
  <si>
    <t>Chivixhuyo</t>
  </si>
  <si>
    <t>Cieneguilla</t>
  </si>
  <si>
    <t>Sitio las Flores</t>
  </si>
  <si>
    <t>El Mezquite</t>
  </si>
  <si>
    <t>Mena</t>
  </si>
  <si>
    <t>Aguascalientes la Mata</t>
  </si>
  <si>
    <t>El Espinal</t>
  </si>
  <si>
    <t>Ciudad Ixtepec</t>
  </si>
  <si>
    <t>El Zapote</t>
  </si>
  <si>
    <t>Magdalena Tequisistlán</t>
  </si>
  <si>
    <t>San Pedro Jilotepec</t>
  </si>
  <si>
    <t>El Sauce</t>
  </si>
  <si>
    <t>Las Majadas</t>
  </si>
  <si>
    <t>San Miguel Ecatepec</t>
  </si>
  <si>
    <t>Magdalena Tlacotepec</t>
  </si>
  <si>
    <t>San Pedro Comitancillo</t>
  </si>
  <si>
    <t>Santa María Jalapa del Marqués</t>
  </si>
  <si>
    <t>Llano Veria</t>
  </si>
  <si>
    <t>San Cristobal</t>
  </si>
  <si>
    <t>Llano Grande</t>
  </si>
  <si>
    <t>Santa María Mixtequilla</t>
  </si>
  <si>
    <t>Santiago Laollaga</t>
  </si>
  <si>
    <t>Guichixu</t>
  </si>
  <si>
    <t>Santo Domingo Chihuitán</t>
  </si>
  <si>
    <t>Salina Cruz</t>
  </si>
  <si>
    <t>San Antonio Monterrey</t>
  </si>
  <si>
    <t>San José del Palmar</t>
  </si>
  <si>
    <t>Boca del Rio</t>
  </si>
  <si>
    <t>Ensenada la Ventosa</t>
  </si>
  <si>
    <t>Salinas del Marquez</t>
  </si>
  <si>
    <t>Playa Brasil</t>
  </si>
  <si>
    <t>San Blas Atempa</t>
  </si>
  <si>
    <t>San Pedro Huamelula</t>
  </si>
  <si>
    <t>San Francisco de Asis</t>
  </si>
  <si>
    <t>El Gavilan</t>
  </si>
  <si>
    <t>Santa María Huamelula</t>
  </si>
  <si>
    <t>San Isidro Chacalapa</t>
  </si>
  <si>
    <t>Rio Seco</t>
  </si>
  <si>
    <t>Tapanalá</t>
  </si>
  <si>
    <t>El Coyul</t>
  </si>
  <si>
    <t>San Pedro Huilotepec</t>
  </si>
  <si>
    <t>Santo Domingo Tehuantepec</t>
  </si>
  <si>
    <t>Santa María Nativitas Coatlán</t>
  </si>
  <si>
    <t>San Luis Rey</t>
  </si>
  <si>
    <t>San José el Paraiso</t>
  </si>
  <si>
    <t>Buenos Aires</t>
  </si>
  <si>
    <t>Ejido el Limón</t>
  </si>
  <si>
    <t>Cajón de Piedra</t>
  </si>
  <si>
    <t>San Isidro Pishishi</t>
  </si>
  <si>
    <t>Guelaguichi</t>
  </si>
  <si>
    <t>Morro Mazatán</t>
  </si>
  <si>
    <t>Santa Gertrudis Miramar</t>
  </si>
  <si>
    <t>Santa Cruz Mamba</t>
  </si>
  <si>
    <t>Santa Clara</t>
  </si>
  <si>
    <t>Miahuatlán de Porfirio Díaz</t>
  </si>
  <si>
    <t>Agua del Sol</t>
  </si>
  <si>
    <t>Guixe</t>
  </si>
  <si>
    <t>El Zompantle</t>
  </si>
  <si>
    <t>Bramadero</t>
  </si>
  <si>
    <t>La Soledad</t>
  </si>
  <si>
    <t>San José Llano Grande</t>
  </si>
  <si>
    <t>San Felipe Yegachin</t>
  </si>
  <si>
    <t>San Pedro Amatlán</t>
  </si>
  <si>
    <t>Santa Catarina Roatina</t>
  </si>
  <si>
    <t>San Miguel Yogobana</t>
  </si>
  <si>
    <t>Santa Catarina Coatlán</t>
  </si>
  <si>
    <t>San Pedro Coatlán</t>
  </si>
  <si>
    <t>Xitio la Chidoblas</t>
  </si>
  <si>
    <t>San Ildefonso</t>
  </si>
  <si>
    <t>San José el Pacífico</t>
  </si>
  <si>
    <t>La Doncella</t>
  </si>
  <si>
    <t>La Victoria</t>
  </si>
  <si>
    <t>San Pedro Pochutla</t>
  </si>
  <si>
    <t>Los Naranjos Esquipulas</t>
  </si>
  <si>
    <t>San Pedro Cafetitlán</t>
  </si>
  <si>
    <t>Benito Juárez</t>
  </si>
  <si>
    <t>San José Chacalapa</t>
  </si>
  <si>
    <t>San Roque</t>
  </si>
  <si>
    <t>Xonene</t>
  </si>
  <si>
    <t>San Miguel Figueroa</t>
  </si>
  <si>
    <t>San Isidro Apango</t>
  </si>
  <si>
    <t>Los Ciruelos</t>
  </si>
  <si>
    <t>Puerto Ángel</t>
  </si>
  <si>
    <t>Santa María Huatulco</t>
  </si>
  <si>
    <t>Cuajinicuil el Alto</t>
  </si>
  <si>
    <t>Todos los Santos</t>
  </si>
  <si>
    <t>Arroyo Suchilt</t>
  </si>
  <si>
    <t>La Crucecita</t>
  </si>
  <si>
    <t>Santa Cruz Huatulco</t>
  </si>
  <si>
    <t>Bajos del Arenal</t>
  </si>
  <si>
    <t>Bajos de Coyula</t>
  </si>
  <si>
    <t>Santa María Tonameca</t>
  </si>
  <si>
    <t>Valdeflores</t>
  </si>
  <si>
    <t>Pueblo Viejo</t>
  </si>
  <si>
    <t>San Francisco Cozoaltepec</t>
  </si>
  <si>
    <t>San Juanito</t>
  </si>
  <si>
    <t>Santa Elena</t>
  </si>
  <si>
    <t>Macahuite</t>
  </si>
  <si>
    <t>San Isidro Bajos del Palmar</t>
  </si>
  <si>
    <t>El Coco</t>
  </si>
  <si>
    <t>San Pedro Mixtepec</t>
  </si>
  <si>
    <t>La Reforma</t>
  </si>
  <si>
    <t>Bajos de Chila</t>
  </si>
  <si>
    <t>Puerto Escondido</t>
  </si>
  <si>
    <t>San Andrés Copala</t>
  </si>
  <si>
    <t>Colonia San Miguel</t>
  </si>
  <si>
    <t>Villa de Tututepec de Melchor Ocampo</t>
  </si>
  <si>
    <t>La Luz Tututepec</t>
  </si>
  <si>
    <t>San José Manialtepec</t>
  </si>
  <si>
    <t>Rio Grande</t>
  </si>
  <si>
    <t>San José del Progreso</t>
  </si>
  <si>
    <t>Santa Rosa de Lima</t>
  </si>
  <si>
    <t>Santa Cruz</t>
  </si>
  <si>
    <t>Santa María Acatepec</t>
  </si>
  <si>
    <t>Santa Ana</t>
  </si>
  <si>
    <t>Santiago Jacatepec</t>
  </si>
  <si>
    <t>Chacahua</t>
  </si>
  <si>
    <t>Zapotalito</t>
  </si>
  <si>
    <t>Cacalotepec</t>
  </si>
  <si>
    <t>Santa Catarina Juquila</t>
  </si>
  <si>
    <t>San José Ixtapan</t>
  </si>
  <si>
    <t>San Francisco Ixpantepec</t>
  </si>
  <si>
    <t>San Marcos Zacatepec</t>
  </si>
  <si>
    <t>Santa María Yolotepec</t>
  </si>
  <si>
    <t>Santa María Amialtepec</t>
  </si>
  <si>
    <t>Cinco negritos</t>
  </si>
  <si>
    <t>Monte Obscuro</t>
  </si>
  <si>
    <t>El Camalote</t>
  </si>
  <si>
    <t>La Sanguijuela</t>
  </si>
  <si>
    <t>Zoritana</t>
  </si>
  <si>
    <t>San Matías Chilazoa</t>
  </si>
  <si>
    <t>La Noria de Ortiz</t>
  </si>
  <si>
    <t>Monte del Toro</t>
  </si>
  <si>
    <t>San Juan Logolaba</t>
  </si>
  <si>
    <t>Santa Martha Chichihualtepec</t>
  </si>
  <si>
    <t>El Vergel</t>
  </si>
  <si>
    <t>Santa Cruz Nexila</t>
  </si>
  <si>
    <t>Los Ocotes</t>
  </si>
  <si>
    <t>El Cerro de las Huertas</t>
  </si>
  <si>
    <t>Nuevo Venustiano Carranza</t>
  </si>
  <si>
    <t>El Arrogante Justo Benítez</t>
  </si>
  <si>
    <t>La Ermita</t>
  </si>
  <si>
    <t>La Noria Sección 13</t>
  </si>
  <si>
    <t>La Escalera</t>
  </si>
  <si>
    <t>San Agustín Amatengo</t>
  </si>
  <si>
    <t>Villa Sola de Vega</t>
  </si>
  <si>
    <t>San Juan Elotepec</t>
  </si>
  <si>
    <t>San Sebastián de las Grutas</t>
  </si>
  <si>
    <t>Nachihui</t>
  </si>
  <si>
    <t>Santos Reyes</t>
  </si>
  <si>
    <t>Ojo de Agua</t>
  </si>
  <si>
    <t>El Común</t>
  </si>
  <si>
    <t>San Isidro el Potrero</t>
  </si>
  <si>
    <t>San Agustín</t>
  </si>
  <si>
    <t>Mártires de Tacubaya</t>
  </si>
  <si>
    <t>El Naranjo</t>
  </si>
  <si>
    <t>Pinotepa de Don Luis</t>
  </si>
  <si>
    <t>Barrio Porgreso</t>
  </si>
  <si>
    <t>Rancho Viejo</t>
  </si>
  <si>
    <t>San José Estancia Grande</t>
  </si>
  <si>
    <t>San Juan Bautista lo de Soto</t>
  </si>
  <si>
    <t>San Pedro Orizaba</t>
  </si>
  <si>
    <t>San Juan Cacahuatepec</t>
  </si>
  <si>
    <t>San Antonio Ocotlán</t>
  </si>
  <si>
    <t>Buena Vista</t>
  </si>
  <si>
    <t>Pie de la Cuesta</t>
  </si>
  <si>
    <t>San Francisco Sayultepec</t>
  </si>
  <si>
    <t>Alto de las Mesas</t>
  </si>
  <si>
    <t>San Juan Colorado</t>
  </si>
  <si>
    <t>San Lorenzo</t>
  </si>
  <si>
    <t>Santa María Yosocani</t>
  </si>
  <si>
    <t>San Miguel Tetepelcingo</t>
  </si>
  <si>
    <t>San Miguel Tlacamama</t>
  </si>
  <si>
    <t>San Pedro Atoyac</t>
  </si>
  <si>
    <t>Zapote Blanco</t>
  </si>
  <si>
    <t>San Antonio el Carrizo</t>
  </si>
  <si>
    <t>San Pedro Jicayán</t>
  </si>
  <si>
    <t>La Chuparrosa</t>
  </si>
  <si>
    <t>Agua Dulce</t>
  </si>
  <si>
    <t>San Juan Jicayán</t>
  </si>
  <si>
    <t>Santiago Jicayán</t>
  </si>
  <si>
    <t>San José Yutatuyaa</t>
  </si>
  <si>
    <t>Yutandayoo</t>
  </si>
  <si>
    <t>San Sebastián Ixcapa</t>
  </si>
  <si>
    <t>Comotinchan</t>
  </si>
  <si>
    <t>La Cañada del Totomoxtle</t>
  </si>
  <si>
    <t>Costatitlán</t>
  </si>
  <si>
    <t>Vista Hermosa</t>
  </si>
  <si>
    <t>Santa María Cortijo</t>
  </si>
  <si>
    <t>Santa María Huazolotitlán</t>
  </si>
  <si>
    <t>Yutanicani</t>
  </si>
  <si>
    <t>José María Morelos</t>
  </si>
  <si>
    <t>Paso del Jiote</t>
  </si>
  <si>
    <t>Santa María Chicometepec</t>
  </si>
  <si>
    <t>Santiago Jamiltepec</t>
  </si>
  <si>
    <t>Santa Cruz Flores Magón</t>
  </si>
  <si>
    <t>San José de las Flores</t>
  </si>
  <si>
    <t>Santa Elena Comaltepec</t>
  </si>
  <si>
    <t>El Paso de la Reyna</t>
  </si>
  <si>
    <t>La Humedad</t>
  </si>
  <si>
    <t>Charco Unduayoo</t>
  </si>
  <si>
    <t>Río Viejo</t>
  </si>
  <si>
    <t>San José Río Verde</t>
  </si>
  <si>
    <t>Santiago Llano Grande</t>
  </si>
  <si>
    <t>Rancho Nuevo</t>
  </si>
  <si>
    <t>San Francisco el Maguey</t>
  </si>
  <si>
    <t>Santiago Pinotepa Nacional</t>
  </si>
  <si>
    <t>El Ciruelo</t>
  </si>
  <si>
    <t>Lo de Candela</t>
  </si>
  <si>
    <t>Lagunillas</t>
  </si>
  <si>
    <t>Mancuernas</t>
  </si>
  <si>
    <t>Santa María Jicaltepec</t>
  </si>
  <si>
    <t>Corralero</t>
  </si>
  <si>
    <t>Motilla</t>
  </si>
  <si>
    <t>Guadalupe Victoria</t>
  </si>
  <si>
    <t>El Carrizo</t>
  </si>
  <si>
    <t>Piedra Blanca</t>
  </si>
  <si>
    <t>Cerro de la Esperanza</t>
  </si>
  <si>
    <t>Los Pocitos</t>
  </si>
  <si>
    <t>Collantes</t>
  </si>
  <si>
    <t>Santiago Tapextla</t>
  </si>
  <si>
    <t>Tecoyame</t>
  </si>
  <si>
    <t>Santiago Tetepec</t>
  </si>
  <si>
    <t>Ocotlán de Juárez</t>
  </si>
  <si>
    <t>La Cumbre</t>
  </si>
  <si>
    <t>Santa Cruz Tihuixte</t>
  </si>
  <si>
    <t>El Ocote</t>
  </si>
  <si>
    <t>Santo Domingo Armenta</t>
  </si>
  <si>
    <t>Putla Villa de Guerrero</t>
  </si>
  <si>
    <t>San Jorge Río Frijol</t>
  </si>
  <si>
    <t>San Juan Lagunas</t>
  </si>
  <si>
    <t>Santa Cruz Progreso</t>
  </si>
  <si>
    <t>La Laguna Guadalupe</t>
  </si>
  <si>
    <t>San Andrés Chicahuaxtla</t>
  </si>
  <si>
    <t>Santo Domingo del Estado</t>
  </si>
  <si>
    <t>San Isidro del Estado</t>
  </si>
  <si>
    <t>Yosonduchi</t>
  </si>
  <si>
    <t>San Miguel Copala</t>
  </si>
  <si>
    <t>Concepción del Progreso</t>
  </si>
  <si>
    <t>San Juan Teponaxtla</t>
  </si>
  <si>
    <t>San Pedro Siniyuvi</t>
  </si>
  <si>
    <t>Unión Nacional</t>
  </si>
  <si>
    <t>Zimatlán de Lázaro Cárdenas</t>
  </si>
  <si>
    <t>San Miguel Reyes</t>
  </si>
  <si>
    <t>San Juan las Huertas</t>
  </si>
  <si>
    <t>Asunción Atoyaquillo</t>
  </si>
  <si>
    <t>San Andrés Cabecera Nueva</t>
  </si>
  <si>
    <t>Santa Ana Progreso</t>
  </si>
  <si>
    <t>Santiago el Mesón</t>
  </si>
  <si>
    <t>San Pedro Amuzgos</t>
  </si>
  <si>
    <t>Santa Cruz Itundujia</t>
  </si>
  <si>
    <t>Unión de Galeana</t>
  </si>
  <si>
    <t>Hidalgo</t>
  </si>
  <si>
    <t>Morelos</t>
  </si>
  <si>
    <t>Guerrero</t>
  </si>
  <si>
    <t>Buenavista de Juárez</t>
  </si>
  <si>
    <t>Iturbide</t>
  </si>
  <si>
    <t>Nuevo Allende</t>
  </si>
  <si>
    <t>Independencia</t>
  </si>
  <si>
    <t>Zaragoza</t>
  </si>
  <si>
    <t>Santa María Ipalapa</t>
  </si>
  <si>
    <t>Zocoteaca de León</t>
  </si>
  <si>
    <t>Santiago el Limón</t>
  </si>
  <si>
    <t>Santa María el Rincón</t>
  </si>
  <si>
    <t>Santa María Zacatepec</t>
  </si>
  <si>
    <t>San Isidro Amatitlán</t>
  </si>
  <si>
    <t>El Rosario</t>
  </si>
  <si>
    <t>Aquiles Serdán</t>
  </si>
  <si>
    <t>Guadalupe Nuevo Centro</t>
  </si>
  <si>
    <t>San Vicente Piñas</t>
  </si>
  <si>
    <t>San Juan Cabeza del Río</t>
  </si>
  <si>
    <t>Santa Cruz Tutiagua</t>
  </si>
  <si>
    <t>Coyul Grande</t>
  </si>
  <si>
    <t>Chalcatongo de Hidalgo</t>
  </si>
  <si>
    <t>Chapultepec</t>
  </si>
  <si>
    <t>Aldama</t>
  </si>
  <si>
    <t>Cañada Morelos</t>
  </si>
  <si>
    <t>Reforma</t>
  </si>
  <si>
    <t>Santa Catarina Yuxia</t>
  </si>
  <si>
    <t>Heroica Ciudad de Tlaxiaco</t>
  </si>
  <si>
    <t>San Pedro y San Pablo Teposcolula</t>
  </si>
  <si>
    <t>Guadalupe Vista Hermosa</t>
  </si>
  <si>
    <t>San Felipe Ixcapa</t>
  </si>
  <si>
    <t>Santo Domingo Tlachitongo</t>
  </si>
  <si>
    <t>Tandique</t>
  </si>
  <si>
    <t>Villa de Tamazulápam del Progreso</t>
  </si>
  <si>
    <t>Villa Tejúpam de la Unión</t>
  </si>
  <si>
    <t>Yodobada</t>
  </si>
  <si>
    <t>CRN</t>
  </si>
  <si>
    <r>
      <t xml:space="preserve">           I </t>
    </r>
    <r>
      <rPr>
        <sz val="10"/>
        <color theme="1"/>
        <rFont val="Humnst777 Cn BT"/>
        <family val="2"/>
      </rPr>
      <t xml:space="preserve">Distrito Electoral Local </t>
    </r>
    <r>
      <rPr>
        <sz val="10"/>
        <color theme="1"/>
        <rFont val="Humnst777 BlkCn BT"/>
        <family val="2"/>
      </rPr>
      <t xml:space="preserve">
           Oaxaca de Juárez 
           (Zona Sur)</t>
    </r>
  </si>
  <si>
    <t>Dtto</t>
  </si>
  <si>
    <t>Cve</t>
  </si>
  <si>
    <t>Lista
Nominal</t>
  </si>
  <si>
    <r>
      <rPr>
        <sz val="10"/>
        <color theme="1"/>
        <rFont val="Humnst777 BlkCn BT"/>
        <family val="2"/>
      </rPr>
      <t xml:space="preserve">          II</t>
    </r>
    <r>
      <rPr>
        <sz val="10"/>
        <color theme="1"/>
        <rFont val="Humnst777 Cn BT"/>
        <family val="2"/>
      </rPr>
      <t xml:space="preserve"> Distrito Electoral Local
          </t>
    </r>
    <r>
      <rPr>
        <sz val="10"/>
        <color theme="1"/>
        <rFont val="Humnst777 BlkCn BT"/>
        <family val="2"/>
      </rPr>
      <t>Villa de Etla</t>
    </r>
  </si>
  <si>
    <t xml:space="preserve"> San Andrés Zautla</t>
  </si>
  <si>
    <t xml:space="preserve"> San Francisco Telixtlahuaca</t>
  </si>
  <si>
    <t xml:space="preserve"> San Pablo Huitzo</t>
  </si>
  <si>
    <t xml:space="preserve"> Santiago Suchilquitongo</t>
  </si>
  <si>
    <t xml:space="preserve"> Soledad Etla</t>
  </si>
  <si>
    <t xml:space="preserve"> Trinidad Zaachila</t>
  </si>
  <si>
    <t xml:space="preserve"> Villa de Etla</t>
  </si>
  <si>
    <t xml:space="preserve"> Villa de Zaachila</t>
  </si>
  <si>
    <t>UPD</t>
  </si>
  <si>
    <t>CPO</t>
  </si>
  <si>
    <t xml:space="preserve"> Asunción Ixtaltepec</t>
  </si>
  <si>
    <t xml:space="preserve"> El Espinal</t>
  </si>
  <si>
    <t xml:space="preserve"> Ciudad Ixtepec</t>
  </si>
  <si>
    <t xml:space="preserve"> Magdalena Tequisistlán</t>
  </si>
  <si>
    <t xml:space="preserve"> Magdalena Tlacotepec</t>
  </si>
  <si>
    <t xml:space="preserve"> San Pedro Comitancillo</t>
  </si>
  <si>
    <t xml:space="preserve"> Santa María Jalapa del Marqués</t>
  </si>
  <si>
    <t xml:space="preserve"> Santa María Mixtequilla</t>
  </si>
  <si>
    <t xml:space="preserve"> Santiago Laollaga</t>
  </si>
  <si>
    <t xml:space="preserve"> Santo Domingo Chihuitán</t>
  </si>
  <si>
    <t xml:space="preserve"> Salina Cruz</t>
  </si>
  <si>
    <t xml:space="preserve"> San Blas Atempa</t>
  </si>
  <si>
    <t xml:space="preserve"> San Pedro Huamelula</t>
  </si>
  <si>
    <t xml:space="preserve"> San Pedro Huilotepec</t>
  </si>
  <si>
    <t xml:space="preserve"> Santo Domingo Tehuantepec</t>
  </si>
  <si>
    <t xml:space="preserve">
</t>
  </si>
  <si>
    <r>
      <rPr>
        <sz val="10"/>
        <color theme="1"/>
        <rFont val="Humnst777 BlkCn BT"/>
        <family val="2"/>
      </rPr>
      <t xml:space="preserve">         IV</t>
    </r>
    <r>
      <rPr>
        <sz val="10"/>
        <color theme="1"/>
        <rFont val="Humnst777 Cn BT"/>
        <family val="2"/>
      </rPr>
      <t xml:space="preserve"> Distrito Electoral Local
         </t>
    </r>
    <r>
      <rPr>
        <sz val="10"/>
        <color theme="1"/>
        <rFont val="Humnst777 BlkCn BT"/>
        <family val="2"/>
      </rPr>
      <t>Tlacolula de
         Matamoros</t>
    </r>
  </si>
  <si>
    <r>
      <rPr>
        <sz val="10"/>
        <color theme="1"/>
        <rFont val="Humnst777 BlkCn BT"/>
        <family val="2"/>
      </rPr>
      <t xml:space="preserve">          V</t>
    </r>
    <r>
      <rPr>
        <sz val="10"/>
        <color theme="1"/>
        <rFont val="Humnst777 Cn BT"/>
        <family val="2"/>
      </rPr>
      <t xml:space="preserve"> Distrito Electoral Local 
          </t>
    </r>
    <r>
      <rPr>
        <sz val="10"/>
        <color theme="1"/>
        <rFont val="Humnst777 BlkCn BT"/>
        <family val="2"/>
      </rPr>
      <t>Ciudad Ixtepec</t>
    </r>
  </si>
  <si>
    <r>
      <rPr>
        <sz val="10"/>
        <color theme="1"/>
        <rFont val="Humnst777 BlkCn BT"/>
        <family val="2"/>
      </rPr>
      <t xml:space="preserve">         VI</t>
    </r>
    <r>
      <rPr>
        <sz val="10"/>
        <color theme="1"/>
        <rFont val="Humnst777 Cn BT"/>
        <family val="2"/>
      </rPr>
      <t xml:space="preserve"> Distrito Electoral Local 
         </t>
    </r>
    <r>
      <rPr>
        <sz val="10"/>
        <color theme="1"/>
        <rFont val="Humnst777 BlkCn BT"/>
        <family val="2"/>
      </rPr>
      <t>Santo Domingo 
         Tehuantepec</t>
    </r>
  </si>
  <si>
    <r>
      <rPr>
        <sz val="10"/>
        <color theme="1"/>
        <rFont val="Humnst777 BlkCn BT"/>
        <family val="2"/>
      </rPr>
      <t xml:space="preserve">        VII</t>
    </r>
    <r>
      <rPr>
        <sz val="10"/>
        <color theme="1"/>
        <rFont val="Humnst777 Cn BT"/>
        <family val="2"/>
      </rPr>
      <t xml:space="preserve"> Distrito Electoral Local
        </t>
    </r>
    <r>
      <rPr>
        <sz val="10"/>
        <color theme="1"/>
        <rFont val="Humnst777 BlkCn BT"/>
        <family val="2"/>
      </rPr>
      <t>Miahuatlán de Porfirio 
        Díaz</t>
    </r>
  </si>
  <si>
    <r>
      <rPr>
        <sz val="10"/>
        <color theme="1"/>
        <rFont val="Humnst777 BlkCn BT"/>
        <family val="2"/>
      </rPr>
      <t xml:space="preserve">       VIII</t>
    </r>
    <r>
      <rPr>
        <sz val="10"/>
        <color theme="1"/>
        <rFont val="Humnst777 Cn BT"/>
        <family val="2"/>
      </rPr>
      <t xml:space="preserve"> Distrito Electoral Local 
       </t>
    </r>
    <r>
      <rPr>
        <sz val="10"/>
        <color theme="1"/>
        <rFont val="Humnst777 BlkCn BT"/>
        <family val="2"/>
      </rPr>
      <t>San Pedro Pochutla</t>
    </r>
  </si>
  <si>
    <r>
      <rPr>
        <sz val="10"/>
        <color theme="1"/>
        <rFont val="Humnst777 BlkCn BT"/>
        <family val="2"/>
      </rPr>
      <t xml:space="preserve">         IX</t>
    </r>
    <r>
      <rPr>
        <sz val="10"/>
        <color theme="1"/>
        <rFont val="Humnst777 Cn BT"/>
        <family val="2"/>
      </rPr>
      <t xml:space="preserve"> Distrito Electoral Local
</t>
    </r>
    <r>
      <rPr>
        <sz val="10"/>
        <color theme="1"/>
        <rFont val="Humnst777 BlkCn BT"/>
        <family val="2"/>
      </rPr>
      <t xml:space="preserve">         San Pedro Mixtepec</t>
    </r>
  </si>
  <si>
    <t>Votación de los partidos políticos</t>
  </si>
  <si>
    <t>Votación de las coaliciones</t>
  </si>
  <si>
    <r>
      <rPr>
        <sz val="10"/>
        <color theme="1"/>
        <rFont val="Humnst777 BlkCn BT"/>
        <family val="2"/>
      </rPr>
      <t xml:space="preserve">          X</t>
    </r>
    <r>
      <rPr>
        <sz val="10"/>
        <color theme="1"/>
        <rFont val="Humnst777 Cn BT"/>
        <family val="2"/>
      </rPr>
      <t xml:space="preserve"> Distrito Electoral Local 
          </t>
    </r>
    <r>
      <rPr>
        <sz val="10"/>
        <color theme="1"/>
        <rFont val="Humnst777 BlkCn BT"/>
        <family val="2"/>
      </rPr>
      <t>Heroica Ciudad de 
          Ejutla de Crespo</t>
    </r>
  </si>
  <si>
    <r>
      <rPr>
        <sz val="10"/>
        <color theme="1"/>
        <rFont val="Humnst777 BlkCn BT"/>
        <family val="2"/>
      </rPr>
      <t xml:space="preserve">         XI</t>
    </r>
    <r>
      <rPr>
        <sz val="10"/>
        <color theme="1"/>
        <rFont val="Humnst777 Cn BT"/>
        <family val="2"/>
      </rPr>
      <t xml:space="preserve"> Distrito Electoral Local 
         </t>
    </r>
    <r>
      <rPr>
        <sz val="10"/>
        <color theme="1"/>
        <rFont val="Humnst777 BlkCn BT"/>
        <family val="2"/>
      </rPr>
      <t>Santiago Pinotepa 
         Nacional</t>
    </r>
  </si>
  <si>
    <r>
      <rPr>
        <sz val="10"/>
        <color theme="1"/>
        <rFont val="Humnst777 BlkCn BT"/>
        <family val="2"/>
      </rPr>
      <t xml:space="preserve">       XII</t>
    </r>
    <r>
      <rPr>
        <sz val="10"/>
        <color theme="1"/>
        <rFont val="Humnst777 Cn BT"/>
        <family val="2"/>
      </rPr>
      <t xml:space="preserve"> Distrito Electoral Local
       </t>
    </r>
    <r>
      <rPr>
        <sz val="10"/>
        <color theme="1"/>
        <rFont val="Humnst777 BlkCn BT"/>
        <family val="2"/>
      </rPr>
      <t>Putla Villa de Guerrero</t>
    </r>
  </si>
  <si>
    <r>
      <rPr>
        <sz val="10"/>
        <color theme="1"/>
        <rFont val="Humnst777 BlkCn BT"/>
        <family val="2"/>
      </rPr>
      <t xml:space="preserve">       XIII </t>
    </r>
    <r>
      <rPr>
        <sz val="10"/>
        <color theme="1"/>
        <rFont val="Humnst777 Cn BT"/>
        <family val="2"/>
      </rPr>
      <t xml:space="preserve">Distrito Electoral Local
       </t>
    </r>
    <r>
      <rPr>
        <sz val="10"/>
        <color theme="1"/>
        <rFont val="Humnst777 BlkCn BT"/>
        <family val="2"/>
      </rPr>
      <t>Heroica Ciudad de 
       Tlaxiaco</t>
    </r>
  </si>
  <si>
    <t xml:space="preserve"> Miahuatlán de Porfirio Díaz</t>
  </si>
  <si>
    <t xml:space="preserve"> San Mateo Río Hondo</t>
  </si>
  <si>
    <t xml:space="preserve"> San Pedro Pochutla</t>
  </si>
  <si>
    <t xml:space="preserve"> Santa María Huatulco</t>
  </si>
  <si>
    <t xml:space="preserve"> Santa María Tonameca</t>
  </si>
  <si>
    <t xml:space="preserve"> San Pedro Mixtepec</t>
  </si>
  <si>
    <t xml:space="preserve"> Villa de Tututepec de Melchor Ocampo</t>
  </si>
  <si>
    <t xml:space="preserve"> Santa Catarina Juquila</t>
  </si>
  <si>
    <t xml:space="preserve"> Heroica Ciudad de Ejutla de Crespo</t>
  </si>
  <si>
    <t xml:space="preserve"> San Agustín Amatengo</t>
  </si>
  <si>
    <t xml:space="preserve"> Villa Sola de Vega</t>
  </si>
  <si>
    <t xml:space="preserve"> Mártires de Tacubaya</t>
  </si>
  <si>
    <t xml:space="preserve"> Pinotepa de Don Luis</t>
  </si>
  <si>
    <t xml:space="preserve"> San Andrés Huaxpaltepec</t>
  </si>
  <si>
    <t xml:space="preserve"> San José Estancia Grande</t>
  </si>
  <si>
    <t xml:space="preserve"> San Juan Bautista lo de Soto</t>
  </si>
  <si>
    <t xml:space="preserve"> San Juan Cacahuatepec</t>
  </si>
  <si>
    <t xml:space="preserve"> San Juan Colorado</t>
  </si>
  <si>
    <t xml:space="preserve"> San Lorenzo</t>
  </si>
  <si>
    <t xml:space="preserve"> San Miguel Tlacamama</t>
  </si>
  <si>
    <t xml:space="preserve"> San Pedro Atoyac</t>
  </si>
  <si>
    <t xml:space="preserve"> San Pedro Jicayán</t>
  </si>
  <si>
    <t xml:space="preserve"> San Sebastián Ixcapa</t>
  </si>
  <si>
    <t xml:space="preserve"> Santa María Cortijo</t>
  </si>
  <si>
    <t xml:space="preserve"> Santa María Huazolotitlán</t>
  </si>
  <si>
    <t xml:space="preserve"> Santiago Jamiltepec</t>
  </si>
  <si>
    <t xml:space="preserve"> Santiago Llano Grande</t>
  </si>
  <si>
    <t xml:space="preserve"> Santiago Pinotepa Nacional</t>
  </si>
  <si>
    <t xml:space="preserve"> Santiago Tapextla</t>
  </si>
  <si>
    <t xml:space="preserve"> Santiago Tetepec</t>
  </si>
  <si>
    <t xml:space="preserve"> Santo Domingo Armenta</t>
  </si>
  <si>
    <t xml:space="preserve"> Putla Villa de Guerrero</t>
  </si>
  <si>
    <t xml:space="preserve"> San Andrés Cabecera Nueva</t>
  </si>
  <si>
    <t xml:space="preserve"> San Pedro Amuzgos</t>
  </si>
  <si>
    <t xml:space="preserve"> Santa Cruz Itundujia</t>
  </si>
  <si>
    <t xml:space="preserve"> Santa María Ipalapa</t>
  </si>
  <si>
    <t xml:space="preserve"> Santa María Zacatepec</t>
  </si>
  <si>
    <t xml:space="preserve"> Chalcatongo de Hidalgo</t>
  </si>
  <si>
    <t xml:space="preserve"> Heroica Ciudad de Tlaxiaco</t>
  </si>
  <si>
    <r>
      <rPr>
        <sz val="10"/>
        <color theme="1"/>
        <rFont val="Humnst777 BlkCn BT"/>
        <family val="2"/>
      </rPr>
      <t xml:space="preserve">            XIV</t>
    </r>
    <r>
      <rPr>
        <sz val="10"/>
        <color theme="1"/>
        <rFont val="Humnst777 Cn BT"/>
        <family val="2"/>
      </rPr>
      <t xml:space="preserve"> Distrito Electoral Local 
            </t>
    </r>
    <r>
      <rPr>
        <sz val="10"/>
        <color theme="1"/>
        <rFont val="Humnst777 BlkCn BT"/>
        <family val="2"/>
      </rPr>
      <t>San Pedro y San Pablo
            Teposcolula</t>
    </r>
  </si>
  <si>
    <t xml:space="preserve"> San Pedro y San Pablo Teposcolula</t>
  </si>
  <si>
    <t xml:space="preserve"> Villa de Tamazulápam del Progreso</t>
  </si>
  <si>
    <t xml:space="preserve"> Villa Tejúpam de la Unión</t>
  </si>
  <si>
    <t xml:space="preserve"> Cuilápam de Guerrero</t>
  </si>
  <si>
    <t xml:space="preserve"> Oaxaca de Juárez</t>
  </si>
  <si>
    <t xml:space="preserve"> San Jacinto Amilpas</t>
  </si>
  <si>
    <t xml:space="preserve"> Santa Cruz Xoxocotlán</t>
  </si>
  <si>
    <t xml:space="preserve"> San Pablo Villa de Mitla</t>
  </si>
  <si>
    <t xml:space="preserve"> Tlacolula de Matamoros</t>
  </si>
  <si>
    <t>Total Cuilápam de Guerrero</t>
  </si>
  <si>
    <t>Total Oaxaca de Juárez</t>
  </si>
  <si>
    <t>Total San Jacinto Amilpas</t>
  </si>
  <si>
    <t>Total Santa Cruz Xoxocotlán</t>
  </si>
  <si>
    <t>Total San Andrés Zautla</t>
  </si>
  <si>
    <t>Total San Francisco Telixtlahuaca</t>
  </si>
  <si>
    <t>Total San Pablo Huitzo</t>
  </si>
  <si>
    <t>Total Santiago Suchilquitongo</t>
  </si>
  <si>
    <t>Total Soledad Etla</t>
  </si>
  <si>
    <t>Total Trinidad Zaachila</t>
  </si>
  <si>
    <t>Total Villa de Etla</t>
  </si>
  <si>
    <t>Total Villa de Zaachila</t>
  </si>
  <si>
    <t>Total San Pablo Villa de Mitla</t>
  </si>
  <si>
    <t>Total Tlacolula de Matamoros</t>
  </si>
  <si>
    <t>Total Asunción Ixtaltepec</t>
  </si>
  <si>
    <t>Total El Espinal</t>
  </si>
  <si>
    <t>Total Ciudad Ixtepec</t>
  </si>
  <si>
    <t>Total Magdalena Tequisistlán</t>
  </si>
  <si>
    <t>Total Magdalena Tlacotepec</t>
  </si>
  <si>
    <t>Total San Pedro Comitancillo</t>
  </si>
  <si>
    <t>Total Santa María Jalapa del Marqués</t>
  </si>
  <si>
    <t>Total Santa María Mixtequilla</t>
  </si>
  <si>
    <t>Total Santiago Laollaga</t>
  </si>
  <si>
    <t>Total Santo Domingo Chihuitán</t>
  </si>
  <si>
    <t>Total Salina Cruz</t>
  </si>
  <si>
    <t>Total San Blas Atempa</t>
  </si>
  <si>
    <t>Total San Pedro Huamelula</t>
  </si>
  <si>
    <t>Total San Pedro Huilotepec</t>
  </si>
  <si>
    <t>Total Santo Domingo Tehuantepec</t>
  </si>
  <si>
    <t>Total Miahuatlán de Porfirio Díaz</t>
  </si>
  <si>
    <t>Total San Mateo Río Hondo</t>
  </si>
  <si>
    <t>San Mateo Río Hondo</t>
  </si>
  <si>
    <t>Total San Pedro Pochutla</t>
  </si>
  <si>
    <t>Total Santa María Huatulco</t>
  </si>
  <si>
    <t>Total Santa María Tonameca</t>
  </si>
  <si>
    <t>Total San Pedro Mixtepec</t>
  </si>
  <si>
    <t>Total Villa de Tututepec de Melchor Ocampo</t>
  </si>
  <si>
    <t>Total Santa Catarina Juquila</t>
  </si>
  <si>
    <t>Total Heroica Ciudad de Ejutla de Crespo</t>
  </si>
  <si>
    <t>Total San Agustín Amatengo</t>
  </si>
  <si>
    <t>Total Villa Sola de Vega</t>
  </si>
  <si>
    <t>Total Mártires de Tacubaya</t>
  </si>
  <si>
    <t>Total Pinotepa de Don Luis</t>
  </si>
  <si>
    <t>Total San Andrés Huaxpaltepec</t>
  </si>
  <si>
    <t>San Andrés Huaxpaltepec</t>
  </si>
  <si>
    <t>Total San José Estancia Grande</t>
  </si>
  <si>
    <t>Total San Juan Bautista lo de Soto</t>
  </si>
  <si>
    <t>Total San Juan Cacahuatepec</t>
  </si>
  <si>
    <t>Total San Juan Colorado</t>
  </si>
  <si>
    <t>Agua Fría</t>
  </si>
  <si>
    <t>Total San Lorenzo</t>
  </si>
  <si>
    <t>Total San Pedro Atoyac</t>
  </si>
  <si>
    <t>Total San Pedro Jicayán</t>
  </si>
  <si>
    <t>Total San Pedro Ixcapa</t>
  </si>
  <si>
    <t>Total Santa María Cortijo</t>
  </si>
  <si>
    <t>Total Santa María Huazolotitlán</t>
  </si>
  <si>
    <t>Total Santiago Jamiltepec</t>
  </si>
  <si>
    <t>Total Santiago Llano Grande</t>
  </si>
  <si>
    <t>Total Santiago Pinotepa Nacional</t>
  </si>
  <si>
    <t>Total Santiago Tapextla</t>
  </si>
  <si>
    <t>Total Santiago Tetepec</t>
  </si>
  <si>
    <t>Total Santo Domingo Armenta</t>
  </si>
  <si>
    <t>Total Putla Villa de Guerrero</t>
  </si>
  <si>
    <t>Total San Andrés Cabecera Nueva</t>
  </si>
  <si>
    <t>Total San Pedro Amuzgos</t>
  </si>
  <si>
    <t>Total Santa Cruz Itundujia</t>
  </si>
  <si>
    <t>Total Santa María Ipalapa</t>
  </si>
  <si>
    <t>Total Santa María Zacatepec</t>
  </si>
  <si>
    <t>Total Chalcatongo de Hidalgo</t>
  </si>
  <si>
    <t>Total Heroica Ciudad de Tlaxiaco</t>
  </si>
  <si>
    <t>Total San Pedro y San Pablo Teposcolula</t>
  </si>
  <si>
    <t>Total Villa de Tamazulápam del Progreso</t>
  </si>
  <si>
    <t>Total Villa Tejúpam de la Unión</t>
  </si>
  <si>
    <t>Casilla anulada *</t>
  </si>
  <si>
    <t>N.P.</t>
  </si>
  <si>
    <t>Total San Miguel Tlacamama *</t>
  </si>
  <si>
    <t>PNA*</t>
  </si>
  <si>
    <t>P.N</t>
  </si>
  <si>
    <t>* Por error los funcionarios de la mesa directiva de la casilla 2174 Básica, anotaron 7 votos para el Partido Socialdemócrata. Este partido no registró planilla en este Municipio.</t>
  </si>
  <si>
    <t>Casilla Anulada *</t>
  </si>
  <si>
    <r>
      <rPr>
        <sz val="10"/>
        <color theme="1"/>
        <rFont val="Humnst777 BlkCn BT"/>
        <family val="2"/>
      </rPr>
      <t>UPD.</t>
    </r>
    <r>
      <rPr>
        <sz val="10"/>
        <color theme="1"/>
        <rFont val="Humnst777 Cn BT"/>
        <family val="2"/>
      </rPr>
      <t xml:space="preserve"> Coalición "Unidos por el Desarrollo" (PAN, PRD y PT).   </t>
    </r>
    <r>
      <rPr>
        <sz val="10"/>
        <color theme="1"/>
        <rFont val="Humnst777 BlkCn BT"/>
        <family val="2"/>
      </rPr>
      <t xml:space="preserve"> CPO</t>
    </r>
    <r>
      <rPr>
        <sz val="10"/>
        <color theme="1"/>
        <rFont val="Humnst777 Cn BT"/>
        <family val="2"/>
      </rPr>
      <t>. Coalición "Compromiso por Oaxaca" (PRI y PVEM).</t>
    </r>
  </si>
  <si>
    <t>* Por error los funcionarios de la mesa directiva de la casilla 1927 Básica, anotaron 3 votos para el Partido Socialdemócrata de Oaxaca. Este partido no registró planilla en este Municipio.</t>
  </si>
  <si>
    <t>* Por error los funcionarios de la mesa directiva de casilla de la sección 2098 Contigua 2, anotaron 8 votos para el Partido Nueva Alianza. Este partido no registró planilla en este Municipio.</t>
  </si>
  <si>
    <t>* El Tribunal Estatal Electoral del Poder Judicial de Oaxaca declaró la nulidad de esta casilla mediante la sentencia RIN/EA/59/2013.</t>
  </si>
  <si>
    <t>* Se realizó elección extraordinaria por sentencia de la Sala Regional del Tribunal Electoral del Poder Judicial de la Federación, Tercera Circunscripción Plurinominal con sede en Xalapa-Enríquez, Veracruz, expediente número SX-JRC-315/2013 y SUP-REC-182/2013, de la Sala Superior.
**Los resultados de la Elección Extraordinaria que se llevó a cabo el 4 de Mayo del 2014, se muestran en un apartado al final de la presente estadística electoral.</t>
  </si>
  <si>
    <t>* El Tribunal Estatal Electoral del Poder Judicial de Oaxaca declaró la nulidad de estas casillas mediante la sentencia RIN/EA/03/2013 acumulados, RIN/EA/42/2013, RIN/EA/43/2013.</t>
  </si>
  <si>
    <t>*La Sala Regional del Tribunal Electoral del Poder Judicial de la Federación, Tercera Circunscripción Plurinominal con sede en Xalapa-Enríquez, Veracruz decretó la nulidad de estas casillas en el expediente SX-JRC-323/2013.
** Por error el Consejo Municipal no registró un voto para la combinacion PAN-PT lo que derivó que el Tribunal Estatal Electoral del Poder Judicial de Oaxaca no lo restara en la suma de las casillas anuladas.
***Existe un error en la sentencia RIN/EA/45/2013 y acumulados, ya que al momento de restar la votación de las casillas anuladas, en la primera parte que corresponde a la votación por partido, restan 78 votos nulos, pero al momento de restar la votación anulada en el apartado de votación por coalición y partido solo restan 8 votos en el apartado votos nulos.
**** Existe un error en la sentencia SX-JRC-323/2013 ya que al momento de hacer la recomposición del cómputo de la casilla 701 C1 suman los 5 votos nulos al apartado CNR (Candidatos No Registrados). Los resultados aqui mostrados son los que se publican en la mencionada sentencia.</t>
  </si>
  <si>
    <t>H. Cd. de Ejutla de Crespo</t>
  </si>
  <si>
    <t>Heroica Ciudad de Ejutla de Crespo</t>
  </si>
  <si>
    <t>La Soledad Carrizo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</si>
</sst>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color theme="1"/>
      <name val="Humnst777 Cn BT"/>
      <family val="2"/>
    </font>
    <font>
      <b/>
      <sz val="10"/>
      <color theme="1"/>
      <name val="Humnst777 Cn BT"/>
      <family val="2"/>
    </font>
    <font>
      <b/>
      <sz val="8"/>
      <color theme="0"/>
      <name val="Humnst777 Cn BT"/>
      <family val="2"/>
    </font>
    <font>
      <sz val="8"/>
      <color theme="1"/>
      <name val="Humnst777 Cn BT"/>
      <family val="2"/>
    </font>
    <font>
      <b/>
      <sz val="8"/>
      <color theme="1"/>
      <name val="Humnst777 Cn BT"/>
      <family val="2"/>
    </font>
    <font>
      <sz val="10"/>
      <name val="Humnst777 Cn BT"/>
      <family val="2"/>
    </font>
    <font>
      <sz val="9"/>
      <color theme="1"/>
      <name val="Humnst777 Cn BT"/>
      <family val="2"/>
    </font>
    <font>
      <b/>
      <sz val="9"/>
      <color theme="0"/>
      <name val="Humnst777 Cn BT"/>
      <family val="2"/>
    </font>
    <font>
      <b/>
      <sz val="9"/>
      <name val="Humnst777 Cn BT"/>
      <family val="2"/>
    </font>
    <font>
      <sz val="10"/>
      <color theme="1"/>
      <name val="Humnst777 BlkCn BT"/>
      <family val="2"/>
    </font>
    <font>
      <b/>
      <sz val="10"/>
      <name val="Humnst777 Cn BT"/>
      <family val="2"/>
    </font>
    <font>
      <sz val="10"/>
      <color theme="1"/>
      <name val="Calibri"/>
      <family val="2"/>
      <scheme val="minor"/>
    </font>
    <font>
      <sz val="10"/>
      <color theme="0"/>
      <name val="Humnst777 Cn BT"/>
      <family val="2"/>
    </font>
    <font>
      <b/>
      <sz val="9"/>
      <color theme="1"/>
      <name val="Humnst777 Cn BT"/>
      <family val="2"/>
    </font>
    <font>
      <sz val="9"/>
      <color theme="1"/>
      <name val="Calibri"/>
      <family val="2"/>
      <scheme val="minor"/>
    </font>
    <font>
      <sz val="8"/>
      <color theme="0"/>
      <name val="Humnst777 Cn BT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10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0" fontId="7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Fill="1" applyBorder="1"/>
    <xf numFmtId="0" fontId="1" fillId="0" borderId="1" xfId="0" applyFont="1" applyFill="1" applyBorder="1" applyAlignment="1">
      <alignment vertical="center"/>
    </xf>
    <xf numFmtId="3" fontId="6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0" borderId="0" xfId="0" applyFont="1"/>
    <xf numFmtId="0" fontId="11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3" fontId="13" fillId="0" borderId="6" xfId="0" applyNumberFormat="1" applyFont="1" applyFill="1" applyBorder="1"/>
    <xf numFmtId="3" fontId="13" fillId="0" borderId="0" xfId="0" applyNumberFormat="1" applyFont="1" applyFill="1" applyBorder="1"/>
    <xf numFmtId="0" fontId="13" fillId="0" borderId="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10" fontId="1" fillId="0" borderId="1" xfId="0" applyNumberFormat="1" applyFont="1" applyBorder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vertical="center"/>
    </xf>
    <xf numFmtId="10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right" vertical="center"/>
    </xf>
    <xf numFmtId="3" fontId="13" fillId="0" borderId="6" xfId="0" applyNumberFormat="1" applyFont="1" applyFill="1" applyBorder="1" applyAlignment="1">
      <alignment vertical="center"/>
    </xf>
    <xf numFmtId="3" fontId="13" fillId="0" borderId="0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0" fontId="2" fillId="4" borderId="1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10" fontId="1" fillId="0" borderId="0" xfId="0" applyNumberFormat="1" applyFont="1" applyBorder="1" applyAlignment="1">
      <alignment horizontal="center" vertical="center"/>
    </xf>
    <xf numFmtId="10" fontId="7" fillId="0" borderId="0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0" borderId="0" xfId="0" applyFont="1"/>
    <xf numFmtId="0" fontId="7" fillId="0" borderId="0" xfId="0" applyFont="1" applyFill="1"/>
    <xf numFmtId="0" fontId="7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15" fillId="0" borderId="0" xfId="0" applyFont="1"/>
    <xf numFmtId="3" fontId="6" fillId="0" borderId="1" xfId="0" applyNumberFormat="1" applyFont="1" applyFill="1" applyBorder="1" applyAlignment="1">
      <alignment horizontal="center" vertical="center"/>
    </xf>
    <xf numFmtId="16" fontId="1" fillId="0" borderId="0" xfId="0" applyNumberFormat="1" applyFont="1" applyAlignment="1">
      <alignment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3" fontId="13" fillId="5" borderId="6" xfId="0" applyNumberFormat="1" applyFont="1" applyFill="1" applyBorder="1"/>
    <xf numFmtId="3" fontId="13" fillId="5" borderId="0" xfId="0" applyNumberFormat="1" applyFont="1" applyFill="1" applyBorder="1"/>
    <xf numFmtId="3" fontId="13" fillId="0" borderId="6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3" fontId="2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0" fontId="1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0" fontId="1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</xdr:colOff>
      <xdr:row>0</xdr:row>
      <xdr:rowOff>32771</xdr:rowOff>
    </xdr:from>
    <xdr:to>
      <xdr:col>25</xdr:col>
      <xdr:colOff>328535</xdr:colOff>
      <xdr:row>0</xdr:row>
      <xdr:rowOff>500009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0588" y="32771"/>
          <a:ext cx="328534" cy="4672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369489</xdr:colOff>
      <xdr:row>0</xdr:row>
      <xdr:rowOff>32771</xdr:rowOff>
    </xdr:from>
    <xdr:to>
      <xdr:col>25</xdr:col>
      <xdr:colOff>271091</xdr:colOff>
      <xdr:row>0</xdr:row>
      <xdr:rowOff>500771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206" y="32771"/>
          <a:ext cx="348863" cy="46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311510</xdr:colOff>
      <xdr:row>0</xdr:row>
      <xdr:rowOff>24847</xdr:rowOff>
    </xdr:from>
    <xdr:to>
      <xdr:col>25</xdr:col>
      <xdr:colOff>192715</xdr:colOff>
      <xdr:row>0</xdr:row>
      <xdr:rowOff>492847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8097" y="24847"/>
          <a:ext cx="328466" cy="468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306458</xdr:colOff>
      <xdr:row>0</xdr:row>
      <xdr:rowOff>24848</xdr:rowOff>
    </xdr:from>
    <xdr:to>
      <xdr:col>25</xdr:col>
      <xdr:colOff>187663</xdr:colOff>
      <xdr:row>0</xdr:row>
      <xdr:rowOff>492848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393" y="24848"/>
          <a:ext cx="328466" cy="468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502011</xdr:colOff>
      <xdr:row>0</xdr:row>
      <xdr:rowOff>16205</xdr:rowOff>
    </xdr:from>
    <xdr:to>
      <xdr:col>25</xdr:col>
      <xdr:colOff>325671</xdr:colOff>
      <xdr:row>0</xdr:row>
      <xdr:rowOff>484205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033" y="16205"/>
          <a:ext cx="337182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377771</xdr:colOff>
      <xdr:row>0</xdr:row>
      <xdr:rowOff>16203</xdr:rowOff>
    </xdr:from>
    <xdr:to>
      <xdr:col>25</xdr:col>
      <xdr:colOff>303933</xdr:colOff>
      <xdr:row>0</xdr:row>
      <xdr:rowOff>484203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4662" y="16203"/>
          <a:ext cx="373423" cy="46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323022</xdr:colOff>
      <xdr:row>0</xdr:row>
      <xdr:rowOff>16563</xdr:rowOff>
    </xdr:from>
    <xdr:to>
      <xdr:col>25</xdr:col>
      <xdr:colOff>249184</xdr:colOff>
      <xdr:row>0</xdr:row>
      <xdr:rowOff>484563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9218" y="16563"/>
          <a:ext cx="373423" cy="46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352925</xdr:colOff>
      <xdr:row>0</xdr:row>
      <xdr:rowOff>32769</xdr:rowOff>
    </xdr:from>
    <xdr:to>
      <xdr:col>25</xdr:col>
      <xdr:colOff>275823</xdr:colOff>
      <xdr:row>0</xdr:row>
      <xdr:rowOff>500769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5055" y="32769"/>
          <a:ext cx="370159" cy="46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323022</xdr:colOff>
      <xdr:row>0</xdr:row>
      <xdr:rowOff>33131</xdr:rowOff>
    </xdr:from>
    <xdr:to>
      <xdr:col>25</xdr:col>
      <xdr:colOff>245920</xdr:colOff>
      <xdr:row>0</xdr:row>
      <xdr:rowOff>501131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1218" y="33131"/>
          <a:ext cx="370159" cy="46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303229</xdr:colOff>
      <xdr:row>0</xdr:row>
      <xdr:rowOff>32769</xdr:rowOff>
    </xdr:from>
    <xdr:to>
      <xdr:col>25</xdr:col>
      <xdr:colOff>190961</xdr:colOff>
      <xdr:row>0</xdr:row>
      <xdr:rowOff>500769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1838" y="32769"/>
          <a:ext cx="334993" cy="46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314739</xdr:colOff>
      <xdr:row>0</xdr:row>
      <xdr:rowOff>16564</xdr:rowOff>
    </xdr:from>
    <xdr:to>
      <xdr:col>25</xdr:col>
      <xdr:colOff>202472</xdr:colOff>
      <xdr:row>0</xdr:row>
      <xdr:rowOff>484564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0522" y="16564"/>
          <a:ext cx="334993" cy="46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344641</xdr:colOff>
      <xdr:row>0</xdr:row>
      <xdr:rowOff>32768</xdr:rowOff>
    </xdr:from>
    <xdr:to>
      <xdr:col>25</xdr:col>
      <xdr:colOff>243185</xdr:colOff>
      <xdr:row>0</xdr:row>
      <xdr:rowOff>500768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9880" y="32768"/>
          <a:ext cx="345488" cy="46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389283</xdr:colOff>
      <xdr:row>0</xdr:row>
      <xdr:rowOff>24486</xdr:rowOff>
    </xdr:from>
    <xdr:to>
      <xdr:col>25</xdr:col>
      <xdr:colOff>284441</xdr:colOff>
      <xdr:row>0</xdr:row>
      <xdr:rowOff>492486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3348" y="24486"/>
          <a:ext cx="342419" cy="4680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Votacion Concejales 2013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1 Oaxaca de Juarez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8 HUATULCO MPIO VOTACION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524"/>
  <sheetViews>
    <sheetView view="pageBreakPreview" zoomScale="115" zoomScaleNormal="115" zoomScaleSheetLayoutView="115" workbookViewId="0">
      <pane ySplit="3" topLeftCell="A507" activePane="bottomLeft" state="frozen"/>
      <selection activeCell="A172" sqref="A172:XFD172"/>
      <selection pane="bottomLeft" activeCell="A520" sqref="A520"/>
    </sheetView>
  </sheetViews>
  <sheetFormatPr baseColWidth="10" defaultRowHeight="12.75" x14ac:dyDescent="0.25"/>
  <cols>
    <col min="1" max="1" width="3.5703125" style="3" bestFit="1" customWidth="1"/>
    <col min="2" max="2" width="4.42578125" style="3" bestFit="1" customWidth="1"/>
    <col min="3" max="3" width="3.5703125" style="3" bestFit="1" customWidth="1"/>
    <col min="4" max="4" width="16.85546875" style="4" bestFit="1" customWidth="1"/>
    <col min="5" max="5" width="19.140625" style="4" bestFit="1" customWidth="1"/>
    <col min="6" max="6" width="5.7109375" style="3" bestFit="1" customWidth="1"/>
    <col min="7" max="7" width="5.140625" style="3" bestFit="1" customWidth="1"/>
    <col min="8" max="8" width="7.42578125" style="11" bestFit="1" customWidth="1"/>
    <col min="9" max="10" width="6.42578125" style="4" bestFit="1" customWidth="1"/>
    <col min="11" max="11" width="5.42578125" style="4" bestFit="1" customWidth="1"/>
    <col min="12" max="12" width="5.42578125" style="4" customWidth="1"/>
    <col min="13" max="15" width="5.42578125" style="4" bestFit="1" customWidth="1"/>
    <col min="16" max="16" width="4" style="4" bestFit="1" customWidth="1"/>
    <col min="17" max="17" width="5.42578125" style="4" bestFit="1" customWidth="1"/>
    <col min="18" max="18" width="9.7109375" style="4" bestFit="1" customWidth="1"/>
    <col min="19" max="19" width="7.28515625" style="4" bestFit="1" customWidth="1"/>
    <col min="20" max="21" width="6.140625" style="4" bestFit="1" customWidth="1"/>
    <col min="22" max="22" width="8.140625" style="4" bestFit="1" customWidth="1"/>
    <col min="23" max="23" width="4" style="4" bestFit="1" customWidth="1"/>
    <col min="24" max="24" width="5.42578125" style="4" bestFit="1" customWidth="1"/>
    <col min="25" max="25" width="6.7109375" style="4" bestFit="1" customWidth="1"/>
    <col min="26" max="26" width="8.140625" style="4" bestFit="1" customWidth="1"/>
    <col min="27" max="27" width="6.85546875" style="3" bestFit="1" customWidth="1"/>
    <col min="28" max="28" width="8.140625" style="3" bestFit="1" customWidth="1"/>
    <col min="29" max="29" width="8.140625" style="95" customWidth="1"/>
    <col min="30" max="30" width="15.85546875" style="28" bestFit="1" customWidth="1"/>
    <col min="31" max="32" width="5.7109375" style="4" bestFit="1" customWidth="1"/>
    <col min="33" max="34" width="4.85546875" style="4" bestFit="1" customWidth="1"/>
    <col min="35" max="35" width="3.7109375" style="4" bestFit="1" customWidth="1"/>
    <col min="36" max="36" width="4.85546875" style="4" bestFit="1" customWidth="1"/>
    <col min="37" max="37" width="4.140625" style="4" bestFit="1" customWidth="1"/>
    <col min="38" max="38" width="5.42578125" style="4" bestFit="1" customWidth="1"/>
    <col min="39" max="16384" width="11.42578125" style="4"/>
  </cols>
  <sheetData>
    <row r="1" spans="1:38" ht="41.25" customHeight="1" x14ac:dyDescent="0.25">
      <c r="B1" s="50"/>
      <c r="C1" s="5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50"/>
      <c r="T1" s="50"/>
      <c r="U1" s="50"/>
      <c r="V1" s="50"/>
      <c r="W1" s="51"/>
      <c r="X1" s="50"/>
      <c r="Y1" s="50"/>
      <c r="Z1" s="129" t="s">
        <v>399</v>
      </c>
      <c r="AA1" s="129"/>
      <c r="AB1" s="129"/>
      <c r="AC1" s="90"/>
    </row>
    <row r="2" spans="1:38" x14ac:dyDescent="0.25">
      <c r="A2" s="124" t="s">
        <v>35</v>
      </c>
      <c r="B2" s="124" t="s">
        <v>34</v>
      </c>
      <c r="C2" s="124" t="s">
        <v>39</v>
      </c>
      <c r="D2" s="124" t="s">
        <v>60</v>
      </c>
      <c r="E2" s="124" t="s">
        <v>61</v>
      </c>
      <c r="F2" s="124" t="s">
        <v>62</v>
      </c>
      <c r="G2" s="124" t="s">
        <v>63</v>
      </c>
      <c r="H2" s="131" t="s">
        <v>64</v>
      </c>
      <c r="I2" s="124" t="s">
        <v>436</v>
      </c>
      <c r="J2" s="124"/>
      <c r="K2" s="124"/>
      <c r="L2" s="124"/>
      <c r="M2" s="124"/>
      <c r="N2" s="124"/>
      <c r="O2" s="124"/>
      <c r="P2" s="124"/>
      <c r="Q2" s="124"/>
      <c r="R2" s="124" t="s">
        <v>437</v>
      </c>
      <c r="S2" s="124"/>
      <c r="T2" s="124"/>
      <c r="U2" s="124"/>
      <c r="V2" s="124"/>
      <c r="W2" s="124" t="s">
        <v>38</v>
      </c>
      <c r="X2" s="124" t="s">
        <v>65</v>
      </c>
      <c r="Y2" s="123" t="s">
        <v>66</v>
      </c>
      <c r="Z2" s="125" t="s">
        <v>67</v>
      </c>
      <c r="AA2" s="123" t="s">
        <v>69</v>
      </c>
      <c r="AB2" s="123" t="s">
        <v>68</v>
      </c>
      <c r="AC2" s="91"/>
    </row>
    <row r="3" spans="1:38" s="5" customFormat="1" x14ac:dyDescent="0.25">
      <c r="A3" s="124"/>
      <c r="B3" s="124"/>
      <c r="C3" s="124"/>
      <c r="D3" s="124"/>
      <c r="E3" s="124"/>
      <c r="F3" s="124"/>
      <c r="G3" s="124"/>
      <c r="H3" s="132"/>
      <c r="I3" s="17" t="s">
        <v>4</v>
      </c>
      <c r="J3" s="17" t="s">
        <v>5</v>
      </c>
      <c r="K3" s="17" t="s">
        <v>6</v>
      </c>
      <c r="L3" s="17" t="s">
        <v>47</v>
      </c>
      <c r="M3" s="17" t="s">
        <v>7</v>
      </c>
      <c r="N3" s="17" t="s">
        <v>48</v>
      </c>
      <c r="O3" s="17" t="s">
        <v>37</v>
      </c>
      <c r="P3" s="17" t="s">
        <v>49</v>
      </c>
      <c r="Q3" s="17" t="s">
        <v>8</v>
      </c>
      <c r="R3" s="17" t="s">
        <v>9</v>
      </c>
      <c r="S3" s="17" t="s">
        <v>10</v>
      </c>
      <c r="T3" s="17" t="s">
        <v>11</v>
      </c>
      <c r="U3" s="17" t="s">
        <v>12</v>
      </c>
      <c r="V3" s="17" t="s">
        <v>13</v>
      </c>
      <c r="W3" s="124"/>
      <c r="X3" s="124"/>
      <c r="Y3" s="123"/>
      <c r="Z3" s="125"/>
      <c r="AA3" s="123"/>
      <c r="AB3" s="123"/>
      <c r="AC3" s="91"/>
      <c r="AD3" s="96"/>
      <c r="AE3" s="89" t="s">
        <v>412</v>
      </c>
      <c r="AF3" s="89" t="s">
        <v>413</v>
      </c>
      <c r="AG3" s="89" t="s">
        <v>48</v>
      </c>
      <c r="AH3" s="89" t="s">
        <v>37</v>
      </c>
      <c r="AI3" s="89" t="s">
        <v>49</v>
      </c>
      <c r="AJ3" s="89" t="s">
        <v>8</v>
      </c>
      <c r="AK3" s="5" t="s">
        <v>38</v>
      </c>
      <c r="AL3" s="5" t="s">
        <v>65</v>
      </c>
    </row>
    <row r="4" spans="1:38" x14ac:dyDescent="0.25">
      <c r="A4" s="2">
        <v>1</v>
      </c>
      <c r="B4" s="2" t="s">
        <v>36</v>
      </c>
      <c r="C4" s="2">
        <v>26</v>
      </c>
      <c r="D4" s="1" t="s">
        <v>70</v>
      </c>
      <c r="E4" s="1" t="s">
        <v>70</v>
      </c>
      <c r="F4" s="2">
        <v>147</v>
      </c>
      <c r="G4" s="2" t="s">
        <v>15</v>
      </c>
      <c r="H4" s="10">
        <v>624</v>
      </c>
      <c r="I4" s="1">
        <v>18</v>
      </c>
      <c r="J4" s="1">
        <v>146</v>
      </c>
      <c r="K4" s="1">
        <v>73</v>
      </c>
      <c r="L4" s="1">
        <v>6</v>
      </c>
      <c r="M4" s="1">
        <v>7</v>
      </c>
      <c r="N4" s="1">
        <v>12</v>
      </c>
      <c r="O4" s="1">
        <v>6</v>
      </c>
      <c r="P4" s="1">
        <v>17</v>
      </c>
      <c r="Q4" s="1">
        <v>15</v>
      </c>
      <c r="R4" s="1">
        <v>6</v>
      </c>
      <c r="S4" s="1">
        <v>1</v>
      </c>
      <c r="T4" s="1">
        <v>0</v>
      </c>
      <c r="U4" s="1">
        <v>2</v>
      </c>
      <c r="V4" s="1">
        <v>24</v>
      </c>
      <c r="W4" s="1">
        <v>0</v>
      </c>
      <c r="X4" s="1">
        <v>13</v>
      </c>
      <c r="Y4" s="1">
        <f>SUM(I4:X4)</f>
        <v>346</v>
      </c>
      <c r="Z4" s="1">
        <f>H4-Y4</f>
        <v>278</v>
      </c>
      <c r="AA4" s="70">
        <f>Y4/H4</f>
        <v>0.55448717948717952</v>
      </c>
      <c r="AB4" s="70">
        <f>Z4/H4</f>
        <v>0.44551282051282054</v>
      </c>
      <c r="AC4" s="117"/>
      <c r="AD4" s="97" t="s">
        <v>485</v>
      </c>
      <c r="AE4" s="48">
        <v>2758</v>
      </c>
      <c r="AF4" s="48">
        <v>3007</v>
      </c>
      <c r="AG4" s="48">
        <v>366</v>
      </c>
      <c r="AH4" s="48">
        <v>461</v>
      </c>
      <c r="AI4" s="48">
        <v>396</v>
      </c>
      <c r="AJ4" s="48">
        <v>350</v>
      </c>
      <c r="AK4" s="48">
        <v>0</v>
      </c>
      <c r="AL4" s="48">
        <v>193</v>
      </c>
    </row>
    <row r="5" spans="1:38" x14ac:dyDescent="0.25">
      <c r="A5" s="2">
        <v>2</v>
      </c>
      <c r="B5" s="2" t="s">
        <v>36</v>
      </c>
      <c r="C5" s="2">
        <v>26</v>
      </c>
      <c r="D5" s="1" t="s">
        <v>70</v>
      </c>
      <c r="E5" s="1" t="s">
        <v>70</v>
      </c>
      <c r="F5" s="2">
        <v>147</v>
      </c>
      <c r="G5" s="2" t="s">
        <v>16</v>
      </c>
      <c r="H5" s="10">
        <v>624</v>
      </c>
      <c r="I5" s="1">
        <v>15</v>
      </c>
      <c r="J5" s="1">
        <v>184</v>
      </c>
      <c r="K5" s="1">
        <v>48</v>
      </c>
      <c r="L5" s="1">
        <v>8</v>
      </c>
      <c r="M5" s="1">
        <v>8</v>
      </c>
      <c r="N5" s="1">
        <v>17</v>
      </c>
      <c r="O5" s="1">
        <v>17</v>
      </c>
      <c r="P5" s="1">
        <v>9</v>
      </c>
      <c r="Q5" s="1">
        <v>12</v>
      </c>
      <c r="R5" s="1">
        <v>4</v>
      </c>
      <c r="S5" s="1">
        <v>1</v>
      </c>
      <c r="T5" s="1">
        <v>0</v>
      </c>
      <c r="U5" s="1">
        <v>2</v>
      </c>
      <c r="V5" s="1">
        <v>24</v>
      </c>
      <c r="W5" s="1">
        <v>0</v>
      </c>
      <c r="X5" s="1">
        <v>10</v>
      </c>
      <c r="Y5" s="1">
        <f t="shared" ref="Y5:Y75" si="0">SUM(I5:X5)</f>
        <v>359</v>
      </c>
      <c r="Z5" s="1">
        <f t="shared" ref="Z5:Z75" si="1">H5-Y5</f>
        <v>265</v>
      </c>
      <c r="AA5" s="70">
        <f t="shared" ref="AA5:AA75" si="2">Y5/H5</f>
        <v>0.57532051282051277</v>
      </c>
      <c r="AB5" s="70">
        <f t="shared" ref="AB5:AB75" si="3">Z5/H5</f>
        <v>0.42467948717948717</v>
      </c>
      <c r="AC5" s="117"/>
      <c r="AD5" s="98" t="s">
        <v>486</v>
      </c>
      <c r="AE5" s="48">
        <v>35282</v>
      </c>
      <c r="AF5" s="48">
        <v>35913</v>
      </c>
      <c r="AG5" s="48">
        <v>4906</v>
      </c>
      <c r="AH5" s="48">
        <v>9448</v>
      </c>
      <c r="AI5" s="48">
        <v>959</v>
      </c>
      <c r="AJ5" s="48">
        <v>723</v>
      </c>
      <c r="AK5" s="48">
        <v>191</v>
      </c>
      <c r="AL5" s="48">
        <v>3700</v>
      </c>
    </row>
    <row r="6" spans="1:38" x14ac:dyDescent="0.25">
      <c r="A6" s="2">
        <v>3</v>
      </c>
      <c r="B6" s="2" t="s">
        <v>36</v>
      </c>
      <c r="C6" s="2">
        <v>26</v>
      </c>
      <c r="D6" s="1" t="s">
        <v>70</v>
      </c>
      <c r="E6" s="1" t="s">
        <v>70</v>
      </c>
      <c r="F6" s="2">
        <v>147</v>
      </c>
      <c r="G6" s="2" t="s">
        <v>17</v>
      </c>
      <c r="H6" s="10">
        <v>625</v>
      </c>
      <c r="I6" s="1">
        <v>16</v>
      </c>
      <c r="J6" s="1">
        <v>177</v>
      </c>
      <c r="K6" s="1">
        <v>85</v>
      </c>
      <c r="L6" s="1">
        <v>6</v>
      </c>
      <c r="M6" s="1">
        <v>1</v>
      </c>
      <c r="N6" s="1">
        <v>14</v>
      </c>
      <c r="O6" s="1">
        <v>12</v>
      </c>
      <c r="P6" s="1">
        <v>14</v>
      </c>
      <c r="Q6" s="1">
        <v>9</v>
      </c>
      <c r="R6" s="1">
        <v>12</v>
      </c>
      <c r="S6" s="1">
        <v>2</v>
      </c>
      <c r="T6" s="1">
        <v>0</v>
      </c>
      <c r="U6" s="1">
        <v>1</v>
      </c>
      <c r="V6" s="1">
        <v>30</v>
      </c>
      <c r="W6" s="1">
        <v>0</v>
      </c>
      <c r="X6" s="1">
        <v>9</v>
      </c>
      <c r="Y6" s="1">
        <f t="shared" si="0"/>
        <v>388</v>
      </c>
      <c r="Z6" s="1">
        <f t="shared" si="1"/>
        <v>237</v>
      </c>
      <c r="AA6" s="70">
        <f t="shared" si="2"/>
        <v>0.62080000000000002</v>
      </c>
      <c r="AB6" s="70">
        <f t="shared" si="3"/>
        <v>0.37919999999999998</v>
      </c>
      <c r="AC6" s="117"/>
      <c r="AD6" s="97" t="s">
        <v>487</v>
      </c>
      <c r="AE6" s="48">
        <v>1585</v>
      </c>
      <c r="AF6" s="48">
        <v>1206</v>
      </c>
      <c r="AG6" s="48">
        <v>88</v>
      </c>
      <c r="AH6" s="48">
        <v>167</v>
      </c>
      <c r="AI6" s="48">
        <v>0</v>
      </c>
      <c r="AJ6" s="48">
        <v>1456</v>
      </c>
      <c r="AK6" s="48">
        <v>5</v>
      </c>
      <c r="AL6" s="48">
        <v>131</v>
      </c>
    </row>
    <row r="7" spans="1:38" x14ac:dyDescent="0.25">
      <c r="A7" s="2">
        <v>4</v>
      </c>
      <c r="B7" s="2" t="s">
        <v>36</v>
      </c>
      <c r="C7" s="2">
        <v>26</v>
      </c>
      <c r="D7" s="1" t="s">
        <v>70</v>
      </c>
      <c r="E7" s="1" t="s">
        <v>70</v>
      </c>
      <c r="F7" s="2">
        <v>148</v>
      </c>
      <c r="G7" s="2" t="s">
        <v>15</v>
      </c>
      <c r="H7" s="10">
        <v>698</v>
      </c>
      <c r="I7" s="1">
        <v>23</v>
      </c>
      <c r="J7" s="1">
        <v>128</v>
      </c>
      <c r="K7" s="1">
        <v>106</v>
      </c>
      <c r="L7" s="1">
        <v>3</v>
      </c>
      <c r="M7" s="1">
        <v>7</v>
      </c>
      <c r="N7" s="1">
        <v>12</v>
      </c>
      <c r="O7" s="1">
        <v>29</v>
      </c>
      <c r="P7" s="1">
        <v>20</v>
      </c>
      <c r="Q7" s="1">
        <v>19</v>
      </c>
      <c r="R7" s="1">
        <v>9</v>
      </c>
      <c r="S7" s="1">
        <v>1</v>
      </c>
      <c r="T7" s="1">
        <v>0</v>
      </c>
      <c r="U7" s="1">
        <v>5</v>
      </c>
      <c r="V7" s="1">
        <v>19</v>
      </c>
      <c r="W7" s="1">
        <v>0</v>
      </c>
      <c r="X7" s="1">
        <v>11</v>
      </c>
      <c r="Y7" s="1">
        <f t="shared" si="0"/>
        <v>392</v>
      </c>
      <c r="Z7" s="1">
        <f t="shared" si="1"/>
        <v>306</v>
      </c>
      <c r="AA7" s="70">
        <f t="shared" si="2"/>
        <v>0.56160458452722062</v>
      </c>
      <c r="AB7" s="70">
        <f t="shared" si="3"/>
        <v>0.43839541547277938</v>
      </c>
      <c r="AC7" s="117"/>
      <c r="AD7" s="98" t="s">
        <v>488</v>
      </c>
      <c r="AE7" s="48">
        <v>5627</v>
      </c>
      <c r="AF7" s="48">
        <v>8674</v>
      </c>
      <c r="AG7" s="48">
        <v>1698</v>
      </c>
      <c r="AH7" s="48">
        <v>683</v>
      </c>
      <c r="AI7" s="48">
        <v>553</v>
      </c>
      <c r="AJ7" s="48">
        <v>6824</v>
      </c>
      <c r="AK7" s="48">
        <v>40</v>
      </c>
      <c r="AL7" s="48">
        <v>950</v>
      </c>
    </row>
    <row r="8" spans="1:38" x14ac:dyDescent="0.25">
      <c r="A8" s="2">
        <v>5</v>
      </c>
      <c r="B8" s="2" t="s">
        <v>36</v>
      </c>
      <c r="C8" s="2">
        <v>26</v>
      </c>
      <c r="D8" s="1" t="s">
        <v>70</v>
      </c>
      <c r="E8" s="1" t="s">
        <v>70</v>
      </c>
      <c r="F8" s="2">
        <v>148</v>
      </c>
      <c r="G8" s="2" t="s">
        <v>16</v>
      </c>
      <c r="H8" s="10">
        <v>698</v>
      </c>
      <c r="I8" s="1">
        <v>32</v>
      </c>
      <c r="J8" s="1">
        <v>123</v>
      </c>
      <c r="K8" s="1">
        <v>79</v>
      </c>
      <c r="L8" s="1">
        <v>9</v>
      </c>
      <c r="M8" s="1">
        <v>6</v>
      </c>
      <c r="N8" s="1">
        <v>15</v>
      </c>
      <c r="O8" s="1">
        <v>33</v>
      </c>
      <c r="P8" s="1">
        <v>9</v>
      </c>
      <c r="Q8" s="1">
        <v>23</v>
      </c>
      <c r="R8" s="1">
        <v>16</v>
      </c>
      <c r="S8" s="1">
        <v>0</v>
      </c>
      <c r="T8" s="1">
        <v>2</v>
      </c>
      <c r="U8" s="1">
        <v>1</v>
      </c>
      <c r="V8" s="1">
        <v>17</v>
      </c>
      <c r="W8" s="1">
        <v>0</v>
      </c>
      <c r="X8" s="1">
        <v>4</v>
      </c>
      <c r="Y8" s="1">
        <f t="shared" si="0"/>
        <v>369</v>
      </c>
      <c r="Z8" s="1">
        <f t="shared" si="1"/>
        <v>329</v>
      </c>
      <c r="AA8" s="70">
        <f t="shared" si="2"/>
        <v>0.52865329512893988</v>
      </c>
      <c r="AB8" s="70">
        <f t="shared" si="3"/>
        <v>0.47134670487106017</v>
      </c>
      <c r="AC8" s="117"/>
    </row>
    <row r="9" spans="1:38" x14ac:dyDescent="0.25">
      <c r="A9" s="2">
        <v>6</v>
      </c>
      <c r="B9" s="2" t="s">
        <v>36</v>
      </c>
      <c r="C9" s="2">
        <v>26</v>
      </c>
      <c r="D9" s="1" t="s">
        <v>70</v>
      </c>
      <c r="E9" s="1" t="s">
        <v>70</v>
      </c>
      <c r="F9" s="2">
        <v>148</v>
      </c>
      <c r="G9" s="2" t="s">
        <v>17</v>
      </c>
      <c r="H9" s="10">
        <v>698</v>
      </c>
      <c r="I9" s="1">
        <v>34</v>
      </c>
      <c r="J9" s="1">
        <v>143</v>
      </c>
      <c r="K9" s="1">
        <v>83</v>
      </c>
      <c r="L9" s="1">
        <v>6</v>
      </c>
      <c r="M9" s="1">
        <v>9</v>
      </c>
      <c r="N9" s="1">
        <v>4</v>
      </c>
      <c r="O9" s="1">
        <v>25</v>
      </c>
      <c r="P9" s="1">
        <v>29</v>
      </c>
      <c r="Q9" s="1">
        <v>20</v>
      </c>
      <c r="R9" s="1">
        <v>5</v>
      </c>
      <c r="S9" s="1">
        <v>2</v>
      </c>
      <c r="T9" s="1">
        <v>0</v>
      </c>
      <c r="U9" s="1">
        <v>3</v>
      </c>
      <c r="V9" s="1">
        <v>22</v>
      </c>
      <c r="W9" s="1">
        <v>0</v>
      </c>
      <c r="X9" s="1">
        <v>7</v>
      </c>
      <c r="Y9" s="1">
        <f t="shared" si="0"/>
        <v>392</v>
      </c>
      <c r="Z9" s="1">
        <f t="shared" si="1"/>
        <v>306</v>
      </c>
      <c r="AA9" s="70">
        <f t="shared" si="2"/>
        <v>0.56160458452722062</v>
      </c>
      <c r="AB9" s="70">
        <f t="shared" si="3"/>
        <v>0.43839541547277938</v>
      </c>
      <c r="AC9" s="117"/>
    </row>
    <row r="10" spans="1:38" x14ac:dyDescent="0.25">
      <c r="A10" s="2">
        <v>7</v>
      </c>
      <c r="B10" s="2" t="s">
        <v>36</v>
      </c>
      <c r="C10" s="2">
        <v>26</v>
      </c>
      <c r="D10" s="1" t="s">
        <v>70</v>
      </c>
      <c r="E10" s="1" t="s">
        <v>70</v>
      </c>
      <c r="F10" s="2">
        <v>148</v>
      </c>
      <c r="G10" s="2" t="s">
        <v>18</v>
      </c>
      <c r="H10" s="10">
        <v>699</v>
      </c>
      <c r="I10" s="1">
        <v>19</v>
      </c>
      <c r="J10" s="1">
        <v>151</v>
      </c>
      <c r="K10" s="1">
        <v>98</v>
      </c>
      <c r="L10" s="1">
        <v>6</v>
      </c>
      <c r="M10" s="1">
        <v>9</v>
      </c>
      <c r="N10" s="1">
        <v>12</v>
      </c>
      <c r="O10" s="1">
        <v>23</v>
      </c>
      <c r="P10" s="1">
        <v>20</v>
      </c>
      <c r="Q10" s="1">
        <v>29</v>
      </c>
      <c r="R10" s="1">
        <v>6</v>
      </c>
      <c r="S10" s="1">
        <v>3</v>
      </c>
      <c r="T10" s="1">
        <v>0</v>
      </c>
      <c r="U10" s="1">
        <v>6</v>
      </c>
      <c r="V10" s="1">
        <v>21</v>
      </c>
      <c r="W10" s="1">
        <v>0</v>
      </c>
      <c r="X10" s="1">
        <v>8</v>
      </c>
      <c r="Y10" s="1">
        <f t="shared" si="0"/>
        <v>411</v>
      </c>
      <c r="Z10" s="1">
        <f t="shared" si="1"/>
        <v>288</v>
      </c>
      <c r="AA10" s="70">
        <f t="shared" si="2"/>
        <v>0.58798283261802575</v>
      </c>
      <c r="AB10" s="70">
        <f t="shared" si="3"/>
        <v>0.41201716738197425</v>
      </c>
      <c r="AC10" s="117"/>
    </row>
    <row r="11" spans="1:38" x14ac:dyDescent="0.25">
      <c r="A11" s="2">
        <v>8</v>
      </c>
      <c r="B11" s="2" t="s">
        <v>36</v>
      </c>
      <c r="C11" s="2">
        <v>26</v>
      </c>
      <c r="D11" s="1" t="s">
        <v>70</v>
      </c>
      <c r="E11" s="1" t="s">
        <v>70</v>
      </c>
      <c r="F11" s="2">
        <v>149</v>
      </c>
      <c r="G11" s="2" t="s">
        <v>15</v>
      </c>
      <c r="H11" s="10">
        <v>731</v>
      </c>
      <c r="I11" s="1">
        <v>16</v>
      </c>
      <c r="J11" s="1">
        <v>125</v>
      </c>
      <c r="K11" s="1">
        <v>128</v>
      </c>
      <c r="L11" s="1">
        <v>6</v>
      </c>
      <c r="M11" s="1">
        <v>4</v>
      </c>
      <c r="N11" s="1">
        <v>17</v>
      </c>
      <c r="O11" s="1">
        <v>19</v>
      </c>
      <c r="P11" s="1">
        <v>18</v>
      </c>
      <c r="Q11" s="1">
        <v>17</v>
      </c>
      <c r="R11" s="1">
        <v>14</v>
      </c>
      <c r="S11" s="1">
        <v>6</v>
      </c>
      <c r="T11" s="1">
        <v>0</v>
      </c>
      <c r="U11" s="1">
        <v>1</v>
      </c>
      <c r="V11" s="1">
        <v>30</v>
      </c>
      <c r="W11" s="1">
        <v>0</v>
      </c>
      <c r="X11" s="1">
        <v>15</v>
      </c>
      <c r="Y11" s="1">
        <f t="shared" si="0"/>
        <v>416</v>
      </c>
      <c r="Z11" s="1">
        <f t="shared" si="1"/>
        <v>315</v>
      </c>
      <c r="AA11" s="70">
        <f t="shared" si="2"/>
        <v>0.56908344733242133</v>
      </c>
      <c r="AB11" s="70">
        <f t="shared" si="3"/>
        <v>0.43091655266757867</v>
      </c>
      <c r="AC11" s="117"/>
    </row>
    <row r="12" spans="1:38" x14ac:dyDescent="0.25">
      <c r="A12" s="2">
        <v>9</v>
      </c>
      <c r="B12" s="2" t="s">
        <v>36</v>
      </c>
      <c r="C12" s="2">
        <v>26</v>
      </c>
      <c r="D12" s="1" t="s">
        <v>70</v>
      </c>
      <c r="E12" s="1" t="s">
        <v>70</v>
      </c>
      <c r="F12" s="2">
        <v>149</v>
      </c>
      <c r="G12" s="2" t="s">
        <v>16</v>
      </c>
      <c r="H12" s="10">
        <v>731</v>
      </c>
      <c r="I12" s="1">
        <v>30</v>
      </c>
      <c r="J12" s="1">
        <v>111</v>
      </c>
      <c r="K12" s="1">
        <v>148</v>
      </c>
      <c r="L12" s="1">
        <v>3</v>
      </c>
      <c r="M12" s="1">
        <v>13</v>
      </c>
      <c r="N12" s="1">
        <v>7</v>
      </c>
      <c r="O12" s="1">
        <v>25</v>
      </c>
      <c r="P12" s="1">
        <v>15</v>
      </c>
      <c r="Q12" s="1">
        <v>18</v>
      </c>
      <c r="R12" s="1">
        <v>10</v>
      </c>
      <c r="S12" s="1">
        <v>6</v>
      </c>
      <c r="T12" s="1">
        <v>0</v>
      </c>
      <c r="U12" s="1">
        <v>3</v>
      </c>
      <c r="V12" s="1">
        <v>8</v>
      </c>
      <c r="W12" s="1">
        <v>0</v>
      </c>
      <c r="X12" s="1">
        <v>5</v>
      </c>
      <c r="Y12" s="1">
        <f t="shared" si="0"/>
        <v>402</v>
      </c>
      <c r="Z12" s="1">
        <f t="shared" si="1"/>
        <v>329</v>
      </c>
      <c r="AA12" s="70">
        <f t="shared" si="2"/>
        <v>0.54993160054719559</v>
      </c>
      <c r="AB12" s="70">
        <f t="shared" si="3"/>
        <v>0.45006839945280436</v>
      </c>
      <c r="AC12" s="117"/>
    </row>
    <row r="13" spans="1:38" x14ac:dyDescent="0.25">
      <c r="A13" s="2">
        <v>10</v>
      </c>
      <c r="B13" s="2" t="s">
        <v>36</v>
      </c>
      <c r="C13" s="2">
        <v>26</v>
      </c>
      <c r="D13" s="1" t="s">
        <v>70</v>
      </c>
      <c r="E13" s="1" t="s">
        <v>70</v>
      </c>
      <c r="F13" s="2">
        <v>149</v>
      </c>
      <c r="G13" s="2" t="s">
        <v>17</v>
      </c>
      <c r="H13" s="10">
        <v>731</v>
      </c>
      <c r="I13" s="1">
        <v>20</v>
      </c>
      <c r="J13" s="1">
        <v>115</v>
      </c>
      <c r="K13" s="1">
        <v>126</v>
      </c>
      <c r="L13" s="1">
        <v>5</v>
      </c>
      <c r="M13" s="1">
        <v>9</v>
      </c>
      <c r="N13" s="1">
        <v>22</v>
      </c>
      <c r="O13" s="1">
        <v>28</v>
      </c>
      <c r="P13" s="1">
        <v>28</v>
      </c>
      <c r="Q13" s="1">
        <v>24</v>
      </c>
      <c r="R13" s="1">
        <v>14</v>
      </c>
      <c r="S13" s="1">
        <v>2</v>
      </c>
      <c r="T13" s="1">
        <v>1</v>
      </c>
      <c r="U13" s="1">
        <v>1</v>
      </c>
      <c r="V13" s="1">
        <v>18</v>
      </c>
      <c r="W13" s="1">
        <v>0</v>
      </c>
      <c r="X13" s="1">
        <v>18</v>
      </c>
      <c r="Y13" s="1">
        <f t="shared" si="0"/>
        <v>431</v>
      </c>
      <c r="Z13" s="1">
        <f t="shared" si="1"/>
        <v>300</v>
      </c>
      <c r="AA13" s="70">
        <f t="shared" si="2"/>
        <v>0.58960328317373456</v>
      </c>
      <c r="AB13" s="70">
        <f t="shared" si="3"/>
        <v>0.41039671682626538</v>
      </c>
      <c r="AC13" s="117"/>
    </row>
    <row r="14" spans="1:38" x14ac:dyDescent="0.25">
      <c r="A14" s="2">
        <v>11</v>
      </c>
      <c r="B14" s="2" t="s">
        <v>36</v>
      </c>
      <c r="C14" s="2">
        <v>26</v>
      </c>
      <c r="D14" s="1" t="s">
        <v>70</v>
      </c>
      <c r="E14" s="1" t="s">
        <v>70</v>
      </c>
      <c r="F14" s="2">
        <v>150</v>
      </c>
      <c r="G14" s="2" t="s">
        <v>15</v>
      </c>
      <c r="H14" s="10">
        <v>610</v>
      </c>
      <c r="I14" s="1">
        <v>19</v>
      </c>
      <c r="J14" s="1">
        <v>114</v>
      </c>
      <c r="K14" s="1">
        <v>138</v>
      </c>
      <c r="L14" s="1">
        <v>0</v>
      </c>
      <c r="M14" s="1">
        <v>8</v>
      </c>
      <c r="N14" s="1">
        <v>4</v>
      </c>
      <c r="O14" s="1">
        <v>4</v>
      </c>
      <c r="P14" s="1">
        <v>21</v>
      </c>
      <c r="Q14" s="1">
        <v>11</v>
      </c>
      <c r="R14" s="1">
        <v>9</v>
      </c>
      <c r="S14" s="1">
        <v>2</v>
      </c>
      <c r="T14" s="1">
        <v>1</v>
      </c>
      <c r="U14" s="1">
        <v>5</v>
      </c>
      <c r="V14" s="1">
        <v>33</v>
      </c>
      <c r="W14" s="1">
        <v>0</v>
      </c>
      <c r="X14" s="1">
        <v>6</v>
      </c>
      <c r="Y14" s="1">
        <f t="shared" si="0"/>
        <v>375</v>
      </c>
      <c r="Z14" s="1">
        <f t="shared" si="1"/>
        <v>235</v>
      </c>
      <c r="AA14" s="70">
        <f t="shared" si="2"/>
        <v>0.61475409836065575</v>
      </c>
      <c r="AB14" s="70">
        <f t="shared" si="3"/>
        <v>0.38524590163934425</v>
      </c>
      <c r="AC14" s="117"/>
    </row>
    <row r="15" spans="1:38" x14ac:dyDescent="0.25">
      <c r="A15" s="2">
        <v>12</v>
      </c>
      <c r="B15" s="2" t="s">
        <v>36</v>
      </c>
      <c r="C15" s="2">
        <v>26</v>
      </c>
      <c r="D15" s="1" t="s">
        <v>70</v>
      </c>
      <c r="E15" s="1" t="s">
        <v>70</v>
      </c>
      <c r="F15" s="2">
        <v>150</v>
      </c>
      <c r="G15" s="2" t="s">
        <v>16</v>
      </c>
      <c r="H15" s="10">
        <v>610</v>
      </c>
      <c r="I15" s="1">
        <v>23</v>
      </c>
      <c r="J15" s="1">
        <v>121</v>
      </c>
      <c r="K15" s="1">
        <v>107</v>
      </c>
      <c r="L15" s="1">
        <v>0</v>
      </c>
      <c r="M15" s="1">
        <v>2</v>
      </c>
      <c r="N15" s="1">
        <v>5</v>
      </c>
      <c r="O15" s="1">
        <v>6</v>
      </c>
      <c r="P15" s="1">
        <v>20</v>
      </c>
      <c r="Q15" s="1">
        <v>11</v>
      </c>
      <c r="R15" s="1">
        <v>13</v>
      </c>
      <c r="S15" s="1">
        <v>1</v>
      </c>
      <c r="T15" s="1">
        <v>1</v>
      </c>
      <c r="U15" s="1">
        <v>3</v>
      </c>
      <c r="V15" s="1">
        <v>23</v>
      </c>
      <c r="W15" s="1">
        <v>0</v>
      </c>
      <c r="X15" s="1">
        <v>4</v>
      </c>
      <c r="Y15" s="1">
        <f t="shared" si="0"/>
        <v>340</v>
      </c>
      <c r="Z15" s="1">
        <f t="shared" si="1"/>
        <v>270</v>
      </c>
      <c r="AA15" s="70">
        <f t="shared" si="2"/>
        <v>0.55737704918032782</v>
      </c>
      <c r="AB15" s="70">
        <f t="shared" si="3"/>
        <v>0.44262295081967212</v>
      </c>
      <c r="AC15" s="117"/>
    </row>
    <row r="16" spans="1:38" x14ac:dyDescent="0.25">
      <c r="A16" s="2">
        <v>13</v>
      </c>
      <c r="B16" s="2" t="s">
        <v>36</v>
      </c>
      <c r="C16" s="2">
        <v>26</v>
      </c>
      <c r="D16" s="1" t="s">
        <v>70</v>
      </c>
      <c r="E16" s="1" t="s">
        <v>70</v>
      </c>
      <c r="F16" s="2">
        <v>150</v>
      </c>
      <c r="G16" s="2" t="s">
        <v>17</v>
      </c>
      <c r="H16" s="10">
        <v>611</v>
      </c>
      <c r="I16" s="1">
        <v>18</v>
      </c>
      <c r="J16" s="1">
        <v>162</v>
      </c>
      <c r="K16" s="1">
        <v>127</v>
      </c>
      <c r="L16" s="1">
        <v>6</v>
      </c>
      <c r="M16" s="1">
        <v>7</v>
      </c>
      <c r="N16" s="1">
        <v>5</v>
      </c>
      <c r="O16" s="1">
        <v>9</v>
      </c>
      <c r="P16" s="1">
        <v>16</v>
      </c>
      <c r="Q16" s="1">
        <v>21</v>
      </c>
      <c r="R16" s="1">
        <v>12</v>
      </c>
      <c r="S16" s="1">
        <v>2</v>
      </c>
      <c r="T16" s="1">
        <v>3</v>
      </c>
      <c r="U16" s="1">
        <v>5</v>
      </c>
      <c r="V16" s="1">
        <v>13</v>
      </c>
      <c r="W16" s="1">
        <v>0</v>
      </c>
      <c r="X16" s="1">
        <v>9</v>
      </c>
      <c r="Y16" s="1">
        <f t="shared" si="0"/>
        <v>415</v>
      </c>
      <c r="Z16" s="1">
        <f t="shared" si="1"/>
        <v>196</v>
      </c>
      <c r="AA16" s="70">
        <f t="shared" si="2"/>
        <v>0.67921440261865795</v>
      </c>
      <c r="AB16" s="70">
        <f t="shared" si="3"/>
        <v>0.32078559738134205</v>
      </c>
      <c r="AC16" s="117"/>
    </row>
    <row r="17" spans="1:30" x14ac:dyDescent="0.25">
      <c r="A17" s="2">
        <v>14</v>
      </c>
      <c r="B17" s="2" t="s">
        <v>36</v>
      </c>
      <c r="C17" s="2">
        <v>26</v>
      </c>
      <c r="D17" s="1" t="s">
        <v>70</v>
      </c>
      <c r="E17" s="1" t="s">
        <v>70</v>
      </c>
      <c r="F17" s="2">
        <v>151</v>
      </c>
      <c r="G17" s="2" t="s">
        <v>15</v>
      </c>
      <c r="H17" s="10">
        <v>626</v>
      </c>
      <c r="I17" s="1">
        <v>20</v>
      </c>
      <c r="J17" s="1">
        <v>136</v>
      </c>
      <c r="K17" s="1">
        <v>100</v>
      </c>
      <c r="L17" s="1">
        <v>4</v>
      </c>
      <c r="M17" s="1">
        <v>3</v>
      </c>
      <c r="N17" s="1">
        <v>33</v>
      </c>
      <c r="O17" s="1">
        <v>34</v>
      </c>
      <c r="P17" s="1">
        <v>34</v>
      </c>
      <c r="Q17" s="1">
        <v>14</v>
      </c>
      <c r="R17" s="1">
        <v>8</v>
      </c>
      <c r="S17" s="1">
        <v>0</v>
      </c>
      <c r="T17" s="1">
        <v>2</v>
      </c>
      <c r="U17" s="1">
        <v>4</v>
      </c>
      <c r="V17" s="1">
        <v>12</v>
      </c>
      <c r="W17" s="1">
        <v>0</v>
      </c>
      <c r="X17" s="1">
        <v>9</v>
      </c>
      <c r="Y17" s="1">
        <f t="shared" si="0"/>
        <v>413</v>
      </c>
      <c r="Z17" s="1">
        <f t="shared" si="1"/>
        <v>213</v>
      </c>
      <c r="AA17" s="70">
        <f t="shared" si="2"/>
        <v>0.65974440894568687</v>
      </c>
      <c r="AB17" s="70">
        <f t="shared" si="3"/>
        <v>0.34025559105431308</v>
      </c>
      <c r="AC17" s="117"/>
    </row>
    <row r="18" spans="1:30" x14ac:dyDescent="0.25">
      <c r="A18" s="2">
        <v>15</v>
      </c>
      <c r="B18" s="2" t="s">
        <v>36</v>
      </c>
      <c r="C18" s="2">
        <v>26</v>
      </c>
      <c r="D18" s="1" t="s">
        <v>70</v>
      </c>
      <c r="E18" s="1" t="s">
        <v>70</v>
      </c>
      <c r="F18" s="2">
        <v>151</v>
      </c>
      <c r="G18" s="2" t="s">
        <v>16</v>
      </c>
      <c r="H18" s="10">
        <v>626</v>
      </c>
      <c r="I18" s="1">
        <v>37</v>
      </c>
      <c r="J18" s="1">
        <v>102</v>
      </c>
      <c r="K18" s="1">
        <v>93</v>
      </c>
      <c r="L18" s="1">
        <v>3</v>
      </c>
      <c r="M18" s="1">
        <v>4</v>
      </c>
      <c r="N18" s="1">
        <v>38</v>
      </c>
      <c r="O18" s="1">
        <v>33</v>
      </c>
      <c r="P18" s="1">
        <v>17</v>
      </c>
      <c r="Q18" s="1">
        <v>7</v>
      </c>
      <c r="R18" s="1">
        <v>10</v>
      </c>
      <c r="S18" s="1">
        <v>4</v>
      </c>
      <c r="T18" s="1">
        <v>1</v>
      </c>
      <c r="U18" s="1">
        <v>0</v>
      </c>
      <c r="V18" s="1">
        <v>11</v>
      </c>
      <c r="W18" s="1">
        <v>0</v>
      </c>
      <c r="X18" s="1">
        <v>6</v>
      </c>
      <c r="Y18" s="1">
        <f t="shared" si="0"/>
        <v>366</v>
      </c>
      <c r="Z18" s="1">
        <f t="shared" si="1"/>
        <v>260</v>
      </c>
      <c r="AA18" s="70">
        <f t="shared" si="2"/>
        <v>0.5846645367412141</v>
      </c>
      <c r="AB18" s="70">
        <f t="shared" si="3"/>
        <v>0.41533546325878595</v>
      </c>
      <c r="AC18" s="117"/>
    </row>
    <row r="19" spans="1:30" x14ac:dyDescent="0.25">
      <c r="A19" s="2">
        <v>16</v>
      </c>
      <c r="B19" s="2" t="s">
        <v>36</v>
      </c>
      <c r="C19" s="2">
        <v>26</v>
      </c>
      <c r="D19" s="1" t="s">
        <v>70</v>
      </c>
      <c r="E19" s="1" t="s">
        <v>70</v>
      </c>
      <c r="F19" s="2">
        <v>151</v>
      </c>
      <c r="G19" s="2" t="s">
        <v>17</v>
      </c>
      <c r="H19" s="10">
        <v>626</v>
      </c>
      <c r="I19" s="1">
        <v>19</v>
      </c>
      <c r="J19" s="1">
        <v>112</v>
      </c>
      <c r="K19" s="1">
        <v>68</v>
      </c>
      <c r="L19" s="1">
        <v>1</v>
      </c>
      <c r="M19" s="1">
        <v>6</v>
      </c>
      <c r="N19" s="1">
        <v>38</v>
      </c>
      <c r="O19" s="1">
        <v>30</v>
      </c>
      <c r="P19" s="1">
        <v>22</v>
      </c>
      <c r="Q19" s="1">
        <v>24</v>
      </c>
      <c r="R19" s="1">
        <v>8</v>
      </c>
      <c r="S19" s="1">
        <v>4</v>
      </c>
      <c r="T19" s="1">
        <v>1</v>
      </c>
      <c r="U19" s="1">
        <v>0</v>
      </c>
      <c r="V19" s="1">
        <v>17</v>
      </c>
      <c r="W19" s="1">
        <v>0</v>
      </c>
      <c r="X19" s="1">
        <v>12</v>
      </c>
      <c r="Y19" s="1">
        <f t="shared" si="0"/>
        <v>362</v>
      </c>
      <c r="Z19" s="1">
        <f t="shared" si="1"/>
        <v>264</v>
      </c>
      <c r="AA19" s="70">
        <f t="shared" si="2"/>
        <v>0.57827476038338654</v>
      </c>
      <c r="AB19" s="70">
        <f t="shared" si="3"/>
        <v>0.4217252396166134</v>
      </c>
      <c r="AC19" s="117"/>
    </row>
    <row r="20" spans="1:30" x14ac:dyDescent="0.25">
      <c r="A20" s="2">
        <v>17</v>
      </c>
      <c r="B20" s="2" t="s">
        <v>36</v>
      </c>
      <c r="C20" s="2">
        <v>26</v>
      </c>
      <c r="D20" s="1" t="s">
        <v>70</v>
      </c>
      <c r="E20" s="1" t="s">
        <v>70</v>
      </c>
      <c r="F20" s="2">
        <v>151</v>
      </c>
      <c r="G20" s="2" t="s">
        <v>18</v>
      </c>
      <c r="H20" s="10">
        <v>627</v>
      </c>
      <c r="I20" s="1">
        <v>30</v>
      </c>
      <c r="J20" s="1">
        <v>106</v>
      </c>
      <c r="K20" s="1">
        <v>85</v>
      </c>
      <c r="L20" s="1">
        <v>5</v>
      </c>
      <c r="M20" s="1">
        <v>5</v>
      </c>
      <c r="N20" s="1">
        <v>33</v>
      </c>
      <c r="O20" s="1">
        <v>40</v>
      </c>
      <c r="P20" s="1">
        <v>23</v>
      </c>
      <c r="Q20" s="1">
        <v>20</v>
      </c>
      <c r="R20" s="1">
        <v>12</v>
      </c>
      <c r="S20" s="1">
        <v>1</v>
      </c>
      <c r="T20" s="1">
        <v>1</v>
      </c>
      <c r="U20" s="1">
        <v>3</v>
      </c>
      <c r="V20" s="1">
        <v>16</v>
      </c>
      <c r="W20" s="1">
        <v>0</v>
      </c>
      <c r="X20" s="1">
        <v>15</v>
      </c>
      <c r="Y20" s="1">
        <f t="shared" si="0"/>
        <v>395</v>
      </c>
      <c r="Z20" s="1">
        <f t="shared" si="1"/>
        <v>232</v>
      </c>
      <c r="AA20" s="70">
        <f t="shared" si="2"/>
        <v>0.62998405103668265</v>
      </c>
      <c r="AB20" s="70">
        <f t="shared" si="3"/>
        <v>0.37001594896331741</v>
      </c>
      <c r="AC20" s="117"/>
    </row>
    <row r="21" spans="1:30" x14ac:dyDescent="0.25">
      <c r="A21" s="2">
        <v>18</v>
      </c>
      <c r="B21" s="2" t="s">
        <v>36</v>
      </c>
      <c r="C21" s="2">
        <v>26</v>
      </c>
      <c r="D21" s="1" t="s">
        <v>70</v>
      </c>
      <c r="E21" s="1" t="s">
        <v>70</v>
      </c>
      <c r="F21" s="2">
        <v>152</v>
      </c>
      <c r="G21" s="2" t="s">
        <v>15</v>
      </c>
      <c r="H21" s="10">
        <v>505</v>
      </c>
      <c r="I21" s="1">
        <v>18</v>
      </c>
      <c r="J21" s="1">
        <v>94</v>
      </c>
      <c r="K21" s="1">
        <v>62</v>
      </c>
      <c r="L21" s="1">
        <v>1</v>
      </c>
      <c r="M21" s="1">
        <v>1</v>
      </c>
      <c r="N21" s="1">
        <v>32</v>
      </c>
      <c r="O21" s="1">
        <v>22</v>
      </c>
      <c r="P21" s="1">
        <v>28</v>
      </c>
      <c r="Q21" s="1">
        <v>29</v>
      </c>
      <c r="R21" s="1">
        <v>12</v>
      </c>
      <c r="S21" s="1">
        <v>0</v>
      </c>
      <c r="T21" s="1">
        <v>4</v>
      </c>
      <c r="U21" s="1">
        <v>1</v>
      </c>
      <c r="V21" s="1">
        <v>11</v>
      </c>
      <c r="W21" s="1">
        <v>0</v>
      </c>
      <c r="X21" s="1">
        <v>6</v>
      </c>
      <c r="Y21" s="1">
        <f t="shared" si="0"/>
        <v>321</v>
      </c>
      <c r="Z21" s="1">
        <f t="shared" si="1"/>
        <v>184</v>
      </c>
      <c r="AA21" s="70">
        <f t="shared" si="2"/>
        <v>0.63564356435643565</v>
      </c>
      <c r="AB21" s="70">
        <f t="shared" si="3"/>
        <v>0.36435643564356435</v>
      </c>
      <c r="AC21" s="117"/>
    </row>
    <row r="22" spans="1:30" x14ac:dyDescent="0.25">
      <c r="A22" s="2">
        <v>19</v>
      </c>
      <c r="B22" s="2" t="s">
        <v>36</v>
      </c>
      <c r="C22" s="2">
        <v>26</v>
      </c>
      <c r="D22" s="1" t="s">
        <v>70</v>
      </c>
      <c r="E22" s="1" t="s">
        <v>70</v>
      </c>
      <c r="F22" s="2">
        <v>152</v>
      </c>
      <c r="G22" s="2" t="s">
        <v>16</v>
      </c>
      <c r="H22" s="10">
        <v>506</v>
      </c>
      <c r="I22" s="1">
        <v>20</v>
      </c>
      <c r="J22" s="1">
        <v>101</v>
      </c>
      <c r="K22" s="1">
        <v>61</v>
      </c>
      <c r="L22" s="1">
        <v>3</v>
      </c>
      <c r="M22" s="1">
        <v>6</v>
      </c>
      <c r="N22" s="1">
        <v>24</v>
      </c>
      <c r="O22" s="1">
        <v>37</v>
      </c>
      <c r="P22" s="1">
        <v>20</v>
      </c>
      <c r="Q22" s="1">
        <v>23</v>
      </c>
      <c r="R22" s="1">
        <v>5</v>
      </c>
      <c r="S22" s="1">
        <v>1</v>
      </c>
      <c r="T22" s="1">
        <v>1</v>
      </c>
      <c r="U22" s="1">
        <v>1</v>
      </c>
      <c r="V22" s="1">
        <v>12</v>
      </c>
      <c r="W22" s="1">
        <v>0</v>
      </c>
      <c r="X22" s="1">
        <v>11</v>
      </c>
      <c r="Y22" s="1">
        <f t="shared" si="0"/>
        <v>326</v>
      </c>
      <c r="Z22" s="1">
        <f t="shared" si="1"/>
        <v>180</v>
      </c>
      <c r="AA22" s="70">
        <f t="shared" si="2"/>
        <v>0.64426877470355737</v>
      </c>
      <c r="AB22" s="70">
        <f t="shared" si="3"/>
        <v>0.35573122529644269</v>
      </c>
      <c r="AC22" s="117"/>
    </row>
    <row r="23" spans="1:30" x14ac:dyDescent="0.25">
      <c r="A23" s="2">
        <v>20</v>
      </c>
      <c r="B23" s="2" t="s">
        <v>36</v>
      </c>
      <c r="C23" s="2">
        <v>26</v>
      </c>
      <c r="D23" s="1" t="s">
        <v>70</v>
      </c>
      <c r="E23" s="1" t="s">
        <v>70</v>
      </c>
      <c r="F23" s="37">
        <v>152</v>
      </c>
      <c r="G23" s="37" t="s">
        <v>17</v>
      </c>
      <c r="H23" s="38">
        <v>506</v>
      </c>
      <c r="I23" s="39">
        <v>19</v>
      </c>
      <c r="J23" s="39">
        <v>98</v>
      </c>
      <c r="K23" s="39">
        <v>76</v>
      </c>
      <c r="L23" s="39">
        <v>1</v>
      </c>
      <c r="M23" s="39">
        <v>7</v>
      </c>
      <c r="N23" s="39">
        <v>22</v>
      </c>
      <c r="O23" s="39">
        <v>29</v>
      </c>
      <c r="P23" s="39">
        <v>16</v>
      </c>
      <c r="Q23" s="39">
        <v>4</v>
      </c>
      <c r="R23" s="39">
        <v>10</v>
      </c>
      <c r="S23" s="39">
        <v>0</v>
      </c>
      <c r="T23" s="39">
        <v>0</v>
      </c>
      <c r="U23" s="39">
        <v>0</v>
      </c>
      <c r="V23" s="39">
        <v>15</v>
      </c>
      <c r="W23" s="39">
        <v>0</v>
      </c>
      <c r="X23" s="39">
        <v>15</v>
      </c>
      <c r="Y23" s="1">
        <f t="shared" si="0"/>
        <v>312</v>
      </c>
      <c r="Z23" s="1">
        <f t="shared" si="1"/>
        <v>194</v>
      </c>
      <c r="AA23" s="70">
        <f t="shared" si="2"/>
        <v>0.61660079051383399</v>
      </c>
      <c r="AB23" s="70">
        <f t="shared" si="3"/>
        <v>0.38339920948616601</v>
      </c>
      <c r="AC23" s="117"/>
    </row>
    <row r="24" spans="1:30" x14ac:dyDescent="0.25">
      <c r="D24" s="137" t="s">
        <v>491</v>
      </c>
      <c r="E24" s="138"/>
      <c r="F24" s="76">
        <f>COUNTIF(G4:G23,"B")</f>
        <v>6</v>
      </c>
      <c r="G24" s="76">
        <f>COUNTA(G4:G23)</f>
        <v>20</v>
      </c>
      <c r="H24" s="79">
        <f>SUM(H4:H23)</f>
        <v>12712</v>
      </c>
      <c r="I24" s="77">
        <f t="shared" ref="I24:X24" si="4">SUM(I4:I23)</f>
        <v>446</v>
      </c>
      <c r="J24" s="77">
        <f t="shared" si="4"/>
        <v>2549</v>
      </c>
      <c r="K24" s="77">
        <f t="shared" si="4"/>
        <v>1891</v>
      </c>
      <c r="L24" s="77">
        <f t="shared" si="4"/>
        <v>82</v>
      </c>
      <c r="M24" s="77">
        <f t="shared" si="4"/>
        <v>122</v>
      </c>
      <c r="N24" s="77">
        <f t="shared" si="4"/>
        <v>366</v>
      </c>
      <c r="O24" s="77">
        <f t="shared" si="4"/>
        <v>461</v>
      </c>
      <c r="P24" s="77">
        <f t="shared" si="4"/>
        <v>396</v>
      </c>
      <c r="Q24" s="77">
        <f t="shared" si="4"/>
        <v>350</v>
      </c>
      <c r="R24" s="77">
        <f t="shared" si="4"/>
        <v>195</v>
      </c>
      <c r="S24" s="77">
        <f t="shared" si="4"/>
        <v>39</v>
      </c>
      <c r="T24" s="77">
        <f t="shared" si="4"/>
        <v>18</v>
      </c>
      <c r="U24" s="77">
        <f t="shared" si="4"/>
        <v>47</v>
      </c>
      <c r="V24" s="77">
        <f t="shared" si="4"/>
        <v>376</v>
      </c>
      <c r="W24" s="77">
        <f t="shared" si="4"/>
        <v>0</v>
      </c>
      <c r="X24" s="77">
        <f t="shared" si="4"/>
        <v>193</v>
      </c>
      <c r="Y24" s="77">
        <f t="shared" si="0"/>
        <v>7531</v>
      </c>
      <c r="Z24" s="77">
        <f t="shared" si="1"/>
        <v>5181</v>
      </c>
      <c r="AA24" s="78">
        <f t="shared" si="2"/>
        <v>0.59243234738829453</v>
      </c>
      <c r="AB24" s="78">
        <f t="shared" si="3"/>
        <v>0.40756765261170547</v>
      </c>
      <c r="AC24" s="117"/>
    </row>
    <row r="25" spans="1:30" x14ac:dyDescent="0.25">
      <c r="AA25" s="72"/>
      <c r="AB25" s="72"/>
      <c r="AC25" s="117"/>
    </row>
    <row r="26" spans="1:30" s="28" customFormat="1" x14ac:dyDescent="0.25">
      <c r="A26" s="27"/>
      <c r="B26" s="27"/>
      <c r="C26" s="27"/>
      <c r="E26" s="126" t="s">
        <v>71</v>
      </c>
      <c r="F26" s="133"/>
      <c r="G26" s="133"/>
      <c r="H26" s="133"/>
      <c r="I26" s="75" t="s">
        <v>4</v>
      </c>
      <c r="J26" s="75" t="s">
        <v>5</v>
      </c>
      <c r="K26" s="75" t="s">
        <v>6</v>
      </c>
      <c r="L26" s="75" t="s">
        <v>47</v>
      </c>
      <c r="M26" s="75" t="s">
        <v>7</v>
      </c>
      <c r="N26" s="75" t="s">
        <v>48</v>
      </c>
      <c r="O26" s="75" t="s">
        <v>37</v>
      </c>
      <c r="P26" s="75" t="s">
        <v>49</v>
      </c>
      <c r="Q26" s="75" t="s">
        <v>8</v>
      </c>
      <c r="R26" s="32" t="s">
        <v>38</v>
      </c>
      <c r="S26" s="33" t="s">
        <v>65</v>
      </c>
      <c r="T26" s="33"/>
      <c r="AA26" s="71"/>
      <c r="AB26" s="71"/>
      <c r="AC26" s="117"/>
    </row>
    <row r="27" spans="1:30" x14ac:dyDescent="0.2">
      <c r="E27" s="133"/>
      <c r="F27" s="133"/>
      <c r="G27" s="133"/>
      <c r="H27" s="133"/>
      <c r="I27" s="46">
        <v>539</v>
      </c>
      <c r="J27" s="46">
        <v>2737</v>
      </c>
      <c r="K27" s="46">
        <v>2000</v>
      </c>
      <c r="L27" s="46">
        <v>270</v>
      </c>
      <c r="M27" s="46">
        <v>219</v>
      </c>
      <c r="N27" s="46">
        <v>366</v>
      </c>
      <c r="O27" s="46">
        <v>461</v>
      </c>
      <c r="P27" s="46">
        <v>396</v>
      </c>
      <c r="Q27" s="46">
        <v>350</v>
      </c>
      <c r="R27" s="65">
        <v>0</v>
      </c>
      <c r="S27" s="66">
        <v>193</v>
      </c>
      <c r="T27" s="34"/>
      <c r="AA27" s="72"/>
      <c r="AB27" s="72"/>
      <c r="AC27" s="117"/>
    </row>
    <row r="28" spans="1:30" ht="6.75" customHeight="1" x14ac:dyDescent="0.25">
      <c r="R28" s="67"/>
      <c r="S28" s="68"/>
      <c r="T28" s="36"/>
      <c r="AA28" s="72"/>
      <c r="AB28" s="72"/>
      <c r="AC28" s="117"/>
    </row>
    <row r="29" spans="1:30" s="12" customFormat="1" x14ac:dyDescent="0.25">
      <c r="A29" s="30"/>
      <c r="B29" s="30"/>
      <c r="C29" s="30"/>
      <c r="E29" s="126" t="s">
        <v>72</v>
      </c>
      <c r="F29" s="126"/>
      <c r="G29" s="126"/>
      <c r="H29" s="126"/>
      <c r="I29" s="126" t="s">
        <v>412</v>
      </c>
      <c r="J29" s="133"/>
      <c r="K29" s="133"/>
      <c r="L29" s="126" t="s">
        <v>413</v>
      </c>
      <c r="M29" s="126"/>
      <c r="N29" s="75" t="s">
        <v>48</v>
      </c>
      <c r="O29" s="75" t="s">
        <v>37</v>
      </c>
      <c r="P29" s="75" t="s">
        <v>49</v>
      </c>
      <c r="Q29" s="75" t="s">
        <v>8</v>
      </c>
      <c r="R29" s="32" t="s">
        <v>38</v>
      </c>
      <c r="S29" s="33" t="s">
        <v>65</v>
      </c>
      <c r="AA29" s="73"/>
      <c r="AB29" s="73"/>
      <c r="AC29" s="117"/>
      <c r="AD29" s="28"/>
    </row>
    <row r="30" spans="1:30" x14ac:dyDescent="0.2">
      <c r="E30" s="126"/>
      <c r="F30" s="126"/>
      <c r="G30" s="126"/>
      <c r="H30" s="126"/>
      <c r="I30" s="127">
        <f>I27+K27+M27</f>
        <v>2758</v>
      </c>
      <c r="J30" s="128"/>
      <c r="K30" s="128"/>
      <c r="L30" s="127">
        <f>J27+L27</f>
        <v>3007</v>
      </c>
      <c r="M30" s="128"/>
      <c r="N30" s="45">
        <f>N27</f>
        <v>366</v>
      </c>
      <c r="O30" s="45">
        <f>O27</f>
        <v>461</v>
      </c>
      <c r="P30" s="45">
        <f>P27</f>
        <v>396</v>
      </c>
      <c r="Q30" s="45">
        <f>Q27</f>
        <v>350</v>
      </c>
      <c r="R30" s="65">
        <v>0</v>
      </c>
      <c r="S30" s="66">
        <v>193</v>
      </c>
      <c r="AA30" s="72"/>
      <c r="AB30" s="72"/>
      <c r="AC30" s="117"/>
    </row>
    <row r="31" spans="1:30" x14ac:dyDescent="0.25">
      <c r="AA31" s="72"/>
      <c r="AB31" s="72"/>
      <c r="AC31" s="117"/>
    </row>
    <row r="32" spans="1:30" x14ac:dyDescent="0.25">
      <c r="AA32" s="72"/>
      <c r="AB32" s="72"/>
      <c r="AC32" s="117"/>
    </row>
    <row r="33" spans="1:30" s="6" customFormat="1" x14ac:dyDescent="0.2">
      <c r="A33" s="2">
        <v>1</v>
      </c>
      <c r="B33" s="2" t="s">
        <v>36</v>
      </c>
      <c r="C33" s="2">
        <v>66</v>
      </c>
      <c r="D33" s="7" t="s">
        <v>73</v>
      </c>
      <c r="E33" s="7" t="s">
        <v>73</v>
      </c>
      <c r="F33" s="23">
        <v>470</v>
      </c>
      <c r="G33" s="23" t="s">
        <v>15</v>
      </c>
      <c r="H33" s="10">
        <v>707</v>
      </c>
      <c r="I33" s="8">
        <v>88</v>
      </c>
      <c r="J33" s="8">
        <v>61</v>
      </c>
      <c r="K33" s="8">
        <v>23</v>
      </c>
      <c r="L33" s="8">
        <v>1</v>
      </c>
      <c r="M33" s="8">
        <v>6</v>
      </c>
      <c r="N33" s="8">
        <v>10</v>
      </c>
      <c r="O33" s="8">
        <v>37</v>
      </c>
      <c r="P33" s="8">
        <v>1</v>
      </c>
      <c r="Q33" s="8">
        <v>1</v>
      </c>
      <c r="R33" s="8">
        <v>5</v>
      </c>
      <c r="S33" s="8">
        <v>2</v>
      </c>
      <c r="T33" s="8">
        <v>0</v>
      </c>
      <c r="U33" s="8">
        <v>0</v>
      </c>
      <c r="V33" s="8">
        <v>5</v>
      </c>
      <c r="W33" s="42">
        <v>0</v>
      </c>
      <c r="X33" s="8">
        <v>16</v>
      </c>
      <c r="Y33" s="1">
        <f t="shared" si="0"/>
        <v>256</v>
      </c>
      <c r="Z33" s="1">
        <f t="shared" si="1"/>
        <v>451</v>
      </c>
      <c r="AA33" s="70">
        <f t="shared" si="2"/>
        <v>0.36209335219236211</v>
      </c>
      <c r="AB33" s="70">
        <f t="shared" si="3"/>
        <v>0.63790664780763795</v>
      </c>
      <c r="AC33" s="117"/>
      <c r="AD33" s="99"/>
    </row>
    <row r="34" spans="1:30" s="6" customFormat="1" x14ac:dyDescent="0.2">
      <c r="A34" s="2">
        <v>2</v>
      </c>
      <c r="B34" s="2" t="s">
        <v>36</v>
      </c>
      <c r="C34" s="2">
        <v>66</v>
      </c>
      <c r="D34" s="7" t="s">
        <v>73</v>
      </c>
      <c r="E34" s="7" t="s">
        <v>73</v>
      </c>
      <c r="F34" s="23">
        <v>470</v>
      </c>
      <c r="G34" s="23" t="s">
        <v>16</v>
      </c>
      <c r="H34" s="10">
        <v>707</v>
      </c>
      <c r="I34" s="8">
        <v>82</v>
      </c>
      <c r="J34" s="8">
        <v>85</v>
      </c>
      <c r="K34" s="8">
        <v>21</v>
      </c>
      <c r="L34" s="8">
        <v>2</v>
      </c>
      <c r="M34" s="8">
        <v>3</v>
      </c>
      <c r="N34" s="8">
        <v>14</v>
      </c>
      <c r="O34" s="8">
        <v>48</v>
      </c>
      <c r="P34" s="8">
        <v>1</v>
      </c>
      <c r="Q34" s="8">
        <v>1</v>
      </c>
      <c r="R34" s="8">
        <v>12</v>
      </c>
      <c r="S34" s="8">
        <v>1</v>
      </c>
      <c r="T34" s="8">
        <v>3</v>
      </c>
      <c r="U34" s="8">
        <v>2</v>
      </c>
      <c r="V34" s="8">
        <v>2</v>
      </c>
      <c r="W34" s="42">
        <v>1</v>
      </c>
      <c r="X34" s="8">
        <v>5</v>
      </c>
      <c r="Y34" s="1">
        <f t="shared" si="0"/>
        <v>283</v>
      </c>
      <c r="Z34" s="1">
        <f t="shared" si="1"/>
        <v>424</v>
      </c>
      <c r="AA34" s="70">
        <f t="shared" si="2"/>
        <v>0.40028288543140028</v>
      </c>
      <c r="AB34" s="70">
        <f t="shared" si="3"/>
        <v>0.59971711456859966</v>
      </c>
      <c r="AC34" s="117"/>
      <c r="AD34" s="99"/>
    </row>
    <row r="35" spans="1:30" s="6" customFormat="1" x14ac:dyDescent="0.2">
      <c r="A35" s="2">
        <v>3</v>
      </c>
      <c r="B35" s="2" t="s">
        <v>36</v>
      </c>
      <c r="C35" s="2">
        <v>66</v>
      </c>
      <c r="D35" s="7" t="s">
        <v>73</v>
      </c>
      <c r="E35" s="7" t="s">
        <v>73</v>
      </c>
      <c r="F35" s="23">
        <v>470</v>
      </c>
      <c r="G35" s="23" t="s">
        <v>17</v>
      </c>
      <c r="H35" s="10">
        <v>707</v>
      </c>
      <c r="I35" s="8">
        <v>72</v>
      </c>
      <c r="J35" s="8">
        <v>61</v>
      </c>
      <c r="K35" s="8">
        <v>15</v>
      </c>
      <c r="L35" s="8">
        <v>3</v>
      </c>
      <c r="M35" s="8">
        <v>8</v>
      </c>
      <c r="N35" s="8">
        <v>12</v>
      </c>
      <c r="O35" s="8">
        <v>38</v>
      </c>
      <c r="P35" s="8">
        <v>0</v>
      </c>
      <c r="Q35" s="8">
        <v>3</v>
      </c>
      <c r="R35" s="8">
        <v>4</v>
      </c>
      <c r="S35" s="8">
        <v>2</v>
      </c>
      <c r="T35" s="8">
        <v>2</v>
      </c>
      <c r="U35" s="8">
        <v>0</v>
      </c>
      <c r="V35" s="8">
        <v>9</v>
      </c>
      <c r="W35" s="42">
        <v>0</v>
      </c>
      <c r="X35" s="8">
        <v>12</v>
      </c>
      <c r="Y35" s="1">
        <f t="shared" si="0"/>
        <v>241</v>
      </c>
      <c r="Z35" s="1">
        <f t="shared" si="1"/>
        <v>466</v>
      </c>
      <c r="AA35" s="70">
        <f t="shared" si="2"/>
        <v>0.34087694483734088</v>
      </c>
      <c r="AB35" s="70">
        <f t="shared" si="3"/>
        <v>0.65912305516265912</v>
      </c>
      <c r="AC35" s="117"/>
      <c r="AD35" s="99"/>
    </row>
    <row r="36" spans="1:30" s="6" customFormat="1" x14ac:dyDescent="0.2">
      <c r="A36" s="2">
        <v>4</v>
      </c>
      <c r="B36" s="2" t="s">
        <v>36</v>
      </c>
      <c r="C36" s="2">
        <v>66</v>
      </c>
      <c r="D36" s="7" t="s">
        <v>73</v>
      </c>
      <c r="E36" s="7" t="s">
        <v>73</v>
      </c>
      <c r="F36" s="23">
        <v>470</v>
      </c>
      <c r="G36" s="23" t="s">
        <v>18</v>
      </c>
      <c r="H36" s="10">
        <v>707</v>
      </c>
      <c r="I36" s="8">
        <v>98</v>
      </c>
      <c r="J36" s="8">
        <v>63</v>
      </c>
      <c r="K36" s="8">
        <v>18</v>
      </c>
      <c r="L36" s="8">
        <v>1</v>
      </c>
      <c r="M36" s="8">
        <v>7</v>
      </c>
      <c r="N36" s="8">
        <v>7</v>
      </c>
      <c r="O36" s="8">
        <v>35</v>
      </c>
      <c r="P36" s="8">
        <v>3</v>
      </c>
      <c r="Q36" s="8">
        <v>1</v>
      </c>
      <c r="R36" s="8">
        <v>8</v>
      </c>
      <c r="S36" s="8">
        <v>0</v>
      </c>
      <c r="T36" s="8">
        <v>0</v>
      </c>
      <c r="U36" s="8">
        <v>1</v>
      </c>
      <c r="V36" s="8">
        <v>6</v>
      </c>
      <c r="W36" s="42">
        <v>1</v>
      </c>
      <c r="X36" s="8">
        <v>9</v>
      </c>
      <c r="Y36" s="1">
        <f t="shared" si="0"/>
        <v>258</v>
      </c>
      <c r="Z36" s="1">
        <f t="shared" si="1"/>
        <v>449</v>
      </c>
      <c r="AA36" s="70">
        <f t="shared" si="2"/>
        <v>0.36492220650636492</v>
      </c>
      <c r="AB36" s="70">
        <f t="shared" si="3"/>
        <v>0.63507779349363502</v>
      </c>
      <c r="AC36" s="117"/>
      <c r="AD36" s="99"/>
    </row>
    <row r="37" spans="1:30" s="6" customFormat="1" x14ac:dyDescent="0.2">
      <c r="A37" s="2">
        <v>5</v>
      </c>
      <c r="B37" s="2" t="s">
        <v>36</v>
      </c>
      <c r="C37" s="2">
        <v>66</v>
      </c>
      <c r="D37" s="7" t="s">
        <v>73</v>
      </c>
      <c r="E37" s="7" t="s">
        <v>73</v>
      </c>
      <c r="F37" s="23">
        <v>470</v>
      </c>
      <c r="G37" s="23" t="s">
        <v>19</v>
      </c>
      <c r="H37" s="10">
        <v>708</v>
      </c>
      <c r="I37" s="8">
        <v>77</v>
      </c>
      <c r="J37" s="8">
        <v>66</v>
      </c>
      <c r="K37" s="8">
        <v>27</v>
      </c>
      <c r="L37" s="8">
        <v>5</v>
      </c>
      <c r="M37" s="8">
        <v>7</v>
      </c>
      <c r="N37" s="8">
        <v>11</v>
      </c>
      <c r="O37" s="8">
        <v>44</v>
      </c>
      <c r="P37" s="8">
        <v>0</v>
      </c>
      <c r="Q37" s="8">
        <v>2</v>
      </c>
      <c r="R37" s="8">
        <v>11</v>
      </c>
      <c r="S37" s="8">
        <v>2</v>
      </c>
      <c r="T37" s="8">
        <v>0</v>
      </c>
      <c r="U37" s="8">
        <v>0</v>
      </c>
      <c r="V37" s="8">
        <v>5</v>
      </c>
      <c r="W37" s="42">
        <v>0</v>
      </c>
      <c r="X37" s="8">
        <v>8</v>
      </c>
      <c r="Y37" s="1">
        <f t="shared" si="0"/>
        <v>265</v>
      </c>
      <c r="Z37" s="1">
        <f t="shared" si="1"/>
        <v>443</v>
      </c>
      <c r="AA37" s="70">
        <f t="shared" si="2"/>
        <v>0.37429378531073448</v>
      </c>
      <c r="AB37" s="70">
        <f t="shared" si="3"/>
        <v>0.62570621468926557</v>
      </c>
      <c r="AC37" s="117"/>
      <c r="AD37" s="99"/>
    </row>
    <row r="38" spans="1:30" s="6" customFormat="1" x14ac:dyDescent="0.2">
      <c r="A38" s="2">
        <v>6</v>
      </c>
      <c r="B38" s="2" t="s">
        <v>36</v>
      </c>
      <c r="C38" s="2">
        <v>66</v>
      </c>
      <c r="D38" s="7" t="s">
        <v>73</v>
      </c>
      <c r="E38" s="7" t="s">
        <v>73</v>
      </c>
      <c r="F38" s="23">
        <v>470</v>
      </c>
      <c r="G38" s="23" t="s">
        <v>20</v>
      </c>
      <c r="H38" s="10">
        <v>708</v>
      </c>
      <c r="I38" s="8">
        <v>77</v>
      </c>
      <c r="J38" s="8">
        <v>77</v>
      </c>
      <c r="K38" s="8">
        <v>15</v>
      </c>
      <c r="L38" s="8">
        <v>4</v>
      </c>
      <c r="M38" s="8">
        <v>7</v>
      </c>
      <c r="N38" s="8">
        <v>12</v>
      </c>
      <c r="O38" s="8">
        <v>34</v>
      </c>
      <c r="P38" s="8">
        <v>3</v>
      </c>
      <c r="Q38" s="8">
        <v>2</v>
      </c>
      <c r="R38" s="8">
        <v>9</v>
      </c>
      <c r="S38" s="8">
        <v>0</v>
      </c>
      <c r="T38" s="8">
        <v>2</v>
      </c>
      <c r="U38" s="8">
        <v>1</v>
      </c>
      <c r="V38" s="8">
        <v>6</v>
      </c>
      <c r="W38" s="42">
        <v>3</v>
      </c>
      <c r="X38" s="8">
        <v>15</v>
      </c>
      <c r="Y38" s="1">
        <f t="shared" si="0"/>
        <v>267</v>
      </c>
      <c r="Z38" s="1">
        <f t="shared" si="1"/>
        <v>441</v>
      </c>
      <c r="AA38" s="70">
        <f t="shared" si="2"/>
        <v>0.3771186440677966</v>
      </c>
      <c r="AB38" s="70">
        <f t="shared" si="3"/>
        <v>0.6228813559322034</v>
      </c>
      <c r="AC38" s="117"/>
      <c r="AD38" s="99"/>
    </row>
    <row r="39" spans="1:30" s="6" customFormat="1" x14ac:dyDescent="0.2">
      <c r="A39" s="2">
        <v>7</v>
      </c>
      <c r="B39" s="2" t="s">
        <v>36</v>
      </c>
      <c r="C39" s="2">
        <v>66</v>
      </c>
      <c r="D39" s="7" t="s">
        <v>73</v>
      </c>
      <c r="E39" s="7" t="s">
        <v>73</v>
      </c>
      <c r="F39" s="23">
        <v>470</v>
      </c>
      <c r="G39" s="23" t="s">
        <v>21</v>
      </c>
      <c r="H39" s="10">
        <v>708</v>
      </c>
      <c r="I39" s="8">
        <v>89</v>
      </c>
      <c r="J39" s="8">
        <v>69</v>
      </c>
      <c r="K39" s="8">
        <v>23</v>
      </c>
      <c r="L39" s="8">
        <v>1</v>
      </c>
      <c r="M39" s="8">
        <v>8</v>
      </c>
      <c r="N39" s="8">
        <v>6</v>
      </c>
      <c r="O39" s="8">
        <v>48</v>
      </c>
      <c r="P39" s="8">
        <v>3</v>
      </c>
      <c r="Q39" s="8">
        <v>5</v>
      </c>
      <c r="R39" s="8">
        <v>3</v>
      </c>
      <c r="S39" s="8">
        <v>0</v>
      </c>
      <c r="T39" s="8">
        <v>1</v>
      </c>
      <c r="U39" s="8">
        <v>0</v>
      </c>
      <c r="V39" s="8">
        <v>5</v>
      </c>
      <c r="W39" s="42">
        <v>1</v>
      </c>
      <c r="X39" s="8">
        <v>12</v>
      </c>
      <c r="Y39" s="1">
        <f t="shared" si="0"/>
        <v>274</v>
      </c>
      <c r="Z39" s="1">
        <f t="shared" si="1"/>
        <v>434</v>
      </c>
      <c r="AA39" s="70">
        <f t="shared" si="2"/>
        <v>0.38700564971751411</v>
      </c>
      <c r="AB39" s="70">
        <f t="shared" si="3"/>
        <v>0.61299435028248583</v>
      </c>
      <c r="AC39" s="117"/>
      <c r="AD39" s="99"/>
    </row>
    <row r="40" spans="1:30" s="6" customFormat="1" x14ac:dyDescent="0.2">
      <c r="A40" s="2">
        <v>8</v>
      </c>
      <c r="B40" s="2" t="s">
        <v>36</v>
      </c>
      <c r="C40" s="2">
        <v>66</v>
      </c>
      <c r="D40" s="7" t="s">
        <v>73</v>
      </c>
      <c r="E40" s="7" t="s">
        <v>73</v>
      </c>
      <c r="F40" s="23">
        <v>470</v>
      </c>
      <c r="G40" s="23" t="s">
        <v>22</v>
      </c>
      <c r="H40" s="10">
        <v>708</v>
      </c>
      <c r="I40" s="8">
        <v>76</v>
      </c>
      <c r="J40" s="8">
        <v>74</v>
      </c>
      <c r="K40" s="8">
        <v>30</v>
      </c>
      <c r="L40" s="8">
        <v>5</v>
      </c>
      <c r="M40" s="8">
        <v>6</v>
      </c>
      <c r="N40" s="8">
        <v>8</v>
      </c>
      <c r="O40" s="8">
        <v>38</v>
      </c>
      <c r="P40" s="8">
        <v>2</v>
      </c>
      <c r="Q40" s="8">
        <v>3</v>
      </c>
      <c r="R40" s="8">
        <v>4</v>
      </c>
      <c r="S40" s="8">
        <v>0</v>
      </c>
      <c r="T40" s="8">
        <v>3</v>
      </c>
      <c r="U40" s="8">
        <v>0</v>
      </c>
      <c r="V40" s="8">
        <v>0</v>
      </c>
      <c r="W40" s="42">
        <v>1</v>
      </c>
      <c r="X40" s="8">
        <v>12</v>
      </c>
      <c r="Y40" s="1">
        <f t="shared" si="0"/>
        <v>262</v>
      </c>
      <c r="Z40" s="1">
        <f t="shared" si="1"/>
        <v>446</v>
      </c>
      <c r="AA40" s="70">
        <f t="shared" si="2"/>
        <v>0.37005649717514122</v>
      </c>
      <c r="AB40" s="70">
        <f t="shared" si="3"/>
        <v>0.62994350282485878</v>
      </c>
      <c r="AC40" s="117"/>
      <c r="AD40" s="99"/>
    </row>
    <row r="41" spans="1:30" s="6" customFormat="1" x14ac:dyDescent="0.2">
      <c r="A41" s="2">
        <v>9</v>
      </c>
      <c r="B41" s="2" t="s">
        <v>36</v>
      </c>
      <c r="C41" s="2">
        <v>66</v>
      </c>
      <c r="D41" s="7" t="s">
        <v>73</v>
      </c>
      <c r="E41" s="7" t="s">
        <v>73</v>
      </c>
      <c r="F41" s="23">
        <v>470</v>
      </c>
      <c r="G41" s="23" t="s">
        <v>23</v>
      </c>
      <c r="H41" s="10">
        <v>708</v>
      </c>
      <c r="I41" s="8">
        <v>78</v>
      </c>
      <c r="J41" s="8">
        <v>68</v>
      </c>
      <c r="K41" s="8">
        <v>19</v>
      </c>
      <c r="L41" s="8">
        <v>1</v>
      </c>
      <c r="M41" s="8">
        <v>4</v>
      </c>
      <c r="N41" s="8">
        <v>14</v>
      </c>
      <c r="O41" s="8">
        <v>48</v>
      </c>
      <c r="P41" s="8">
        <v>1</v>
      </c>
      <c r="Q41" s="8">
        <v>1</v>
      </c>
      <c r="R41" s="8">
        <v>13</v>
      </c>
      <c r="S41" s="8">
        <v>1</v>
      </c>
      <c r="T41" s="8">
        <v>1</v>
      </c>
      <c r="U41" s="8">
        <v>1</v>
      </c>
      <c r="V41" s="8">
        <v>10</v>
      </c>
      <c r="W41" s="42">
        <v>1</v>
      </c>
      <c r="X41" s="8">
        <v>10</v>
      </c>
      <c r="Y41" s="1">
        <f t="shared" si="0"/>
        <v>271</v>
      </c>
      <c r="Z41" s="1">
        <f t="shared" si="1"/>
        <v>437</v>
      </c>
      <c r="AA41" s="70">
        <f t="shared" si="2"/>
        <v>0.3827683615819209</v>
      </c>
      <c r="AB41" s="70">
        <f t="shared" si="3"/>
        <v>0.61723163841807904</v>
      </c>
      <c r="AC41" s="117"/>
      <c r="AD41" s="99"/>
    </row>
    <row r="42" spans="1:30" s="6" customFormat="1" x14ac:dyDescent="0.2">
      <c r="A42" s="2">
        <v>10</v>
      </c>
      <c r="B42" s="2" t="s">
        <v>36</v>
      </c>
      <c r="C42" s="2">
        <v>66</v>
      </c>
      <c r="D42" s="7" t="s">
        <v>73</v>
      </c>
      <c r="E42" s="7" t="s">
        <v>73</v>
      </c>
      <c r="F42" s="23">
        <v>471</v>
      </c>
      <c r="G42" s="23" t="s">
        <v>15</v>
      </c>
      <c r="H42" s="10">
        <v>700</v>
      </c>
      <c r="I42" s="8">
        <v>78</v>
      </c>
      <c r="J42" s="8">
        <v>103</v>
      </c>
      <c r="K42" s="8">
        <v>22</v>
      </c>
      <c r="L42" s="8">
        <v>4</v>
      </c>
      <c r="M42" s="8">
        <v>5</v>
      </c>
      <c r="N42" s="8">
        <v>3</v>
      </c>
      <c r="O42" s="8">
        <v>42</v>
      </c>
      <c r="P42" s="8">
        <v>0</v>
      </c>
      <c r="Q42" s="8">
        <v>0</v>
      </c>
      <c r="R42" s="8">
        <v>6</v>
      </c>
      <c r="S42" s="8">
        <v>1</v>
      </c>
      <c r="T42" s="8">
        <v>2</v>
      </c>
      <c r="U42" s="8">
        <v>1</v>
      </c>
      <c r="V42" s="8">
        <v>14</v>
      </c>
      <c r="W42" s="42">
        <v>1</v>
      </c>
      <c r="X42" s="8">
        <v>5</v>
      </c>
      <c r="Y42" s="1">
        <f t="shared" si="0"/>
        <v>287</v>
      </c>
      <c r="Z42" s="1">
        <f t="shared" si="1"/>
        <v>413</v>
      </c>
      <c r="AA42" s="70">
        <f t="shared" si="2"/>
        <v>0.41</v>
      </c>
      <c r="AB42" s="70">
        <f t="shared" si="3"/>
        <v>0.59</v>
      </c>
      <c r="AC42" s="117"/>
      <c r="AD42" s="99"/>
    </row>
    <row r="43" spans="1:30" s="6" customFormat="1" x14ac:dyDescent="0.2">
      <c r="A43" s="2">
        <v>11</v>
      </c>
      <c r="B43" s="2" t="s">
        <v>36</v>
      </c>
      <c r="C43" s="2">
        <v>66</v>
      </c>
      <c r="D43" s="7" t="s">
        <v>73</v>
      </c>
      <c r="E43" s="7" t="s">
        <v>73</v>
      </c>
      <c r="F43" s="23">
        <v>471</v>
      </c>
      <c r="G43" s="23" t="s">
        <v>16</v>
      </c>
      <c r="H43" s="10">
        <v>700</v>
      </c>
      <c r="I43" s="8">
        <v>83</v>
      </c>
      <c r="J43" s="8">
        <v>65</v>
      </c>
      <c r="K43" s="8">
        <v>14</v>
      </c>
      <c r="L43" s="8">
        <v>6</v>
      </c>
      <c r="M43" s="8">
        <v>4</v>
      </c>
      <c r="N43" s="8">
        <v>12</v>
      </c>
      <c r="O43" s="8">
        <v>54</v>
      </c>
      <c r="P43" s="8">
        <v>5</v>
      </c>
      <c r="Q43" s="8">
        <v>2</v>
      </c>
      <c r="R43" s="8">
        <v>9</v>
      </c>
      <c r="S43" s="8">
        <v>0</v>
      </c>
      <c r="T43" s="8">
        <v>2</v>
      </c>
      <c r="U43" s="8">
        <v>0</v>
      </c>
      <c r="V43" s="8">
        <v>8</v>
      </c>
      <c r="W43" s="42">
        <v>1</v>
      </c>
      <c r="X43" s="8">
        <v>19</v>
      </c>
      <c r="Y43" s="1">
        <f t="shared" si="0"/>
        <v>284</v>
      </c>
      <c r="Z43" s="1">
        <f t="shared" si="1"/>
        <v>416</v>
      </c>
      <c r="AA43" s="70">
        <f t="shared" si="2"/>
        <v>0.40571428571428569</v>
      </c>
      <c r="AB43" s="70">
        <f t="shared" si="3"/>
        <v>0.59428571428571431</v>
      </c>
      <c r="AC43" s="117"/>
      <c r="AD43" s="99"/>
    </row>
    <row r="44" spans="1:30" s="6" customFormat="1" x14ac:dyDescent="0.2">
      <c r="A44" s="2">
        <v>12</v>
      </c>
      <c r="B44" s="2" t="s">
        <v>36</v>
      </c>
      <c r="C44" s="2">
        <v>66</v>
      </c>
      <c r="D44" s="7" t="s">
        <v>73</v>
      </c>
      <c r="E44" s="7" t="s">
        <v>73</v>
      </c>
      <c r="F44" s="23">
        <v>471</v>
      </c>
      <c r="G44" s="23" t="s">
        <v>17</v>
      </c>
      <c r="H44" s="10">
        <v>700</v>
      </c>
      <c r="I44" s="8">
        <v>85</v>
      </c>
      <c r="J44" s="8">
        <v>101</v>
      </c>
      <c r="K44" s="8">
        <v>18</v>
      </c>
      <c r="L44" s="8">
        <v>5</v>
      </c>
      <c r="M44" s="8">
        <v>0</v>
      </c>
      <c r="N44" s="8">
        <v>7</v>
      </c>
      <c r="O44" s="8">
        <v>49</v>
      </c>
      <c r="P44" s="8">
        <v>2</v>
      </c>
      <c r="Q44" s="8">
        <v>0</v>
      </c>
      <c r="R44" s="8">
        <v>11</v>
      </c>
      <c r="S44" s="8">
        <v>0</v>
      </c>
      <c r="T44" s="8">
        <v>2</v>
      </c>
      <c r="U44" s="8">
        <v>1</v>
      </c>
      <c r="V44" s="8">
        <v>7</v>
      </c>
      <c r="W44" s="42">
        <v>1</v>
      </c>
      <c r="X44" s="8">
        <v>9</v>
      </c>
      <c r="Y44" s="1">
        <f t="shared" si="0"/>
        <v>298</v>
      </c>
      <c r="Z44" s="1">
        <f t="shared" si="1"/>
        <v>402</v>
      </c>
      <c r="AA44" s="70">
        <f t="shared" si="2"/>
        <v>0.42571428571428571</v>
      </c>
      <c r="AB44" s="70">
        <f t="shared" si="3"/>
        <v>0.57428571428571429</v>
      </c>
      <c r="AC44" s="117"/>
      <c r="AD44" s="99"/>
    </row>
    <row r="45" spans="1:30" s="6" customFormat="1" x14ac:dyDescent="0.2">
      <c r="A45" s="2">
        <v>13</v>
      </c>
      <c r="B45" s="2" t="s">
        <v>36</v>
      </c>
      <c r="C45" s="2">
        <v>66</v>
      </c>
      <c r="D45" s="7" t="s">
        <v>73</v>
      </c>
      <c r="E45" s="7" t="s">
        <v>73</v>
      </c>
      <c r="F45" s="23">
        <v>471</v>
      </c>
      <c r="G45" s="23" t="s">
        <v>18</v>
      </c>
      <c r="H45" s="10">
        <v>700</v>
      </c>
      <c r="I45" s="8">
        <v>77</v>
      </c>
      <c r="J45" s="8">
        <v>92</v>
      </c>
      <c r="K45" s="8">
        <v>22</v>
      </c>
      <c r="L45" s="8">
        <v>4</v>
      </c>
      <c r="M45" s="8">
        <v>4</v>
      </c>
      <c r="N45" s="8">
        <v>14</v>
      </c>
      <c r="O45" s="8">
        <v>50</v>
      </c>
      <c r="P45" s="8">
        <v>3</v>
      </c>
      <c r="Q45" s="8">
        <v>1</v>
      </c>
      <c r="R45" s="8">
        <v>7</v>
      </c>
      <c r="S45" s="8">
        <v>1</v>
      </c>
      <c r="T45" s="8">
        <v>0</v>
      </c>
      <c r="U45" s="8">
        <v>0</v>
      </c>
      <c r="V45" s="8">
        <v>9</v>
      </c>
      <c r="W45" s="42">
        <v>0</v>
      </c>
      <c r="X45" s="8">
        <v>11</v>
      </c>
      <c r="Y45" s="1">
        <f t="shared" si="0"/>
        <v>295</v>
      </c>
      <c r="Z45" s="1">
        <f t="shared" si="1"/>
        <v>405</v>
      </c>
      <c r="AA45" s="70">
        <f t="shared" si="2"/>
        <v>0.42142857142857143</v>
      </c>
      <c r="AB45" s="70">
        <f t="shared" si="3"/>
        <v>0.57857142857142863</v>
      </c>
      <c r="AC45" s="117"/>
      <c r="AD45" s="99"/>
    </row>
    <row r="46" spans="1:30" s="6" customFormat="1" x14ac:dyDescent="0.2">
      <c r="A46" s="2">
        <v>14</v>
      </c>
      <c r="B46" s="2" t="s">
        <v>36</v>
      </c>
      <c r="C46" s="2">
        <v>66</v>
      </c>
      <c r="D46" s="7" t="s">
        <v>73</v>
      </c>
      <c r="E46" s="7" t="s">
        <v>73</v>
      </c>
      <c r="F46" s="23">
        <v>471</v>
      </c>
      <c r="G46" s="23" t="s">
        <v>19</v>
      </c>
      <c r="H46" s="10">
        <v>701</v>
      </c>
      <c r="I46" s="8">
        <v>88</v>
      </c>
      <c r="J46" s="8">
        <v>98</v>
      </c>
      <c r="K46" s="8">
        <v>25</v>
      </c>
      <c r="L46" s="8">
        <v>3</v>
      </c>
      <c r="M46" s="8">
        <v>8</v>
      </c>
      <c r="N46" s="8">
        <v>11</v>
      </c>
      <c r="O46" s="8">
        <v>41</v>
      </c>
      <c r="P46" s="8">
        <v>0</v>
      </c>
      <c r="Q46" s="8">
        <v>1</v>
      </c>
      <c r="R46" s="8">
        <v>9</v>
      </c>
      <c r="S46" s="8">
        <v>1</v>
      </c>
      <c r="T46" s="8">
        <v>0</v>
      </c>
      <c r="U46" s="8">
        <v>0</v>
      </c>
      <c r="V46" s="8">
        <v>17</v>
      </c>
      <c r="W46" s="42">
        <v>0</v>
      </c>
      <c r="X46" s="8">
        <v>5</v>
      </c>
      <c r="Y46" s="1">
        <f t="shared" si="0"/>
        <v>307</v>
      </c>
      <c r="Z46" s="1">
        <f t="shared" si="1"/>
        <v>394</v>
      </c>
      <c r="AA46" s="70">
        <f t="shared" si="2"/>
        <v>0.43794579172610554</v>
      </c>
      <c r="AB46" s="70">
        <f t="shared" si="3"/>
        <v>0.56205420827389441</v>
      </c>
      <c r="AC46" s="117"/>
      <c r="AD46" s="99"/>
    </row>
    <row r="47" spans="1:30" s="6" customFormat="1" x14ac:dyDescent="0.2">
      <c r="A47" s="2">
        <v>15</v>
      </c>
      <c r="B47" s="2" t="s">
        <v>36</v>
      </c>
      <c r="C47" s="2">
        <v>66</v>
      </c>
      <c r="D47" s="7" t="s">
        <v>73</v>
      </c>
      <c r="E47" s="7" t="s">
        <v>73</v>
      </c>
      <c r="F47" s="23">
        <v>471</v>
      </c>
      <c r="G47" s="23" t="s">
        <v>20</v>
      </c>
      <c r="H47" s="10">
        <v>701</v>
      </c>
      <c r="I47" s="8">
        <v>59</v>
      </c>
      <c r="J47" s="8">
        <v>101</v>
      </c>
      <c r="K47" s="8">
        <v>23</v>
      </c>
      <c r="L47" s="8">
        <v>5</v>
      </c>
      <c r="M47" s="8">
        <v>4</v>
      </c>
      <c r="N47" s="8">
        <v>7</v>
      </c>
      <c r="O47" s="8">
        <v>43</v>
      </c>
      <c r="P47" s="8">
        <v>2</v>
      </c>
      <c r="Q47" s="8">
        <v>2</v>
      </c>
      <c r="R47" s="8">
        <v>8</v>
      </c>
      <c r="S47" s="8">
        <v>1</v>
      </c>
      <c r="T47" s="8">
        <v>0</v>
      </c>
      <c r="U47" s="8">
        <v>0</v>
      </c>
      <c r="V47" s="8">
        <v>9</v>
      </c>
      <c r="W47" s="42">
        <v>0</v>
      </c>
      <c r="X47" s="8">
        <v>12</v>
      </c>
      <c r="Y47" s="1">
        <f t="shared" si="0"/>
        <v>276</v>
      </c>
      <c r="Z47" s="1">
        <f t="shared" si="1"/>
        <v>425</v>
      </c>
      <c r="AA47" s="70">
        <f t="shared" si="2"/>
        <v>0.39372325249643364</v>
      </c>
      <c r="AB47" s="70">
        <f t="shared" si="3"/>
        <v>0.6062767475035663</v>
      </c>
      <c r="AC47" s="117"/>
      <c r="AD47" s="99"/>
    </row>
    <row r="48" spans="1:30" s="6" customFormat="1" x14ac:dyDescent="0.2">
      <c r="A48" s="2">
        <v>16</v>
      </c>
      <c r="B48" s="2" t="s">
        <v>36</v>
      </c>
      <c r="C48" s="2">
        <v>66</v>
      </c>
      <c r="D48" s="7" t="s">
        <v>73</v>
      </c>
      <c r="E48" s="7" t="s">
        <v>73</v>
      </c>
      <c r="F48" s="23">
        <v>471</v>
      </c>
      <c r="G48" s="23" t="s">
        <v>21</v>
      </c>
      <c r="H48" s="10">
        <v>701</v>
      </c>
      <c r="I48" s="8">
        <v>89</v>
      </c>
      <c r="J48" s="8">
        <v>86</v>
      </c>
      <c r="K48" s="8">
        <v>20</v>
      </c>
      <c r="L48" s="8">
        <v>1</v>
      </c>
      <c r="M48" s="8">
        <v>2</v>
      </c>
      <c r="N48" s="8">
        <v>0</v>
      </c>
      <c r="O48" s="8">
        <v>39</v>
      </c>
      <c r="P48" s="8">
        <v>2</v>
      </c>
      <c r="Q48" s="8">
        <v>1</v>
      </c>
      <c r="R48" s="8">
        <v>11</v>
      </c>
      <c r="S48" s="8">
        <v>0</v>
      </c>
      <c r="T48" s="8">
        <v>4</v>
      </c>
      <c r="U48" s="8">
        <v>0</v>
      </c>
      <c r="V48" s="8">
        <v>6</v>
      </c>
      <c r="W48" s="42">
        <v>0</v>
      </c>
      <c r="X48" s="8">
        <v>17</v>
      </c>
      <c r="Y48" s="1">
        <f t="shared" si="0"/>
        <v>278</v>
      </c>
      <c r="Z48" s="1">
        <f t="shared" si="1"/>
        <v>423</v>
      </c>
      <c r="AA48" s="70">
        <f t="shared" si="2"/>
        <v>0.39657631954350925</v>
      </c>
      <c r="AB48" s="70">
        <f t="shared" si="3"/>
        <v>0.60342368045649075</v>
      </c>
      <c r="AC48" s="117"/>
      <c r="AD48" s="99"/>
    </row>
    <row r="49" spans="1:30" s="6" customFormat="1" x14ac:dyDescent="0.2">
      <c r="A49" s="2">
        <v>17</v>
      </c>
      <c r="B49" s="2" t="s">
        <v>36</v>
      </c>
      <c r="C49" s="2">
        <v>66</v>
      </c>
      <c r="D49" s="7" t="s">
        <v>73</v>
      </c>
      <c r="E49" s="7" t="s">
        <v>73</v>
      </c>
      <c r="F49" s="23">
        <v>471</v>
      </c>
      <c r="G49" s="23" t="s">
        <v>22</v>
      </c>
      <c r="H49" s="10">
        <v>701</v>
      </c>
      <c r="I49" s="8">
        <v>68</v>
      </c>
      <c r="J49" s="8">
        <v>108</v>
      </c>
      <c r="K49" s="8">
        <v>12</v>
      </c>
      <c r="L49" s="8">
        <v>2</v>
      </c>
      <c r="M49" s="8">
        <v>5</v>
      </c>
      <c r="N49" s="8">
        <v>2</v>
      </c>
      <c r="O49" s="8">
        <v>48</v>
      </c>
      <c r="P49" s="8">
        <v>5</v>
      </c>
      <c r="Q49" s="8">
        <v>3</v>
      </c>
      <c r="R49" s="8">
        <v>5</v>
      </c>
      <c r="S49" s="8">
        <v>2</v>
      </c>
      <c r="T49" s="8">
        <v>0</v>
      </c>
      <c r="U49" s="8">
        <v>1</v>
      </c>
      <c r="V49" s="8">
        <v>13</v>
      </c>
      <c r="W49" s="42">
        <v>0</v>
      </c>
      <c r="X49" s="8">
        <v>7</v>
      </c>
      <c r="Y49" s="1">
        <f t="shared" si="0"/>
        <v>281</v>
      </c>
      <c r="Z49" s="1">
        <f t="shared" si="1"/>
        <v>420</v>
      </c>
      <c r="AA49" s="70">
        <f t="shared" si="2"/>
        <v>0.40085592011412269</v>
      </c>
      <c r="AB49" s="70">
        <f t="shared" si="3"/>
        <v>0.59914407988587737</v>
      </c>
      <c r="AC49" s="117"/>
      <c r="AD49" s="99"/>
    </row>
    <row r="50" spans="1:30" s="6" customFormat="1" x14ac:dyDescent="0.2">
      <c r="A50" s="2">
        <v>18</v>
      </c>
      <c r="B50" s="2" t="s">
        <v>36</v>
      </c>
      <c r="C50" s="2">
        <v>66</v>
      </c>
      <c r="D50" s="7" t="s">
        <v>73</v>
      </c>
      <c r="E50" s="7" t="s">
        <v>73</v>
      </c>
      <c r="F50" s="23">
        <v>472</v>
      </c>
      <c r="G50" s="23" t="s">
        <v>15</v>
      </c>
      <c r="H50" s="10">
        <v>644</v>
      </c>
      <c r="I50" s="8">
        <v>65</v>
      </c>
      <c r="J50" s="8">
        <v>113</v>
      </c>
      <c r="K50" s="8">
        <v>27</v>
      </c>
      <c r="L50" s="8">
        <v>5</v>
      </c>
      <c r="M50" s="8">
        <v>6</v>
      </c>
      <c r="N50" s="8">
        <v>16</v>
      </c>
      <c r="O50" s="8">
        <v>24</v>
      </c>
      <c r="P50" s="8">
        <v>1</v>
      </c>
      <c r="Q50" s="8">
        <v>1</v>
      </c>
      <c r="R50" s="8">
        <v>5</v>
      </c>
      <c r="S50" s="8">
        <v>0</v>
      </c>
      <c r="T50" s="8">
        <v>1</v>
      </c>
      <c r="U50" s="8">
        <v>1</v>
      </c>
      <c r="V50" s="8">
        <v>9</v>
      </c>
      <c r="W50" s="42">
        <v>0</v>
      </c>
      <c r="X50" s="8">
        <v>11</v>
      </c>
      <c r="Y50" s="1">
        <f t="shared" si="0"/>
        <v>285</v>
      </c>
      <c r="Z50" s="1">
        <f t="shared" si="1"/>
        <v>359</v>
      </c>
      <c r="AA50" s="70">
        <f t="shared" si="2"/>
        <v>0.44254658385093165</v>
      </c>
      <c r="AB50" s="70">
        <f t="shared" si="3"/>
        <v>0.55745341614906829</v>
      </c>
      <c r="AC50" s="117"/>
      <c r="AD50" s="99"/>
    </row>
    <row r="51" spans="1:30" s="6" customFormat="1" x14ac:dyDescent="0.2">
      <c r="A51" s="2">
        <v>19</v>
      </c>
      <c r="B51" s="2" t="s">
        <v>36</v>
      </c>
      <c r="C51" s="2">
        <v>66</v>
      </c>
      <c r="D51" s="7" t="s">
        <v>73</v>
      </c>
      <c r="E51" s="7" t="s">
        <v>73</v>
      </c>
      <c r="F51" s="23">
        <v>472</v>
      </c>
      <c r="G51" s="23" t="s">
        <v>16</v>
      </c>
      <c r="H51" s="10">
        <v>645</v>
      </c>
      <c r="I51" s="8">
        <v>62</v>
      </c>
      <c r="J51" s="8">
        <v>90</v>
      </c>
      <c r="K51" s="8">
        <v>19</v>
      </c>
      <c r="L51" s="8">
        <v>5</v>
      </c>
      <c r="M51" s="8">
        <v>4</v>
      </c>
      <c r="N51" s="8">
        <v>14</v>
      </c>
      <c r="O51" s="8">
        <v>25</v>
      </c>
      <c r="P51" s="8">
        <v>6</v>
      </c>
      <c r="Q51" s="8">
        <v>2</v>
      </c>
      <c r="R51" s="8">
        <v>2</v>
      </c>
      <c r="S51" s="8">
        <v>0</v>
      </c>
      <c r="T51" s="8">
        <v>0</v>
      </c>
      <c r="U51" s="8">
        <v>2</v>
      </c>
      <c r="V51" s="8">
        <v>7</v>
      </c>
      <c r="W51" s="42">
        <v>2</v>
      </c>
      <c r="X51" s="8">
        <v>11</v>
      </c>
      <c r="Y51" s="1">
        <f t="shared" si="0"/>
        <v>251</v>
      </c>
      <c r="Z51" s="1">
        <f t="shared" si="1"/>
        <v>394</v>
      </c>
      <c r="AA51" s="70">
        <f t="shared" si="2"/>
        <v>0.38914728682170541</v>
      </c>
      <c r="AB51" s="70">
        <f t="shared" si="3"/>
        <v>0.61085271317829459</v>
      </c>
      <c r="AC51" s="117"/>
      <c r="AD51" s="99"/>
    </row>
    <row r="52" spans="1:30" s="6" customFormat="1" x14ac:dyDescent="0.2">
      <c r="A52" s="2">
        <v>20</v>
      </c>
      <c r="B52" s="2" t="s">
        <v>36</v>
      </c>
      <c r="C52" s="2">
        <v>66</v>
      </c>
      <c r="D52" s="7" t="s">
        <v>73</v>
      </c>
      <c r="E52" s="7" t="s">
        <v>73</v>
      </c>
      <c r="F52" s="23">
        <v>472</v>
      </c>
      <c r="G52" s="23" t="s">
        <v>17</v>
      </c>
      <c r="H52" s="10">
        <v>645</v>
      </c>
      <c r="I52" s="8">
        <v>70</v>
      </c>
      <c r="J52" s="8">
        <v>86</v>
      </c>
      <c r="K52" s="8">
        <v>15</v>
      </c>
      <c r="L52" s="8">
        <v>7</v>
      </c>
      <c r="M52" s="8">
        <v>5</v>
      </c>
      <c r="N52" s="8">
        <v>10</v>
      </c>
      <c r="O52" s="8">
        <v>31</v>
      </c>
      <c r="P52" s="8">
        <v>3</v>
      </c>
      <c r="Q52" s="8">
        <v>3</v>
      </c>
      <c r="R52" s="8">
        <v>6</v>
      </c>
      <c r="S52" s="8">
        <v>0</v>
      </c>
      <c r="T52" s="8">
        <v>1</v>
      </c>
      <c r="U52" s="8">
        <v>1</v>
      </c>
      <c r="V52" s="8">
        <v>9</v>
      </c>
      <c r="W52" s="42">
        <v>0</v>
      </c>
      <c r="X52" s="8">
        <v>7</v>
      </c>
      <c r="Y52" s="1">
        <f t="shared" si="0"/>
        <v>254</v>
      </c>
      <c r="Z52" s="1">
        <f t="shared" si="1"/>
        <v>391</v>
      </c>
      <c r="AA52" s="70">
        <f t="shared" si="2"/>
        <v>0.39379844961240312</v>
      </c>
      <c r="AB52" s="70">
        <f t="shared" si="3"/>
        <v>0.60620155038759693</v>
      </c>
      <c r="AC52" s="117"/>
      <c r="AD52" s="99"/>
    </row>
    <row r="53" spans="1:30" s="6" customFormat="1" x14ac:dyDescent="0.2">
      <c r="A53" s="2">
        <v>21</v>
      </c>
      <c r="B53" s="2" t="s">
        <v>36</v>
      </c>
      <c r="C53" s="2">
        <v>66</v>
      </c>
      <c r="D53" s="7" t="s">
        <v>73</v>
      </c>
      <c r="E53" s="7" t="s">
        <v>73</v>
      </c>
      <c r="F53" s="23">
        <v>472</v>
      </c>
      <c r="G53" s="23" t="s">
        <v>18</v>
      </c>
      <c r="H53" s="10">
        <v>645</v>
      </c>
      <c r="I53" s="8">
        <v>56</v>
      </c>
      <c r="J53" s="8">
        <v>94</v>
      </c>
      <c r="K53" s="8">
        <v>29</v>
      </c>
      <c r="L53" s="8">
        <v>9</v>
      </c>
      <c r="M53" s="8">
        <v>8</v>
      </c>
      <c r="N53" s="8">
        <v>13</v>
      </c>
      <c r="O53" s="8">
        <v>41</v>
      </c>
      <c r="P53" s="8">
        <v>4</v>
      </c>
      <c r="Q53" s="8">
        <v>1</v>
      </c>
      <c r="R53" s="8">
        <v>6</v>
      </c>
      <c r="S53" s="8">
        <v>0</v>
      </c>
      <c r="T53" s="8">
        <v>0</v>
      </c>
      <c r="U53" s="8">
        <v>1</v>
      </c>
      <c r="V53" s="8">
        <v>10</v>
      </c>
      <c r="W53" s="42">
        <v>0</v>
      </c>
      <c r="X53" s="8">
        <v>4</v>
      </c>
      <c r="Y53" s="1">
        <f t="shared" si="0"/>
        <v>276</v>
      </c>
      <c r="Z53" s="1">
        <f t="shared" si="1"/>
        <v>369</v>
      </c>
      <c r="AA53" s="70">
        <f t="shared" si="2"/>
        <v>0.42790697674418604</v>
      </c>
      <c r="AB53" s="70">
        <f t="shared" si="3"/>
        <v>0.5720930232558139</v>
      </c>
      <c r="AC53" s="117"/>
      <c r="AD53" s="99"/>
    </row>
    <row r="54" spans="1:30" s="6" customFormat="1" x14ac:dyDescent="0.2">
      <c r="A54" s="2">
        <v>22</v>
      </c>
      <c r="B54" s="2" t="s">
        <v>36</v>
      </c>
      <c r="C54" s="2">
        <v>66</v>
      </c>
      <c r="D54" s="7" t="s">
        <v>73</v>
      </c>
      <c r="E54" s="7" t="s">
        <v>73</v>
      </c>
      <c r="F54" s="23">
        <v>473</v>
      </c>
      <c r="G54" s="23" t="s">
        <v>15</v>
      </c>
      <c r="H54" s="10">
        <v>504</v>
      </c>
      <c r="I54" s="8">
        <v>49</v>
      </c>
      <c r="J54" s="8">
        <v>56</v>
      </c>
      <c r="K54" s="8">
        <v>27</v>
      </c>
      <c r="L54" s="8">
        <v>2</v>
      </c>
      <c r="M54" s="8">
        <v>1</v>
      </c>
      <c r="N54" s="8">
        <v>7</v>
      </c>
      <c r="O54" s="8">
        <v>53</v>
      </c>
      <c r="P54" s="8">
        <v>2</v>
      </c>
      <c r="Q54" s="8">
        <v>0</v>
      </c>
      <c r="R54" s="8">
        <v>7</v>
      </c>
      <c r="S54" s="8">
        <v>0</v>
      </c>
      <c r="T54" s="8">
        <v>1</v>
      </c>
      <c r="U54" s="8">
        <v>1</v>
      </c>
      <c r="V54" s="8">
        <v>4</v>
      </c>
      <c r="W54" s="42">
        <v>0</v>
      </c>
      <c r="X54" s="8">
        <v>7</v>
      </c>
      <c r="Y54" s="1">
        <f t="shared" si="0"/>
        <v>217</v>
      </c>
      <c r="Z54" s="1">
        <f t="shared" si="1"/>
        <v>287</v>
      </c>
      <c r="AA54" s="70">
        <f t="shared" si="2"/>
        <v>0.43055555555555558</v>
      </c>
      <c r="AB54" s="70">
        <f t="shared" si="3"/>
        <v>0.56944444444444442</v>
      </c>
      <c r="AC54" s="117"/>
      <c r="AD54" s="99"/>
    </row>
    <row r="55" spans="1:30" s="6" customFormat="1" x14ac:dyDescent="0.2">
      <c r="A55" s="2">
        <v>23</v>
      </c>
      <c r="B55" s="2" t="s">
        <v>36</v>
      </c>
      <c r="C55" s="2">
        <v>66</v>
      </c>
      <c r="D55" s="7" t="s">
        <v>73</v>
      </c>
      <c r="E55" s="7" t="s">
        <v>73</v>
      </c>
      <c r="F55" s="23">
        <v>473</v>
      </c>
      <c r="G55" s="23" t="s">
        <v>16</v>
      </c>
      <c r="H55" s="10">
        <v>505</v>
      </c>
      <c r="I55" s="8">
        <v>41</v>
      </c>
      <c r="J55" s="8">
        <v>54</v>
      </c>
      <c r="K55" s="8">
        <v>16</v>
      </c>
      <c r="L55" s="8">
        <v>1</v>
      </c>
      <c r="M55" s="8">
        <v>5</v>
      </c>
      <c r="N55" s="8">
        <v>8</v>
      </c>
      <c r="O55" s="8">
        <v>40</v>
      </c>
      <c r="P55" s="8">
        <v>0</v>
      </c>
      <c r="Q55" s="8">
        <v>1</v>
      </c>
      <c r="R55" s="8">
        <v>5</v>
      </c>
      <c r="S55" s="8">
        <v>0</v>
      </c>
      <c r="T55" s="8">
        <v>0</v>
      </c>
      <c r="U55" s="8">
        <v>2</v>
      </c>
      <c r="V55" s="8">
        <v>5</v>
      </c>
      <c r="W55" s="42">
        <v>1</v>
      </c>
      <c r="X55" s="8">
        <v>0</v>
      </c>
      <c r="Y55" s="1">
        <f t="shared" si="0"/>
        <v>179</v>
      </c>
      <c r="Z55" s="1">
        <f t="shared" si="1"/>
        <v>326</v>
      </c>
      <c r="AA55" s="70">
        <f t="shared" si="2"/>
        <v>0.35445544554455444</v>
      </c>
      <c r="AB55" s="70">
        <f t="shared" si="3"/>
        <v>0.64554455445544556</v>
      </c>
      <c r="AC55" s="117"/>
      <c r="AD55" s="99"/>
    </row>
    <row r="56" spans="1:30" s="6" customFormat="1" x14ac:dyDescent="0.2">
      <c r="A56" s="2">
        <v>24</v>
      </c>
      <c r="B56" s="2" t="s">
        <v>36</v>
      </c>
      <c r="C56" s="2">
        <v>66</v>
      </c>
      <c r="D56" s="7" t="s">
        <v>73</v>
      </c>
      <c r="E56" s="7" t="s">
        <v>73</v>
      </c>
      <c r="F56" s="23">
        <v>473</v>
      </c>
      <c r="G56" s="23" t="s">
        <v>17</v>
      </c>
      <c r="H56" s="10">
        <v>505</v>
      </c>
      <c r="I56" s="8">
        <v>39</v>
      </c>
      <c r="J56" s="8">
        <v>69</v>
      </c>
      <c r="K56" s="8">
        <v>26</v>
      </c>
      <c r="L56" s="8">
        <v>3</v>
      </c>
      <c r="M56" s="8">
        <v>2</v>
      </c>
      <c r="N56" s="8">
        <v>13</v>
      </c>
      <c r="O56" s="8">
        <v>46</v>
      </c>
      <c r="P56" s="8">
        <v>2</v>
      </c>
      <c r="Q56" s="8">
        <v>1</v>
      </c>
      <c r="R56" s="8">
        <v>2</v>
      </c>
      <c r="S56" s="8">
        <v>0</v>
      </c>
      <c r="T56" s="8">
        <v>0</v>
      </c>
      <c r="U56" s="8">
        <v>1</v>
      </c>
      <c r="V56" s="8">
        <v>2</v>
      </c>
      <c r="W56" s="42">
        <v>0</v>
      </c>
      <c r="X56" s="8">
        <v>19</v>
      </c>
      <c r="Y56" s="1">
        <f t="shared" si="0"/>
        <v>225</v>
      </c>
      <c r="Z56" s="1">
        <f t="shared" si="1"/>
        <v>280</v>
      </c>
      <c r="AA56" s="70">
        <f t="shared" si="2"/>
        <v>0.44554455445544555</v>
      </c>
      <c r="AB56" s="70">
        <f t="shared" si="3"/>
        <v>0.5544554455445545</v>
      </c>
      <c r="AC56" s="117"/>
      <c r="AD56" s="99"/>
    </row>
    <row r="57" spans="1:30" s="6" customFormat="1" x14ac:dyDescent="0.2">
      <c r="A57" s="2">
        <v>25</v>
      </c>
      <c r="B57" s="2" t="s">
        <v>36</v>
      </c>
      <c r="C57" s="2">
        <v>66</v>
      </c>
      <c r="D57" s="7" t="s">
        <v>73</v>
      </c>
      <c r="E57" s="7" t="s">
        <v>73</v>
      </c>
      <c r="F57" s="23">
        <v>474</v>
      </c>
      <c r="G57" s="23" t="s">
        <v>15</v>
      </c>
      <c r="H57" s="10">
        <v>569</v>
      </c>
      <c r="I57" s="8">
        <v>65</v>
      </c>
      <c r="J57" s="8">
        <v>98</v>
      </c>
      <c r="K57" s="8">
        <v>13</v>
      </c>
      <c r="L57" s="8">
        <v>1</v>
      </c>
      <c r="M57" s="8">
        <v>2</v>
      </c>
      <c r="N57" s="8">
        <v>3</v>
      </c>
      <c r="O57" s="8">
        <v>36</v>
      </c>
      <c r="P57" s="8">
        <v>1</v>
      </c>
      <c r="Q57" s="8">
        <v>3</v>
      </c>
      <c r="R57" s="8">
        <v>7</v>
      </c>
      <c r="S57" s="8">
        <v>0</v>
      </c>
      <c r="T57" s="8">
        <v>0</v>
      </c>
      <c r="U57" s="8">
        <v>1</v>
      </c>
      <c r="V57" s="8">
        <v>5</v>
      </c>
      <c r="W57" s="42">
        <v>0</v>
      </c>
      <c r="X57" s="8">
        <v>11</v>
      </c>
      <c r="Y57" s="1">
        <f t="shared" si="0"/>
        <v>246</v>
      </c>
      <c r="Z57" s="1">
        <f t="shared" si="1"/>
        <v>323</v>
      </c>
      <c r="AA57" s="70">
        <f t="shared" si="2"/>
        <v>0.43233743409490333</v>
      </c>
      <c r="AB57" s="70">
        <f t="shared" si="3"/>
        <v>0.56766256590509667</v>
      </c>
      <c r="AC57" s="117"/>
      <c r="AD57" s="99"/>
    </row>
    <row r="58" spans="1:30" s="6" customFormat="1" x14ac:dyDescent="0.2">
      <c r="A58" s="2">
        <v>26</v>
      </c>
      <c r="B58" s="2" t="s">
        <v>36</v>
      </c>
      <c r="C58" s="2">
        <v>66</v>
      </c>
      <c r="D58" s="7" t="s">
        <v>73</v>
      </c>
      <c r="E58" s="7" t="s">
        <v>73</v>
      </c>
      <c r="F58" s="23">
        <v>474</v>
      </c>
      <c r="G58" s="23" t="s">
        <v>16</v>
      </c>
      <c r="H58" s="10">
        <v>569</v>
      </c>
      <c r="I58" s="8">
        <v>68</v>
      </c>
      <c r="J58" s="8">
        <v>84</v>
      </c>
      <c r="K58" s="8">
        <v>18</v>
      </c>
      <c r="L58" s="8">
        <v>2</v>
      </c>
      <c r="M58" s="8">
        <v>6</v>
      </c>
      <c r="N58" s="8">
        <v>3</v>
      </c>
      <c r="O58" s="8">
        <v>47</v>
      </c>
      <c r="P58" s="8">
        <v>2</v>
      </c>
      <c r="Q58" s="8">
        <v>2</v>
      </c>
      <c r="R58" s="8">
        <v>8</v>
      </c>
      <c r="S58" s="8">
        <v>0</v>
      </c>
      <c r="T58" s="8">
        <v>1</v>
      </c>
      <c r="U58" s="8">
        <v>0</v>
      </c>
      <c r="V58" s="8">
        <v>2</v>
      </c>
      <c r="W58" s="42">
        <v>0</v>
      </c>
      <c r="X58" s="8">
        <v>7</v>
      </c>
      <c r="Y58" s="1">
        <f t="shared" si="0"/>
        <v>250</v>
      </c>
      <c r="Z58" s="1">
        <f t="shared" si="1"/>
        <v>319</v>
      </c>
      <c r="AA58" s="70">
        <f t="shared" si="2"/>
        <v>0.43936731107205623</v>
      </c>
      <c r="AB58" s="70">
        <f t="shared" si="3"/>
        <v>0.56063268892794371</v>
      </c>
      <c r="AC58" s="117"/>
      <c r="AD58" s="99"/>
    </row>
    <row r="59" spans="1:30" s="6" customFormat="1" x14ac:dyDescent="0.2">
      <c r="A59" s="2">
        <v>27</v>
      </c>
      <c r="B59" s="2" t="s">
        <v>36</v>
      </c>
      <c r="C59" s="2">
        <v>66</v>
      </c>
      <c r="D59" s="7" t="s">
        <v>73</v>
      </c>
      <c r="E59" s="7" t="s">
        <v>73</v>
      </c>
      <c r="F59" s="23">
        <v>474</v>
      </c>
      <c r="G59" s="23" t="s">
        <v>17</v>
      </c>
      <c r="H59" s="10">
        <v>569</v>
      </c>
      <c r="I59" s="8">
        <v>65</v>
      </c>
      <c r="J59" s="8">
        <v>82</v>
      </c>
      <c r="K59" s="8">
        <v>23</v>
      </c>
      <c r="L59" s="8">
        <v>4</v>
      </c>
      <c r="M59" s="8">
        <v>1</v>
      </c>
      <c r="N59" s="8">
        <v>5</v>
      </c>
      <c r="O59" s="8">
        <v>32</v>
      </c>
      <c r="P59" s="8">
        <v>0</v>
      </c>
      <c r="Q59" s="8">
        <v>0</v>
      </c>
      <c r="R59" s="8">
        <v>7</v>
      </c>
      <c r="S59" s="8">
        <v>0</v>
      </c>
      <c r="T59" s="8">
        <v>2</v>
      </c>
      <c r="U59" s="8">
        <v>0</v>
      </c>
      <c r="V59" s="8">
        <v>11</v>
      </c>
      <c r="W59" s="42">
        <v>0</v>
      </c>
      <c r="X59" s="8">
        <v>5</v>
      </c>
      <c r="Y59" s="1">
        <f t="shared" si="0"/>
        <v>237</v>
      </c>
      <c r="Z59" s="1">
        <f t="shared" si="1"/>
        <v>332</v>
      </c>
      <c r="AA59" s="70">
        <f t="shared" si="2"/>
        <v>0.41652021089630931</v>
      </c>
      <c r="AB59" s="70">
        <f t="shared" si="3"/>
        <v>0.58347978910369069</v>
      </c>
      <c r="AC59" s="117"/>
      <c r="AD59" s="99"/>
    </row>
    <row r="60" spans="1:30" s="6" customFormat="1" x14ac:dyDescent="0.2">
      <c r="A60" s="2">
        <v>28</v>
      </c>
      <c r="B60" s="2" t="s">
        <v>36</v>
      </c>
      <c r="C60" s="2">
        <v>66</v>
      </c>
      <c r="D60" s="7" t="s">
        <v>73</v>
      </c>
      <c r="E60" s="7" t="s">
        <v>73</v>
      </c>
      <c r="F60" s="23">
        <v>475</v>
      </c>
      <c r="G60" s="23" t="s">
        <v>15</v>
      </c>
      <c r="H60" s="10">
        <v>560</v>
      </c>
      <c r="I60" s="8">
        <v>52</v>
      </c>
      <c r="J60" s="8">
        <v>90</v>
      </c>
      <c r="K60" s="8">
        <v>15</v>
      </c>
      <c r="L60" s="8">
        <v>1</v>
      </c>
      <c r="M60" s="8">
        <v>5</v>
      </c>
      <c r="N60" s="8">
        <v>10</v>
      </c>
      <c r="O60" s="8">
        <v>41</v>
      </c>
      <c r="P60" s="8">
        <v>4</v>
      </c>
      <c r="Q60" s="8">
        <v>3</v>
      </c>
      <c r="R60" s="8">
        <v>5</v>
      </c>
      <c r="S60" s="8">
        <v>1</v>
      </c>
      <c r="T60" s="8">
        <v>0</v>
      </c>
      <c r="U60" s="8">
        <v>0</v>
      </c>
      <c r="V60" s="8">
        <v>9</v>
      </c>
      <c r="W60" s="42">
        <v>0</v>
      </c>
      <c r="X60" s="8">
        <v>9</v>
      </c>
      <c r="Y60" s="1">
        <f t="shared" si="0"/>
        <v>245</v>
      </c>
      <c r="Z60" s="1">
        <f t="shared" si="1"/>
        <v>315</v>
      </c>
      <c r="AA60" s="70">
        <f t="shared" si="2"/>
        <v>0.4375</v>
      </c>
      <c r="AB60" s="70">
        <f t="shared" si="3"/>
        <v>0.5625</v>
      </c>
      <c r="AC60" s="117"/>
      <c r="AD60" s="99"/>
    </row>
    <row r="61" spans="1:30" s="6" customFormat="1" x14ac:dyDescent="0.2">
      <c r="A61" s="2">
        <v>29</v>
      </c>
      <c r="B61" s="2" t="s">
        <v>36</v>
      </c>
      <c r="C61" s="2">
        <v>66</v>
      </c>
      <c r="D61" s="7" t="s">
        <v>73</v>
      </c>
      <c r="E61" s="7" t="s">
        <v>73</v>
      </c>
      <c r="F61" s="23">
        <v>475</v>
      </c>
      <c r="G61" s="23" t="s">
        <v>16</v>
      </c>
      <c r="H61" s="10">
        <v>561</v>
      </c>
      <c r="I61" s="8">
        <v>53</v>
      </c>
      <c r="J61" s="8">
        <v>69</v>
      </c>
      <c r="K61" s="8">
        <v>15</v>
      </c>
      <c r="L61" s="8">
        <v>2</v>
      </c>
      <c r="M61" s="8">
        <v>5</v>
      </c>
      <c r="N61" s="8">
        <v>11</v>
      </c>
      <c r="O61" s="8">
        <v>29</v>
      </c>
      <c r="P61" s="8">
        <v>1</v>
      </c>
      <c r="Q61" s="8">
        <v>0</v>
      </c>
      <c r="R61" s="8">
        <v>6</v>
      </c>
      <c r="S61" s="8">
        <v>0</v>
      </c>
      <c r="T61" s="8">
        <v>2</v>
      </c>
      <c r="U61" s="8">
        <v>0</v>
      </c>
      <c r="V61" s="8">
        <v>12</v>
      </c>
      <c r="W61" s="42">
        <v>0</v>
      </c>
      <c r="X61" s="8">
        <v>9</v>
      </c>
      <c r="Y61" s="1">
        <f t="shared" si="0"/>
        <v>214</v>
      </c>
      <c r="Z61" s="1">
        <f t="shared" si="1"/>
        <v>347</v>
      </c>
      <c r="AA61" s="70">
        <f t="shared" si="2"/>
        <v>0.38146167557932265</v>
      </c>
      <c r="AB61" s="70">
        <f t="shared" si="3"/>
        <v>0.61853832442067735</v>
      </c>
      <c r="AC61" s="117"/>
      <c r="AD61" s="99"/>
    </row>
    <row r="62" spans="1:30" s="6" customFormat="1" x14ac:dyDescent="0.2">
      <c r="A62" s="2">
        <v>30</v>
      </c>
      <c r="B62" s="2" t="s">
        <v>36</v>
      </c>
      <c r="C62" s="2">
        <v>66</v>
      </c>
      <c r="D62" s="7" t="s">
        <v>73</v>
      </c>
      <c r="E62" s="7" t="s">
        <v>73</v>
      </c>
      <c r="F62" s="23">
        <v>475</v>
      </c>
      <c r="G62" s="23" t="s">
        <v>17</v>
      </c>
      <c r="H62" s="10">
        <v>561</v>
      </c>
      <c r="I62" s="8">
        <v>53</v>
      </c>
      <c r="J62" s="8">
        <v>75</v>
      </c>
      <c r="K62" s="8">
        <v>6</v>
      </c>
      <c r="L62" s="8">
        <v>4</v>
      </c>
      <c r="M62" s="8">
        <v>6</v>
      </c>
      <c r="N62" s="8">
        <v>7</v>
      </c>
      <c r="O62" s="8">
        <v>41</v>
      </c>
      <c r="P62" s="8">
        <v>0</v>
      </c>
      <c r="Q62" s="8">
        <v>1</v>
      </c>
      <c r="R62" s="8">
        <v>3</v>
      </c>
      <c r="S62" s="8">
        <v>0</v>
      </c>
      <c r="T62" s="8">
        <v>0</v>
      </c>
      <c r="U62" s="8">
        <v>0</v>
      </c>
      <c r="V62" s="8">
        <v>11</v>
      </c>
      <c r="W62" s="42">
        <v>0</v>
      </c>
      <c r="X62" s="8">
        <v>12</v>
      </c>
      <c r="Y62" s="1">
        <f t="shared" si="0"/>
        <v>219</v>
      </c>
      <c r="Z62" s="1">
        <f t="shared" si="1"/>
        <v>342</v>
      </c>
      <c r="AA62" s="70">
        <f t="shared" si="2"/>
        <v>0.39037433155080214</v>
      </c>
      <c r="AB62" s="70">
        <f t="shared" si="3"/>
        <v>0.60962566844919786</v>
      </c>
      <c r="AC62" s="117"/>
      <c r="AD62" s="99"/>
    </row>
    <row r="63" spans="1:30" s="6" customFormat="1" x14ac:dyDescent="0.2">
      <c r="A63" s="2">
        <v>31</v>
      </c>
      <c r="B63" s="2" t="s">
        <v>36</v>
      </c>
      <c r="C63" s="2">
        <v>66</v>
      </c>
      <c r="D63" s="7" t="s">
        <v>73</v>
      </c>
      <c r="E63" s="7" t="s">
        <v>73</v>
      </c>
      <c r="F63" s="23">
        <v>476</v>
      </c>
      <c r="G63" s="23" t="s">
        <v>15</v>
      </c>
      <c r="H63" s="10">
        <v>524</v>
      </c>
      <c r="I63" s="8">
        <v>68</v>
      </c>
      <c r="J63" s="8">
        <v>110</v>
      </c>
      <c r="K63" s="8">
        <v>14</v>
      </c>
      <c r="L63" s="8">
        <v>3</v>
      </c>
      <c r="M63" s="8">
        <v>4</v>
      </c>
      <c r="N63" s="8">
        <v>18</v>
      </c>
      <c r="O63" s="8">
        <v>9</v>
      </c>
      <c r="P63" s="8">
        <v>0</v>
      </c>
      <c r="Q63" s="8">
        <v>0</v>
      </c>
      <c r="R63" s="8">
        <v>2</v>
      </c>
      <c r="S63" s="8">
        <v>0</v>
      </c>
      <c r="T63" s="8">
        <v>1</v>
      </c>
      <c r="U63" s="8">
        <v>1</v>
      </c>
      <c r="V63" s="8">
        <v>7</v>
      </c>
      <c r="W63" s="42">
        <v>0</v>
      </c>
      <c r="X63" s="8">
        <v>9</v>
      </c>
      <c r="Y63" s="1">
        <f t="shared" si="0"/>
        <v>246</v>
      </c>
      <c r="Z63" s="1">
        <f t="shared" si="1"/>
        <v>278</v>
      </c>
      <c r="AA63" s="70">
        <f t="shared" si="2"/>
        <v>0.46946564885496184</v>
      </c>
      <c r="AB63" s="70">
        <f t="shared" si="3"/>
        <v>0.53053435114503822</v>
      </c>
      <c r="AC63" s="117"/>
      <c r="AD63" s="99"/>
    </row>
    <row r="64" spans="1:30" s="6" customFormat="1" x14ac:dyDescent="0.2">
      <c r="A64" s="2">
        <v>32</v>
      </c>
      <c r="B64" s="2" t="s">
        <v>36</v>
      </c>
      <c r="C64" s="2">
        <v>66</v>
      </c>
      <c r="D64" s="7" t="s">
        <v>73</v>
      </c>
      <c r="E64" s="7" t="s">
        <v>73</v>
      </c>
      <c r="F64" s="23">
        <v>476</v>
      </c>
      <c r="G64" s="23" t="s">
        <v>16</v>
      </c>
      <c r="H64" s="10">
        <v>524</v>
      </c>
      <c r="I64" s="8">
        <v>78</v>
      </c>
      <c r="J64" s="8">
        <v>96</v>
      </c>
      <c r="K64" s="8">
        <v>12</v>
      </c>
      <c r="L64" s="8">
        <v>9</v>
      </c>
      <c r="M64" s="8">
        <v>3</v>
      </c>
      <c r="N64" s="8">
        <v>9</v>
      </c>
      <c r="O64" s="8">
        <v>14</v>
      </c>
      <c r="P64" s="8">
        <v>0</v>
      </c>
      <c r="Q64" s="8">
        <v>1</v>
      </c>
      <c r="R64" s="8">
        <v>7</v>
      </c>
      <c r="S64" s="8">
        <v>0</v>
      </c>
      <c r="T64" s="8">
        <v>1</v>
      </c>
      <c r="U64" s="8">
        <v>0</v>
      </c>
      <c r="V64" s="8">
        <v>2</v>
      </c>
      <c r="W64" s="42">
        <v>0</v>
      </c>
      <c r="X64" s="8">
        <v>3</v>
      </c>
      <c r="Y64" s="1">
        <f t="shared" si="0"/>
        <v>235</v>
      </c>
      <c r="Z64" s="1">
        <f t="shared" si="1"/>
        <v>289</v>
      </c>
      <c r="AA64" s="70">
        <f t="shared" si="2"/>
        <v>0.44847328244274809</v>
      </c>
      <c r="AB64" s="70">
        <f t="shared" si="3"/>
        <v>0.55152671755725191</v>
      </c>
      <c r="AC64" s="117"/>
      <c r="AD64" s="99"/>
    </row>
    <row r="65" spans="1:30" s="6" customFormat="1" x14ac:dyDescent="0.2">
      <c r="A65" s="2">
        <v>33</v>
      </c>
      <c r="B65" s="2" t="s">
        <v>36</v>
      </c>
      <c r="C65" s="2">
        <v>66</v>
      </c>
      <c r="D65" s="7" t="s">
        <v>73</v>
      </c>
      <c r="E65" s="7" t="s">
        <v>73</v>
      </c>
      <c r="F65" s="23">
        <v>476</v>
      </c>
      <c r="G65" s="23" t="s">
        <v>17</v>
      </c>
      <c r="H65" s="10">
        <v>525</v>
      </c>
      <c r="I65" s="8">
        <v>79</v>
      </c>
      <c r="J65" s="8">
        <v>120</v>
      </c>
      <c r="K65" s="8">
        <v>18</v>
      </c>
      <c r="L65" s="8">
        <v>5</v>
      </c>
      <c r="M65" s="8">
        <v>3</v>
      </c>
      <c r="N65" s="8">
        <v>8</v>
      </c>
      <c r="O65" s="8">
        <v>19</v>
      </c>
      <c r="P65" s="8">
        <v>0</v>
      </c>
      <c r="Q65" s="8">
        <v>0</v>
      </c>
      <c r="R65" s="8">
        <v>5</v>
      </c>
      <c r="S65" s="8">
        <v>0</v>
      </c>
      <c r="T65" s="8">
        <v>1</v>
      </c>
      <c r="U65" s="8">
        <v>0</v>
      </c>
      <c r="V65" s="8">
        <v>5</v>
      </c>
      <c r="W65" s="42">
        <v>1</v>
      </c>
      <c r="X65" s="8">
        <v>6</v>
      </c>
      <c r="Y65" s="1">
        <f t="shared" si="0"/>
        <v>270</v>
      </c>
      <c r="Z65" s="1">
        <f t="shared" si="1"/>
        <v>255</v>
      </c>
      <c r="AA65" s="70">
        <f t="shared" si="2"/>
        <v>0.51428571428571423</v>
      </c>
      <c r="AB65" s="70">
        <f t="shared" si="3"/>
        <v>0.48571428571428571</v>
      </c>
      <c r="AC65" s="117"/>
      <c r="AD65" s="99"/>
    </row>
    <row r="66" spans="1:30" s="6" customFormat="1" x14ac:dyDescent="0.2">
      <c r="A66" s="2">
        <v>34</v>
      </c>
      <c r="B66" s="2" t="s">
        <v>36</v>
      </c>
      <c r="C66" s="2">
        <v>66</v>
      </c>
      <c r="D66" s="7" t="s">
        <v>73</v>
      </c>
      <c r="E66" s="7" t="s">
        <v>73</v>
      </c>
      <c r="F66" s="23">
        <v>477</v>
      </c>
      <c r="G66" s="23" t="s">
        <v>15</v>
      </c>
      <c r="H66" s="10">
        <v>588</v>
      </c>
      <c r="I66" s="8">
        <v>52</v>
      </c>
      <c r="J66" s="8">
        <v>117</v>
      </c>
      <c r="K66" s="8">
        <v>16</v>
      </c>
      <c r="L66" s="8">
        <v>2</v>
      </c>
      <c r="M66" s="8">
        <v>3</v>
      </c>
      <c r="N66" s="8">
        <v>7</v>
      </c>
      <c r="O66" s="8">
        <v>31</v>
      </c>
      <c r="P66" s="8">
        <v>1</v>
      </c>
      <c r="Q66" s="8">
        <v>1</v>
      </c>
      <c r="R66" s="8">
        <v>5</v>
      </c>
      <c r="S66" s="8">
        <v>0</v>
      </c>
      <c r="T66" s="8">
        <v>2</v>
      </c>
      <c r="U66" s="8">
        <v>0</v>
      </c>
      <c r="V66" s="8">
        <v>14</v>
      </c>
      <c r="W66" s="42">
        <v>3</v>
      </c>
      <c r="X66" s="8">
        <v>8</v>
      </c>
      <c r="Y66" s="1">
        <f t="shared" si="0"/>
        <v>262</v>
      </c>
      <c r="Z66" s="1">
        <f t="shared" si="1"/>
        <v>326</v>
      </c>
      <c r="AA66" s="70">
        <f t="shared" si="2"/>
        <v>0.445578231292517</v>
      </c>
      <c r="AB66" s="70">
        <f t="shared" si="3"/>
        <v>0.55442176870748294</v>
      </c>
      <c r="AC66" s="117"/>
      <c r="AD66" s="99"/>
    </row>
    <row r="67" spans="1:30" s="6" customFormat="1" x14ac:dyDescent="0.2">
      <c r="A67" s="2">
        <v>35</v>
      </c>
      <c r="B67" s="2" t="s">
        <v>36</v>
      </c>
      <c r="C67" s="2">
        <v>66</v>
      </c>
      <c r="D67" s="7" t="s">
        <v>73</v>
      </c>
      <c r="E67" s="7" t="s">
        <v>73</v>
      </c>
      <c r="F67" s="23">
        <v>477</v>
      </c>
      <c r="G67" s="23" t="s">
        <v>16</v>
      </c>
      <c r="H67" s="10">
        <v>588</v>
      </c>
      <c r="I67" s="8">
        <v>35</v>
      </c>
      <c r="J67" s="8">
        <v>138</v>
      </c>
      <c r="K67" s="8">
        <v>10</v>
      </c>
      <c r="L67" s="8">
        <v>1</v>
      </c>
      <c r="M67" s="8">
        <v>3</v>
      </c>
      <c r="N67" s="8">
        <v>2</v>
      </c>
      <c r="O67" s="8">
        <v>23</v>
      </c>
      <c r="P67" s="8">
        <v>2</v>
      </c>
      <c r="Q67" s="8">
        <v>0</v>
      </c>
      <c r="R67" s="8">
        <v>4</v>
      </c>
      <c r="S67" s="8">
        <v>0</v>
      </c>
      <c r="T67" s="8">
        <v>1</v>
      </c>
      <c r="U67" s="8">
        <v>0</v>
      </c>
      <c r="V67" s="8">
        <v>9</v>
      </c>
      <c r="W67" s="42">
        <v>0</v>
      </c>
      <c r="X67" s="8">
        <v>4</v>
      </c>
      <c r="Y67" s="1">
        <f t="shared" si="0"/>
        <v>232</v>
      </c>
      <c r="Z67" s="1">
        <f t="shared" si="1"/>
        <v>356</v>
      </c>
      <c r="AA67" s="70">
        <f t="shared" si="2"/>
        <v>0.39455782312925169</v>
      </c>
      <c r="AB67" s="70">
        <f t="shared" si="3"/>
        <v>0.60544217687074831</v>
      </c>
      <c r="AC67" s="117"/>
      <c r="AD67" s="99"/>
    </row>
    <row r="68" spans="1:30" s="6" customFormat="1" x14ac:dyDescent="0.2">
      <c r="A68" s="2">
        <v>36</v>
      </c>
      <c r="B68" s="2" t="s">
        <v>36</v>
      </c>
      <c r="C68" s="2">
        <v>66</v>
      </c>
      <c r="D68" s="7" t="s">
        <v>73</v>
      </c>
      <c r="E68" s="7" t="s">
        <v>73</v>
      </c>
      <c r="F68" s="23">
        <v>477</v>
      </c>
      <c r="G68" s="23" t="s">
        <v>17</v>
      </c>
      <c r="H68" s="10">
        <v>588</v>
      </c>
      <c r="I68" s="8">
        <v>59</v>
      </c>
      <c r="J68" s="8">
        <v>132</v>
      </c>
      <c r="K68" s="8">
        <v>18</v>
      </c>
      <c r="L68" s="8">
        <v>4</v>
      </c>
      <c r="M68" s="8">
        <v>9</v>
      </c>
      <c r="N68" s="8">
        <v>9</v>
      </c>
      <c r="O68" s="8">
        <v>20</v>
      </c>
      <c r="P68" s="8">
        <v>1</v>
      </c>
      <c r="Q68" s="8">
        <v>3</v>
      </c>
      <c r="R68" s="8">
        <v>6</v>
      </c>
      <c r="S68" s="8">
        <v>0</v>
      </c>
      <c r="T68" s="8">
        <v>0</v>
      </c>
      <c r="U68" s="8">
        <v>0</v>
      </c>
      <c r="V68" s="8">
        <v>13</v>
      </c>
      <c r="W68" s="42">
        <v>0</v>
      </c>
      <c r="X68" s="8">
        <v>8</v>
      </c>
      <c r="Y68" s="1">
        <f t="shared" si="0"/>
        <v>282</v>
      </c>
      <c r="Z68" s="1">
        <f t="shared" si="1"/>
        <v>306</v>
      </c>
      <c r="AA68" s="70">
        <f t="shared" si="2"/>
        <v>0.47959183673469385</v>
      </c>
      <c r="AB68" s="70">
        <f t="shared" si="3"/>
        <v>0.52040816326530615</v>
      </c>
      <c r="AC68" s="117"/>
      <c r="AD68" s="99"/>
    </row>
    <row r="69" spans="1:30" s="6" customFormat="1" x14ac:dyDescent="0.2">
      <c r="A69" s="2">
        <v>37</v>
      </c>
      <c r="B69" s="2" t="s">
        <v>36</v>
      </c>
      <c r="C69" s="2">
        <v>66</v>
      </c>
      <c r="D69" s="7" t="s">
        <v>73</v>
      </c>
      <c r="E69" s="7" t="s">
        <v>73</v>
      </c>
      <c r="F69" s="23">
        <v>478</v>
      </c>
      <c r="G69" s="23" t="s">
        <v>15</v>
      </c>
      <c r="H69" s="10">
        <v>726</v>
      </c>
      <c r="I69" s="8">
        <v>57</v>
      </c>
      <c r="J69" s="8">
        <v>113</v>
      </c>
      <c r="K69" s="8">
        <v>26</v>
      </c>
      <c r="L69" s="8">
        <v>1</v>
      </c>
      <c r="M69" s="8">
        <v>8</v>
      </c>
      <c r="N69" s="8">
        <v>17</v>
      </c>
      <c r="O69" s="8">
        <v>30</v>
      </c>
      <c r="P69" s="8">
        <v>4</v>
      </c>
      <c r="Q69" s="8">
        <v>2</v>
      </c>
      <c r="R69" s="8">
        <v>8</v>
      </c>
      <c r="S69" s="8">
        <v>0</v>
      </c>
      <c r="T69" s="8">
        <v>1</v>
      </c>
      <c r="U69" s="8">
        <v>2</v>
      </c>
      <c r="V69" s="8">
        <v>12</v>
      </c>
      <c r="W69" s="42">
        <v>2</v>
      </c>
      <c r="X69" s="8">
        <v>16</v>
      </c>
      <c r="Y69" s="1">
        <f t="shared" si="0"/>
        <v>299</v>
      </c>
      <c r="Z69" s="1">
        <f t="shared" si="1"/>
        <v>427</v>
      </c>
      <c r="AA69" s="70">
        <f t="shared" si="2"/>
        <v>0.41184573002754821</v>
      </c>
      <c r="AB69" s="70">
        <f t="shared" si="3"/>
        <v>0.58815426997245179</v>
      </c>
      <c r="AC69" s="117"/>
      <c r="AD69" s="99"/>
    </row>
    <row r="70" spans="1:30" s="6" customFormat="1" x14ac:dyDescent="0.2">
      <c r="A70" s="2">
        <v>38</v>
      </c>
      <c r="B70" s="2" t="s">
        <v>36</v>
      </c>
      <c r="C70" s="2">
        <v>66</v>
      </c>
      <c r="D70" s="7" t="s">
        <v>73</v>
      </c>
      <c r="E70" s="7" t="s">
        <v>73</v>
      </c>
      <c r="F70" s="23">
        <v>478</v>
      </c>
      <c r="G70" s="23" t="s">
        <v>16</v>
      </c>
      <c r="H70" s="10">
        <v>726</v>
      </c>
      <c r="I70" s="8">
        <v>66</v>
      </c>
      <c r="J70" s="8">
        <v>125</v>
      </c>
      <c r="K70" s="8">
        <v>27</v>
      </c>
      <c r="L70" s="8">
        <v>4</v>
      </c>
      <c r="M70" s="8">
        <v>9</v>
      </c>
      <c r="N70" s="8">
        <v>10</v>
      </c>
      <c r="O70" s="8">
        <v>29</v>
      </c>
      <c r="P70" s="8">
        <v>3</v>
      </c>
      <c r="Q70" s="8">
        <v>2</v>
      </c>
      <c r="R70" s="8">
        <v>5</v>
      </c>
      <c r="S70" s="8">
        <v>1</v>
      </c>
      <c r="T70" s="8">
        <v>1</v>
      </c>
      <c r="U70" s="8">
        <v>0</v>
      </c>
      <c r="V70" s="8">
        <v>9</v>
      </c>
      <c r="W70" s="42">
        <v>0</v>
      </c>
      <c r="X70" s="8">
        <v>5</v>
      </c>
      <c r="Y70" s="1">
        <f t="shared" si="0"/>
        <v>296</v>
      </c>
      <c r="Z70" s="1">
        <f t="shared" si="1"/>
        <v>430</v>
      </c>
      <c r="AA70" s="70">
        <f t="shared" si="2"/>
        <v>0.40771349862258954</v>
      </c>
      <c r="AB70" s="70">
        <f t="shared" si="3"/>
        <v>0.59228650137741046</v>
      </c>
      <c r="AC70" s="117"/>
      <c r="AD70" s="99"/>
    </row>
    <row r="71" spans="1:30" s="6" customFormat="1" x14ac:dyDescent="0.2">
      <c r="A71" s="2">
        <v>39</v>
      </c>
      <c r="B71" s="2" t="s">
        <v>36</v>
      </c>
      <c r="C71" s="2">
        <v>66</v>
      </c>
      <c r="D71" s="7" t="s">
        <v>73</v>
      </c>
      <c r="E71" s="7" t="s">
        <v>73</v>
      </c>
      <c r="F71" s="23">
        <v>478</v>
      </c>
      <c r="G71" s="23" t="s">
        <v>17</v>
      </c>
      <c r="H71" s="10">
        <v>726</v>
      </c>
      <c r="I71" s="8">
        <v>64</v>
      </c>
      <c r="J71" s="8">
        <v>120</v>
      </c>
      <c r="K71" s="8">
        <v>26</v>
      </c>
      <c r="L71" s="8">
        <v>1</v>
      </c>
      <c r="M71" s="8">
        <v>4</v>
      </c>
      <c r="N71" s="8">
        <v>16</v>
      </c>
      <c r="O71" s="8">
        <v>29</v>
      </c>
      <c r="P71" s="8">
        <v>0</v>
      </c>
      <c r="Q71" s="8">
        <v>0</v>
      </c>
      <c r="R71" s="8">
        <v>6</v>
      </c>
      <c r="S71" s="8">
        <v>0</v>
      </c>
      <c r="T71" s="8">
        <v>2</v>
      </c>
      <c r="U71" s="8">
        <v>2</v>
      </c>
      <c r="V71" s="8">
        <v>10</v>
      </c>
      <c r="W71" s="42">
        <v>0</v>
      </c>
      <c r="X71" s="8">
        <v>13</v>
      </c>
      <c r="Y71" s="1">
        <f t="shared" si="0"/>
        <v>293</v>
      </c>
      <c r="Z71" s="1">
        <f t="shared" si="1"/>
        <v>433</v>
      </c>
      <c r="AA71" s="70">
        <f t="shared" si="2"/>
        <v>0.40358126721763088</v>
      </c>
      <c r="AB71" s="70">
        <f t="shared" si="3"/>
        <v>0.59641873278236912</v>
      </c>
      <c r="AC71" s="117"/>
      <c r="AD71" s="99"/>
    </row>
    <row r="72" spans="1:30" s="6" customFormat="1" x14ac:dyDescent="0.2">
      <c r="A72" s="2">
        <v>40</v>
      </c>
      <c r="B72" s="2" t="s">
        <v>36</v>
      </c>
      <c r="C72" s="2">
        <v>66</v>
      </c>
      <c r="D72" s="7" t="s">
        <v>73</v>
      </c>
      <c r="E72" s="7" t="s">
        <v>73</v>
      </c>
      <c r="F72" s="23">
        <v>478</v>
      </c>
      <c r="G72" s="23" t="s">
        <v>18</v>
      </c>
      <c r="H72" s="10">
        <v>726</v>
      </c>
      <c r="I72" s="8">
        <v>49</v>
      </c>
      <c r="J72" s="8">
        <v>129</v>
      </c>
      <c r="K72" s="8">
        <v>20</v>
      </c>
      <c r="L72" s="8">
        <v>3</v>
      </c>
      <c r="M72" s="8">
        <v>6</v>
      </c>
      <c r="N72" s="8">
        <v>13</v>
      </c>
      <c r="O72" s="8">
        <v>29</v>
      </c>
      <c r="P72" s="8">
        <v>2</v>
      </c>
      <c r="Q72" s="8">
        <v>0</v>
      </c>
      <c r="R72" s="8">
        <v>3</v>
      </c>
      <c r="S72" s="8">
        <v>2</v>
      </c>
      <c r="T72" s="8">
        <v>2</v>
      </c>
      <c r="U72" s="8">
        <v>1</v>
      </c>
      <c r="V72" s="8">
        <v>7</v>
      </c>
      <c r="W72" s="42">
        <v>1</v>
      </c>
      <c r="X72" s="8">
        <v>13</v>
      </c>
      <c r="Y72" s="1">
        <f t="shared" si="0"/>
        <v>280</v>
      </c>
      <c r="Z72" s="1">
        <f t="shared" si="1"/>
        <v>446</v>
      </c>
      <c r="AA72" s="70">
        <f t="shared" si="2"/>
        <v>0.38567493112947659</v>
      </c>
      <c r="AB72" s="70">
        <f t="shared" si="3"/>
        <v>0.61432506887052341</v>
      </c>
      <c r="AC72" s="117"/>
      <c r="AD72" s="99"/>
    </row>
    <row r="73" spans="1:30" s="6" customFormat="1" x14ac:dyDescent="0.2">
      <c r="A73" s="2">
        <v>41</v>
      </c>
      <c r="B73" s="2" t="s">
        <v>36</v>
      </c>
      <c r="C73" s="2">
        <v>66</v>
      </c>
      <c r="D73" s="7" t="s">
        <v>73</v>
      </c>
      <c r="E73" s="7" t="s">
        <v>73</v>
      </c>
      <c r="F73" s="23">
        <v>479</v>
      </c>
      <c r="G73" s="23" t="s">
        <v>15</v>
      </c>
      <c r="H73" s="10">
        <v>571</v>
      </c>
      <c r="I73" s="8">
        <v>44</v>
      </c>
      <c r="J73" s="8">
        <v>84</v>
      </c>
      <c r="K73" s="8">
        <v>27</v>
      </c>
      <c r="L73" s="8">
        <v>6</v>
      </c>
      <c r="M73" s="8">
        <v>8</v>
      </c>
      <c r="N73" s="8">
        <v>17</v>
      </c>
      <c r="O73" s="8">
        <v>23</v>
      </c>
      <c r="P73" s="8">
        <v>4</v>
      </c>
      <c r="Q73" s="8">
        <v>0</v>
      </c>
      <c r="R73" s="8">
        <v>5</v>
      </c>
      <c r="S73" s="8">
        <v>0</v>
      </c>
      <c r="T73" s="8">
        <v>0</v>
      </c>
      <c r="U73" s="8">
        <v>0</v>
      </c>
      <c r="V73" s="8">
        <v>4</v>
      </c>
      <c r="W73" s="42">
        <v>3</v>
      </c>
      <c r="X73" s="8">
        <v>10</v>
      </c>
      <c r="Y73" s="1">
        <f t="shared" si="0"/>
        <v>235</v>
      </c>
      <c r="Z73" s="1">
        <f t="shared" si="1"/>
        <v>336</v>
      </c>
      <c r="AA73" s="70">
        <f t="shared" si="2"/>
        <v>0.41155866900175131</v>
      </c>
      <c r="AB73" s="70">
        <f t="shared" si="3"/>
        <v>0.58844133099824869</v>
      </c>
      <c r="AC73" s="117"/>
      <c r="AD73" s="99"/>
    </row>
    <row r="74" spans="1:30" s="6" customFormat="1" x14ac:dyDescent="0.2">
      <c r="A74" s="2">
        <v>42</v>
      </c>
      <c r="B74" s="2" t="s">
        <v>36</v>
      </c>
      <c r="C74" s="2">
        <v>66</v>
      </c>
      <c r="D74" s="7" t="s">
        <v>73</v>
      </c>
      <c r="E74" s="7" t="s">
        <v>73</v>
      </c>
      <c r="F74" s="23">
        <v>479</v>
      </c>
      <c r="G74" s="23" t="s">
        <v>16</v>
      </c>
      <c r="H74" s="10">
        <v>571</v>
      </c>
      <c r="I74" s="8">
        <v>59</v>
      </c>
      <c r="J74" s="8">
        <v>61</v>
      </c>
      <c r="K74" s="8">
        <v>25</v>
      </c>
      <c r="L74" s="8">
        <v>3</v>
      </c>
      <c r="M74" s="8">
        <v>3</v>
      </c>
      <c r="N74" s="8">
        <v>13</v>
      </c>
      <c r="O74" s="8">
        <v>20</v>
      </c>
      <c r="P74" s="8">
        <v>0</v>
      </c>
      <c r="Q74" s="8">
        <v>3</v>
      </c>
      <c r="R74" s="8">
        <v>1</v>
      </c>
      <c r="S74" s="8">
        <v>0</v>
      </c>
      <c r="T74" s="8">
        <v>0</v>
      </c>
      <c r="U74" s="8">
        <v>0</v>
      </c>
      <c r="V74" s="8">
        <v>6</v>
      </c>
      <c r="W74" s="42">
        <v>0</v>
      </c>
      <c r="X74" s="8">
        <v>7</v>
      </c>
      <c r="Y74" s="1">
        <f t="shared" si="0"/>
        <v>201</v>
      </c>
      <c r="Z74" s="1">
        <f t="shared" si="1"/>
        <v>370</v>
      </c>
      <c r="AA74" s="70">
        <f t="shared" si="2"/>
        <v>0.35201401050788089</v>
      </c>
      <c r="AB74" s="70">
        <f t="shared" si="3"/>
        <v>0.64798598949211905</v>
      </c>
      <c r="AC74" s="117"/>
      <c r="AD74" s="99"/>
    </row>
    <row r="75" spans="1:30" s="6" customFormat="1" x14ac:dyDescent="0.2">
      <c r="A75" s="2">
        <v>43</v>
      </c>
      <c r="B75" s="2" t="s">
        <v>36</v>
      </c>
      <c r="C75" s="2">
        <v>66</v>
      </c>
      <c r="D75" s="7" t="s">
        <v>73</v>
      </c>
      <c r="E75" s="7" t="s">
        <v>73</v>
      </c>
      <c r="F75" s="23">
        <v>479</v>
      </c>
      <c r="G75" s="23" t="s">
        <v>17</v>
      </c>
      <c r="H75" s="10">
        <v>571</v>
      </c>
      <c r="I75" s="8">
        <v>49</v>
      </c>
      <c r="J75" s="8">
        <v>67</v>
      </c>
      <c r="K75" s="8">
        <v>24</v>
      </c>
      <c r="L75" s="8">
        <v>4</v>
      </c>
      <c r="M75" s="8">
        <v>3</v>
      </c>
      <c r="N75" s="8">
        <v>12</v>
      </c>
      <c r="O75" s="8">
        <v>28</v>
      </c>
      <c r="P75" s="8">
        <v>3</v>
      </c>
      <c r="Q75" s="8">
        <v>2</v>
      </c>
      <c r="R75" s="8">
        <v>7</v>
      </c>
      <c r="S75" s="8">
        <v>0</v>
      </c>
      <c r="T75" s="8">
        <v>0</v>
      </c>
      <c r="U75" s="8">
        <v>0</v>
      </c>
      <c r="V75" s="8">
        <v>3</v>
      </c>
      <c r="W75" s="42">
        <v>0</v>
      </c>
      <c r="X75" s="8">
        <v>7</v>
      </c>
      <c r="Y75" s="1">
        <f t="shared" si="0"/>
        <v>209</v>
      </c>
      <c r="Z75" s="1">
        <f t="shared" si="1"/>
        <v>362</v>
      </c>
      <c r="AA75" s="70">
        <f t="shared" si="2"/>
        <v>0.36602451838879158</v>
      </c>
      <c r="AB75" s="70">
        <f t="shared" si="3"/>
        <v>0.63397548161120842</v>
      </c>
      <c r="AC75" s="117"/>
      <c r="AD75" s="99"/>
    </row>
    <row r="76" spans="1:30" s="6" customFormat="1" x14ac:dyDescent="0.2">
      <c r="A76" s="2">
        <v>44</v>
      </c>
      <c r="B76" s="2" t="s">
        <v>36</v>
      </c>
      <c r="C76" s="2">
        <v>66</v>
      </c>
      <c r="D76" s="7" t="s">
        <v>73</v>
      </c>
      <c r="E76" s="7" t="s">
        <v>73</v>
      </c>
      <c r="F76" s="23">
        <v>480</v>
      </c>
      <c r="G76" s="23" t="s">
        <v>15</v>
      </c>
      <c r="H76" s="10">
        <v>569</v>
      </c>
      <c r="I76" s="8">
        <v>98</v>
      </c>
      <c r="J76" s="8">
        <v>79</v>
      </c>
      <c r="K76" s="8">
        <v>26</v>
      </c>
      <c r="L76" s="8">
        <v>0</v>
      </c>
      <c r="M76" s="8">
        <v>4</v>
      </c>
      <c r="N76" s="8">
        <v>28</v>
      </c>
      <c r="O76" s="8">
        <v>9</v>
      </c>
      <c r="P76" s="8">
        <v>1</v>
      </c>
      <c r="Q76" s="8">
        <v>3</v>
      </c>
      <c r="R76" s="8">
        <v>3</v>
      </c>
      <c r="S76" s="8">
        <v>0</v>
      </c>
      <c r="T76" s="8">
        <v>1</v>
      </c>
      <c r="U76" s="8">
        <v>1</v>
      </c>
      <c r="V76" s="8">
        <v>4</v>
      </c>
      <c r="W76" s="42">
        <v>0</v>
      </c>
      <c r="X76" s="8">
        <v>8</v>
      </c>
      <c r="Y76" s="1">
        <f t="shared" ref="Y76:Y139" si="5">SUM(I76:X76)</f>
        <v>265</v>
      </c>
      <c r="Z76" s="1">
        <f t="shared" ref="Z76:Z139" si="6">H76-Y76</f>
        <v>304</v>
      </c>
      <c r="AA76" s="70">
        <f t="shared" ref="AA76:AA139" si="7">Y76/H76</f>
        <v>0.46572934973637964</v>
      </c>
      <c r="AB76" s="70">
        <f t="shared" ref="AB76:AB139" si="8">Z76/H76</f>
        <v>0.53427065026362042</v>
      </c>
      <c r="AC76" s="117"/>
      <c r="AD76" s="99"/>
    </row>
    <row r="77" spans="1:30" s="6" customFormat="1" x14ac:dyDescent="0.2">
      <c r="A77" s="2">
        <v>45</v>
      </c>
      <c r="B77" s="2" t="s">
        <v>36</v>
      </c>
      <c r="C77" s="2">
        <v>66</v>
      </c>
      <c r="D77" s="7" t="s">
        <v>73</v>
      </c>
      <c r="E77" s="7" t="s">
        <v>73</v>
      </c>
      <c r="F77" s="23">
        <v>480</v>
      </c>
      <c r="G77" s="23" t="s">
        <v>16</v>
      </c>
      <c r="H77" s="10">
        <v>569</v>
      </c>
      <c r="I77" s="8">
        <v>81</v>
      </c>
      <c r="J77" s="8">
        <v>82</v>
      </c>
      <c r="K77" s="8">
        <v>20</v>
      </c>
      <c r="L77" s="8">
        <v>4</v>
      </c>
      <c r="M77" s="8">
        <v>2</v>
      </c>
      <c r="N77" s="8">
        <v>14</v>
      </c>
      <c r="O77" s="8">
        <v>8</v>
      </c>
      <c r="P77" s="8">
        <v>0</v>
      </c>
      <c r="Q77" s="8">
        <v>1</v>
      </c>
      <c r="R77" s="8">
        <v>4</v>
      </c>
      <c r="S77" s="8">
        <v>0</v>
      </c>
      <c r="T77" s="8">
        <v>1</v>
      </c>
      <c r="U77" s="8">
        <v>0</v>
      </c>
      <c r="V77" s="8">
        <v>1</v>
      </c>
      <c r="W77" s="42">
        <v>0</v>
      </c>
      <c r="X77" s="8">
        <v>7</v>
      </c>
      <c r="Y77" s="1">
        <f t="shared" si="5"/>
        <v>225</v>
      </c>
      <c r="Z77" s="1">
        <f t="shared" si="6"/>
        <v>344</v>
      </c>
      <c r="AA77" s="70">
        <f t="shared" si="7"/>
        <v>0.39543057996485059</v>
      </c>
      <c r="AB77" s="70">
        <f t="shared" si="8"/>
        <v>0.60456942003514935</v>
      </c>
      <c r="AC77" s="117"/>
      <c r="AD77" s="99"/>
    </row>
    <row r="78" spans="1:30" s="6" customFormat="1" x14ac:dyDescent="0.2">
      <c r="A78" s="2">
        <v>46</v>
      </c>
      <c r="B78" s="2" t="s">
        <v>36</v>
      </c>
      <c r="C78" s="2">
        <v>66</v>
      </c>
      <c r="D78" s="7" t="s">
        <v>73</v>
      </c>
      <c r="E78" s="7" t="s">
        <v>73</v>
      </c>
      <c r="F78" s="23">
        <v>480</v>
      </c>
      <c r="G78" s="23" t="s">
        <v>17</v>
      </c>
      <c r="H78" s="10">
        <v>569</v>
      </c>
      <c r="I78" s="8">
        <v>118</v>
      </c>
      <c r="J78" s="8">
        <v>95</v>
      </c>
      <c r="K78" s="8">
        <v>29</v>
      </c>
      <c r="L78" s="8">
        <v>5</v>
      </c>
      <c r="M78" s="8">
        <v>4</v>
      </c>
      <c r="N78" s="8">
        <v>10</v>
      </c>
      <c r="O78" s="8">
        <v>10</v>
      </c>
      <c r="P78" s="8">
        <v>3</v>
      </c>
      <c r="Q78" s="8">
        <v>3</v>
      </c>
      <c r="R78" s="8">
        <v>10</v>
      </c>
      <c r="S78" s="8">
        <v>1</v>
      </c>
      <c r="T78" s="8">
        <v>0</v>
      </c>
      <c r="U78" s="8">
        <v>1</v>
      </c>
      <c r="V78" s="8">
        <v>3</v>
      </c>
      <c r="W78" s="42">
        <v>1</v>
      </c>
      <c r="X78" s="8">
        <v>13</v>
      </c>
      <c r="Y78" s="1">
        <f t="shared" si="5"/>
        <v>306</v>
      </c>
      <c r="Z78" s="1">
        <f t="shared" si="6"/>
        <v>263</v>
      </c>
      <c r="AA78" s="70">
        <f t="shared" si="7"/>
        <v>0.53778558875219684</v>
      </c>
      <c r="AB78" s="70">
        <f t="shared" si="8"/>
        <v>0.46221441124780316</v>
      </c>
      <c r="AC78" s="117"/>
      <c r="AD78" s="99"/>
    </row>
    <row r="79" spans="1:30" s="6" customFormat="1" x14ac:dyDescent="0.2">
      <c r="A79" s="2">
        <v>47</v>
      </c>
      <c r="B79" s="2" t="s">
        <v>36</v>
      </c>
      <c r="C79" s="2">
        <v>66</v>
      </c>
      <c r="D79" s="7" t="s">
        <v>73</v>
      </c>
      <c r="E79" s="7" t="s">
        <v>73</v>
      </c>
      <c r="F79" s="23">
        <v>481</v>
      </c>
      <c r="G79" s="23" t="s">
        <v>15</v>
      </c>
      <c r="H79" s="10">
        <v>646</v>
      </c>
      <c r="I79" s="8">
        <v>76</v>
      </c>
      <c r="J79" s="8">
        <v>126</v>
      </c>
      <c r="K79" s="8">
        <v>17</v>
      </c>
      <c r="L79" s="8">
        <v>7</v>
      </c>
      <c r="M79" s="8">
        <v>4</v>
      </c>
      <c r="N79" s="8">
        <v>21</v>
      </c>
      <c r="O79" s="8">
        <v>41</v>
      </c>
      <c r="P79" s="8">
        <v>3</v>
      </c>
      <c r="Q79" s="8">
        <v>0</v>
      </c>
      <c r="R79" s="8">
        <v>4</v>
      </c>
      <c r="S79" s="8">
        <v>0</v>
      </c>
      <c r="T79" s="8">
        <v>0</v>
      </c>
      <c r="U79" s="8">
        <v>0</v>
      </c>
      <c r="V79" s="8">
        <v>8</v>
      </c>
      <c r="W79" s="42">
        <v>5</v>
      </c>
      <c r="X79" s="8">
        <v>11</v>
      </c>
      <c r="Y79" s="1">
        <f t="shared" si="5"/>
        <v>323</v>
      </c>
      <c r="Z79" s="1">
        <f t="shared" si="6"/>
        <v>323</v>
      </c>
      <c r="AA79" s="70">
        <f t="shared" si="7"/>
        <v>0.5</v>
      </c>
      <c r="AB79" s="70">
        <f t="shared" si="8"/>
        <v>0.5</v>
      </c>
      <c r="AC79" s="117"/>
      <c r="AD79" s="99"/>
    </row>
    <row r="80" spans="1:30" s="6" customFormat="1" x14ac:dyDescent="0.2">
      <c r="A80" s="2">
        <v>48</v>
      </c>
      <c r="B80" s="2" t="s">
        <v>36</v>
      </c>
      <c r="C80" s="2">
        <v>66</v>
      </c>
      <c r="D80" s="7" t="s">
        <v>73</v>
      </c>
      <c r="E80" s="7" t="s">
        <v>73</v>
      </c>
      <c r="F80" s="23">
        <v>481</v>
      </c>
      <c r="G80" s="23" t="s">
        <v>16</v>
      </c>
      <c r="H80" s="10">
        <v>646</v>
      </c>
      <c r="I80" s="8">
        <v>83</v>
      </c>
      <c r="J80" s="8">
        <v>119</v>
      </c>
      <c r="K80" s="8">
        <v>27</v>
      </c>
      <c r="L80" s="8">
        <v>5</v>
      </c>
      <c r="M80" s="8">
        <v>6</v>
      </c>
      <c r="N80" s="8">
        <v>19</v>
      </c>
      <c r="O80" s="8">
        <v>51</v>
      </c>
      <c r="P80" s="8">
        <v>2</v>
      </c>
      <c r="Q80" s="8">
        <v>3</v>
      </c>
      <c r="R80" s="8">
        <v>4</v>
      </c>
      <c r="S80" s="8">
        <v>0</v>
      </c>
      <c r="T80" s="8">
        <v>0</v>
      </c>
      <c r="U80" s="8">
        <v>0</v>
      </c>
      <c r="V80" s="8">
        <v>2</v>
      </c>
      <c r="W80" s="42">
        <v>1</v>
      </c>
      <c r="X80" s="8">
        <v>7</v>
      </c>
      <c r="Y80" s="1">
        <f t="shared" si="5"/>
        <v>329</v>
      </c>
      <c r="Z80" s="1">
        <f t="shared" si="6"/>
        <v>317</v>
      </c>
      <c r="AA80" s="70">
        <f t="shared" si="7"/>
        <v>0.50928792569659442</v>
      </c>
      <c r="AB80" s="70">
        <f t="shared" si="8"/>
        <v>0.49071207430340558</v>
      </c>
      <c r="AC80" s="117"/>
      <c r="AD80" s="99"/>
    </row>
    <row r="81" spans="1:30" s="6" customFormat="1" x14ac:dyDescent="0.2">
      <c r="A81" s="2">
        <v>49</v>
      </c>
      <c r="B81" s="2" t="s">
        <v>36</v>
      </c>
      <c r="C81" s="2">
        <v>66</v>
      </c>
      <c r="D81" s="7" t="s">
        <v>73</v>
      </c>
      <c r="E81" s="7" t="s">
        <v>73</v>
      </c>
      <c r="F81" s="23">
        <v>481</v>
      </c>
      <c r="G81" s="23" t="s">
        <v>17</v>
      </c>
      <c r="H81" s="10">
        <v>646</v>
      </c>
      <c r="I81" s="8">
        <v>75</v>
      </c>
      <c r="J81" s="8">
        <v>79</v>
      </c>
      <c r="K81" s="8">
        <v>32</v>
      </c>
      <c r="L81" s="8">
        <v>3</v>
      </c>
      <c r="M81" s="8">
        <v>8</v>
      </c>
      <c r="N81" s="8">
        <v>19</v>
      </c>
      <c r="O81" s="8">
        <v>60</v>
      </c>
      <c r="P81" s="8">
        <v>1</v>
      </c>
      <c r="Q81" s="8">
        <v>1</v>
      </c>
      <c r="R81" s="8">
        <v>7</v>
      </c>
      <c r="S81" s="8">
        <v>0</v>
      </c>
      <c r="T81" s="8">
        <v>0</v>
      </c>
      <c r="U81" s="8">
        <v>0</v>
      </c>
      <c r="V81" s="8">
        <v>0</v>
      </c>
      <c r="W81" s="42">
        <v>0</v>
      </c>
      <c r="X81" s="8">
        <v>15</v>
      </c>
      <c r="Y81" s="1">
        <f t="shared" si="5"/>
        <v>300</v>
      </c>
      <c r="Z81" s="1">
        <f t="shared" si="6"/>
        <v>346</v>
      </c>
      <c r="AA81" s="70">
        <f t="shared" si="7"/>
        <v>0.46439628482972134</v>
      </c>
      <c r="AB81" s="70">
        <f t="shared" si="8"/>
        <v>0.5356037151702786</v>
      </c>
      <c r="AC81" s="117"/>
      <c r="AD81" s="99"/>
    </row>
    <row r="82" spans="1:30" s="6" customFormat="1" x14ac:dyDescent="0.2">
      <c r="A82" s="2">
        <v>50</v>
      </c>
      <c r="B82" s="2" t="s">
        <v>36</v>
      </c>
      <c r="C82" s="2">
        <v>66</v>
      </c>
      <c r="D82" s="7" t="s">
        <v>73</v>
      </c>
      <c r="E82" s="7" t="s">
        <v>73</v>
      </c>
      <c r="F82" s="23">
        <v>481</v>
      </c>
      <c r="G82" s="23" t="s">
        <v>18</v>
      </c>
      <c r="H82" s="10">
        <v>646</v>
      </c>
      <c r="I82" s="8">
        <v>74</v>
      </c>
      <c r="J82" s="8">
        <v>127</v>
      </c>
      <c r="K82" s="8">
        <v>21</v>
      </c>
      <c r="L82" s="8">
        <v>9</v>
      </c>
      <c r="M82" s="8">
        <v>3</v>
      </c>
      <c r="N82" s="8">
        <v>15</v>
      </c>
      <c r="O82" s="8">
        <v>57</v>
      </c>
      <c r="P82" s="8">
        <v>1</v>
      </c>
      <c r="Q82" s="8">
        <v>2</v>
      </c>
      <c r="R82" s="8">
        <v>5</v>
      </c>
      <c r="S82" s="8">
        <v>0</v>
      </c>
      <c r="T82" s="8">
        <v>0</v>
      </c>
      <c r="U82" s="8">
        <v>1</v>
      </c>
      <c r="V82" s="8">
        <v>1</v>
      </c>
      <c r="W82" s="42">
        <v>2</v>
      </c>
      <c r="X82" s="8">
        <v>13</v>
      </c>
      <c r="Y82" s="1">
        <f t="shared" si="5"/>
        <v>331</v>
      </c>
      <c r="Z82" s="1">
        <f t="shared" si="6"/>
        <v>315</v>
      </c>
      <c r="AA82" s="70">
        <f t="shared" si="7"/>
        <v>0.5123839009287926</v>
      </c>
      <c r="AB82" s="70">
        <f t="shared" si="8"/>
        <v>0.48761609907120745</v>
      </c>
      <c r="AC82" s="117"/>
      <c r="AD82" s="99"/>
    </row>
    <row r="83" spans="1:30" s="6" customFormat="1" x14ac:dyDescent="0.2">
      <c r="A83" s="2">
        <v>51</v>
      </c>
      <c r="B83" s="2" t="s">
        <v>36</v>
      </c>
      <c r="C83" s="2">
        <v>66</v>
      </c>
      <c r="D83" s="7" t="s">
        <v>73</v>
      </c>
      <c r="E83" s="7" t="s">
        <v>73</v>
      </c>
      <c r="F83" s="23">
        <v>481</v>
      </c>
      <c r="G83" s="23" t="s">
        <v>19</v>
      </c>
      <c r="H83" s="10">
        <v>646</v>
      </c>
      <c r="I83" s="8">
        <v>89</v>
      </c>
      <c r="J83" s="8">
        <v>100</v>
      </c>
      <c r="K83" s="8">
        <v>21</v>
      </c>
      <c r="L83" s="8">
        <v>5</v>
      </c>
      <c r="M83" s="8">
        <v>6</v>
      </c>
      <c r="N83" s="8">
        <v>15</v>
      </c>
      <c r="O83" s="8">
        <v>51</v>
      </c>
      <c r="P83" s="8">
        <v>4</v>
      </c>
      <c r="Q83" s="8">
        <v>2</v>
      </c>
      <c r="R83" s="8">
        <v>4</v>
      </c>
      <c r="S83" s="8">
        <v>0</v>
      </c>
      <c r="T83" s="8">
        <v>1</v>
      </c>
      <c r="U83" s="8">
        <v>0</v>
      </c>
      <c r="V83" s="8">
        <v>6</v>
      </c>
      <c r="W83" s="42">
        <v>0</v>
      </c>
      <c r="X83" s="8">
        <v>8</v>
      </c>
      <c r="Y83" s="1">
        <f t="shared" si="5"/>
        <v>312</v>
      </c>
      <c r="Z83" s="1">
        <f t="shared" si="6"/>
        <v>334</v>
      </c>
      <c r="AA83" s="70">
        <f t="shared" si="7"/>
        <v>0.48297213622291024</v>
      </c>
      <c r="AB83" s="70">
        <f t="shared" si="8"/>
        <v>0.51702786377708976</v>
      </c>
      <c r="AC83" s="117"/>
      <c r="AD83" s="99"/>
    </row>
    <row r="84" spans="1:30" s="6" customFormat="1" x14ac:dyDescent="0.2">
      <c r="A84" s="2">
        <v>52</v>
      </c>
      <c r="B84" s="2" t="s">
        <v>36</v>
      </c>
      <c r="C84" s="2">
        <v>66</v>
      </c>
      <c r="D84" s="7" t="s">
        <v>73</v>
      </c>
      <c r="E84" s="7" t="s">
        <v>73</v>
      </c>
      <c r="F84" s="23">
        <v>482</v>
      </c>
      <c r="G84" s="23" t="s">
        <v>15</v>
      </c>
      <c r="H84" s="10">
        <v>683</v>
      </c>
      <c r="I84" s="8">
        <v>75</v>
      </c>
      <c r="J84" s="8">
        <v>142</v>
      </c>
      <c r="K84" s="8">
        <v>25</v>
      </c>
      <c r="L84" s="8">
        <v>3</v>
      </c>
      <c r="M84" s="8">
        <v>2</v>
      </c>
      <c r="N84" s="8">
        <v>5</v>
      </c>
      <c r="O84" s="8">
        <v>29</v>
      </c>
      <c r="P84" s="8">
        <v>2</v>
      </c>
      <c r="Q84" s="8">
        <v>3</v>
      </c>
      <c r="R84" s="8">
        <v>5</v>
      </c>
      <c r="S84" s="8">
        <v>0</v>
      </c>
      <c r="T84" s="8">
        <v>0</v>
      </c>
      <c r="U84" s="8">
        <v>0</v>
      </c>
      <c r="V84" s="8">
        <v>11</v>
      </c>
      <c r="W84" s="42">
        <v>1</v>
      </c>
      <c r="X84" s="8">
        <v>10</v>
      </c>
      <c r="Y84" s="1">
        <f t="shared" si="5"/>
        <v>313</v>
      </c>
      <c r="Z84" s="1">
        <f t="shared" si="6"/>
        <v>370</v>
      </c>
      <c r="AA84" s="70">
        <f t="shared" si="7"/>
        <v>0.45827232796486089</v>
      </c>
      <c r="AB84" s="70">
        <f t="shared" si="8"/>
        <v>0.54172767203513905</v>
      </c>
      <c r="AC84" s="117"/>
      <c r="AD84" s="99"/>
    </row>
    <row r="85" spans="1:30" s="6" customFormat="1" x14ac:dyDescent="0.2">
      <c r="A85" s="2">
        <v>53</v>
      </c>
      <c r="B85" s="2" t="s">
        <v>36</v>
      </c>
      <c r="C85" s="2">
        <v>66</v>
      </c>
      <c r="D85" s="7" t="s">
        <v>73</v>
      </c>
      <c r="E85" s="7" t="s">
        <v>73</v>
      </c>
      <c r="F85" s="23">
        <v>482</v>
      </c>
      <c r="G85" s="23" t="s">
        <v>16</v>
      </c>
      <c r="H85" s="10">
        <v>683</v>
      </c>
      <c r="I85" s="8">
        <v>73</v>
      </c>
      <c r="J85" s="8">
        <v>114</v>
      </c>
      <c r="K85" s="8">
        <v>16</v>
      </c>
      <c r="L85" s="8">
        <v>3</v>
      </c>
      <c r="M85" s="8">
        <v>3</v>
      </c>
      <c r="N85" s="8">
        <v>7</v>
      </c>
      <c r="O85" s="8">
        <v>38</v>
      </c>
      <c r="P85" s="8">
        <v>2</v>
      </c>
      <c r="Q85" s="8">
        <v>2</v>
      </c>
      <c r="R85" s="8">
        <v>8</v>
      </c>
      <c r="S85" s="8">
        <v>0</v>
      </c>
      <c r="T85" s="8">
        <v>2</v>
      </c>
      <c r="U85" s="8">
        <v>0</v>
      </c>
      <c r="V85" s="8">
        <v>20</v>
      </c>
      <c r="W85" s="42">
        <v>0</v>
      </c>
      <c r="X85" s="8">
        <v>6</v>
      </c>
      <c r="Y85" s="1">
        <f t="shared" si="5"/>
        <v>294</v>
      </c>
      <c r="Z85" s="1">
        <f t="shared" si="6"/>
        <v>389</v>
      </c>
      <c r="AA85" s="70">
        <f t="shared" si="7"/>
        <v>0.43045387994143486</v>
      </c>
      <c r="AB85" s="70">
        <f t="shared" si="8"/>
        <v>0.5695461200585652</v>
      </c>
      <c r="AC85" s="117"/>
      <c r="AD85" s="99"/>
    </row>
    <row r="86" spans="1:30" s="6" customFormat="1" x14ac:dyDescent="0.2">
      <c r="A86" s="2">
        <v>54</v>
      </c>
      <c r="B86" s="2" t="s">
        <v>36</v>
      </c>
      <c r="C86" s="2">
        <v>66</v>
      </c>
      <c r="D86" s="7" t="s">
        <v>73</v>
      </c>
      <c r="E86" s="7" t="s">
        <v>73</v>
      </c>
      <c r="F86" s="23">
        <v>482</v>
      </c>
      <c r="G86" s="23" t="s">
        <v>17</v>
      </c>
      <c r="H86" s="10">
        <v>684</v>
      </c>
      <c r="I86" s="8">
        <v>82</v>
      </c>
      <c r="J86" s="8">
        <v>123</v>
      </c>
      <c r="K86" s="8">
        <v>24</v>
      </c>
      <c r="L86" s="8">
        <v>4</v>
      </c>
      <c r="M86" s="8">
        <v>6</v>
      </c>
      <c r="N86" s="8">
        <v>5</v>
      </c>
      <c r="O86" s="8">
        <v>28</v>
      </c>
      <c r="P86" s="8">
        <v>0</v>
      </c>
      <c r="Q86" s="8">
        <v>0</v>
      </c>
      <c r="R86" s="8">
        <v>8</v>
      </c>
      <c r="S86" s="8">
        <v>1</v>
      </c>
      <c r="T86" s="8">
        <v>0</v>
      </c>
      <c r="U86" s="8">
        <v>3</v>
      </c>
      <c r="V86" s="8">
        <v>16</v>
      </c>
      <c r="W86" s="42">
        <v>5</v>
      </c>
      <c r="X86" s="8">
        <v>10</v>
      </c>
      <c r="Y86" s="1">
        <f t="shared" si="5"/>
        <v>315</v>
      </c>
      <c r="Z86" s="1">
        <f t="shared" si="6"/>
        <v>369</v>
      </c>
      <c r="AA86" s="70">
        <f t="shared" si="7"/>
        <v>0.46052631578947367</v>
      </c>
      <c r="AB86" s="70">
        <f t="shared" si="8"/>
        <v>0.53947368421052633</v>
      </c>
      <c r="AC86" s="117"/>
      <c r="AD86" s="99"/>
    </row>
    <row r="87" spans="1:30" s="6" customFormat="1" x14ac:dyDescent="0.2">
      <c r="A87" s="2">
        <v>55</v>
      </c>
      <c r="B87" s="2" t="s">
        <v>36</v>
      </c>
      <c r="C87" s="2">
        <v>66</v>
      </c>
      <c r="D87" s="7" t="s">
        <v>73</v>
      </c>
      <c r="E87" s="7" t="s">
        <v>73</v>
      </c>
      <c r="F87" s="23">
        <v>482</v>
      </c>
      <c r="G87" s="23" t="s">
        <v>18</v>
      </c>
      <c r="H87" s="10">
        <v>684</v>
      </c>
      <c r="I87" s="8">
        <v>66</v>
      </c>
      <c r="J87" s="8">
        <v>126</v>
      </c>
      <c r="K87" s="8">
        <v>12</v>
      </c>
      <c r="L87" s="8">
        <v>2</v>
      </c>
      <c r="M87" s="8">
        <v>10</v>
      </c>
      <c r="N87" s="8">
        <v>8</v>
      </c>
      <c r="O87" s="8">
        <v>40</v>
      </c>
      <c r="P87" s="8">
        <v>0</v>
      </c>
      <c r="Q87" s="8">
        <v>0</v>
      </c>
      <c r="R87" s="8">
        <v>3</v>
      </c>
      <c r="S87" s="8">
        <v>0</v>
      </c>
      <c r="T87" s="8">
        <v>1</v>
      </c>
      <c r="U87" s="8">
        <v>0</v>
      </c>
      <c r="V87" s="8">
        <v>11</v>
      </c>
      <c r="W87" s="42">
        <v>0</v>
      </c>
      <c r="X87" s="8">
        <v>8</v>
      </c>
      <c r="Y87" s="1">
        <f t="shared" si="5"/>
        <v>287</v>
      </c>
      <c r="Z87" s="1">
        <f t="shared" si="6"/>
        <v>397</v>
      </c>
      <c r="AA87" s="70">
        <f t="shared" si="7"/>
        <v>0.41959064327485379</v>
      </c>
      <c r="AB87" s="70">
        <f t="shared" si="8"/>
        <v>0.58040935672514615</v>
      </c>
      <c r="AC87" s="117"/>
      <c r="AD87" s="99"/>
    </row>
    <row r="88" spans="1:30" s="6" customFormat="1" x14ac:dyDescent="0.2">
      <c r="A88" s="2">
        <v>56</v>
      </c>
      <c r="B88" s="2" t="s">
        <v>36</v>
      </c>
      <c r="C88" s="2">
        <v>66</v>
      </c>
      <c r="D88" s="7" t="s">
        <v>73</v>
      </c>
      <c r="E88" s="7" t="s">
        <v>73</v>
      </c>
      <c r="F88" s="23">
        <v>482</v>
      </c>
      <c r="G88" s="23" t="s">
        <v>19</v>
      </c>
      <c r="H88" s="10">
        <v>684</v>
      </c>
      <c r="I88" s="8">
        <v>71</v>
      </c>
      <c r="J88" s="8">
        <v>114</v>
      </c>
      <c r="K88" s="8">
        <v>12</v>
      </c>
      <c r="L88" s="8">
        <v>2</v>
      </c>
      <c r="M88" s="8">
        <v>7</v>
      </c>
      <c r="N88" s="8">
        <v>4</v>
      </c>
      <c r="O88" s="8">
        <v>40</v>
      </c>
      <c r="P88" s="8">
        <v>3</v>
      </c>
      <c r="Q88" s="8">
        <v>1</v>
      </c>
      <c r="R88" s="8">
        <v>12</v>
      </c>
      <c r="S88" s="8">
        <v>0</v>
      </c>
      <c r="T88" s="8">
        <v>1</v>
      </c>
      <c r="U88" s="8">
        <v>0</v>
      </c>
      <c r="V88" s="8">
        <v>16</v>
      </c>
      <c r="W88" s="42">
        <v>0</v>
      </c>
      <c r="X88" s="8">
        <v>4</v>
      </c>
      <c r="Y88" s="1">
        <f t="shared" si="5"/>
        <v>287</v>
      </c>
      <c r="Z88" s="1">
        <f t="shared" si="6"/>
        <v>397</v>
      </c>
      <c r="AA88" s="70">
        <f t="shared" si="7"/>
        <v>0.41959064327485379</v>
      </c>
      <c r="AB88" s="70">
        <f t="shared" si="8"/>
        <v>0.58040935672514615</v>
      </c>
      <c r="AC88" s="117"/>
      <c r="AD88" s="99"/>
    </row>
    <row r="89" spans="1:30" s="6" customFormat="1" x14ac:dyDescent="0.2">
      <c r="A89" s="2">
        <v>57</v>
      </c>
      <c r="B89" s="2" t="s">
        <v>36</v>
      </c>
      <c r="C89" s="2">
        <v>66</v>
      </c>
      <c r="D89" s="7" t="s">
        <v>73</v>
      </c>
      <c r="E89" s="7" t="s">
        <v>73</v>
      </c>
      <c r="F89" s="23">
        <v>482</v>
      </c>
      <c r="G89" s="23" t="s">
        <v>20</v>
      </c>
      <c r="H89" s="10">
        <v>684</v>
      </c>
      <c r="I89" s="8">
        <v>71</v>
      </c>
      <c r="J89" s="8">
        <v>141</v>
      </c>
      <c r="K89" s="8">
        <v>14</v>
      </c>
      <c r="L89" s="8">
        <v>8</v>
      </c>
      <c r="M89" s="8">
        <v>1</v>
      </c>
      <c r="N89" s="8">
        <v>7</v>
      </c>
      <c r="O89" s="8">
        <v>21</v>
      </c>
      <c r="P89" s="8">
        <v>1</v>
      </c>
      <c r="Q89" s="8">
        <v>1</v>
      </c>
      <c r="R89" s="8">
        <v>5</v>
      </c>
      <c r="S89" s="8">
        <v>0</v>
      </c>
      <c r="T89" s="8">
        <v>4</v>
      </c>
      <c r="U89" s="8">
        <v>0</v>
      </c>
      <c r="V89" s="8">
        <v>13</v>
      </c>
      <c r="W89" s="42">
        <v>0</v>
      </c>
      <c r="X89" s="8">
        <v>4</v>
      </c>
      <c r="Y89" s="1">
        <f t="shared" si="5"/>
        <v>291</v>
      </c>
      <c r="Z89" s="1">
        <f t="shared" si="6"/>
        <v>393</v>
      </c>
      <c r="AA89" s="70">
        <f t="shared" si="7"/>
        <v>0.42543859649122806</v>
      </c>
      <c r="AB89" s="70">
        <f t="shared" si="8"/>
        <v>0.57456140350877194</v>
      </c>
      <c r="AC89" s="117"/>
      <c r="AD89" s="99"/>
    </row>
    <row r="90" spans="1:30" s="6" customFormat="1" x14ac:dyDescent="0.2">
      <c r="A90" s="2">
        <v>58</v>
      </c>
      <c r="B90" s="2" t="s">
        <v>36</v>
      </c>
      <c r="C90" s="2">
        <v>66</v>
      </c>
      <c r="D90" s="7" t="s">
        <v>73</v>
      </c>
      <c r="E90" s="7" t="s">
        <v>73</v>
      </c>
      <c r="F90" s="23">
        <v>482</v>
      </c>
      <c r="G90" s="23" t="s">
        <v>21</v>
      </c>
      <c r="H90" s="10">
        <v>684</v>
      </c>
      <c r="I90" s="8">
        <v>61</v>
      </c>
      <c r="J90" s="8">
        <v>116</v>
      </c>
      <c r="K90" s="8">
        <v>14</v>
      </c>
      <c r="L90" s="8">
        <v>5</v>
      </c>
      <c r="M90" s="8">
        <v>7</v>
      </c>
      <c r="N90" s="8">
        <v>6</v>
      </c>
      <c r="O90" s="8">
        <v>30</v>
      </c>
      <c r="P90" s="8">
        <v>1</v>
      </c>
      <c r="Q90" s="8">
        <v>3</v>
      </c>
      <c r="R90" s="8">
        <v>14</v>
      </c>
      <c r="S90" s="8">
        <v>1</v>
      </c>
      <c r="T90" s="8">
        <v>0</v>
      </c>
      <c r="U90" s="8">
        <v>0</v>
      </c>
      <c r="V90" s="8">
        <v>19</v>
      </c>
      <c r="W90" s="42">
        <v>0</v>
      </c>
      <c r="X90" s="8">
        <v>11</v>
      </c>
      <c r="Y90" s="1">
        <f t="shared" si="5"/>
        <v>288</v>
      </c>
      <c r="Z90" s="1">
        <f t="shared" si="6"/>
        <v>396</v>
      </c>
      <c r="AA90" s="70">
        <f t="shared" si="7"/>
        <v>0.42105263157894735</v>
      </c>
      <c r="AB90" s="70">
        <f t="shared" si="8"/>
        <v>0.57894736842105265</v>
      </c>
      <c r="AC90" s="117"/>
      <c r="AD90" s="99"/>
    </row>
    <row r="91" spans="1:30" s="6" customFormat="1" x14ac:dyDescent="0.2">
      <c r="A91" s="2">
        <v>59</v>
      </c>
      <c r="B91" s="2" t="s">
        <v>36</v>
      </c>
      <c r="C91" s="2">
        <v>66</v>
      </c>
      <c r="D91" s="7" t="s">
        <v>73</v>
      </c>
      <c r="E91" s="7" t="s">
        <v>73</v>
      </c>
      <c r="F91" s="23">
        <v>483</v>
      </c>
      <c r="G91" s="23" t="s">
        <v>15</v>
      </c>
      <c r="H91" s="10">
        <v>523</v>
      </c>
      <c r="I91" s="8">
        <v>51</v>
      </c>
      <c r="J91" s="8">
        <v>53</v>
      </c>
      <c r="K91" s="8">
        <v>19</v>
      </c>
      <c r="L91" s="8">
        <v>3</v>
      </c>
      <c r="M91" s="8">
        <v>5</v>
      </c>
      <c r="N91" s="8">
        <v>5</v>
      </c>
      <c r="O91" s="8">
        <v>19</v>
      </c>
      <c r="P91" s="8">
        <v>2</v>
      </c>
      <c r="Q91" s="8">
        <v>1</v>
      </c>
      <c r="R91" s="8">
        <v>3</v>
      </c>
      <c r="S91" s="8">
        <v>0</v>
      </c>
      <c r="T91" s="8">
        <v>0</v>
      </c>
      <c r="U91" s="8">
        <v>0</v>
      </c>
      <c r="V91" s="8">
        <v>6</v>
      </c>
      <c r="W91" s="42">
        <v>2</v>
      </c>
      <c r="X91" s="8">
        <v>19</v>
      </c>
      <c r="Y91" s="1">
        <f t="shared" si="5"/>
        <v>188</v>
      </c>
      <c r="Z91" s="1">
        <f t="shared" si="6"/>
        <v>335</v>
      </c>
      <c r="AA91" s="70">
        <f t="shared" si="7"/>
        <v>0.35946462715105165</v>
      </c>
      <c r="AB91" s="70">
        <f t="shared" si="8"/>
        <v>0.64053537284894835</v>
      </c>
      <c r="AC91" s="117"/>
      <c r="AD91" s="99"/>
    </row>
    <row r="92" spans="1:30" s="6" customFormat="1" x14ac:dyDescent="0.2">
      <c r="A92" s="2">
        <v>60</v>
      </c>
      <c r="B92" s="2" t="s">
        <v>36</v>
      </c>
      <c r="C92" s="2">
        <v>66</v>
      </c>
      <c r="D92" s="7" t="s">
        <v>73</v>
      </c>
      <c r="E92" s="7" t="s">
        <v>73</v>
      </c>
      <c r="F92" s="23">
        <v>483</v>
      </c>
      <c r="G92" s="23" t="s">
        <v>16</v>
      </c>
      <c r="H92" s="10">
        <v>524</v>
      </c>
      <c r="I92" s="8">
        <v>49</v>
      </c>
      <c r="J92" s="8">
        <v>63</v>
      </c>
      <c r="K92" s="8">
        <v>28</v>
      </c>
      <c r="L92" s="8">
        <v>2</v>
      </c>
      <c r="M92" s="8">
        <v>7</v>
      </c>
      <c r="N92" s="8">
        <v>5</v>
      </c>
      <c r="O92" s="8">
        <v>37</v>
      </c>
      <c r="P92" s="8">
        <v>4</v>
      </c>
      <c r="Q92" s="8">
        <v>0</v>
      </c>
      <c r="R92" s="8">
        <v>3</v>
      </c>
      <c r="S92" s="8">
        <v>0</v>
      </c>
      <c r="T92" s="8">
        <v>2</v>
      </c>
      <c r="U92" s="8">
        <v>1</v>
      </c>
      <c r="V92" s="8">
        <v>4</v>
      </c>
      <c r="W92" s="42">
        <v>0</v>
      </c>
      <c r="X92" s="8">
        <v>10</v>
      </c>
      <c r="Y92" s="1">
        <f t="shared" si="5"/>
        <v>215</v>
      </c>
      <c r="Z92" s="1">
        <f t="shared" si="6"/>
        <v>309</v>
      </c>
      <c r="AA92" s="70">
        <f t="shared" si="7"/>
        <v>0.41030534351145037</v>
      </c>
      <c r="AB92" s="70">
        <f t="shared" si="8"/>
        <v>0.58969465648854957</v>
      </c>
      <c r="AC92" s="117"/>
      <c r="AD92" s="99"/>
    </row>
    <row r="93" spans="1:30" s="6" customFormat="1" x14ac:dyDescent="0.2">
      <c r="A93" s="2">
        <v>61</v>
      </c>
      <c r="B93" s="2" t="s">
        <v>36</v>
      </c>
      <c r="C93" s="2">
        <v>66</v>
      </c>
      <c r="D93" s="7" t="s">
        <v>73</v>
      </c>
      <c r="E93" s="7" t="s">
        <v>73</v>
      </c>
      <c r="F93" s="23">
        <v>483</v>
      </c>
      <c r="G93" s="23" t="s">
        <v>17</v>
      </c>
      <c r="H93" s="10">
        <v>524</v>
      </c>
      <c r="I93" s="8">
        <v>51</v>
      </c>
      <c r="J93" s="8">
        <v>75</v>
      </c>
      <c r="K93" s="8">
        <v>19</v>
      </c>
      <c r="L93" s="8">
        <v>3</v>
      </c>
      <c r="M93" s="8">
        <v>5</v>
      </c>
      <c r="N93" s="8">
        <v>5</v>
      </c>
      <c r="O93" s="8">
        <v>23</v>
      </c>
      <c r="P93" s="8">
        <v>1</v>
      </c>
      <c r="Q93" s="8">
        <v>1</v>
      </c>
      <c r="R93" s="8">
        <v>2</v>
      </c>
      <c r="S93" s="8">
        <v>0</v>
      </c>
      <c r="T93" s="8">
        <v>0</v>
      </c>
      <c r="U93" s="8">
        <v>0</v>
      </c>
      <c r="V93" s="8">
        <v>7</v>
      </c>
      <c r="W93" s="42">
        <v>1</v>
      </c>
      <c r="X93" s="8">
        <v>11</v>
      </c>
      <c r="Y93" s="1">
        <f t="shared" si="5"/>
        <v>204</v>
      </c>
      <c r="Z93" s="1">
        <f t="shared" si="6"/>
        <v>320</v>
      </c>
      <c r="AA93" s="70">
        <f t="shared" si="7"/>
        <v>0.38931297709923662</v>
      </c>
      <c r="AB93" s="70">
        <f t="shared" si="8"/>
        <v>0.61068702290076338</v>
      </c>
      <c r="AC93" s="117"/>
      <c r="AD93" s="99"/>
    </row>
    <row r="94" spans="1:30" s="6" customFormat="1" x14ac:dyDescent="0.2">
      <c r="A94" s="2">
        <v>62</v>
      </c>
      <c r="B94" s="2" t="s">
        <v>36</v>
      </c>
      <c r="C94" s="2">
        <v>66</v>
      </c>
      <c r="D94" s="7" t="s">
        <v>73</v>
      </c>
      <c r="E94" s="7" t="s">
        <v>73</v>
      </c>
      <c r="F94" s="23">
        <v>484</v>
      </c>
      <c r="G94" s="23" t="s">
        <v>15</v>
      </c>
      <c r="H94" s="10">
        <v>711</v>
      </c>
      <c r="I94" s="8">
        <v>55</v>
      </c>
      <c r="J94" s="8">
        <v>101</v>
      </c>
      <c r="K94" s="8">
        <v>51</v>
      </c>
      <c r="L94" s="8">
        <v>6</v>
      </c>
      <c r="M94" s="8">
        <v>12</v>
      </c>
      <c r="N94" s="8">
        <v>15</v>
      </c>
      <c r="O94" s="8">
        <v>27</v>
      </c>
      <c r="P94" s="8">
        <v>1</v>
      </c>
      <c r="Q94" s="8">
        <v>0</v>
      </c>
      <c r="R94" s="8">
        <v>8</v>
      </c>
      <c r="S94" s="8">
        <v>0</v>
      </c>
      <c r="T94" s="8">
        <v>1</v>
      </c>
      <c r="U94" s="8">
        <v>2</v>
      </c>
      <c r="V94" s="8">
        <v>4</v>
      </c>
      <c r="W94" s="42">
        <v>0</v>
      </c>
      <c r="X94" s="8">
        <v>7</v>
      </c>
      <c r="Y94" s="1">
        <f t="shared" si="5"/>
        <v>290</v>
      </c>
      <c r="Z94" s="1">
        <f t="shared" si="6"/>
        <v>421</v>
      </c>
      <c r="AA94" s="70">
        <f t="shared" si="7"/>
        <v>0.40787623066104078</v>
      </c>
      <c r="AB94" s="70">
        <f t="shared" si="8"/>
        <v>0.59212376933895916</v>
      </c>
      <c r="AC94" s="117"/>
      <c r="AD94" s="99"/>
    </row>
    <row r="95" spans="1:30" s="6" customFormat="1" x14ac:dyDescent="0.2">
      <c r="A95" s="2">
        <v>63</v>
      </c>
      <c r="B95" s="2" t="s">
        <v>36</v>
      </c>
      <c r="C95" s="2">
        <v>66</v>
      </c>
      <c r="D95" s="7" t="s">
        <v>73</v>
      </c>
      <c r="E95" s="7" t="s">
        <v>73</v>
      </c>
      <c r="F95" s="23">
        <v>484</v>
      </c>
      <c r="G95" s="23" t="s">
        <v>16</v>
      </c>
      <c r="H95" s="10">
        <v>712</v>
      </c>
      <c r="I95" s="8">
        <v>63</v>
      </c>
      <c r="J95" s="8">
        <v>109</v>
      </c>
      <c r="K95" s="8">
        <v>31</v>
      </c>
      <c r="L95" s="8">
        <v>3</v>
      </c>
      <c r="M95" s="8">
        <v>8</v>
      </c>
      <c r="N95" s="8">
        <v>20</v>
      </c>
      <c r="O95" s="8">
        <v>32</v>
      </c>
      <c r="P95" s="8">
        <v>2</v>
      </c>
      <c r="Q95" s="8">
        <v>3</v>
      </c>
      <c r="R95" s="8">
        <v>7</v>
      </c>
      <c r="S95" s="8">
        <v>1</v>
      </c>
      <c r="T95" s="8">
        <v>1</v>
      </c>
      <c r="U95" s="8">
        <v>0</v>
      </c>
      <c r="V95" s="8">
        <v>5</v>
      </c>
      <c r="W95" s="42">
        <v>2</v>
      </c>
      <c r="X95" s="8">
        <v>14</v>
      </c>
      <c r="Y95" s="1">
        <f t="shared" si="5"/>
        <v>301</v>
      </c>
      <c r="Z95" s="1">
        <f t="shared" si="6"/>
        <v>411</v>
      </c>
      <c r="AA95" s="70">
        <f t="shared" si="7"/>
        <v>0.42275280898876405</v>
      </c>
      <c r="AB95" s="70">
        <f t="shared" si="8"/>
        <v>0.577247191011236</v>
      </c>
      <c r="AC95" s="117"/>
      <c r="AD95" s="99"/>
    </row>
    <row r="96" spans="1:30" s="6" customFormat="1" x14ac:dyDescent="0.2">
      <c r="A96" s="2">
        <v>64</v>
      </c>
      <c r="B96" s="2" t="s">
        <v>36</v>
      </c>
      <c r="C96" s="2">
        <v>66</v>
      </c>
      <c r="D96" s="7" t="s">
        <v>73</v>
      </c>
      <c r="E96" s="7" t="s">
        <v>73</v>
      </c>
      <c r="F96" s="23">
        <v>485</v>
      </c>
      <c r="G96" s="23" t="s">
        <v>15</v>
      </c>
      <c r="H96" s="10">
        <v>657</v>
      </c>
      <c r="I96" s="8">
        <v>58</v>
      </c>
      <c r="J96" s="8">
        <v>128</v>
      </c>
      <c r="K96" s="8">
        <v>34</v>
      </c>
      <c r="L96" s="8">
        <v>2</v>
      </c>
      <c r="M96" s="8">
        <v>5</v>
      </c>
      <c r="N96" s="8">
        <v>13</v>
      </c>
      <c r="O96" s="8">
        <v>38</v>
      </c>
      <c r="P96" s="8">
        <v>4</v>
      </c>
      <c r="Q96" s="8">
        <v>2</v>
      </c>
      <c r="R96" s="8">
        <v>5</v>
      </c>
      <c r="S96" s="8">
        <v>0</v>
      </c>
      <c r="T96" s="8">
        <v>0</v>
      </c>
      <c r="U96" s="8">
        <v>1</v>
      </c>
      <c r="V96" s="8">
        <v>10</v>
      </c>
      <c r="W96" s="42">
        <v>1</v>
      </c>
      <c r="X96" s="8">
        <v>9</v>
      </c>
      <c r="Y96" s="1">
        <f t="shared" si="5"/>
        <v>310</v>
      </c>
      <c r="Z96" s="1">
        <f t="shared" si="6"/>
        <v>347</v>
      </c>
      <c r="AA96" s="70">
        <f t="shared" si="7"/>
        <v>0.47184170471841702</v>
      </c>
      <c r="AB96" s="70">
        <f t="shared" si="8"/>
        <v>0.52815829528158298</v>
      </c>
      <c r="AC96" s="117"/>
      <c r="AD96" s="99"/>
    </row>
    <row r="97" spans="1:30" s="6" customFormat="1" x14ac:dyDescent="0.2">
      <c r="A97" s="2">
        <v>65</v>
      </c>
      <c r="B97" s="2" t="s">
        <v>36</v>
      </c>
      <c r="C97" s="2">
        <v>66</v>
      </c>
      <c r="D97" s="7" t="s">
        <v>73</v>
      </c>
      <c r="E97" s="7" t="s">
        <v>73</v>
      </c>
      <c r="F97" s="23">
        <v>485</v>
      </c>
      <c r="G97" s="23" t="s">
        <v>16</v>
      </c>
      <c r="H97" s="10">
        <v>658</v>
      </c>
      <c r="I97" s="8">
        <v>56</v>
      </c>
      <c r="J97" s="8">
        <v>125</v>
      </c>
      <c r="K97" s="8">
        <v>25</v>
      </c>
      <c r="L97" s="8">
        <v>2</v>
      </c>
      <c r="M97" s="8">
        <v>6</v>
      </c>
      <c r="N97" s="8">
        <v>14</v>
      </c>
      <c r="O97" s="8">
        <v>24</v>
      </c>
      <c r="P97" s="8">
        <v>2</v>
      </c>
      <c r="Q97" s="8">
        <v>1</v>
      </c>
      <c r="R97" s="8">
        <v>5</v>
      </c>
      <c r="S97" s="8">
        <v>0</v>
      </c>
      <c r="T97" s="8">
        <v>1</v>
      </c>
      <c r="U97" s="8">
        <v>0</v>
      </c>
      <c r="V97" s="8">
        <v>6</v>
      </c>
      <c r="W97" s="42">
        <v>1</v>
      </c>
      <c r="X97" s="8">
        <v>5</v>
      </c>
      <c r="Y97" s="1">
        <f t="shared" si="5"/>
        <v>273</v>
      </c>
      <c r="Z97" s="1">
        <f t="shared" si="6"/>
        <v>385</v>
      </c>
      <c r="AA97" s="70">
        <f t="shared" si="7"/>
        <v>0.41489361702127658</v>
      </c>
      <c r="AB97" s="70">
        <f t="shared" si="8"/>
        <v>0.58510638297872342</v>
      </c>
      <c r="AC97" s="117"/>
      <c r="AD97" s="99"/>
    </row>
    <row r="98" spans="1:30" s="6" customFormat="1" x14ac:dyDescent="0.2">
      <c r="A98" s="2">
        <v>66</v>
      </c>
      <c r="B98" s="2" t="s">
        <v>36</v>
      </c>
      <c r="C98" s="2">
        <v>66</v>
      </c>
      <c r="D98" s="7" t="s">
        <v>73</v>
      </c>
      <c r="E98" s="7" t="s">
        <v>73</v>
      </c>
      <c r="F98" s="23">
        <v>486</v>
      </c>
      <c r="G98" s="23" t="s">
        <v>15</v>
      </c>
      <c r="H98" s="10">
        <v>595</v>
      </c>
      <c r="I98" s="8">
        <v>59</v>
      </c>
      <c r="J98" s="8">
        <v>73</v>
      </c>
      <c r="K98" s="8">
        <v>23</v>
      </c>
      <c r="L98" s="8">
        <v>6</v>
      </c>
      <c r="M98" s="8">
        <v>4</v>
      </c>
      <c r="N98" s="8">
        <v>10</v>
      </c>
      <c r="O98" s="8">
        <v>32</v>
      </c>
      <c r="P98" s="8">
        <v>3</v>
      </c>
      <c r="Q98" s="8">
        <v>2</v>
      </c>
      <c r="R98" s="8">
        <v>7</v>
      </c>
      <c r="S98" s="8">
        <v>0</v>
      </c>
      <c r="T98" s="8">
        <v>1</v>
      </c>
      <c r="U98" s="8">
        <v>0</v>
      </c>
      <c r="V98" s="8">
        <v>6</v>
      </c>
      <c r="W98" s="42">
        <v>1</v>
      </c>
      <c r="X98" s="8">
        <v>9</v>
      </c>
      <c r="Y98" s="1">
        <f t="shared" si="5"/>
        <v>236</v>
      </c>
      <c r="Z98" s="1">
        <f t="shared" si="6"/>
        <v>359</v>
      </c>
      <c r="AA98" s="70">
        <f t="shared" si="7"/>
        <v>0.39663865546218485</v>
      </c>
      <c r="AB98" s="70">
        <f t="shared" si="8"/>
        <v>0.60336134453781509</v>
      </c>
      <c r="AC98" s="117"/>
      <c r="AD98" s="99"/>
    </row>
    <row r="99" spans="1:30" s="6" customFormat="1" x14ac:dyDescent="0.2">
      <c r="A99" s="2">
        <v>67</v>
      </c>
      <c r="B99" s="2" t="s">
        <v>36</v>
      </c>
      <c r="C99" s="2">
        <v>66</v>
      </c>
      <c r="D99" s="7" t="s">
        <v>73</v>
      </c>
      <c r="E99" s="7" t="s">
        <v>73</v>
      </c>
      <c r="F99" s="23">
        <v>486</v>
      </c>
      <c r="G99" s="23" t="s">
        <v>16</v>
      </c>
      <c r="H99" s="10">
        <v>595</v>
      </c>
      <c r="I99" s="8">
        <v>66</v>
      </c>
      <c r="J99" s="8">
        <v>67</v>
      </c>
      <c r="K99" s="8">
        <v>20</v>
      </c>
      <c r="L99" s="8">
        <v>1</v>
      </c>
      <c r="M99" s="8">
        <v>3</v>
      </c>
      <c r="N99" s="8">
        <v>4</v>
      </c>
      <c r="O99" s="8">
        <v>35</v>
      </c>
      <c r="P99" s="8">
        <v>1</v>
      </c>
      <c r="Q99" s="8">
        <v>2</v>
      </c>
      <c r="R99" s="8">
        <v>4</v>
      </c>
      <c r="S99" s="8">
        <v>0</v>
      </c>
      <c r="T99" s="8">
        <v>0</v>
      </c>
      <c r="U99" s="8">
        <v>0</v>
      </c>
      <c r="V99" s="8">
        <v>5</v>
      </c>
      <c r="W99" s="42">
        <v>0</v>
      </c>
      <c r="X99" s="8">
        <v>5</v>
      </c>
      <c r="Y99" s="1">
        <f t="shared" si="5"/>
        <v>213</v>
      </c>
      <c r="Z99" s="1">
        <f t="shared" si="6"/>
        <v>382</v>
      </c>
      <c r="AA99" s="70">
        <f t="shared" si="7"/>
        <v>0.35798319327731093</v>
      </c>
      <c r="AB99" s="70">
        <f t="shared" si="8"/>
        <v>0.64201680672268913</v>
      </c>
      <c r="AC99" s="117"/>
      <c r="AD99" s="99"/>
    </row>
    <row r="100" spans="1:30" s="20" customFormat="1" x14ac:dyDescent="0.2">
      <c r="A100" s="41">
        <v>68</v>
      </c>
      <c r="B100" s="41" t="s">
        <v>36</v>
      </c>
      <c r="C100" s="41">
        <v>66</v>
      </c>
      <c r="D100" s="7" t="s">
        <v>73</v>
      </c>
      <c r="E100" s="7" t="s">
        <v>73</v>
      </c>
      <c r="F100" s="24">
        <v>487</v>
      </c>
      <c r="G100" s="24" t="s">
        <v>15</v>
      </c>
      <c r="H100" s="26">
        <v>587</v>
      </c>
      <c r="I100" s="25">
        <v>46</v>
      </c>
      <c r="J100" s="25">
        <v>117</v>
      </c>
      <c r="K100" s="25">
        <v>11</v>
      </c>
      <c r="L100" s="25">
        <v>1</v>
      </c>
      <c r="M100" s="25">
        <v>1</v>
      </c>
      <c r="N100" s="25">
        <v>5</v>
      </c>
      <c r="O100" s="25">
        <v>50</v>
      </c>
      <c r="P100" s="25">
        <v>3</v>
      </c>
      <c r="Q100" s="25">
        <v>3</v>
      </c>
      <c r="R100" s="25">
        <v>3</v>
      </c>
      <c r="S100" s="25">
        <v>0</v>
      </c>
      <c r="T100" s="25">
        <v>0</v>
      </c>
      <c r="U100" s="25">
        <v>0</v>
      </c>
      <c r="V100" s="25">
        <v>7</v>
      </c>
      <c r="W100" s="43">
        <v>1</v>
      </c>
      <c r="X100" s="25">
        <v>10</v>
      </c>
      <c r="Y100" s="44">
        <f t="shared" si="5"/>
        <v>258</v>
      </c>
      <c r="Z100" s="44">
        <f t="shared" si="6"/>
        <v>329</v>
      </c>
      <c r="AA100" s="74">
        <f t="shared" si="7"/>
        <v>0.4395229982964225</v>
      </c>
      <c r="AB100" s="74">
        <f t="shared" si="8"/>
        <v>0.5604770017035775</v>
      </c>
      <c r="AC100" s="117"/>
      <c r="AD100" s="100"/>
    </row>
    <row r="101" spans="1:30" s="20" customFormat="1" x14ac:dyDescent="0.2">
      <c r="A101" s="41">
        <v>69</v>
      </c>
      <c r="B101" s="41" t="s">
        <v>36</v>
      </c>
      <c r="C101" s="41">
        <v>66</v>
      </c>
      <c r="D101" s="7" t="s">
        <v>73</v>
      </c>
      <c r="E101" s="7" t="s">
        <v>73</v>
      </c>
      <c r="F101" s="24">
        <v>487</v>
      </c>
      <c r="G101" s="24" t="s">
        <v>16</v>
      </c>
      <c r="H101" s="26">
        <v>587</v>
      </c>
      <c r="I101" s="25">
        <v>55</v>
      </c>
      <c r="J101" s="25">
        <v>108</v>
      </c>
      <c r="K101" s="25">
        <v>18</v>
      </c>
      <c r="L101" s="25">
        <v>1</v>
      </c>
      <c r="M101" s="25">
        <v>3</v>
      </c>
      <c r="N101" s="25">
        <v>6</v>
      </c>
      <c r="O101" s="25">
        <v>44</v>
      </c>
      <c r="P101" s="25">
        <v>0</v>
      </c>
      <c r="Q101" s="25">
        <v>2</v>
      </c>
      <c r="R101" s="25">
        <v>7</v>
      </c>
      <c r="S101" s="25">
        <v>0</v>
      </c>
      <c r="T101" s="25">
        <v>2</v>
      </c>
      <c r="U101" s="25">
        <v>0</v>
      </c>
      <c r="V101" s="25">
        <v>11</v>
      </c>
      <c r="W101" s="43">
        <v>0</v>
      </c>
      <c r="X101" s="25">
        <v>5</v>
      </c>
      <c r="Y101" s="44">
        <f t="shared" si="5"/>
        <v>262</v>
      </c>
      <c r="Z101" s="44">
        <f t="shared" si="6"/>
        <v>325</v>
      </c>
      <c r="AA101" s="74">
        <f t="shared" si="7"/>
        <v>0.44633730834752983</v>
      </c>
      <c r="AB101" s="74">
        <f t="shared" si="8"/>
        <v>0.55366269165247017</v>
      </c>
      <c r="AC101" s="117"/>
      <c r="AD101" s="100"/>
    </row>
    <row r="102" spans="1:30" s="6" customFormat="1" x14ac:dyDescent="0.2">
      <c r="A102" s="2">
        <v>70</v>
      </c>
      <c r="B102" s="2" t="s">
        <v>36</v>
      </c>
      <c r="C102" s="2">
        <v>66</v>
      </c>
      <c r="D102" s="7" t="s">
        <v>73</v>
      </c>
      <c r="E102" s="7" t="s">
        <v>73</v>
      </c>
      <c r="F102" s="23">
        <v>487</v>
      </c>
      <c r="G102" s="23" t="s">
        <v>17</v>
      </c>
      <c r="H102" s="10">
        <v>588</v>
      </c>
      <c r="I102" s="8">
        <v>50</v>
      </c>
      <c r="J102" s="8">
        <v>105</v>
      </c>
      <c r="K102" s="8">
        <v>16</v>
      </c>
      <c r="L102" s="8">
        <v>2</v>
      </c>
      <c r="M102" s="8">
        <v>4</v>
      </c>
      <c r="N102" s="8">
        <v>9</v>
      </c>
      <c r="O102" s="8">
        <v>37</v>
      </c>
      <c r="P102" s="8">
        <v>0</v>
      </c>
      <c r="Q102" s="8">
        <v>2</v>
      </c>
      <c r="R102" s="8">
        <v>6</v>
      </c>
      <c r="S102" s="8">
        <v>0</v>
      </c>
      <c r="T102" s="8">
        <v>1</v>
      </c>
      <c r="U102" s="8">
        <v>0</v>
      </c>
      <c r="V102" s="8">
        <v>15</v>
      </c>
      <c r="W102" s="42">
        <v>0</v>
      </c>
      <c r="X102" s="8">
        <v>18</v>
      </c>
      <c r="Y102" s="1">
        <f t="shared" si="5"/>
        <v>265</v>
      </c>
      <c r="Z102" s="1">
        <f t="shared" si="6"/>
        <v>323</v>
      </c>
      <c r="AA102" s="70">
        <f t="shared" si="7"/>
        <v>0.45068027210884354</v>
      </c>
      <c r="AB102" s="70">
        <f t="shared" si="8"/>
        <v>0.54931972789115646</v>
      </c>
      <c r="AC102" s="117"/>
      <c r="AD102" s="99"/>
    </row>
    <row r="103" spans="1:30" s="6" customFormat="1" x14ac:dyDescent="0.2">
      <c r="A103" s="2">
        <v>71</v>
      </c>
      <c r="B103" s="2" t="s">
        <v>36</v>
      </c>
      <c r="C103" s="2">
        <v>66</v>
      </c>
      <c r="D103" s="7" t="s">
        <v>73</v>
      </c>
      <c r="E103" s="7" t="s">
        <v>73</v>
      </c>
      <c r="F103" s="23">
        <v>488</v>
      </c>
      <c r="G103" s="23" t="s">
        <v>15</v>
      </c>
      <c r="H103" s="10">
        <v>736</v>
      </c>
      <c r="I103" s="8">
        <v>51</v>
      </c>
      <c r="J103" s="8">
        <v>114</v>
      </c>
      <c r="K103" s="8">
        <v>29</v>
      </c>
      <c r="L103" s="8">
        <v>5</v>
      </c>
      <c r="M103" s="8">
        <v>4</v>
      </c>
      <c r="N103" s="8">
        <v>22</v>
      </c>
      <c r="O103" s="8">
        <v>47</v>
      </c>
      <c r="P103" s="8">
        <v>1</v>
      </c>
      <c r="Q103" s="8">
        <v>2</v>
      </c>
      <c r="R103" s="8">
        <v>5</v>
      </c>
      <c r="S103" s="8">
        <v>0</v>
      </c>
      <c r="T103" s="8">
        <v>1</v>
      </c>
      <c r="U103" s="8">
        <v>0</v>
      </c>
      <c r="V103" s="8">
        <v>6</v>
      </c>
      <c r="W103" s="42">
        <v>0</v>
      </c>
      <c r="X103" s="8">
        <v>14</v>
      </c>
      <c r="Y103" s="1">
        <f t="shared" si="5"/>
        <v>301</v>
      </c>
      <c r="Z103" s="1">
        <f t="shared" si="6"/>
        <v>435</v>
      </c>
      <c r="AA103" s="70">
        <f t="shared" si="7"/>
        <v>0.40896739130434784</v>
      </c>
      <c r="AB103" s="70">
        <f t="shared" si="8"/>
        <v>0.59103260869565222</v>
      </c>
      <c r="AC103" s="117"/>
      <c r="AD103" s="99"/>
    </row>
    <row r="104" spans="1:30" s="6" customFormat="1" x14ac:dyDescent="0.2">
      <c r="A104" s="2">
        <v>72</v>
      </c>
      <c r="B104" s="2" t="s">
        <v>36</v>
      </c>
      <c r="C104" s="2">
        <v>66</v>
      </c>
      <c r="D104" s="7" t="s">
        <v>73</v>
      </c>
      <c r="E104" s="7" t="s">
        <v>73</v>
      </c>
      <c r="F104" s="23">
        <v>488</v>
      </c>
      <c r="G104" s="23" t="s">
        <v>16</v>
      </c>
      <c r="H104" s="10">
        <v>737</v>
      </c>
      <c r="I104" s="8">
        <v>63</v>
      </c>
      <c r="J104" s="8">
        <v>108</v>
      </c>
      <c r="K104" s="8">
        <v>30</v>
      </c>
      <c r="L104" s="8">
        <v>6</v>
      </c>
      <c r="M104" s="8">
        <v>11</v>
      </c>
      <c r="N104" s="8">
        <v>23</v>
      </c>
      <c r="O104" s="8">
        <v>36</v>
      </c>
      <c r="P104" s="8">
        <v>2</v>
      </c>
      <c r="Q104" s="8">
        <v>2</v>
      </c>
      <c r="R104" s="8">
        <v>6</v>
      </c>
      <c r="S104" s="8">
        <v>0</v>
      </c>
      <c r="T104" s="8">
        <v>1</v>
      </c>
      <c r="U104" s="8">
        <v>1</v>
      </c>
      <c r="V104" s="8">
        <v>5</v>
      </c>
      <c r="W104" s="42">
        <v>1</v>
      </c>
      <c r="X104" s="8">
        <v>5</v>
      </c>
      <c r="Y104" s="1">
        <f t="shared" si="5"/>
        <v>300</v>
      </c>
      <c r="Z104" s="1">
        <f t="shared" si="6"/>
        <v>437</v>
      </c>
      <c r="AA104" s="70">
        <f t="shared" si="7"/>
        <v>0.40705563093622793</v>
      </c>
      <c r="AB104" s="70">
        <f t="shared" si="8"/>
        <v>0.59294436906377201</v>
      </c>
      <c r="AC104" s="117"/>
      <c r="AD104" s="99"/>
    </row>
    <row r="105" spans="1:30" s="6" customFormat="1" x14ac:dyDescent="0.2">
      <c r="A105" s="2">
        <v>73</v>
      </c>
      <c r="B105" s="2" t="s">
        <v>36</v>
      </c>
      <c r="C105" s="2">
        <v>66</v>
      </c>
      <c r="D105" s="7" t="s">
        <v>73</v>
      </c>
      <c r="E105" s="7" t="s">
        <v>73</v>
      </c>
      <c r="F105" s="23">
        <v>489</v>
      </c>
      <c r="G105" s="23" t="s">
        <v>15</v>
      </c>
      <c r="H105" s="10">
        <v>526</v>
      </c>
      <c r="I105" s="8">
        <v>89</v>
      </c>
      <c r="J105" s="8">
        <v>96</v>
      </c>
      <c r="K105" s="8">
        <v>12</v>
      </c>
      <c r="L105" s="8">
        <v>2</v>
      </c>
      <c r="M105" s="8">
        <v>6</v>
      </c>
      <c r="N105" s="8">
        <v>9</v>
      </c>
      <c r="O105" s="8">
        <v>10</v>
      </c>
      <c r="P105" s="8">
        <v>2</v>
      </c>
      <c r="Q105" s="8">
        <v>2</v>
      </c>
      <c r="R105" s="8">
        <v>2</v>
      </c>
      <c r="S105" s="8">
        <v>0</v>
      </c>
      <c r="T105" s="8">
        <v>2</v>
      </c>
      <c r="U105" s="8">
        <v>0</v>
      </c>
      <c r="V105" s="8">
        <v>4</v>
      </c>
      <c r="W105" s="42">
        <v>0</v>
      </c>
      <c r="X105" s="8">
        <v>10</v>
      </c>
      <c r="Y105" s="1">
        <f t="shared" si="5"/>
        <v>246</v>
      </c>
      <c r="Z105" s="1">
        <f t="shared" si="6"/>
        <v>280</v>
      </c>
      <c r="AA105" s="70">
        <f t="shared" si="7"/>
        <v>0.46768060836501901</v>
      </c>
      <c r="AB105" s="70">
        <f t="shared" si="8"/>
        <v>0.53231939163498099</v>
      </c>
      <c r="AC105" s="117"/>
      <c r="AD105" s="99"/>
    </row>
    <row r="106" spans="1:30" s="6" customFormat="1" x14ac:dyDescent="0.2">
      <c r="A106" s="2">
        <v>74</v>
      </c>
      <c r="B106" s="2" t="s">
        <v>36</v>
      </c>
      <c r="C106" s="2">
        <v>66</v>
      </c>
      <c r="D106" s="7" t="s">
        <v>73</v>
      </c>
      <c r="E106" s="7" t="s">
        <v>73</v>
      </c>
      <c r="F106" s="23">
        <v>489</v>
      </c>
      <c r="G106" s="23" t="s">
        <v>16</v>
      </c>
      <c r="H106" s="10">
        <v>527</v>
      </c>
      <c r="I106" s="8">
        <v>72</v>
      </c>
      <c r="J106" s="8">
        <v>99</v>
      </c>
      <c r="K106" s="8">
        <v>25</v>
      </c>
      <c r="L106" s="8">
        <v>2</v>
      </c>
      <c r="M106" s="8">
        <v>3</v>
      </c>
      <c r="N106" s="8">
        <v>25</v>
      </c>
      <c r="O106" s="8">
        <v>4</v>
      </c>
      <c r="P106" s="8">
        <v>2</v>
      </c>
      <c r="Q106" s="8">
        <v>4</v>
      </c>
      <c r="R106" s="8">
        <v>4</v>
      </c>
      <c r="S106" s="8">
        <v>0</v>
      </c>
      <c r="T106" s="8">
        <v>1</v>
      </c>
      <c r="U106" s="8">
        <v>0</v>
      </c>
      <c r="V106" s="8">
        <v>4</v>
      </c>
      <c r="W106" s="42">
        <v>0</v>
      </c>
      <c r="X106" s="8">
        <v>11</v>
      </c>
      <c r="Y106" s="1">
        <f t="shared" si="5"/>
        <v>256</v>
      </c>
      <c r="Z106" s="1">
        <f t="shared" si="6"/>
        <v>271</v>
      </c>
      <c r="AA106" s="70">
        <f t="shared" si="7"/>
        <v>0.48576850094876661</v>
      </c>
      <c r="AB106" s="70">
        <f t="shared" si="8"/>
        <v>0.51423149905123344</v>
      </c>
      <c r="AC106" s="117"/>
      <c r="AD106" s="99"/>
    </row>
    <row r="107" spans="1:30" s="6" customFormat="1" x14ac:dyDescent="0.2">
      <c r="A107" s="2">
        <v>75</v>
      </c>
      <c r="B107" s="2" t="s">
        <v>36</v>
      </c>
      <c r="C107" s="2">
        <v>66</v>
      </c>
      <c r="D107" s="7" t="s">
        <v>73</v>
      </c>
      <c r="E107" s="7" t="s">
        <v>73</v>
      </c>
      <c r="F107" s="23">
        <v>489</v>
      </c>
      <c r="G107" s="23" t="s">
        <v>17</v>
      </c>
      <c r="H107" s="10">
        <v>527</v>
      </c>
      <c r="I107" s="8">
        <v>84</v>
      </c>
      <c r="J107" s="8">
        <v>64</v>
      </c>
      <c r="K107" s="8">
        <v>16</v>
      </c>
      <c r="L107" s="8">
        <v>3</v>
      </c>
      <c r="M107" s="8">
        <v>5</v>
      </c>
      <c r="N107" s="8">
        <v>21</v>
      </c>
      <c r="O107" s="8">
        <v>12</v>
      </c>
      <c r="P107" s="8">
        <v>3</v>
      </c>
      <c r="Q107" s="8">
        <v>2</v>
      </c>
      <c r="R107" s="8">
        <v>6</v>
      </c>
      <c r="S107" s="8">
        <v>0</v>
      </c>
      <c r="T107" s="8">
        <v>1</v>
      </c>
      <c r="U107" s="8">
        <v>0</v>
      </c>
      <c r="V107" s="8">
        <v>6</v>
      </c>
      <c r="W107" s="42">
        <v>1</v>
      </c>
      <c r="X107" s="8">
        <v>18</v>
      </c>
      <c r="Y107" s="1">
        <f t="shared" si="5"/>
        <v>242</v>
      </c>
      <c r="Z107" s="1">
        <f t="shared" si="6"/>
        <v>285</v>
      </c>
      <c r="AA107" s="70">
        <f t="shared" si="7"/>
        <v>0.45920303605313095</v>
      </c>
      <c r="AB107" s="70">
        <f t="shared" si="8"/>
        <v>0.54079696394686905</v>
      </c>
      <c r="AC107" s="117"/>
      <c r="AD107" s="99"/>
    </row>
    <row r="108" spans="1:30" s="6" customFormat="1" x14ac:dyDescent="0.2">
      <c r="A108" s="2">
        <v>76</v>
      </c>
      <c r="B108" s="2" t="s">
        <v>36</v>
      </c>
      <c r="C108" s="2">
        <v>66</v>
      </c>
      <c r="D108" s="7" t="s">
        <v>73</v>
      </c>
      <c r="E108" s="7" t="s">
        <v>73</v>
      </c>
      <c r="F108" s="23">
        <v>490</v>
      </c>
      <c r="G108" s="23" t="s">
        <v>15</v>
      </c>
      <c r="H108" s="10">
        <v>725</v>
      </c>
      <c r="I108" s="8">
        <v>81</v>
      </c>
      <c r="J108" s="8">
        <v>116</v>
      </c>
      <c r="K108" s="8">
        <v>29</v>
      </c>
      <c r="L108" s="8">
        <v>4</v>
      </c>
      <c r="M108" s="8">
        <v>5</v>
      </c>
      <c r="N108" s="8">
        <v>25</v>
      </c>
      <c r="O108" s="8">
        <v>19</v>
      </c>
      <c r="P108" s="8">
        <v>5</v>
      </c>
      <c r="Q108" s="8">
        <v>4</v>
      </c>
      <c r="R108" s="8">
        <v>5</v>
      </c>
      <c r="S108" s="8">
        <v>0</v>
      </c>
      <c r="T108" s="8">
        <v>0</v>
      </c>
      <c r="U108" s="8">
        <v>2</v>
      </c>
      <c r="V108" s="8">
        <v>11</v>
      </c>
      <c r="W108" s="42">
        <v>0</v>
      </c>
      <c r="X108" s="8">
        <v>11</v>
      </c>
      <c r="Y108" s="1">
        <f t="shared" si="5"/>
        <v>317</v>
      </c>
      <c r="Z108" s="1">
        <f t="shared" si="6"/>
        <v>408</v>
      </c>
      <c r="AA108" s="70">
        <f t="shared" si="7"/>
        <v>0.43724137931034485</v>
      </c>
      <c r="AB108" s="70">
        <f t="shared" si="8"/>
        <v>0.56275862068965521</v>
      </c>
      <c r="AC108" s="117"/>
      <c r="AD108" s="99"/>
    </row>
    <row r="109" spans="1:30" s="6" customFormat="1" x14ac:dyDescent="0.2">
      <c r="A109" s="2">
        <v>77</v>
      </c>
      <c r="B109" s="2" t="s">
        <v>36</v>
      </c>
      <c r="C109" s="2">
        <v>66</v>
      </c>
      <c r="D109" s="7" t="s">
        <v>73</v>
      </c>
      <c r="E109" s="7" t="s">
        <v>73</v>
      </c>
      <c r="F109" s="23">
        <v>490</v>
      </c>
      <c r="G109" s="23" t="s">
        <v>16</v>
      </c>
      <c r="H109" s="10">
        <v>725</v>
      </c>
      <c r="I109" s="8">
        <v>68</v>
      </c>
      <c r="J109" s="8">
        <v>129</v>
      </c>
      <c r="K109" s="8">
        <v>33</v>
      </c>
      <c r="L109" s="8">
        <v>5</v>
      </c>
      <c r="M109" s="8">
        <v>11</v>
      </c>
      <c r="N109" s="8">
        <v>24</v>
      </c>
      <c r="O109" s="8">
        <v>24</v>
      </c>
      <c r="P109" s="8">
        <v>4</v>
      </c>
      <c r="Q109" s="8">
        <v>3</v>
      </c>
      <c r="R109" s="8">
        <v>6</v>
      </c>
      <c r="S109" s="8">
        <v>0</v>
      </c>
      <c r="T109" s="8">
        <v>0</v>
      </c>
      <c r="U109" s="8">
        <v>2</v>
      </c>
      <c r="V109" s="8">
        <v>6</v>
      </c>
      <c r="W109" s="42">
        <v>0</v>
      </c>
      <c r="X109" s="8">
        <v>10</v>
      </c>
      <c r="Y109" s="1">
        <f t="shared" si="5"/>
        <v>325</v>
      </c>
      <c r="Z109" s="1">
        <f t="shared" si="6"/>
        <v>400</v>
      </c>
      <c r="AA109" s="70">
        <f t="shared" si="7"/>
        <v>0.44827586206896552</v>
      </c>
      <c r="AB109" s="70">
        <f t="shared" si="8"/>
        <v>0.55172413793103448</v>
      </c>
      <c r="AC109" s="117"/>
      <c r="AD109" s="99"/>
    </row>
    <row r="110" spans="1:30" s="6" customFormat="1" x14ac:dyDescent="0.2">
      <c r="A110" s="2">
        <v>78</v>
      </c>
      <c r="B110" s="2" t="s">
        <v>36</v>
      </c>
      <c r="C110" s="2">
        <v>66</v>
      </c>
      <c r="D110" s="7" t="s">
        <v>73</v>
      </c>
      <c r="E110" s="7" t="s">
        <v>73</v>
      </c>
      <c r="F110" s="23">
        <v>491</v>
      </c>
      <c r="G110" s="23" t="s">
        <v>15</v>
      </c>
      <c r="H110" s="10">
        <v>711</v>
      </c>
      <c r="I110" s="8">
        <v>63</v>
      </c>
      <c r="J110" s="8">
        <v>94</v>
      </c>
      <c r="K110" s="8">
        <v>34</v>
      </c>
      <c r="L110" s="8">
        <v>3</v>
      </c>
      <c r="M110" s="8">
        <v>16</v>
      </c>
      <c r="N110" s="8">
        <v>16</v>
      </c>
      <c r="O110" s="8">
        <v>28</v>
      </c>
      <c r="P110" s="8">
        <v>1</v>
      </c>
      <c r="Q110" s="8">
        <v>1</v>
      </c>
      <c r="R110" s="8">
        <v>11</v>
      </c>
      <c r="S110" s="8">
        <v>0</v>
      </c>
      <c r="T110" s="8">
        <v>2</v>
      </c>
      <c r="U110" s="8">
        <v>0</v>
      </c>
      <c r="V110" s="8">
        <v>9</v>
      </c>
      <c r="W110" s="42">
        <v>2</v>
      </c>
      <c r="X110" s="8">
        <v>5</v>
      </c>
      <c r="Y110" s="1">
        <f t="shared" si="5"/>
        <v>285</v>
      </c>
      <c r="Z110" s="1">
        <f t="shared" si="6"/>
        <v>426</v>
      </c>
      <c r="AA110" s="70">
        <f t="shared" si="7"/>
        <v>0.40084388185654007</v>
      </c>
      <c r="AB110" s="70">
        <f t="shared" si="8"/>
        <v>0.59915611814345993</v>
      </c>
      <c r="AC110" s="117"/>
      <c r="AD110" s="99"/>
    </row>
    <row r="111" spans="1:30" s="6" customFormat="1" x14ac:dyDescent="0.2">
      <c r="A111" s="2">
        <v>79</v>
      </c>
      <c r="B111" s="2" t="s">
        <v>36</v>
      </c>
      <c r="C111" s="2">
        <v>66</v>
      </c>
      <c r="D111" s="7" t="s">
        <v>73</v>
      </c>
      <c r="E111" s="7" t="s">
        <v>73</v>
      </c>
      <c r="F111" s="23">
        <v>491</v>
      </c>
      <c r="G111" s="23" t="s">
        <v>16</v>
      </c>
      <c r="H111" s="10">
        <v>712</v>
      </c>
      <c r="I111" s="8">
        <v>81</v>
      </c>
      <c r="J111" s="8">
        <v>102</v>
      </c>
      <c r="K111" s="8">
        <v>26</v>
      </c>
      <c r="L111" s="8">
        <v>6</v>
      </c>
      <c r="M111" s="8">
        <v>7</v>
      </c>
      <c r="N111" s="8">
        <v>14</v>
      </c>
      <c r="O111" s="8">
        <v>36</v>
      </c>
      <c r="P111" s="8">
        <v>4</v>
      </c>
      <c r="Q111" s="8">
        <v>2</v>
      </c>
      <c r="R111" s="8">
        <v>16</v>
      </c>
      <c r="S111" s="8">
        <v>1</v>
      </c>
      <c r="T111" s="8">
        <v>4</v>
      </c>
      <c r="U111" s="8">
        <v>0</v>
      </c>
      <c r="V111" s="8">
        <v>7</v>
      </c>
      <c r="W111" s="42">
        <v>2</v>
      </c>
      <c r="X111" s="8">
        <v>7</v>
      </c>
      <c r="Y111" s="1">
        <f t="shared" si="5"/>
        <v>315</v>
      </c>
      <c r="Z111" s="1">
        <f t="shared" si="6"/>
        <v>397</v>
      </c>
      <c r="AA111" s="70">
        <f t="shared" si="7"/>
        <v>0.44241573033707865</v>
      </c>
      <c r="AB111" s="70">
        <f t="shared" si="8"/>
        <v>0.55758426966292129</v>
      </c>
      <c r="AC111" s="117"/>
      <c r="AD111" s="99"/>
    </row>
    <row r="112" spans="1:30" s="6" customFormat="1" x14ac:dyDescent="0.2">
      <c r="A112" s="2">
        <v>80</v>
      </c>
      <c r="B112" s="2" t="s">
        <v>36</v>
      </c>
      <c r="C112" s="2">
        <v>66</v>
      </c>
      <c r="D112" s="7" t="s">
        <v>73</v>
      </c>
      <c r="E112" s="7" t="s">
        <v>73</v>
      </c>
      <c r="F112" s="23">
        <v>492</v>
      </c>
      <c r="G112" s="23" t="s">
        <v>15</v>
      </c>
      <c r="H112" s="10">
        <v>545</v>
      </c>
      <c r="I112" s="8">
        <v>42</v>
      </c>
      <c r="J112" s="8">
        <v>62</v>
      </c>
      <c r="K112" s="8">
        <v>27</v>
      </c>
      <c r="L112" s="8">
        <v>1</v>
      </c>
      <c r="M112" s="8">
        <v>5</v>
      </c>
      <c r="N112" s="8">
        <v>6</v>
      </c>
      <c r="O112" s="8">
        <v>23</v>
      </c>
      <c r="P112" s="8">
        <v>1</v>
      </c>
      <c r="Q112" s="8">
        <v>3</v>
      </c>
      <c r="R112" s="8">
        <v>4</v>
      </c>
      <c r="S112" s="8">
        <v>0</v>
      </c>
      <c r="T112" s="8">
        <v>0</v>
      </c>
      <c r="U112" s="8">
        <v>1</v>
      </c>
      <c r="V112" s="8">
        <v>6</v>
      </c>
      <c r="W112" s="42">
        <v>1</v>
      </c>
      <c r="X112" s="8">
        <v>10</v>
      </c>
      <c r="Y112" s="1">
        <f t="shared" si="5"/>
        <v>192</v>
      </c>
      <c r="Z112" s="1">
        <f t="shared" si="6"/>
        <v>353</v>
      </c>
      <c r="AA112" s="70">
        <f t="shared" si="7"/>
        <v>0.3522935779816514</v>
      </c>
      <c r="AB112" s="70">
        <f t="shared" si="8"/>
        <v>0.6477064220183486</v>
      </c>
      <c r="AC112" s="117"/>
      <c r="AD112" s="99"/>
    </row>
    <row r="113" spans="1:30" s="6" customFormat="1" x14ac:dyDescent="0.2">
      <c r="A113" s="2">
        <v>81</v>
      </c>
      <c r="B113" s="2" t="s">
        <v>36</v>
      </c>
      <c r="C113" s="2">
        <v>66</v>
      </c>
      <c r="D113" s="7" t="s">
        <v>73</v>
      </c>
      <c r="E113" s="7" t="s">
        <v>73</v>
      </c>
      <c r="F113" s="23">
        <v>492</v>
      </c>
      <c r="G113" s="23" t="s">
        <v>16</v>
      </c>
      <c r="H113" s="10">
        <v>545</v>
      </c>
      <c r="I113" s="8">
        <v>42</v>
      </c>
      <c r="J113" s="8">
        <v>66</v>
      </c>
      <c r="K113" s="8">
        <v>25</v>
      </c>
      <c r="L113" s="8">
        <v>0</v>
      </c>
      <c r="M113" s="8">
        <v>7</v>
      </c>
      <c r="N113" s="8">
        <v>13</v>
      </c>
      <c r="O113" s="8">
        <v>23</v>
      </c>
      <c r="P113" s="8">
        <v>4</v>
      </c>
      <c r="Q113" s="8">
        <v>0</v>
      </c>
      <c r="R113" s="8">
        <v>2</v>
      </c>
      <c r="S113" s="8">
        <v>0</v>
      </c>
      <c r="T113" s="8">
        <v>0</v>
      </c>
      <c r="U113" s="8">
        <v>0</v>
      </c>
      <c r="V113" s="8">
        <v>1</v>
      </c>
      <c r="W113" s="42">
        <v>0</v>
      </c>
      <c r="X113" s="8">
        <v>9</v>
      </c>
      <c r="Y113" s="1">
        <f t="shared" si="5"/>
        <v>192</v>
      </c>
      <c r="Z113" s="1">
        <f t="shared" si="6"/>
        <v>353</v>
      </c>
      <c r="AA113" s="70">
        <f t="shared" si="7"/>
        <v>0.3522935779816514</v>
      </c>
      <c r="AB113" s="70">
        <f t="shared" si="8"/>
        <v>0.6477064220183486</v>
      </c>
      <c r="AC113" s="117"/>
      <c r="AD113" s="99"/>
    </row>
    <row r="114" spans="1:30" s="6" customFormat="1" x14ac:dyDescent="0.2">
      <c r="A114" s="2">
        <v>82</v>
      </c>
      <c r="B114" s="2" t="s">
        <v>36</v>
      </c>
      <c r="C114" s="2">
        <v>66</v>
      </c>
      <c r="D114" s="7" t="s">
        <v>73</v>
      </c>
      <c r="E114" s="7" t="s">
        <v>73</v>
      </c>
      <c r="F114" s="23">
        <v>492</v>
      </c>
      <c r="G114" s="23" t="s">
        <v>17</v>
      </c>
      <c r="H114" s="10">
        <v>545</v>
      </c>
      <c r="I114" s="8">
        <v>36</v>
      </c>
      <c r="J114" s="8">
        <v>61</v>
      </c>
      <c r="K114" s="8">
        <v>25</v>
      </c>
      <c r="L114" s="8">
        <v>2</v>
      </c>
      <c r="M114" s="8">
        <v>5</v>
      </c>
      <c r="N114" s="8">
        <v>15</v>
      </c>
      <c r="O114" s="8">
        <v>26</v>
      </c>
      <c r="P114" s="8">
        <v>3</v>
      </c>
      <c r="Q114" s="8">
        <v>3</v>
      </c>
      <c r="R114" s="8">
        <v>9</v>
      </c>
      <c r="S114" s="8">
        <v>1</v>
      </c>
      <c r="T114" s="8">
        <v>0</v>
      </c>
      <c r="U114" s="8">
        <v>0</v>
      </c>
      <c r="V114" s="8">
        <v>3</v>
      </c>
      <c r="W114" s="42">
        <v>0</v>
      </c>
      <c r="X114" s="8">
        <v>13</v>
      </c>
      <c r="Y114" s="1">
        <f t="shared" si="5"/>
        <v>202</v>
      </c>
      <c r="Z114" s="1">
        <f t="shared" si="6"/>
        <v>343</v>
      </c>
      <c r="AA114" s="70">
        <f t="shared" si="7"/>
        <v>0.37064220183486241</v>
      </c>
      <c r="AB114" s="70">
        <f t="shared" si="8"/>
        <v>0.62935779816513759</v>
      </c>
      <c r="AC114" s="117"/>
      <c r="AD114" s="99"/>
    </row>
    <row r="115" spans="1:30" s="6" customFormat="1" x14ac:dyDescent="0.2">
      <c r="A115" s="2">
        <v>83</v>
      </c>
      <c r="B115" s="2" t="s">
        <v>36</v>
      </c>
      <c r="C115" s="2">
        <v>66</v>
      </c>
      <c r="D115" s="7" t="s">
        <v>73</v>
      </c>
      <c r="E115" s="7" t="s">
        <v>73</v>
      </c>
      <c r="F115" s="23">
        <v>493</v>
      </c>
      <c r="G115" s="23" t="s">
        <v>15</v>
      </c>
      <c r="H115" s="10">
        <v>693</v>
      </c>
      <c r="I115" s="8">
        <v>65</v>
      </c>
      <c r="J115" s="8">
        <v>74</v>
      </c>
      <c r="K115" s="8">
        <v>36</v>
      </c>
      <c r="L115" s="8">
        <v>2</v>
      </c>
      <c r="M115" s="8">
        <v>6</v>
      </c>
      <c r="N115" s="8">
        <v>17</v>
      </c>
      <c r="O115" s="8">
        <v>29</v>
      </c>
      <c r="P115" s="8">
        <v>3</v>
      </c>
      <c r="Q115" s="8">
        <v>1</v>
      </c>
      <c r="R115" s="8">
        <v>10</v>
      </c>
      <c r="S115" s="8">
        <v>3</v>
      </c>
      <c r="T115" s="8">
        <v>1</v>
      </c>
      <c r="U115" s="8">
        <v>0</v>
      </c>
      <c r="V115" s="8">
        <v>7</v>
      </c>
      <c r="W115" s="42">
        <v>0</v>
      </c>
      <c r="X115" s="8">
        <v>12</v>
      </c>
      <c r="Y115" s="1">
        <f t="shared" si="5"/>
        <v>266</v>
      </c>
      <c r="Z115" s="1">
        <f t="shared" si="6"/>
        <v>427</v>
      </c>
      <c r="AA115" s="70">
        <f t="shared" si="7"/>
        <v>0.38383838383838381</v>
      </c>
      <c r="AB115" s="70">
        <f t="shared" si="8"/>
        <v>0.61616161616161613</v>
      </c>
      <c r="AC115" s="117"/>
      <c r="AD115" s="99"/>
    </row>
    <row r="116" spans="1:30" s="6" customFormat="1" x14ac:dyDescent="0.2">
      <c r="A116" s="2">
        <v>84</v>
      </c>
      <c r="B116" s="2" t="s">
        <v>36</v>
      </c>
      <c r="C116" s="2">
        <v>66</v>
      </c>
      <c r="D116" s="7" t="s">
        <v>73</v>
      </c>
      <c r="E116" s="7" t="s">
        <v>73</v>
      </c>
      <c r="F116" s="23">
        <v>493</v>
      </c>
      <c r="G116" s="23" t="s">
        <v>16</v>
      </c>
      <c r="H116" s="10">
        <v>693</v>
      </c>
      <c r="I116" s="8">
        <v>74</v>
      </c>
      <c r="J116" s="8">
        <v>90</v>
      </c>
      <c r="K116" s="8">
        <v>38</v>
      </c>
      <c r="L116" s="8">
        <v>4</v>
      </c>
      <c r="M116" s="8">
        <v>7</v>
      </c>
      <c r="N116" s="8">
        <v>10</v>
      </c>
      <c r="O116" s="8">
        <v>33</v>
      </c>
      <c r="P116" s="8">
        <v>1</v>
      </c>
      <c r="Q116" s="8">
        <v>3</v>
      </c>
      <c r="R116" s="8">
        <v>4</v>
      </c>
      <c r="S116" s="8">
        <v>1</v>
      </c>
      <c r="T116" s="8">
        <v>1</v>
      </c>
      <c r="U116" s="8">
        <v>1</v>
      </c>
      <c r="V116" s="8">
        <v>5</v>
      </c>
      <c r="W116" s="42">
        <v>0</v>
      </c>
      <c r="X116" s="8">
        <v>6</v>
      </c>
      <c r="Y116" s="1">
        <f t="shared" si="5"/>
        <v>278</v>
      </c>
      <c r="Z116" s="1">
        <f t="shared" si="6"/>
        <v>415</v>
      </c>
      <c r="AA116" s="70">
        <f t="shared" si="7"/>
        <v>0.40115440115440115</v>
      </c>
      <c r="AB116" s="70">
        <f t="shared" si="8"/>
        <v>0.59884559884559885</v>
      </c>
      <c r="AC116" s="117"/>
      <c r="AD116" s="99"/>
    </row>
    <row r="117" spans="1:30" s="6" customFormat="1" x14ac:dyDescent="0.2">
      <c r="A117" s="2">
        <v>85</v>
      </c>
      <c r="B117" s="2" t="s">
        <v>36</v>
      </c>
      <c r="C117" s="2">
        <v>66</v>
      </c>
      <c r="D117" s="7" t="s">
        <v>73</v>
      </c>
      <c r="E117" s="7" t="s">
        <v>73</v>
      </c>
      <c r="F117" s="23">
        <v>493</v>
      </c>
      <c r="G117" s="23" t="s">
        <v>17</v>
      </c>
      <c r="H117" s="10">
        <v>693</v>
      </c>
      <c r="I117" s="8">
        <v>67</v>
      </c>
      <c r="J117" s="8">
        <v>77</v>
      </c>
      <c r="K117" s="8">
        <v>16</v>
      </c>
      <c r="L117" s="8">
        <v>2</v>
      </c>
      <c r="M117" s="8">
        <v>11</v>
      </c>
      <c r="N117" s="8">
        <v>6</v>
      </c>
      <c r="O117" s="8">
        <v>45</v>
      </c>
      <c r="P117" s="8">
        <v>0</v>
      </c>
      <c r="Q117" s="8">
        <v>2</v>
      </c>
      <c r="R117" s="8">
        <v>8</v>
      </c>
      <c r="S117" s="8">
        <v>0</v>
      </c>
      <c r="T117" s="8">
        <v>3</v>
      </c>
      <c r="U117" s="8">
        <v>1</v>
      </c>
      <c r="V117" s="8">
        <v>6</v>
      </c>
      <c r="W117" s="42">
        <v>1</v>
      </c>
      <c r="X117" s="8">
        <v>11</v>
      </c>
      <c r="Y117" s="1">
        <f t="shared" si="5"/>
        <v>256</v>
      </c>
      <c r="Z117" s="1">
        <f t="shared" si="6"/>
        <v>437</v>
      </c>
      <c r="AA117" s="70">
        <f t="shared" si="7"/>
        <v>0.36940836940836941</v>
      </c>
      <c r="AB117" s="70">
        <f t="shared" si="8"/>
        <v>0.63059163059163059</v>
      </c>
      <c r="AC117" s="117"/>
      <c r="AD117" s="99"/>
    </row>
    <row r="118" spans="1:30" s="6" customFormat="1" x14ac:dyDescent="0.2">
      <c r="A118" s="2">
        <v>86</v>
      </c>
      <c r="B118" s="2" t="s">
        <v>36</v>
      </c>
      <c r="C118" s="2">
        <v>66</v>
      </c>
      <c r="D118" s="7" t="s">
        <v>73</v>
      </c>
      <c r="E118" s="7" t="s">
        <v>73</v>
      </c>
      <c r="F118" s="23">
        <v>493</v>
      </c>
      <c r="G118" s="23" t="s">
        <v>18</v>
      </c>
      <c r="H118" s="10">
        <v>693</v>
      </c>
      <c r="I118" s="8">
        <v>65</v>
      </c>
      <c r="J118" s="8">
        <v>84</v>
      </c>
      <c r="K118" s="8">
        <v>17</v>
      </c>
      <c r="L118" s="8">
        <v>7</v>
      </c>
      <c r="M118" s="8">
        <v>3</v>
      </c>
      <c r="N118" s="8">
        <v>5</v>
      </c>
      <c r="O118" s="8">
        <v>25</v>
      </c>
      <c r="P118" s="8">
        <v>5</v>
      </c>
      <c r="Q118" s="8">
        <v>0</v>
      </c>
      <c r="R118" s="8">
        <v>8</v>
      </c>
      <c r="S118" s="8">
        <v>2</v>
      </c>
      <c r="T118" s="8">
        <v>0</v>
      </c>
      <c r="U118" s="8">
        <v>1</v>
      </c>
      <c r="V118" s="8">
        <v>5</v>
      </c>
      <c r="W118" s="42">
        <v>1</v>
      </c>
      <c r="X118" s="8">
        <v>8</v>
      </c>
      <c r="Y118" s="1">
        <f t="shared" si="5"/>
        <v>236</v>
      </c>
      <c r="Z118" s="1">
        <f t="shared" si="6"/>
        <v>457</v>
      </c>
      <c r="AA118" s="70">
        <f t="shared" si="7"/>
        <v>0.34054834054834054</v>
      </c>
      <c r="AB118" s="70">
        <f t="shared" si="8"/>
        <v>0.6594516594516594</v>
      </c>
      <c r="AC118" s="117"/>
      <c r="AD118" s="99"/>
    </row>
    <row r="119" spans="1:30" s="6" customFormat="1" x14ac:dyDescent="0.2">
      <c r="A119" s="2">
        <v>87</v>
      </c>
      <c r="B119" s="2" t="s">
        <v>36</v>
      </c>
      <c r="C119" s="2">
        <v>66</v>
      </c>
      <c r="D119" s="7" t="s">
        <v>73</v>
      </c>
      <c r="E119" s="7" t="s">
        <v>73</v>
      </c>
      <c r="F119" s="23">
        <v>493</v>
      </c>
      <c r="G119" s="23" t="s">
        <v>19</v>
      </c>
      <c r="H119" s="10">
        <v>693</v>
      </c>
      <c r="I119" s="8">
        <v>58</v>
      </c>
      <c r="J119" s="8">
        <v>100</v>
      </c>
      <c r="K119" s="8">
        <v>38</v>
      </c>
      <c r="L119" s="8">
        <v>2</v>
      </c>
      <c r="M119" s="8">
        <v>5</v>
      </c>
      <c r="N119" s="8">
        <v>8</v>
      </c>
      <c r="O119" s="8">
        <v>33</v>
      </c>
      <c r="P119" s="8">
        <v>6</v>
      </c>
      <c r="Q119" s="8">
        <v>0</v>
      </c>
      <c r="R119" s="8">
        <v>3</v>
      </c>
      <c r="S119" s="8">
        <v>0</v>
      </c>
      <c r="T119" s="8">
        <v>1</v>
      </c>
      <c r="U119" s="8">
        <v>2</v>
      </c>
      <c r="V119" s="8">
        <v>15</v>
      </c>
      <c r="W119" s="42">
        <v>0</v>
      </c>
      <c r="X119" s="8">
        <v>13</v>
      </c>
      <c r="Y119" s="1">
        <f t="shared" si="5"/>
        <v>284</v>
      </c>
      <c r="Z119" s="1">
        <f t="shared" si="6"/>
        <v>409</v>
      </c>
      <c r="AA119" s="70">
        <f t="shared" si="7"/>
        <v>0.40981240981240979</v>
      </c>
      <c r="AB119" s="70">
        <f t="shared" si="8"/>
        <v>0.59018759018759015</v>
      </c>
      <c r="AC119" s="117"/>
      <c r="AD119" s="99"/>
    </row>
    <row r="120" spans="1:30" s="6" customFormat="1" x14ac:dyDescent="0.2">
      <c r="A120" s="2">
        <v>88</v>
      </c>
      <c r="B120" s="2" t="s">
        <v>36</v>
      </c>
      <c r="C120" s="2">
        <v>66</v>
      </c>
      <c r="D120" s="7" t="s">
        <v>73</v>
      </c>
      <c r="E120" s="7" t="s">
        <v>73</v>
      </c>
      <c r="F120" s="23">
        <v>494</v>
      </c>
      <c r="G120" s="23" t="s">
        <v>15</v>
      </c>
      <c r="H120" s="10">
        <v>633</v>
      </c>
      <c r="I120" s="8">
        <v>51</v>
      </c>
      <c r="J120" s="8">
        <v>86</v>
      </c>
      <c r="K120" s="8">
        <v>34</v>
      </c>
      <c r="L120" s="8">
        <v>6</v>
      </c>
      <c r="M120" s="8">
        <v>7</v>
      </c>
      <c r="N120" s="8">
        <v>6</v>
      </c>
      <c r="O120" s="8">
        <v>31</v>
      </c>
      <c r="P120" s="8">
        <v>3</v>
      </c>
      <c r="Q120" s="8">
        <v>1</v>
      </c>
      <c r="R120" s="8">
        <v>7</v>
      </c>
      <c r="S120" s="8">
        <v>0</v>
      </c>
      <c r="T120" s="8">
        <v>1</v>
      </c>
      <c r="U120" s="8">
        <v>1</v>
      </c>
      <c r="V120" s="8">
        <v>6</v>
      </c>
      <c r="W120" s="42">
        <v>0</v>
      </c>
      <c r="X120" s="8">
        <v>16</v>
      </c>
      <c r="Y120" s="1">
        <f t="shared" si="5"/>
        <v>256</v>
      </c>
      <c r="Z120" s="1">
        <f t="shared" si="6"/>
        <v>377</v>
      </c>
      <c r="AA120" s="70">
        <f t="shared" si="7"/>
        <v>0.40442338072669826</v>
      </c>
      <c r="AB120" s="70">
        <f t="shared" si="8"/>
        <v>0.59557661927330174</v>
      </c>
      <c r="AC120" s="117"/>
      <c r="AD120" s="99"/>
    </row>
    <row r="121" spans="1:30" s="6" customFormat="1" x14ac:dyDescent="0.2">
      <c r="A121" s="2">
        <v>89</v>
      </c>
      <c r="B121" s="2" t="s">
        <v>36</v>
      </c>
      <c r="C121" s="2">
        <v>66</v>
      </c>
      <c r="D121" s="7" t="s">
        <v>73</v>
      </c>
      <c r="E121" s="7" t="s">
        <v>73</v>
      </c>
      <c r="F121" s="23">
        <v>494</v>
      </c>
      <c r="G121" s="23" t="s">
        <v>16</v>
      </c>
      <c r="H121" s="10">
        <v>634</v>
      </c>
      <c r="I121" s="8">
        <v>59</v>
      </c>
      <c r="J121" s="8">
        <v>67</v>
      </c>
      <c r="K121" s="8">
        <v>33</v>
      </c>
      <c r="L121" s="8">
        <v>5</v>
      </c>
      <c r="M121" s="8">
        <v>7</v>
      </c>
      <c r="N121" s="8">
        <v>12</v>
      </c>
      <c r="O121" s="8">
        <v>19</v>
      </c>
      <c r="P121" s="8">
        <v>2</v>
      </c>
      <c r="Q121" s="8">
        <v>1</v>
      </c>
      <c r="R121" s="8">
        <v>7</v>
      </c>
      <c r="S121" s="8">
        <v>1</v>
      </c>
      <c r="T121" s="8">
        <v>2</v>
      </c>
      <c r="U121" s="8">
        <v>2</v>
      </c>
      <c r="V121" s="8">
        <v>6</v>
      </c>
      <c r="W121" s="42">
        <v>0</v>
      </c>
      <c r="X121" s="8">
        <v>8</v>
      </c>
      <c r="Y121" s="1">
        <f t="shared" si="5"/>
        <v>231</v>
      </c>
      <c r="Z121" s="1">
        <f t="shared" si="6"/>
        <v>403</v>
      </c>
      <c r="AA121" s="70">
        <f t="shared" si="7"/>
        <v>0.36435331230283913</v>
      </c>
      <c r="AB121" s="70">
        <f t="shared" si="8"/>
        <v>0.63564668769716093</v>
      </c>
      <c r="AC121" s="117"/>
      <c r="AD121" s="99"/>
    </row>
    <row r="122" spans="1:30" s="6" customFormat="1" x14ac:dyDescent="0.2">
      <c r="A122" s="2">
        <v>90</v>
      </c>
      <c r="B122" s="2" t="s">
        <v>36</v>
      </c>
      <c r="C122" s="2">
        <v>66</v>
      </c>
      <c r="D122" s="7" t="s">
        <v>73</v>
      </c>
      <c r="E122" s="7" t="s">
        <v>73</v>
      </c>
      <c r="F122" s="23">
        <v>494</v>
      </c>
      <c r="G122" s="23" t="s">
        <v>17</v>
      </c>
      <c r="H122" s="10">
        <v>634</v>
      </c>
      <c r="I122" s="8">
        <v>48</v>
      </c>
      <c r="J122" s="8">
        <v>101</v>
      </c>
      <c r="K122" s="8">
        <v>22</v>
      </c>
      <c r="L122" s="8">
        <v>3</v>
      </c>
      <c r="M122" s="8">
        <v>6</v>
      </c>
      <c r="N122" s="8">
        <v>11</v>
      </c>
      <c r="O122" s="8">
        <v>31</v>
      </c>
      <c r="P122" s="8">
        <v>4</v>
      </c>
      <c r="Q122" s="8">
        <v>1</v>
      </c>
      <c r="R122" s="8">
        <v>6</v>
      </c>
      <c r="S122" s="8">
        <v>0</v>
      </c>
      <c r="T122" s="8">
        <v>1</v>
      </c>
      <c r="U122" s="8">
        <v>1</v>
      </c>
      <c r="V122" s="8">
        <v>5</v>
      </c>
      <c r="W122" s="42">
        <v>1</v>
      </c>
      <c r="X122" s="8">
        <v>7</v>
      </c>
      <c r="Y122" s="1">
        <f t="shared" si="5"/>
        <v>248</v>
      </c>
      <c r="Z122" s="1">
        <f t="shared" si="6"/>
        <v>386</v>
      </c>
      <c r="AA122" s="70">
        <f t="shared" si="7"/>
        <v>0.39116719242902209</v>
      </c>
      <c r="AB122" s="70">
        <f t="shared" si="8"/>
        <v>0.60883280757097791</v>
      </c>
      <c r="AC122" s="117"/>
      <c r="AD122" s="99"/>
    </row>
    <row r="123" spans="1:30" s="6" customFormat="1" x14ac:dyDescent="0.2">
      <c r="A123" s="2">
        <v>91</v>
      </c>
      <c r="B123" s="2" t="s">
        <v>36</v>
      </c>
      <c r="C123" s="2">
        <v>66</v>
      </c>
      <c r="D123" s="7" t="s">
        <v>73</v>
      </c>
      <c r="E123" s="7" t="s">
        <v>73</v>
      </c>
      <c r="F123" s="23">
        <v>495</v>
      </c>
      <c r="G123" s="23" t="s">
        <v>15</v>
      </c>
      <c r="H123" s="10">
        <v>567</v>
      </c>
      <c r="I123" s="8">
        <v>54</v>
      </c>
      <c r="J123" s="8">
        <v>79</v>
      </c>
      <c r="K123" s="8">
        <v>29</v>
      </c>
      <c r="L123" s="8">
        <v>3</v>
      </c>
      <c r="M123" s="8">
        <v>6</v>
      </c>
      <c r="N123" s="8">
        <v>7</v>
      </c>
      <c r="O123" s="8">
        <v>30</v>
      </c>
      <c r="P123" s="8">
        <v>0</v>
      </c>
      <c r="Q123" s="8">
        <v>0</v>
      </c>
      <c r="R123" s="8">
        <v>7</v>
      </c>
      <c r="S123" s="8">
        <v>0</v>
      </c>
      <c r="T123" s="8">
        <v>0</v>
      </c>
      <c r="U123" s="8">
        <v>0</v>
      </c>
      <c r="V123" s="8">
        <v>11</v>
      </c>
      <c r="W123" s="42">
        <v>0</v>
      </c>
      <c r="X123" s="8">
        <v>3</v>
      </c>
      <c r="Y123" s="1">
        <f t="shared" si="5"/>
        <v>229</v>
      </c>
      <c r="Z123" s="1">
        <f t="shared" si="6"/>
        <v>338</v>
      </c>
      <c r="AA123" s="70">
        <f t="shared" si="7"/>
        <v>0.40388007054673719</v>
      </c>
      <c r="AB123" s="70">
        <f t="shared" si="8"/>
        <v>0.59611992945326275</v>
      </c>
      <c r="AC123" s="117"/>
      <c r="AD123" s="99"/>
    </row>
    <row r="124" spans="1:30" s="6" customFormat="1" x14ac:dyDescent="0.2">
      <c r="A124" s="2">
        <v>92</v>
      </c>
      <c r="B124" s="2" t="s">
        <v>36</v>
      </c>
      <c r="C124" s="2">
        <v>66</v>
      </c>
      <c r="D124" s="7" t="s">
        <v>73</v>
      </c>
      <c r="E124" s="7" t="s">
        <v>73</v>
      </c>
      <c r="F124" s="23">
        <v>495</v>
      </c>
      <c r="G124" s="23" t="s">
        <v>16</v>
      </c>
      <c r="H124" s="10">
        <v>567</v>
      </c>
      <c r="I124" s="8">
        <v>44</v>
      </c>
      <c r="J124" s="8">
        <v>102</v>
      </c>
      <c r="K124" s="8">
        <v>34</v>
      </c>
      <c r="L124" s="8">
        <v>0</v>
      </c>
      <c r="M124" s="8">
        <v>5</v>
      </c>
      <c r="N124" s="8">
        <v>8</v>
      </c>
      <c r="O124" s="8">
        <v>30</v>
      </c>
      <c r="P124" s="8">
        <v>2</v>
      </c>
      <c r="Q124" s="8">
        <v>3</v>
      </c>
      <c r="R124" s="8">
        <v>6</v>
      </c>
      <c r="S124" s="8">
        <v>1</v>
      </c>
      <c r="T124" s="8">
        <v>3</v>
      </c>
      <c r="U124" s="8">
        <v>0</v>
      </c>
      <c r="V124" s="8">
        <v>9</v>
      </c>
      <c r="W124" s="42">
        <v>2</v>
      </c>
      <c r="X124" s="8">
        <v>11</v>
      </c>
      <c r="Y124" s="1">
        <f t="shared" si="5"/>
        <v>260</v>
      </c>
      <c r="Z124" s="1">
        <f t="shared" si="6"/>
        <v>307</v>
      </c>
      <c r="AA124" s="70">
        <f t="shared" si="7"/>
        <v>0.4585537918871252</v>
      </c>
      <c r="AB124" s="70">
        <f t="shared" si="8"/>
        <v>0.5414462081128748</v>
      </c>
      <c r="AC124" s="117"/>
      <c r="AD124" s="99"/>
    </row>
    <row r="125" spans="1:30" s="6" customFormat="1" x14ac:dyDescent="0.2">
      <c r="A125" s="2">
        <v>93</v>
      </c>
      <c r="B125" s="2" t="s">
        <v>36</v>
      </c>
      <c r="C125" s="2">
        <v>66</v>
      </c>
      <c r="D125" s="7" t="s">
        <v>73</v>
      </c>
      <c r="E125" s="7" t="s">
        <v>73</v>
      </c>
      <c r="F125" s="23">
        <v>495</v>
      </c>
      <c r="G125" s="23" t="s">
        <v>17</v>
      </c>
      <c r="H125" s="10">
        <v>568</v>
      </c>
      <c r="I125" s="8">
        <v>53</v>
      </c>
      <c r="J125" s="8">
        <v>86</v>
      </c>
      <c r="K125" s="8">
        <v>24</v>
      </c>
      <c r="L125" s="8">
        <v>4</v>
      </c>
      <c r="M125" s="8">
        <v>3</v>
      </c>
      <c r="N125" s="8">
        <v>3</v>
      </c>
      <c r="O125" s="8">
        <v>11</v>
      </c>
      <c r="P125" s="8">
        <v>6</v>
      </c>
      <c r="Q125" s="8">
        <v>7</v>
      </c>
      <c r="R125" s="8">
        <v>1</v>
      </c>
      <c r="S125" s="8">
        <v>2</v>
      </c>
      <c r="T125" s="8">
        <v>0</v>
      </c>
      <c r="U125" s="8">
        <v>1</v>
      </c>
      <c r="V125" s="8">
        <v>9</v>
      </c>
      <c r="W125" s="42">
        <v>0</v>
      </c>
      <c r="X125" s="8">
        <v>7</v>
      </c>
      <c r="Y125" s="1">
        <f t="shared" si="5"/>
        <v>217</v>
      </c>
      <c r="Z125" s="1">
        <f t="shared" si="6"/>
        <v>351</v>
      </c>
      <c r="AA125" s="70">
        <f t="shared" si="7"/>
        <v>0.38204225352112675</v>
      </c>
      <c r="AB125" s="70">
        <f t="shared" si="8"/>
        <v>0.61795774647887325</v>
      </c>
      <c r="AC125" s="117"/>
      <c r="AD125" s="99"/>
    </row>
    <row r="126" spans="1:30" s="6" customFormat="1" x14ac:dyDescent="0.2">
      <c r="A126" s="2">
        <v>94</v>
      </c>
      <c r="B126" s="2" t="s">
        <v>36</v>
      </c>
      <c r="C126" s="2">
        <v>66</v>
      </c>
      <c r="D126" s="7" t="s">
        <v>73</v>
      </c>
      <c r="E126" s="7" t="s">
        <v>73</v>
      </c>
      <c r="F126" s="23">
        <v>496</v>
      </c>
      <c r="G126" s="23" t="s">
        <v>15</v>
      </c>
      <c r="H126" s="10">
        <v>647</v>
      </c>
      <c r="I126" s="8">
        <v>53</v>
      </c>
      <c r="J126" s="8">
        <v>89</v>
      </c>
      <c r="K126" s="8">
        <v>31</v>
      </c>
      <c r="L126" s="8">
        <v>3</v>
      </c>
      <c r="M126" s="8">
        <v>7</v>
      </c>
      <c r="N126" s="8">
        <v>18</v>
      </c>
      <c r="O126" s="8">
        <v>40</v>
      </c>
      <c r="P126" s="8">
        <v>1</v>
      </c>
      <c r="Q126" s="8">
        <v>7</v>
      </c>
      <c r="R126" s="8">
        <v>10</v>
      </c>
      <c r="S126" s="8">
        <v>0</v>
      </c>
      <c r="T126" s="8">
        <v>0</v>
      </c>
      <c r="U126" s="8">
        <v>3</v>
      </c>
      <c r="V126" s="8">
        <v>5</v>
      </c>
      <c r="W126" s="42">
        <v>0</v>
      </c>
      <c r="X126" s="8">
        <v>11</v>
      </c>
      <c r="Y126" s="1">
        <f t="shared" si="5"/>
        <v>278</v>
      </c>
      <c r="Z126" s="1">
        <f t="shared" si="6"/>
        <v>369</v>
      </c>
      <c r="AA126" s="70">
        <f t="shared" si="7"/>
        <v>0.42967542503863987</v>
      </c>
      <c r="AB126" s="70">
        <f t="shared" si="8"/>
        <v>0.57032457496136013</v>
      </c>
      <c r="AC126" s="117"/>
      <c r="AD126" s="99"/>
    </row>
    <row r="127" spans="1:30" s="6" customFormat="1" x14ac:dyDescent="0.2">
      <c r="A127" s="2">
        <v>95</v>
      </c>
      <c r="B127" s="2" t="s">
        <v>36</v>
      </c>
      <c r="C127" s="2">
        <v>66</v>
      </c>
      <c r="D127" s="7" t="s">
        <v>73</v>
      </c>
      <c r="E127" s="7" t="s">
        <v>73</v>
      </c>
      <c r="F127" s="23">
        <v>496</v>
      </c>
      <c r="G127" s="23" t="s">
        <v>16</v>
      </c>
      <c r="H127" s="10">
        <v>647</v>
      </c>
      <c r="I127" s="8">
        <v>64</v>
      </c>
      <c r="J127" s="8">
        <v>78</v>
      </c>
      <c r="K127" s="8">
        <v>30</v>
      </c>
      <c r="L127" s="8">
        <v>2</v>
      </c>
      <c r="M127" s="8">
        <v>9</v>
      </c>
      <c r="N127" s="8">
        <v>21</v>
      </c>
      <c r="O127" s="8">
        <v>33</v>
      </c>
      <c r="P127" s="8">
        <v>3</v>
      </c>
      <c r="Q127" s="8">
        <v>7</v>
      </c>
      <c r="R127" s="8">
        <v>5</v>
      </c>
      <c r="S127" s="8">
        <v>0</v>
      </c>
      <c r="T127" s="8">
        <v>1</v>
      </c>
      <c r="U127" s="8">
        <v>0</v>
      </c>
      <c r="V127" s="8">
        <v>4</v>
      </c>
      <c r="W127" s="42">
        <v>0</v>
      </c>
      <c r="X127" s="8">
        <v>11</v>
      </c>
      <c r="Y127" s="1">
        <f t="shared" si="5"/>
        <v>268</v>
      </c>
      <c r="Z127" s="1">
        <f t="shared" si="6"/>
        <v>379</v>
      </c>
      <c r="AA127" s="70">
        <f t="shared" si="7"/>
        <v>0.41421947449768159</v>
      </c>
      <c r="AB127" s="70">
        <f t="shared" si="8"/>
        <v>0.58578052550231841</v>
      </c>
      <c r="AC127" s="117"/>
      <c r="AD127" s="99"/>
    </row>
    <row r="128" spans="1:30" s="6" customFormat="1" x14ac:dyDescent="0.2">
      <c r="A128" s="2">
        <v>96</v>
      </c>
      <c r="B128" s="2" t="s">
        <v>36</v>
      </c>
      <c r="C128" s="2">
        <v>66</v>
      </c>
      <c r="D128" s="7" t="s">
        <v>73</v>
      </c>
      <c r="E128" s="7" t="s">
        <v>73</v>
      </c>
      <c r="F128" s="23">
        <v>497</v>
      </c>
      <c r="G128" s="23" t="s">
        <v>15</v>
      </c>
      <c r="H128" s="10">
        <v>663</v>
      </c>
      <c r="I128" s="8">
        <v>63</v>
      </c>
      <c r="J128" s="8">
        <v>83</v>
      </c>
      <c r="K128" s="8">
        <v>32</v>
      </c>
      <c r="L128" s="8">
        <v>13</v>
      </c>
      <c r="M128" s="8">
        <v>9</v>
      </c>
      <c r="N128" s="8">
        <v>15</v>
      </c>
      <c r="O128" s="8">
        <v>33</v>
      </c>
      <c r="P128" s="8">
        <v>5</v>
      </c>
      <c r="Q128" s="8">
        <v>9</v>
      </c>
      <c r="R128" s="8">
        <v>5</v>
      </c>
      <c r="S128" s="8">
        <v>2</v>
      </c>
      <c r="T128" s="8">
        <v>1</v>
      </c>
      <c r="U128" s="8">
        <v>1</v>
      </c>
      <c r="V128" s="8">
        <v>6</v>
      </c>
      <c r="W128" s="42">
        <v>2</v>
      </c>
      <c r="X128" s="8">
        <v>13</v>
      </c>
      <c r="Y128" s="1">
        <f t="shared" si="5"/>
        <v>292</v>
      </c>
      <c r="Z128" s="1">
        <f t="shared" si="6"/>
        <v>371</v>
      </c>
      <c r="AA128" s="70">
        <f t="shared" si="7"/>
        <v>0.44042232277526394</v>
      </c>
      <c r="AB128" s="70">
        <f t="shared" si="8"/>
        <v>0.55957767722473606</v>
      </c>
      <c r="AC128" s="117"/>
      <c r="AD128" s="99"/>
    </row>
    <row r="129" spans="1:30" s="6" customFormat="1" x14ac:dyDescent="0.2">
      <c r="A129" s="2">
        <v>97</v>
      </c>
      <c r="B129" s="2" t="s">
        <v>36</v>
      </c>
      <c r="C129" s="2">
        <v>66</v>
      </c>
      <c r="D129" s="7" t="s">
        <v>73</v>
      </c>
      <c r="E129" s="7" t="s">
        <v>73</v>
      </c>
      <c r="F129" s="23">
        <v>497</v>
      </c>
      <c r="G129" s="23" t="s">
        <v>16</v>
      </c>
      <c r="H129" s="10">
        <v>664</v>
      </c>
      <c r="I129" s="8">
        <v>54</v>
      </c>
      <c r="J129" s="8">
        <v>81</v>
      </c>
      <c r="K129" s="8">
        <v>31</v>
      </c>
      <c r="L129" s="8">
        <v>4</v>
      </c>
      <c r="M129" s="8">
        <v>7</v>
      </c>
      <c r="N129" s="8">
        <v>20</v>
      </c>
      <c r="O129" s="8">
        <v>52</v>
      </c>
      <c r="P129" s="8">
        <v>2</v>
      </c>
      <c r="Q129" s="8">
        <v>3</v>
      </c>
      <c r="R129" s="8">
        <v>5</v>
      </c>
      <c r="S129" s="8">
        <v>1</v>
      </c>
      <c r="T129" s="8">
        <v>2</v>
      </c>
      <c r="U129" s="8">
        <v>0</v>
      </c>
      <c r="V129" s="8">
        <v>8</v>
      </c>
      <c r="W129" s="42">
        <v>1</v>
      </c>
      <c r="X129" s="8">
        <v>20</v>
      </c>
      <c r="Y129" s="1">
        <f t="shared" si="5"/>
        <v>291</v>
      </c>
      <c r="Z129" s="1">
        <f t="shared" si="6"/>
        <v>373</v>
      </c>
      <c r="AA129" s="70">
        <f t="shared" si="7"/>
        <v>0.43825301204819278</v>
      </c>
      <c r="AB129" s="70">
        <f t="shared" si="8"/>
        <v>0.56174698795180722</v>
      </c>
      <c r="AC129" s="117"/>
      <c r="AD129" s="99"/>
    </row>
    <row r="130" spans="1:30" s="6" customFormat="1" x14ac:dyDescent="0.2">
      <c r="A130" s="2">
        <v>98</v>
      </c>
      <c r="B130" s="2" t="s">
        <v>36</v>
      </c>
      <c r="C130" s="2">
        <v>66</v>
      </c>
      <c r="D130" s="7" t="s">
        <v>73</v>
      </c>
      <c r="E130" s="7" t="s">
        <v>73</v>
      </c>
      <c r="F130" s="23">
        <v>498</v>
      </c>
      <c r="G130" s="23" t="s">
        <v>15</v>
      </c>
      <c r="H130" s="10">
        <v>683</v>
      </c>
      <c r="I130" s="8">
        <v>78</v>
      </c>
      <c r="J130" s="8">
        <v>139</v>
      </c>
      <c r="K130" s="8">
        <v>23</v>
      </c>
      <c r="L130" s="8">
        <v>8</v>
      </c>
      <c r="M130" s="8">
        <v>5</v>
      </c>
      <c r="N130" s="8">
        <v>26</v>
      </c>
      <c r="O130" s="8">
        <v>16</v>
      </c>
      <c r="P130" s="8">
        <v>0</v>
      </c>
      <c r="Q130" s="8">
        <v>1</v>
      </c>
      <c r="R130" s="8">
        <v>3</v>
      </c>
      <c r="S130" s="8">
        <v>0</v>
      </c>
      <c r="T130" s="8">
        <v>0</v>
      </c>
      <c r="U130" s="8">
        <v>0</v>
      </c>
      <c r="V130" s="8">
        <v>7</v>
      </c>
      <c r="W130" s="42">
        <v>0</v>
      </c>
      <c r="X130" s="8">
        <v>10</v>
      </c>
      <c r="Y130" s="1">
        <f t="shared" si="5"/>
        <v>316</v>
      </c>
      <c r="Z130" s="1">
        <f t="shared" si="6"/>
        <v>367</v>
      </c>
      <c r="AA130" s="70">
        <f t="shared" si="7"/>
        <v>0.46266471449487556</v>
      </c>
      <c r="AB130" s="70">
        <f t="shared" si="8"/>
        <v>0.53733528550512444</v>
      </c>
      <c r="AC130" s="117"/>
      <c r="AD130" s="99"/>
    </row>
    <row r="131" spans="1:30" s="6" customFormat="1" x14ac:dyDescent="0.2">
      <c r="A131" s="2">
        <v>99</v>
      </c>
      <c r="B131" s="2" t="s">
        <v>36</v>
      </c>
      <c r="C131" s="2">
        <v>66</v>
      </c>
      <c r="D131" s="7" t="s">
        <v>73</v>
      </c>
      <c r="E131" s="7" t="s">
        <v>73</v>
      </c>
      <c r="F131" s="23">
        <v>498</v>
      </c>
      <c r="G131" s="23" t="s">
        <v>16</v>
      </c>
      <c r="H131" s="10">
        <v>683</v>
      </c>
      <c r="I131" s="8">
        <v>90</v>
      </c>
      <c r="J131" s="8">
        <v>126</v>
      </c>
      <c r="K131" s="8">
        <v>19</v>
      </c>
      <c r="L131" s="8">
        <v>3</v>
      </c>
      <c r="M131" s="8">
        <v>9</v>
      </c>
      <c r="N131" s="8">
        <v>19</v>
      </c>
      <c r="O131" s="8">
        <v>23</v>
      </c>
      <c r="P131" s="8">
        <v>2</v>
      </c>
      <c r="Q131" s="8">
        <v>3</v>
      </c>
      <c r="R131" s="8">
        <v>11</v>
      </c>
      <c r="S131" s="8">
        <v>1</v>
      </c>
      <c r="T131" s="8">
        <v>4</v>
      </c>
      <c r="U131" s="8">
        <v>0</v>
      </c>
      <c r="V131" s="8">
        <v>5</v>
      </c>
      <c r="W131" s="42">
        <v>0</v>
      </c>
      <c r="X131" s="8">
        <v>11</v>
      </c>
      <c r="Y131" s="1">
        <f t="shared" si="5"/>
        <v>326</v>
      </c>
      <c r="Z131" s="1">
        <f t="shared" si="6"/>
        <v>357</v>
      </c>
      <c r="AA131" s="70">
        <f t="shared" si="7"/>
        <v>0.4773060029282577</v>
      </c>
      <c r="AB131" s="70">
        <f t="shared" si="8"/>
        <v>0.52269399707174236</v>
      </c>
      <c r="AC131" s="117"/>
      <c r="AD131" s="99"/>
    </row>
    <row r="132" spans="1:30" s="6" customFormat="1" x14ac:dyDescent="0.2">
      <c r="A132" s="2">
        <v>100</v>
      </c>
      <c r="B132" s="2" t="s">
        <v>36</v>
      </c>
      <c r="C132" s="2">
        <v>66</v>
      </c>
      <c r="D132" s="7" t="s">
        <v>73</v>
      </c>
      <c r="E132" s="7" t="s">
        <v>73</v>
      </c>
      <c r="F132" s="23">
        <v>499</v>
      </c>
      <c r="G132" s="23" t="s">
        <v>15</v>
      </c>
      <c r="H132" s="10">
        <v>680</v>
      </c>
      <c r="I132" s="8">
        <v>77</v>
      </c>
      <c r="J132" s="8">
        <v>189</v>
      </c>
      <c r="K132" s="8">
        <v>28</v>
      </c>
      <c r="L132" s="8">
        <v>7</v>
      </c>
      <c r="M132" s="8">
        <v>3</v>
      </c>
      <c r="N132" s="8">
        <v>12</v>
      </c>
      <c r="O132" s="8">
        <v>25</v>
      </c>
      <c r="P132" s="8">
        <v>4</v>
      </c>
      <c r="Q132" s="8">
        <v>7</v>
      </c>
      <c r="R132" s="8">
        <v>11</v>
      </c>
      <c r="S132" s="8">
        <v>0</v>
      </c>
      <c r="T132" s="8">
        <v>1</v>
      </c>
      <c r="U132" s="8">
        <v>0</v>
      </c>
      <c r="V132" s="8">
        <v>21</v>
      </c>
      <c r="W132" s="42">
        <v>0</v>
      </c>
      <c r="X132" s="8">
        <v>16</v>
      </c>
      <c r="Y132" s="1">
        <f t="shared" si="5"/>
        <v>401</v>
      </c>
      <c r="Z132" s="1">
        <f t="shared" si="6"/>
        <v>279</v>
      </c>
      <c r="AA132" s="70">
        <f t="shared" si="7"/>
        <v>0.58970588235294119</v>
      </c>
      <c r="AB132" s="70">
        <f t="shared" si="8"/>
        <v>0.41029411764705881</v>
      </c>
      <c r="AC132" s="117"/>
      <c r="AD132" s="99"/>
    </row>
    <row r="133" spans="1:30" s="6" customFormat="1" x14ac:dyDescent="0.2">
      <c r="A133" s="2">
        <v>101</v>
      </c>
      <c r="B133" s="2" t="s">
        <v>36</v>
      </c>
      <c r="C133" s="2">
        <v>66</v>
      </c>
      <c r="D133" s="7" t="s">
        <v>73</v>
      </c>
      <c r="E133" s="7" t="s">
        <v>73</v>
      </c>
      <c r="F133" s="23">
        <v>499</v>
      </c>
      <c r="G133" s="23" t="s">
        <v>16</v>
      </c>
      <c r="H133" s="10">
        <v>681</v>
      </c>
      <c r="I133" s="8">
        <v>89</v>
      </c>
      <c r="J133" s="8">
        <v>189</v>
      </c>
      <c r="K133" s="8">
        <v>18</v>
      </c>
      <c r="L133" s="8">
        <v>2</v>
      </c>
      <c r="M133" s="8">
        <v>4</v>
      </c>
      <c r="N133" s="8">
        <v>23</v>
      </c>
      <c r="O133" s="8">
        <v>16</v>
      </c>
      <c r="P133" s="8">
        <v>5</v>
      </c>
      <c r="Q133" s="8">
        <v>6</v>
      </c>
      <c r="R133" s="8">
        <v>6</v>
      </c>
      <c r="S133" s="8">
        <v>0</v>
      </c>
      <c r="T133" s="8">
        <v>1</v>
      </c>
      <c r="U133" s="8">
        <v>0</v>
      </c>
      <c r="V133" s="8">
        <v>11</v>
      </c>
      <c r="W133" s="42">
        <v>0</v>
      </c>
      <c r="X133" s="8">
        <v>17</v>
      </c>
      <c r="Y133" s="1">
        <f t="shared" si="5"/>
        <v>387</v>
      </c>
      <c r="Z133" s="1">
        <f t="shared" si="6"/>
        <v>294</v>
      </c>
      <c r="AA133" s="70">
        <f t="shared" si="7"/>
        <v>0.56828193832599116</v>
      </c>
      <c r="AB133" s="70">
        <f t="shared" si="8"/>
        <v>0.43171806167400884</v>
      </c>
      <c r="AC133" s="117"/>
      <c r="AD133" s="99"/>
    </row>
    <row r="134" spans="1:30" s="6" customFormat="1" x14ac:dyDescent="0.2">
      <c r="A134" s="2">
        <v>102</v>
      </c>
      <c r="B134" s="2" t="s">
        <v>36</v>
      </c>
      <c r="C134" s="2">
        <v>66</v>
      </c>
      <c r="D134" s="7" t="s">
        <v>73</v>
      </c>
      <c r="E134" s="7" t="s">
        <v>73</v>
      </c>
      <c r="F134" s="23">
        <v>500</v>
      </c>
      <c r="G134" s="23" t="s">
        <v>15</v>
      </c>
      <c r="H134" s="10">
        <v>685</v>
      </c>
      <c r="I134" s="8">
        <v>63</v>
      </c>
      <c r="J134" s="8">
        <v>104</v>
      </c>
      <c r="K134" s="8">
        <v>22</v>
      </c>
      <c r="L134" s="8">
        <v>2</v>
      </c>
      <c r="M134" s="8">
        <v>7</v>
      </c>
      <c r="N134" s="8">
        <v>15</v>
      </c>
      <c r="O134" s="8">
        <v>41</v>
      </c>
      <c r="P134" s="8">
        <v>1</v>
      </c>
      <c r="Q134" s="8">
        <v>3</v>
      </c>
      <c r="R134" s="8">
        <v>7</v>
      </c>
      <c r="S134" s="8">
        <v>1</v>
      </c>
      <c r="T134" s="8">
        <v>1</v>
      </c>
      <c r="U134" s="8">
        <v>0</v>
      </c>
      <c r="V134" s="8">
        <v>15</v>
      </c>
      <c r="W134" s="42">
        <v>0</v>
      </c>
      <c r="X134" s="8">
        <v>9</v>
      </c>
      <c r="Y134" s="1">
        <f t="shared" si="5"/>
        <v>291</v>
      </c>
      <c r="Z134" s="1">
        <f t="shared" si="6"/>
        <v>394</v>
      </c>
      <c r="AA134" s="70">
        <f t="shared" si="7"/>
        <v>0.42481751824817521</v>
      </c>
      <c r="AB134" s="70">
        <f t="shared" si="8"/>
        <v>0.57518248175182485</v>
      </c>
      <c r="AC134" s="117"/>
      <c r="AD134" s="99"/>
    </row>
    <row r="135" spans="1:30" s="6" customFormat="1" x14ac:dyDescent="0.2">
      <c r="A135" s="2">
        <v>103</v>
      </c>
      <c r="B135" s="2" t="s">
        <v>36</v>
      </c>
      <c r="C135" s="2">
        <v>66</v>
      </c>
      <c r="D135" s="7" t="s">
        <v>73</v>
      </c>
      <c r="E135" s="7" t="s">
        <v>73</v>
      </c>
      <c r="F135" s="23">
        <v>500</v>
      </c>
      <c r="G135" s="23" t="s">
        <v>16</v>
      </c>
      <c r="H135" s="10">
        <v>685</v>
      </c>
      <c r="I135" s="8">
        <v>66</v>
      </c>
      <c r="J135" s="8">
        <v>112</v>
      </c>
      <c r="K135" s="8">
        <v>16</v>
      </c>
      <c r="L135" s="8">
        <v>1</v>
      </c>
      <c r="M135" s="8">
        <v>5</v>
      </c>
      <c r="N135" s="8">
        <v>8</v>
      </c>
      <c r="O135" s="8">
        <v>56</v>
      </c>
      <c r="P135" s="8">
        <v>1</v>
      </c>
      <c r="Q135" s="8">
        <v>0</v>
      </c>
      <c r="R135" s="8">
        <v>6</v>
      </c>
      <c r="S135" s="8">
        <v>0</v>
      </c>
      <c r="T135" s="8">
        <v>2</v>
      </c>
      <c r="U135" s="8">
        <v>0</v>
      </c>
      <c r="V135" s="8">
        <v>15</v>
      </c>
      <c r="W135" s="42">
        <v>0</v>
      </c>
      <c r="X135" s="8">
        <v>10</v>
      </c>
      <c r="Y135" s="1">
        <f t="shared" si="5"/>
        <v>298</v>
      </c>
      <c r="Z135" s="1">
        <f t="shared" si="6"/>
        <v>387</v>
      </c>
      <c r="AA135" s="70">
        <f t="shared" si="7"/>
        <v>0.43503649635036495</v>
      </c>
      <c r="AB135" s="70">
        <f t="shared" si="8"/>
        <v>0.56496350364963499</v>
      </c>
      <c r="AC135" s="117"/>
      <c r="AD135" s="99"/>
    </row>
    <row r="136" spans="1:30" s="6" customFormat="1" x14ac:dyDescent="0.2">
      <c r="A136" s="2">
        <v>104</v>
      </c>
      <c r="B136" s="2" t="s">
        <v>36</v>
      </c>
      <c r="C136" s="2">
        <v>66</v>
      </c>
      <c r="D136" s="7" t="s">
        <v>73</v>
      </c>
      <c r="E136" s="7" t="s">
        <v>73</v>
      </c>
      <c r="F136" s="23">
        <v>500</v>
      </c>
      <c r="G136" s="23" t="s">
        <v>17</v>
      </c>
      <c r="H136" s="10">
        <v>685</v>
      </c>
      <c r="I136" s="8">
        <v>81</v>
      </c>
      <c r="J136" s="8">
        <v>107</v>
      </c>
      <c r="K136" s="8">
        <v>20</v>
      </c>
      <c r="L136" s="8">
        <v>2</v>
      </c>
      <c r="M136" s="8">
        <v>4</v>
      </c>
      <c r="N136" s="8">
        <v>10</v>
      </c>
      <c r="O136" s="8">
        <v>47</v>
      </c>
      <c r="P136" s="8">
        <v>2</v>
      </c>
      <c r="Q136" s="8">
        <v>1</v>
      </c>
      <c r="R136" s="8">
        <v>3</v>
      </c>
      <c r="S136" s="8">
        <v>0</v>
      </c>
      <c r="T136" s="8">
        <v>2</v>
      </c>
      <c r="U136" s="8">
        <v>0</v>
      </c>
      <c r="V136" s="8">
        <v>7</v>
      </c>
      <c r="W136" s="42">
        <v>0</v>
      </c>
      <c r="X136" s="8">
        <v>11</v>
      </c>
      <c r="Y136" s="1">
        <f t="shared" si="5"/>
        <v>297</v>
      </c>
      <c r="Z136" s="1">
        <f t="shared" si="6"/>
        <v>388</v>
      </c>
      <c r="AA136" s="70">
        <f t="shared" si="7"/>
        <v>0.43357664233576643</v>
      </c>
      <c r="AB136" s="70">
        <f t="shared" si="8"/>
        <v>0.56642335766423357</v>
      </c>
      <c r="AC136" s="117"/>
      <c r="AD136" s="99"/>
    </row>
    <row r="137" spans="1:30" s="6" customFormat="1" x14ac:dyDescent="0.2">
      <c r="A137" s="2">
        <v>105</v>
      </c>
      <c r="B137" s="2" t="s">
        <v>36</v>
      </c>
      <c r="C137" s="2">
        <v>66</v>
      </c>
      <c r="D137" s="7" t="s">
        <v>73</v>
      </c>
      <c r="E137" s="7" t="s">
        <v>73</v>
      </c>
      <c r="F137" s="23">
        <v>500</v>
      </c>
      <c r="G137" s="23" t="s">
        <v>18</v>
      </c>
      <c r="H137" s="10">
        <v>685</v>
      </c>
      <c r="I137" s="8">
        <v>70</v>
      </c>
      <c r="J137" s="8">
        <v>129</v>
      </c>
      <c r="K137" s="8">
        <v>18</v>
      </c>
      <c r="L137" s="8">
        <v>2</v>
      </c>
      <c r="M137" s="8">
        <v>1</v>
      </c>
      <c r="N137" s="8">
        <v>6</v>
      </c>
      <c r="O137" s="8">
        <v>43</v>
      </c>
      <c r="P137" s="8">
        <v>1</v>
      </c>
      <c r="Q137" s="8">
        <v>3</v>
      </c>
      <c r="R137" s="8">
        <v>1</v>
      </c>
      <c r="S137" s="8">
        <v>0</v>
      </c>
      <c r="T137" s="8">
        <v>0</v>
      </c>
      <c r="U137" s="8">
        <v>2</v>
      </c>
      <c r="V137" s="8">
        <v>9</v>
      </c>
      <c r="W137" s="42">
        <v>1</v>
      </c>
      <c r="X137" s="8">
        <v>9</v>
      </c>
      <c r="Y137" s="1">
        <f t="shared" si="5"/>
        <v>295</v>
      </c>
      <c r="Z137" s="1">
        <f t="shared" si="6"/>
        <v>390</v>
      </c>
      <c r="AA137" s="70">
        <f t="shared" si="7"/>
        <v>0.43065693430656932</v>
      </c>
      <c r="AB137" s="70">
        <f t="shared" si="8"/>
        <v>0.56934306569343063</v>
      </c>
      <c r="AC137" s="117"/>
      <c r="AD137" s="99"/>
    </row>
    <row r="138" spans="1:30" s="6" customFormat="1" x14ac:dyDescent="0.2">
      <c r="A138" s="2">
        <v>106</v>
      </c>
      <c r="B138" s="2" t="s">
        <v>36</v>
      </c>
      <c r="C138" s="2">
        <v>66</v>
      </c>
      <c r="D138" s="7" t="s">
        <v>73</v>
      </c>
      <c r="E138" s="7" t="s">
        <v>73</v>
      </c>
      <c r="F138" s="23">
        <v>500</v>
      </c>
      <c r="G138" s="23" t="s">
        <v>19</v>
      </c>
      <c r="H138" s="10">
        <v>685</v>
      </c>
      <c r="I138" s="8">
        <v>90</v>
      </c>
      <c r="J138" s="8">
        <v>102</v>
      </c>
      <c r="K138" s="8">
        <v>17</v>
      </c>
      <c r="L138" s="8">
        <v>2</v>
      </c>
      <c r="M138" s="8">
        <v>2</v>
      </c>
      <c r="N138" s="8">
        <v>4</v>
      </c>
      <c r="O138" s="8">
        <v>48</v>
      </c>
      <c r="P138" s="8">
        <v>3</v>
      </c>
      <c r="Q138" s="8">
        <v>4</v>
      </c>
      <c r="R138" s="8">
        <v>6</v>
      </c>
      <c r="S138" s="8">
        <v>0</v>
      </c>
      <c r="T138" s="8">
        <v>2</v>
      </c>
      <c r="U138" s="8">
        <v>0</v>
      </c>
      <c r="V138" s="8">
        <v>14</v>
      </c>
      <c r="W138" s="42">
        <v>1</v>
      </c>
      <c r="X138" s="8">
        <v>19</v>
      </c>
      <c r="Y138" s="1">
        <f t="shared" si="5"/>
        <v>314</v>
      </c>
      <c r="Z138" s="1">
        <f t="shared" si="6"/>
        <v>371</v>
      </c>
      <c r="AA138" s="70">
        <f t="shared" si="7"/>
        <v>0.45839416058394161</v>
      </c>
      <c r="AB138" s="70">
        <f t="shared" si="8"/>
        <v>0.54160583941605844</v>
      </c>
      <c r="AC138" s="117"/>
      <c r="AD138" s="99"/>
    </row>
    <row r="139" spans="1:30" s="6" customFormat="1" x14ac:dyDescent="0.2">
      <c r="A139" s="2">
        <v>107</v>
      </c>
      <c r="B139" s="2" t="s">
        <v>36</v>
      </c>
      <c r="C139" s="2">
        <v>66</v>
      </c>
      <c r="D139" s="7" t="s">
        <v>73</v>
      </c>
      <c r="E139" s="7" t="s">
        <v>73</v>
      </c>
      <c r="F139" s="23">
        <v>501</v>
      </c>
      <c r="G139" s="23" t="s">
        <v>15</v>
      </c>
      <c r="H139" s="10">
        <v>558</v>
      </c>
      <c r="I139" s="8">
        <v>70</v>
      </c>
      <c r="J139" s="8">
        <v>105</v>
      </c>
      <c r="K139" s="8">
        <v>14</v>
      </c>
      <c r="L139" s="8">
        <v>2</v>
      </c>
      <c r="M139" s="8">
        <v>4</v>
      </c>
      <c r="N139" s="8">
        <v>3</v>
      </c>
      <c r="O139" s="8">
        <v>23</v>
      </c>
      <c r="P139" s="8">
        <v>0</v>
      </c>
      <c r="Q139" s="8">
        <v>2</v>
      </c>
      <c r="R139" s="8">
        <v>1</v>
      </c>
      <c r="S139" s="8">
        <v>2</v>
      </c>
      <c r="T139" s="8">
        <v>2</v>
      </c>
      <c r="U139" s="8">
        <v>0</v>
      </c>
      <c r="V139" s="8">
        <v>14</v>
      </c>
      <c r="W139" s="42">
        <v>0</v>
      </c>
      <c r="X139" s="8">
        <v>9</v>
      </c>
      <c r="Y139" s="1">
        <f t="shared" si="5"/>
        <v>251</v>
      </c>
      <c r="Z139" s="1">
        <f t="shared" si="6"/>
        <v>307</v>
      </c>
      <c r="AA139" s="70">
        <f t="shared" si="7"/>
        <v>0.44982078853046598</v>
      </c>
      <c r="AB139" s="70">
        <f t="shared" si="8"/>
        <v>0.55017921146953408</v>
      </c>
      <c r="AC139" s="117"/>
      <c r="AD139" s="99"/>
    </row>
    <row r="140" spans="1:30" s="6" customFormat="1" x14ac:dyDescent="0.2">
      <c r="A140" s="2">
        <v>108</v>
      </c>
      <c r="B140" s="2" t="s">
        <v>36</v>
      </c>
      <c r="C140" s="2">
        <v>66</v>
      </c>
      <c r="D140" s="7" t="s">
        <v>73</v>
      </c>
      <c r="E140" s="7" t="s">
        <v>73</v>
      </c>
      <c r="F140" s="23">
        <v>501</v>
      </c>
      <c r="G140" s="23" t="s">
        <v>16</v>
      </c>
      <c r="H140" s="10">
        <v>559</v>
      </c>
      <c r="I140" s="8">
        <v>53</v>
      </c>
      <c r="J140" s="8">
        <v>74</v>
      </c>
      <c r="K140" s="8">
        <v>13</v>
      </c>
      <c r="L140" s="8">
        <v>2</v>
      </c>
      <c r="M140" s="8">
        <v>4</v>
      </c>
      <c r="N140" s="8">
        <v>5</v>
      </c>
      <c r="O140" s="8">
        <v>25</v>
      </c>
      <c r="P140" s="8">
        <v>2</v>
      </c>
      <c r="Q140" s="8">
        <v>0</v>
      </c>
      <c r="R140" s="8">
        <v>6</v>
      </c>
      <c r="S140" s="8">
        <v>0</v>
      </c>
      <c r="T140" s="8">
        <v>2</v>
      </c>
      <c r="U140" s="8">
        <v>0</v>
      </c>
      <c r="V140" s="8">
        <v>9</v>
      </c>
      <c r="W140" s="42">
        <v>0</v>
      </c>
      <c r="X140" s="8">
        <v>11</v>
      </c>
      <c r="Y140" s="1">
        <f t="shared" ref="Y140:Y203" si="9">SUM(I140:X140)</f>
        <v>206</v>
      </c>
      <c r="Z140" s="1">
        <f t="shared" ref="Z140:Z203" si="10">H140-Y140</f>
        <v>353</v>
      </c>
      <c r="AA140" s="70">
        <f t="shared" ref="AA140:AA203" si="11">Y140/H140</f>
        <v>0.36851520572450808</v>
      </c>
      <c r="AB140" s="70">
        <f t="shared" ref="AB140:AB203" si="12">Z140/H140</f>
        <v>0.63148479427549198</v>
      </c>
      <c r="AC140" s="117"/>
      <c r="AD140" s="99"/>
    </row>
    <row r="141" spans="1:30" s="6" customFormat="1" x14ac:dyDescent="0.2">
      <c r="A141" s="2">
        <v>109</v>
      </c>
      <c r="B141" s="2" t="s">
        <v>36</v>
      </c>
      <c r="C141" s="2">
        <v>66</v>
      </c>
      <c r="D141" s="7" t="s">
        <v>73</v>
      </c>
      <c r="E141" s="7" t="s">
        <v>73</v>
      </c>
      <c r="F141" s="23">
        <v>501</v>
      </c>
      <c r="G141" s="23" t="s">
        <v>17</v>
      </c>
      <c r="H141" s="10">
        <v>559</v>
      </c>
      <c r="I141" s="8">
        <v>65</v>
      </c>
      <c r="J141" s="8">
        <v>82</v>
      </c>
      <c r="K141" s="8">
        <v>11</v>
      </c>
      <c r="L141" s="8">
        <v>3</v>
      </c>
      <c r="M141" s="8">
        <v>12</v>
      </c>
      <c r="N141" s="8">
        <v>6</v>
      </c>
      <c r="O141" s="8">
        <v>39</v>
      </c>
      <c r="P141" s="8">
        <v>1</v>
      </c>
      <c r="Q141" s="8">
        <v>0</v>
      </c>
      <c r="R141" s="8">
        <v>2</v>
      </c>
      <c r="S141" s="8">
        <v>1</v>
      </c>
      <c r="T141" s="8">
        <v>0</v>
      </c>
      <c r="U141" s="8">
        <v>1</v>
      </c>
      <c r="V141" s="8">
        <v>12</v>
      </c>
      <c r="W141" s="42">
        <v>1</v>
      </c>
      <c r="X141" s="8">
        <v>3</v>
      </c>
      <c r="Y141" s="1">
        <f t="shared" si="9"/>
        <v>239</v>
      </c>
      <c r="Z141" s="1">
        <f t="shared" si="10"/>
        <v>320</v>
      </c>
      <c r="AA141" s="70">
        <f t="shared" si="11"/>
        <v>0.42754919499105548</v>
      </c>
      <c r="AB141" s="70">
        <f t="shared" si="12"/>
        <v>0.57245080500894452</v>
      </c>
      <c r="AC141" s="117"/>
      <c r="AD141" s="99"/>
    </row>
    <row r="142" spans="1:30" s="6" customFormat="1" x14ac:dyDescent="0.2">
      <c r="A142" s="2">
        <v>110</v>
      </c>
      <c r="B142" s="2" t="s">
        <v>36</v>
      </c>
      <c r="C142" s="2">
        <v>66</v>
      </c>
      <c r="D142" s="7" t="s">
        <v>73</v>
      </c>
      <c r="E142" s="7" t="s">
        <v>73</v>
      </c>
      <c r="F142" s="23">
        <v>502</v>
      </c>
      <c r="G142" s="23" t="s">
        <v>15</v>
      </c>
      <c r="H142" s="10">
        <v>583</v>
      </c>
      <c r="I142" s="8">
        <v>89</v>
      </c>
      <c r="J142" s="8">
        <v>72</v>
      </c>
      <c r="K142" s="8">
        <v>19</v>
      </c>
      <c r="L142" s="8">
        <v>3</v>
      </c>
      <c r="M142" s="8">
        <v>4</v>
      </c>
      <c r="N142" s="8">
        <v>6</v>
      </c>
      <c r="O142" s="8">
        <v>34</v>
      </c>
      <c r="P142" s="8">
        <v>0</v>
      </c>
      <c r="Q142" s="8">
        <v>1</v>
      </c>
      <c r="R142" s="8">
        <v>4</v>
      </c>
      <c r="S142" s="8">
        <v>1</v>
      </c>
      <c r="T142" s="8">
        <v>1</v>
      </c>
      <c r="U142" s="8">
        <v>1</v>
      </c>
      <c r="V142" s="8">
        <v>7</v>
      </c>
      <c r="W142" s="42">
        <v>0</v>
      </c>
      <c r="X142" s="8">
        <v>8</v>
      </c>
      <c r="Y142" s="1">
        <f t="shared" si="9"/>
        <v>250</v>
      </c>
      <c r="Z142" s="1">
        <f t="shared" si="10"/>
        <v>333</v>
      </c>
      <c r="AA142" s="70">
        <f t="shared" si="11"/>
        <v>0.42881646655231559</v>
      </c>
      <c r="AB142" s="70">
        <f t="shared" si="12"/>
        <v>0.57118353344768436</v>
      </c>
      <c r="AC142" s="117"/>
      <c r="AD142" s="99"/>
    </row>
    <row r="143" spans="1:30" s="6" customFormat="1" x14ac:dyDescent="0.2">
      <c r="A143" s="2">
        <v>111</v>
      </c>
      <c r="B143" s="2" t="s">
        <v>36</v>
      </c>
      <c r="C143" s="2">
        <v>66</v>
      </c>
      <c r="D143" s="7" t="s">
        <v>73</v>
      </c>
      <c r="E143" s="7" t="s">
        <v>73</v>
      </c>
      <c r="F143" s="23">
        <v>502</v>
      </c>
      <c r="G143" s="23" t="s">
        <v>16</v>
      </c>
      <c r="H143" s="10">
        <v>584</v>
      </c>
      <c r="I143" s="8">
        <v>59</v>
      </c>
      <c r="J143" s="8">
        <v>73</v>
      </c>
      <c r="K143" s="8">
        <v>18</v>
      </c>
      <c r="L143" s="8">
        <v>4</v>
      </c>
      <c r="M143" s="8">
        <v>7</v>
      </c>
      <c r="N143" s="8">
        <v>20</v>
      </c>
      <c r="O143" s="8">
        <v>22</v>
      </c>
      <c r="P143" s="8">
        <v>3</v>
      </c>
      <c r="Q143" s="8">
        <v>1</v>
      </c>
      <c r="R143" s="8">
        <v>10</v>
      </c>
      <c r="S143" s="8">
        <v>2</v>
      </c>
      <c r="T143" s="8">
        <v>1</v>
      </c>
      <c r="U143" s="8">
        <v>1</v>
      </c>
      <c r="V143" s="8">
        <v>8</v>
      </c>
      <c r="W143" s="42">
        <v>1</v>
      </c>
      <c r="X143" s="8">
        <v>6</v>
      </c>
      <c r="Y143" s="1">
        <f t="shared" si="9"/>
        <v>236</v>
      </c>
      <c r="Z143" s="1">
        <f t="shared" si="10"/>
        <v>348</v>
      </c>
      <c r="AA143" s="70">
        <f t="shared" si="11"/>
        <v>0.4041095890410959</v>
      </c>
      <c r="AB143" s="70">
        <f t="shared" si="12"/>
        <v>0.59589041095890416</v>
      </c>
      <c r="AC143" s="117"/>
      <c r="AD143" s="99"/>
    </row>
    <row r="144" spans="1:30" s="6" customFormat="1" x14ac:dyDescent="0.2">
      <c r="A144" s="2">
        <v>112</v>
      </c>
      <c r="B144" s="2" t="s">
        <v>36</v>
      </c>
      <c r="C144" s="2">
        <v>66</v>
      </c>
      <c r="D144" s="7" t="s">
        <v>73</v>
      </c>
      <c r="E144" s="7" t="s">
        <v>73</v>
      </c>
      <c r="F144" s="23">
        <v>502</v>
      </c>
      <c r="G144" s="23" t="s">
        <v>17</v>
      </c>
      <c r="H144" s="10">
        <v>584</v>
      </c>
      <c r="I144" s="8">
        <v>71</v>
      </c>
      <c r="J144" s="8">
        <v>78</v>
      </c>
      <c r="K144" s="8">
        <v>14</v>
      </c>
      <c r="L144" s="8">
        <v>4</v>
      </c>
      <c r="M144" s="8">
        <v>3</v>
      </c>
      <c r="N144" s="8">
        <v>6</v>
      </c>
      <c r="O144" s="8">
        <v>28</v>
      </c>
      <c r="P144" s="8">
        <v>2</v>
      </c>
      <c r="Q144" s="8">
        <v>3</v>
      </c>
      <c r="R144" s="8">
        <v>11</v>
      </c>
      <c r="S144" s="8">
        <v>0</v>
      </c>
      <c r="T144" s="8">
        <v>0</v>
      </c>
      <c r="U144" s="8">
        <v>0</v>
      </c>
      <c r="V144" s="8">
        <v>7</v>
      </c>
      <c r="W144" s="42">
        <v>0</v>
      </c>
      <c r="X144" s="8">
        <v>7</v>
      </c>
      <c r="Y144" s="1">
        <f t="shared" si="9"/>
        <v>234</v>
      </c>
      <c r="Z144" s="1">
        <f t="shared" si="10"/>
        <v>350</v>
      </c>
      <c r="AA144" s="70">
        <f t="shared" si="11"/>
        <v>0.40068493150684931</v>
      </c>
      <c r="AB144" s="70">
        <f t="shared" si="12"/>
        <v>0.59931506849315064</v>
      </c>
      <c r="AC144" s="117"/>
      <c r="AD144" s="99"/>
    </row>
    <row r="145" spans="1:30" s="6" customFormat="1" x14ac:dyDescent="0.2">
      <c r="A145" s="2">
        <v>113</v>
      </c>
      <c r="B145" s="2" t="s">
        <v>36</v>
      </c>
      <c r="C145" s="2">
        <v>66</v>
      </c>
      <c r="D145" s="7" t="s">
        <v>73</v>
      </c>
      <c r="E145" s="7" t="s">
        <v>73</v>
      </c>
      <c r="F145" s="23">
        <v>502</v>
      </c>
      <c r="G145" s="23" t="s">
        <v>18</v>
      </c>
      <c r="H145" s="10">
        <v>584</v>
      </c>
      <c r="I145" s="8">
        <v>52</v>
      </c>
      <c r="J145" s="8">
        <v>84</v>
      </c>
      <c r="K145" s="8">
        <v>23</v>
      </c>
      <c r="L145" s="8">
        <v>3</v>
      </c>
      <c r="M145" s="8">
        <v>9</v>
      </c>
      <c r="N145" s="8">
        <v>8</v>
      </c>
      <c r="O145" s="8">
        <v>27</v>
      </c>
      <c r="P145" s="8">
        <v>4</v>
      </c>
      <c r="Q145" s="8">
        <v>0</v>
      </c>
      <c r="R145" s="8">
        <v>6</v>
      </c>
      <c r="S145" s="8">
        <v>1</v>
      </c>
      <c r="T145" s="8">
        <v>1</v>
      </c>
      <c r="U145" s="8">
        <v>1</v>
      </c>
      <c r="V145" s="8">
        <v>9</v>
      </c>
      <c r="W145" s="42">
        <v>1</v>
      </c>
      <c r="X145" s="8">
        <v>9</v>
      </c>
      <c r="Y145" s="1">
        <f t="shared" si="9"/>
        <v>238</v>
      </c>
      <c r="Z145" s="1">
        <f t="shared" si="10"/>
        <v>346</v>
      </c>
      <c r="AA145" s="70">
        <f t="shared" si="11"/>
        <v>0.40753424657534248</v>
      </c>
      <c r="AB145" s="70">
        <f t="shared" si="12"/>
        <v>0.59246575342465757</v>
      </c>
      <c r="AC145" s="117"/>
      <c r="AD145" s="99"/>
    </row>
    <row r="146" spans="1:30" s="6" customFormat="1" x14ac:dyDescent="0.2">
      <c r="A146" s="2">
        <v>114</v>
      </c>
      <c r="B146" s="2" t="s">
        <v>36</v>
      </c>
      <c r="C146" s="2">
        <v>66</v>
      </c>
      <c r="D146" s="7" t="s">
        <v>73</v>
      </c>
      <c r="E146" s="7" t="s">
        <v>73</v>
      </c>
      <c r="F146" s="23">
        <v>503</v>
      </c>
      <c r="G146" s="23" t="s">
        <v>15</v>
      </c>
      <c r="H146" s="10">
        <v>504</v>
      </c>
      <c r="I146" s="8">
        <v>64</v>
      </c>
      <c r="J146" s="8">
        <v>63</v>
      </c>
      <c r="K146" s="8">
        <v>23</v>
      </c>
      <c r="L146" s="8">
        <v>1</v>
      </c>
      <c r="M146" s="8">
        <v>8</v>
      </c>
      <c r="N146" s="8">
        <v>14</v>
      </c>
      <c r="O146" s="8">
        <v>29</v>
      </c>
      <c r="P146" s="8">
        <v>1</v>
      </c>
      <c r="Q146" s="8">
        <v>1</v>
      </c>
      <c r="R146" s="8">
        <v>3</v>
      </c>
      <c r="S146" s="8">
        <v>0</v>
      </c>
      <c r="T146" s="8">
        <v>3</v>
      </c>
      <c r="U146" s="8">
        <v>0</v>
      </c>
      <c r="V146" s="8">
        <v>3</v>
      </c>
      <c r="W146" s="42">
        <v>0</v>
      </c>
      <c r="X146" s="8">
        <v>14</v>
      </c>
      <c r="Y146" s="1">
        <f t="shared" si="9"/>
        <v>227</v>
      </c>
      <c r="Z146" s="1">
        <f t="shared" si="10"/>
        <v>277</v>
      </c>
      <c r="AA146" s="70">
        <f t="shared" si="11"/>
        <v>0.45039682539682541</v>
      </c>
      <c r="AB146" s="70">
        <f t="shared" si="12"/>
        <v>0.54960317460317465</v>
      </c>
      <c r="AC146" s="117"/>
      <c r="AD146" s="99"/>
    </row>
    <row r="147" spans="1:30" s="6" customFormat="1" x14ac:dyDescent="0.2">
      <c r="A147" s="2">
        <v>115</v>
      </c>
      <c r="B147" s="2" t="s">
        <v>36</v>
      </c>
      <c r="C147" s="2">
        <v>66</v>
      </c>
      <c r="D147" s="7" t="s">
        <v>73</v>
      </c>
      <c r="E147" s="7" t="s">
        <v>73</v>
      </c>
      <c r="F147" s="23">
        <v>503</v>
      </c>
      <c r="G147" s="23" t="s">
        <v>16</v>
      </c>
      <c r="H147" s="10">
        <v>504</v>
      </c>
      <c r="I147" s="8">
        <v>45</v>
      </c>
      <c r="J147" s="8">
        <v>64</v>
      </c>
      <c r="K147" s="8">
        <v>32</v>
      </c>
      <c r="L147" s="8">
        <v>1</v>
      </c>
      <c r="M147" s="8">
        <v>3</v>
      </c>
      <c r="N147" s="8">
        <v>16</v>
      </c>
      <c r="O147" s="8">
        <v>30</v>
      </c>
      <c r="P147" s="8">
        <v>1</v>
      </c>
      <c r="Q147" s="8">
        <v>2</v>
      </c>
      <c r="R147" s="8">
        <v>3</v>
      </c>
      <c r="S147" s="8">
        <v>0</v>
      </c>
      <c r="T147" s="8">
        <v>0</v>
      </c>
      <c r="U147" s="8">
        <v>0</v>
      </c>
      <c r="V147" s="8">
        <v>11</v>
      </c>
      <c r="W147" s="42">
        <v>0</v>
      </c>
      <c r="X147" s="8">
        <v>11</v>
      </c>
      <c r="Y147" s="1">
        <f t="shared" si="9"/>
        <v>219</v>
      </c>
      <c r="Z147" s="1">
        <f t="shared" si="10"/>
        <v>285</v>
      </c>
      <c r="AA147" s="70">
        <f t="shared" si="11"/>
        <v>0.43452380952380953</v>
      </c>
      <c r="AB147" s="70">
        <f t="shared" si="12"/>
        <v>0.56547619047619047</v>
      </c>
      <c r="AC147" s="117"/>
      <c r="AD147" s="99"/>
    </row>
    <row r="148" spans="1:30" s="6" customFormat="1" x14ac:dyDescent="0.2">
      <c r="A148" s="2">
        <v>116</v>
      </c>
      <c r="B148" s="2" t="s">
        <v>36</v>
      </c>
      <c r="C148" s="2">
        <v>66</v>
      </c>
      <c r="D148" s="7" t="s">
        <v>73</v>
      </c>
      <c r="E148" s="7" t="s">
        <v>73</v>
      </c>
      <c r="F148" s="23">
        <v>504</v>
      </c>
      <c r="G148" s="23" t="s">
        <v>15</v>
      </c>
      <c r="H148" s="10">
        <v>564</v>
      </c>
      <c r="I148" s="8">
        <v>42</v>
      </c>
      <c r="J148" s="8">
        <v>97</v>
      </c>
      <c r="K148" s="8">
        <v>19</v>
      </c>
      <c r="L148" s="8">
        <v>4</v>
      </c>
      <c r="M148" s="8">
        <v>5</v>
      </c>
      <c r="N148" s="8">
        <v>18</v>
      </c>
      <c r="O148" s="8">
        <v>25</v>
      </c>
      <c r="P148" s="8">
        <v>6</v>
      </c>
      <c r="Q148" s="8">
        <v>6</v>
      </c>
      <c r="R148" s="8">
        <v>5</v>
      </c>
      <c r="S148" s="8">
        <v>0</v>
      </c>
      <c r="T148" s="8">
        <v>0</v>
      </c>
      <c r="U148" s="8">
        <v>0</v>
      </c>
      <c r="V148" s="8">
        <v>10</v>
      </c>
      <c r="W148" s="42">
        <v>2</v>
      </c>
      <c r="X148" s="8">
        <v>12</v>
      </c>
      <c r="Y148" s="1">
        <f t="shared" si="9"/>
        <v>251</v>
      </c>
      <c r="Z148" s="1">
        <f t="shared" si="10"/>
        <v>313</v>
      </c>
      <c r="AA148" s="70">
        <f t="shared" si="11"/>
        <v>0.44503546099290781</v>
      </c>
      <c r="AB148" s="70">
        <f t="shared" si="12"/>
        <v>0.55496453900709219</v>
      </c>
      <c r="AC148" s="117"/>
      <c r="AD148" s="99"/>
    </row>
    <row r="149" spans="1:30" s="6" customFormat="1" x14ac:dyDescent="0.2">
      <c r="A149" s="2">
        <v>117</v>
      </c>
      <c r="B149" s="2" t="s">
        <v>36</v>
      </c>
      <c r="C149" s="2">
        <v>66</v>
      </c>
      <c r="D149" s="7" t="s">
        <v>73</v>
      </c>
      <c r="E149" s="7" t="s">
        <v>73</v>
      </c>
      <c r="F149" s="23">
        <v>504</v>
      </c>
      <c r="G149" s="23" t="s">
        <v>16</v>
      </c>
      <c r="H149" s="10">
        <v>564</v>
      </c>
      <c r="I149" s="8">
        <v>50</v>
      </c>
      <c r="J149" s="8">
        <v>106</v>
      </c>
      <c r="K149" s="8">
        <v>27</v>
      </c>
      <c r="L149" s="8">
        <v>3</v>
      </c>
      <c r="M149" s="8">
        <v>4</v>
      </c>
      <c r="N149" s="8">
        <v>20</v>
      </c>
      <c r="O149" s="8">
        <v>20</v>
      </c>
      <c r="P149" s="8">
        <v>0</v>
      </c>
      <c r="Q149" s="8">
        <v>0</v>
      </c>
      <c r="R149" s="8">
        <v>1</v>
      </c>
      <c r="S149" s="8">
        <v>0</v>
      </c>
      <c r="T149" s="8">
        <v>0</v>
      </c>
      <c r="U149" s="8">
        <v>0</v>
      </c>
      <c r="V149" s="8">
        <v>4</v>
      </c>
      <c r="W149" s="42">
        <v>0</v>
      </c>
      <c r="X149" s="8">
        <v>13</v>
      </c>
      <c r="Y149" s="1">
        <f t="shared" si="9"/>
        <v>248</v>
      </c>
      <c r="Z149" s="1">
        <f t="shared" si="10"/>
        <v>316</v>
      </c>
      <c r="AA149" s="70">
        <f t="shared" si="11"/>
        <v>0.43971631205673761</v>
      </c>
      <c r="AB149" s="70">
        <f t="shared" si="12"/>
        <v>0.56028368794326244</v>
      </c>
      <c r="AC149" s="117"/>
      <c r="AD149" s="99"/>
    </row>
    <row r="150" spans="1:30" s="6" customFormat="1" x14ac:dyDescent="0.2">
      <c r="A150" s="2">
        <v>118</v>
      </c>
      <c r="B150" s="2" t="s">
        <v>36</v>
      </c>
      <c r="C150" s="2">
        <v>66</v>
      </c>
      <c r="D150" s="7" t="s">
        <v>73</v>
      </c>
      <c r="E150" s="7" t="s">
        <v>73</v>
      </c>
      <c r="F150" s="23">
        <v>504</v>
      </c>
      <c r="G150" s="23" t="s">
        <v>17</v>
      </c>
      <c r="H150" s="10">
        <v>564</v>
      </c>
      <c r="I150" s="8">
        <v>52</v>
      </c>
      <c r="J150" s="8">
        <v>106</v>
      </c>
      <c r="K150" s="8">
        <v>19</v>
      </c>
      <c r="L150" s="8">
        <v>2</v>
      </c>
      <c r="M150" s="8">
        <v>6</v>
      </c>
      <c r="N150" s="8">
        <v>22</v>
      </c>
      <c r="O150" s="8">
        <v>34</v>
      </c>
      <c r="P150" s="8">
        <v>1</v>
      </c>
      <c r="Q150" s="8">
        <v>1</v>
      </c>
      <c r="R150" s="8">
        <v>8</v>
      </c>
      <c r="S150" s="8">
        <v>0</v>
      </c>
      <c r="T150" s="8">
        <v>0</v>
      </c>
      <c r="U150" s="8">
        <v>0</v>
      </c>
      <c r="V150" s="8">
        <v>10</v>
      </c>
      <c r="W150" s="42">
        <v>1</v>
      </c>
      <c r="X150" s="8">
        <v>9</v>
      </c>
      <c r="Y150" s="1">
        <f t="shared" si="9"/>
        <v>271</v>
      </c>
      <c r="Z150" s="1">
        <f t="shared" si="10"/>
        <v>293</v>
      </c>
      <c r="AA150" s="70">
        <f t="shared" si="11"/>
        <v>0.48049645390070922</v>
      </c>
      <c r="AB150" s="70">
        <f t="shared" si="12"/>
        <v>0.51950354609929073</v>
      </c>
      <c r="AC150" s="117"/>
      <c r="AD150" s="99"/>
    </row>
    <row r="151" spans="1:30" s="6" customFormat="1" x14ac:dyDescent="0.2">
      <c r="A151" s="2">
        <v>119</v>
      </c>
      <c r="B151" s="2" t="s">
        <v>36</v>
      </c>
      <c r="C151" s="2">
        <v>66</v>
      </c>
      <c r="D151" s="7" t="s">
        <v>73</v>
      </c>
      <c r="E151" s="7" t="s">
        <v>73</v>
      </c>
      <c r="F151" s="23">
        <v>505</v>
      </c>
      <c r="G151" s="23" t="s">
        <v>15</v>
      </c>
      <c r="H151" s="10">
        <v>672</v>
      </c>
      <c r="I151" s="8">
        <v>58</v>
      </c>
      <c r="J151" s="8">
        <v>89</v>
      </c>
      <c r="K151" s="8">
        <v>28</v>
      </c>
      <c r="L151" s="8">
        <v>1</v>
      </c>
      <c r="M151" s="8">
        <v>9</v>
      </c>
      <c r="N151" s="8">
        <v>18</v>
      </c>
      <c r="O151" s="8">
        <v>43</v>
      </c>
      <c r="P151" s="8">
        <v>0</v>
      </c>
      <c r="Q151" s="8">
        <v>1</v>
      </c>
      <c r="R151" s="8">
        <v>9</v>
      </c>
      <c r="S151" s="8">
        <v>0</v>
      </c>
      <c r="T151" s="8">
        <v>0</v>
      </c>
      <c r="U151" s="8">
        <v>7</v>
      </c>
      <c r="V151" s="8">
        <v>1</v>
      </c>
      <c r="W151" s="42">
        <v>1</v>
      </c>
      <c r="X151" s="8">
        <v>12</v>
      </c>
      <c r="Y151" s="1">
        <f t="shared" si="9"/>
        <v>277</v>
      </c>
      <c r="Z151" s="1">
        <f t="shared" si="10"/>
        <v>395</v>
      </c>
      <c r="AA151" s="70">
        <f t="shared" si="11"/>
        <v>0.41220238095238093</v>
      </c>
      <c r="AB151" s="70">
        <f t="shared" si="12"/>
        <v>0.58779761904761907</v>
      </c>
      <c r="AC151" s="117"/>
      <c r="AD151" s="99"/>
    </row>
    <row r="152" spans="1:30" s="6" customFormat="1" x14ac:dyDescent="0.2">
      <c r="A152" s="2">
        <v>120</v>
      </c>
      <c r="B152" s="2" t="s">
        <v>36</v>
      </c>
      <c r="C152" s="2">
        <v>66</v>
      </c>
      <c r="D152" s="7" t="s">
        <v>73</v>
      </c>
      <c r="E152" s="7" t="s">
        <v>73</v>
      </c>
      <c r="F152" s="23">
        <v>505</v>
      </c>
      <c r="G152" s="23" t="s">
        <v>16</v>
      </c>
      <c r="H152" s="10">
        <v>672</v>
      </c>
      <c r="I152" s="8">
        <v>43</v>
      </c>
      <c r="J152" s="8">
        <v>83</v>
      </c>
      <c r="K152" s="8">
        <v>32</v>
      </c>
      <c r="L152" s="8">
        <v>3</v>
      </c>
      <c r="M152" s="8">
        <v>9</v>
      </c>
      <c r="N152" s="8">
        <v>9</v>
      </c>
      <c r="O152" s="8">
        <v>28</v>
      </c>
      <c r="P152" s="8">
        <v>2</v>
      </c>
      <c r="Q152" s="8">
        <v>4</v>
      </c>
      <c r="R152" s="8">
        <v>4</v>
      </c>
      <c r="S152" s="8">
        <v>0</v>
      </c>
      <c r="T152" s="8">
        <v>1</v>
      </c>
      <c r="U152" s="8">
        <v>0</v>
      </c>
      <c r="V152" s="8">
        <v>9</v>
      </c>
      <c r="W152" s="42">
        <v>2</v>
      </c>
      <c r="X152" s="8">
        <v>20</v>
      </c>
      <c r="Y152" s="1">
        <f t="shared" si="9"/>
        <v>249</v>
      </c>
      <c r="Z152" s="1">
        <f t="shared" si="10"/>
        <v>423</v>
      </c>
      <c r="AA152" s="70">
        <f t="shared" si="11"/>
        <v>0.3705357142857143</v>
      </c>
      <c r="AB152" s="70">
        <f t="shared" si="12"/>
        <v>0.6294642857142857</v>
      </c>
      <c r="AC152" s="117"/>
      <c r="AD152" s="99"/>
    </row>
    <row r="153" spans="1:30" s="6" customFormat="1" x14ac:dyDescent="0.2">
      <c r="A153" s="2">
        <v>121</v>
      </c>
      <c r="B153" s="2" t="s">
        <v>36</v>
      </c>
      <c r="C153" s="2">
        <v>66</v>
      </c>
      <c r="D153" s="7" t="s">
        <v>73</v>
      </c>
      <c r="E153" s="7" t="s">
        <v>73</v>
      </c>
      <c r="F153" s="23">
        <v>506</v>
      </c>
      <c r="G153" s="23" t="s">
        <v>15</v>
      </c>
      <c r="H153" s="10">
        <v>545</v>
      </c>
      <c r="I153" s="8">
        <v>68</v>
      </c>
      <c r="J153" s="8">
        <v>68</v>
      </c>
      <c r="K153" s="8">
        <v>22</v>
      </c>
      <c r="L153" s="8">
        <v>6</v>
      </c>
      <c r="M153" s="8">
        <v>5</v>
      </c>
      <c r="N153" s="8">
        <v>17</v>
      </c>
      <c r="O153" s="8">
        <v>18</v>
      </c>
      <c r="P153" s="8">
        <v>2</v>
      </c>
      <c r="Q153" s="8">
        <v>2</v>
      </c>
      <c r="R153" s="8">
        <v>8</v>
      </c>
      <c r="S153" s="8">
        <v>2</v>
      </c>
      <c r="T153" s="8">
        <v>0</v>
      </c>
      <c r="U153" s="8">
        <v>1</v>
      </c>
      <c r="V153" s="8">
        <v>7</v>
      </c>
      <c r="W153" s="42">
        <v>0</v>
      </c>
      <c r="X153" s="8">
        <v>8</v>
      </c>
      <c r="Y153" s="1">
        <f t="shared" si="9"/>
        <v>234</v>
      </c>
      <c r="Z153" s="1">
        <f t="shared" si="10"/>
        <v>311</v>
      </c>
      <c r="AA153" s="70">
        <f t="shared" si="11"/>
        <v>0.42935779816513764</v>
      </c>
      <c r="AB153" s="70">
        <f t="shared" si="12"/>
        <v>0.57064220183486236</v>
      </c>
      <c r="AC153" s="117"/>
      <c r="AD153" s="99"/>
    </row>
    <row r="154" spans="1:30" s="6" customFormat="1" x14ac:dyDescent="0.2">
      <c r="A154" s="2">
        <v>122</v>
      </c>
      <c r="B154" s="2" t="s">
        <v>36</v>
      </c>
      <c r="C154" s="2">
        <v>66</v>
      </c>
      <c r="D154" s="7" t="s">
        <v>73</v>
      </c>
      <c r="E154" s="7" t="s">
        <v>73</v>
      </c>
      <c r="F154" s="23">
        <v>506</v>
      </c>
      <c r="G154" s="23" t="s">
        <v>16</v>
      </c>
      <c r="H154" s="10">
        <v>546</v>
      </c>
      <c r="I154" s="8">
        <v>63</v>
      </c>
      <c r="J154" s="8">
        <v>77</v>
      </c>
      <c r="K154" s="8">
        <v>22</v>
      </c>
      <c r="L154" s="8">
        <v>2</v>
      </c>
      <c r="M154" s="8">
        <v>10</v>
      </c>
      <c r="N154" s="8">
        <v>15</v>
      </c>
      <c r="O154" s="8">
        <v>25</v>
      </c>
      <c r="P154" s="8">
        <v>1</v>
      </c>
      <c r="Q154" s="8">
        <v>2</v>
      </c>
      <c r="R154" s="8">
        <v>4</v>
      </c>
      <c r="S154" s="8">
        <v>1</v>
      </c>
      <c r="T154" s="8">
        <v>3</v>
      </c>
      <c r="U154" s="8">
        <v>0</v>
      </c>
      <c r="V154" s="8">
        <v>2</v>
      </c>
      <c r="W154" s="42">
        <v>0</v>
      </c>
      <c r="X154" s="8">
        <v>5</v>
      </c>
      <c r="Y154" s="1">
        <f t="shared" si="9"/>
        <v>232</v>
      </c>
      <c r="Z154" s="1">
        <f t="shared" si="10"/>
        <v>314</v>
      </c>
      <c r="AA154" s="70">
        <f t="shared" si="11"/>
        <v>0.4249084249084249</v>
      </c>
      <c r="AB154" s="70">
        <f t="shared" si="12"/>
        <v>0.57509157509157505</v>
      </c>
      <c r="AC154" s="117"/>
      <c r="AD154" s="99"/>
    </row>
    <row r="155" spans="1:30" s="6" customFormat="1" x14ac:dyDescent="0.2">
      <c r="A155" s="2">
        <v>123</v>
      </c>
      <c r="B155" s="2" t="s">
        <v>36</v>
      </c>
      <c r="C155" s="2">
        <v>66</v>
      </c>
      <c r="D155" s="7" t="s">
        <v>73</v>
      </c>
      <c r="E155" s="7" t="s">
        <v>73</v>
      </c>
      <c r="F155" s="23">
        <v>507</v>
      </c>
      <c r="G155" s="23" t="s">
        <v>15</v>
      </c>
      <c r="H155" s="10">
        <v>536</v>
      </c>
      <c r="I155" s="8">
        <v>47</v>
      </c>
      <c r="J155" s="8">
        <v>78</v>
      </c>
      <c r="K155" s="8">
        <v>21</v>
      </c>
      <c r="L155" s="8">
        <v>1</v>
      </c>
      <c r="M155" s="8">
        <v>4</v>
      </c>
      <c r="N155" s="8">
        <v>16</v>
      </c>
      <c r="O155" s="8">
        <v>16</v>
      </c>
      <c r="P155" s="8">
        <v>3</v>
      </c>
      <c r="Q155" s="8">
        <v>4</v>
      </c>
      <c r="R155" s="8">
        <v>7</v>
      </c>
      <c r="S155" s="8">
        <v>0</v>
      </c>
      <c r="T155" s="8">
        <v>2</v>
      </c>
      <c r="U155" s="8">
        <v>0</v>
      </c>
      <c r="V155" s="8">
        <v>4</v>
      </c>
      <c r="W155" s="42">
        <v>0</v>
      </c>
      <c r="X155" s="8">
        <v>10</v>
      </c>
      <c r="Y155" s="1">
        <f t="shared" si="9"/>
        <v>213</v>
      </c>
      <c r="Z155" s="1">
        <f t="shared" si="10"/>
        <v>323</v>
      </c>
      <c r="AA155" s="70">
        <f t="shared" si="11"/>
        <v>0.39738805970149255</v>
      </c>
      <c r="AB155" s="70">
        <f t="shared" si="12"/>
        <v>0.60261194029850751</v>
      </c>
      <c r="AC155" s="117"/>
      <c r="AD155" s="99"/>
    </row>
    <row r="156" spans="1:30" s="6" customFormat="1" x14ac:dyDescent="0.2">
      <c r="A156" s="2">
        <v>124</v>
      </c>
      <c r="B156" s="2" t="s">
        <v>36</v>
      </c>
      <c r="C156" s="2">
        <v>66</v>
      </c>
      <c r="D156" s="7" t="s">
        <v>73</v>
      </c>
      <c r="E156" s="7" t="s">
        <v>73</v>
      </c>
      <c r="F156" s="23">
        <v>507</v>
      </c>
      <c r="G156" s="23" t="s">
        <v>16</v>
      </c>
      <c r="H156" s="10">
        <v>536</v>
      </c>
      <c r="I156" s="8">
        <v>49</v>
      </c>
      <c r="J156" s="8">
        <v>100</v>
      </c>
      <c r="K156" s="8">
        <v>23</v>
      </c>
      <c r="L156" s="8">
        <v>1</v>
      </c>
      <c r="M156" s="8">
        <v>3</v>
      </c>
      <c r="N156" s="8">
        <v>22</v>
      </c>
      <c r="O156" s="8">
        <v>11</v>
      </c>
      <c r="P156" s="8">
        <v>1</v>
      </c>
      <c r="Q156" s="8">
        <v>2</v>
      </c>
      <c r="R156" s="8">
        <v>1</v>
      </c>
      <c r="S156" s="8">
        <v>0</v>
      </c>
      <c r="T156" s="8">
        <v>0</v>
      </c>
      <c r="U156" s="8">
        <v>0</v>
      </c>
      <c r="V156" s="8">
        <v>7</v>
      </c>
      <c r="W156" s="42">
        <v>1</v>
      </c>
      <c r="X156" s="8">
        <v>6</v>
      </c>
      <c r="Y156" s="1">
        <f t="shared" si="9"/>
        <v>227</v>
      </c>
      <c r="Z156" s="1">
        <f t="shared" si="10"/>
        <v>309</v>
      </c>
      <c r="AA156" s="70">
        <f t="shared" si="11"/>
        <v>0.42350746268656714</v>
      </c>
      <c r="AB156" s="70">
        <f t="shared" si="12"/>
        <v>0.57649253731343286</v>
      </c>
      <c r="AC156" s="117"/>
      <c r="AD156" s="99"/>
    </row>
    <row r="157" spans="1:30" s="6" customFormat="1" x14ac:dyDescent="0.2">
      <c r="A157" s="2">
        <v>125</v>
      </c>
      <c r="B157" s="2" t="s">
        <v>36</v>
      </c>
      <c r="C157" s="2">
        <v>66</v>
      </c>
      <c r="D157" s="7" t="s">
        <v>73</v>
      </c>
      <c r="E157" s="7" t="s">
        <v>73</v>
      </c>
      <c r="F157" s="23">
        <v>507</v>
      </c>
      <c r="G157" s="23" t="s">
        <v>17</v>
      </c>
      <c r="H157" s="10">
        <v>537</v>
      </c>
      <c r="I157" s="8">
        <v>70</v>
      </c>
      <c r="J157" s="8">
        <v>91</v>
      </c>
      <c r="K157" s="8">
        <v>22</v>
      </c>
      <c r="L157" s="8">
        <v>1</v>
      </c>
      <c r="M157" s="8">
        <v>3</v>
      </c>
      <c r="N157" s="8">
        <v>10</v>
      </c>
      <c r="O157" s="8">
        <v>18</v>
      </c>
      <c r="P157" s="8">
        <v>2</v>
      </c>
      <c r="Q157" s="8">
        <v>1</v>
      </c>
      <c r="R157" s="8">
        <v>7</v>
      </c>
      <c r="S157" s="8">
        <v>0</v>
      </c>
      <c r="T157" s="8">
        <v>1</v>
      </c>
      <c r="U157" s="8">
        <v>0</v>
      </c>
      <c r="V157" s="8">
        <v>4</v>
      </c>
      <c r="W157" s="42">
        <v>0</v>
      </c>
      <c r="X157" s="8">
        <v>12</v>
      </c>
      <c r="Y157" s="1">
        <f t="shared" si="9"/>
        <v>242</v>
      </c>
      <c r="Z157" s="1">
        <f t="shared" si="10"/>
        <v>295</v>
      </c>
      <c r="AA157" s="70">
        <f t="shared" si="11"/>
        <v>0.4506517690875233</v>
      </c>
      <c r="AB157" s="70">
        <f t="shared" si="12"/>
        <v>0.54934823091247675</v>
      </c>
      <c r="AC157" s="117"/>
      <c r="AD157" s="99"/>
    </row>
    <row r="158" spans="1:30" s="6" customFormat="1" x14ac:dyDescent="0.2">
      <c r="A158" s="2">
        <v>126</v>
      </c>
      <c r="B158" s="2" t="s">
        <v>36</v>
      </c>
      <c r="C158" s="2">
        <v>66</v>
      </c>
      <c r="D158" s="7" t="s">
        <v>73</v>
      </c>
      <c r="E158" s="7" t="s">
        <v>73</v>
      </c>
      <c r="F158" s="23">
        <v>508</v>
      </c>
      <c r="G158" s="23" t="s">
        <v>15</v>
      </c>
      <c r="H158" s="10">
        <v>579</v>
      </c>
      <c r="I158" s="8">
        <v>86</v>
      </c>
      <c r="J158" s="8">
        <v>100</v>
      </c>
      <c r="K158" s="8">
        <v>20</v>
      </c>
      <c r="L158" s="8">
        <v>6</v>
      </c>
      <c r="M158" s="8">
        <v>9</v>
      </c>
      <c r="N158" s="8">
        <v>17</v>
      </c>
      <c r="O158" s="8">
        <v>23</v>
      </c>
      <c r="P158" s="8">
        <v>0</v>
      </c>
      <c r="Q158" s="8">
        <v>1</v>
      </c>
      <c r="R158" s="8">
        <v>7</v>
      </c>
      <c r="S158" s="8">
        <v>1</v>
      </c>
      <c r="T158" s="8">
        <v>0</v>
      </c>
      <c r="U158" s="8">
        <v>0</v>
      </c>
      <c r="V158" s="8">
        <v>1</v>
      </c>
      <c r="W158" s="42">
        <v>0</v>
      </c>
      <c r="X158" s="8">
        <v>15</v>
      </c>
      <c r="Y158" s="1">
        <f t="shared" si="9"/>
        <v>286</v>
      </c>
      <c r="Z158" s="1">
        <f t="shared" si="10"/>
        <v>293</v>
      </c>
      <c r="AA158" s="70">
        <f t="shared" si="11"/>
        <v>0.49395509499136442</v>
      </c>
      <c r="AB158" s="70">
        <f t="shared" si="12"/>
        <v>0.50604490500863553</v>
      </c>
      <c r="AC158" s="117"/>
      <c r="AD158" s="99"/>
    </row>
    <row r="159" spans="1:30" s="6" customFormat="1" x14ac:dyDescent="0.2">
      <c r="A159" s="2">
        <v>127</v>
      </c>
      <c r="B159" s="2" t="s">
        <v>36</v>
      </c>
      <c r="C159" s="2">
        <v>66</v>
      </c>
      <c r="D159" s="7" t="s">
        <v>73</v>
      </c>
      <c r="E159" s="7" t="s">
        <v>73</v>
      </c>
      <c r="F159" s="23">
        <v>508</v>
      </c>
      <c r="G159" s="23" t="s">
        <v>16</v>
      </c>
      <c r="H159" s="10">
        <v>579</v>
      </c>
      <c r="I159" s="8">
        <v>74</v>
      </c>
      <c r="J159" s="8">
        <v>87</v>
      </c>
      <c r="K159" s="8">
        <v>18</v>
      </c>
      <c r="L159" s="8">
        <v>4</v>
      </c>
      <c r="M159" s="8">
        <v>6</v>
      </c>
      <c r="N159" s="8">
        <v>17</v>
      </c>
      <c r="O159" s="8">
        <v>13</v>
      </c>
      <c r="P159" s="8">
        <v>2</v>
      </c>
      <c r="Q159" s="8">
        <v>1</v>
      </c>
      <c r="R159" s="8">
        <v>6</v>
      </c>
      <c r="S159" s="8">
        <v>0</v>
      </c>
      <c r="T159" s="8">
        <v>1</v>
      </c>
      <c r="U159" s="8">
        <v>0</v>
      </c>
      <c r="V159" s="8">
        <v>5</v>
      </c>
      <c r="W159" s="42">
        <v>1</v>
      </c>
      <c r="X159" s="8">
        <v>9</v>
      </c>
      <c r="Y159" s="1">
        <f t="shared" si="9"/>
        <v>244</v>
      </c>
      <c r="Z159" s="1">
        <f t="shared" si="10"/>
        <v>335</v>
      </c>
      <c r="AA159" s="70">
        <f t="shared" si="11"/>
        <v>0.4214162348877375</v>
      </c>
      <c r="AB159" s="70">
        <f t="shared" si="12"/>
        <v>0.5785837651122625</v>
      </c>
      <c r="AC159" s="117"/>
      <c r="AD159" s="99"/>
    </row>
    <row r="160" spans="1:30" s="6" customFormat="1" x14ac:dyDescent="0.2">
      <c r="A160" s="2">
        <v>128</v>
      </c>
      <c r="B160" s="2" t="s">
        <v>36</v>
      </c>
      <c r="C160" s="2">
        <v>66</v>
      </c>
      <c r="D160" s="7" t="s">
        <v>73</v>
      </c>
      <c r="E160" s="7" t="s">
        <v>73</v>
      </c>
      <c r="F160" s="23">
        <v>509</v>
      </c>
      <c r="G160" s="23" t="s">
        <v>15</v>
      </c>
      <c r="H160" s="10">
        <v>735</v>
      </c>
      <c r="I160" s="8">
        <v>88</v>
      </c>
      <c r="J160" s="8">
        <v>105</v>
      </c>
      <c r="K160" s="8">
        <v>21</v>
      </c>
      <c r="L160" s="8">
        <v>3</v>
      </c>
      <c r="M160" s="8">
        <v>15</v>
      </c>
      <c r="N160" s="8">
        <v>42</v>
      </c>
      <c r="O160" s="8">
        <v>22</v>
      </c>
      <c r="P160" s="8">
        <v>5</v>
      </c>
      <c r="Q160" s="8">
        <v>2</v>
      </c>
      <c r="R160" s="8">
        <v>7</v>
      </c>
      <c r="S160" s="8">
        <v>0</v>
      </c>
      <c r="T160" s="8">
        <v>1</v>
      </c>
      <c r="U160" s="8">
        <v>2</v>
      </c>
      <c r="V160" s="8">
        <v>4</v>
      </c>
      <c r="W160" s="42">
        <v>0</v>
      </c>
      <c r="X160" s="8">
        <v>22</v>
      </c>
      <c r="Y160" s="1">
        <f t="shared" si="9"/>
        <v>339</v>
      </c>
      <c r="Z160" s="1">
        <f t="shared" si="10"/>
        <v>396</v>
      </c>
      <c r="AA160" s="70">
        <f t="shared" si="11"/>
        <v>0.46122448979591835</v>
      </c>
      <c r="AB160" s="70">
        <f t="shared" si="12"/>
        <v>0.53877551020408165</v>
      </c>
      <c r="AC160" s="117"/>
      <c r="AD160" s="99"/>
    </row>
    <row r="161" spans="1:30" s="6" customFormat="1" x14ac:dyDescent="0.2">
      <c r="A161" s="2">
        <v>129</v>
      </c>
      <c r="B161" s="2" t="s">
        <v>36</v>
      </c>
      <c r="C161" s="2">
        <v>66</v>
      </c>
      <c r="D161" s="7" t="s">
        <v>73</v>
      </c>
      <c r="E161" s="7" t="s">
        <v>73</v>
      </c>
      <c r="F161" s="23">
        <v>509</v>
      </c>
      <c r="G161" s="23" t="s">
        <v>16</v>
      </c>
      <c r="H161" s="10">
        <v>736</v>
      </c>
      <c r="I161" s="8">
        <v>84</v>
      </c>
      <c r="J161" s="8">
        <v>95</v>
      </c>
      <c r="K161" s="8">
        <v>26</v>
      </c>
      <c r="L161" s="8">
        <v>3</v>
      </c>
      <c r="M161" s="8">
        <v>5</v>
      </c>
      <c r="N161" s="8">
        <v>36</v>
      </c>
      <c r="O161" s="8">
        <v>30</v>
      </c>
      <c r="P161" s="8">
        <v>2</v>
      </c>
      <c r="Q161" s="8">
        <v>3</v>
      </c>
      <c r="R161" s="8">
        <v>7</v>
      </c>
      <c r="S161" s="8">
        <v>0</v>
      </c>
      <c r="T161" s="8">
        <v>1</v>
      </c>
      <c r="U161" s="8">
        <v>0</v>
      </c>
      <c r="V161" s="8">
        <v>3</v>
      </c>
      <c r="W161" s="42">
        <v>1</v>
      </c>
      <c r="X161" s="8">
        <v>19</v>
      </c>
      <c r="Y161" s="1">
        <f t="shared" si="9"/>
        <v>315</v>
      </c>
      <c r="Z161" s="1">
        <f t="shared" si="10"/>
        <v>421</v>
      </c>
      <c r="AA161" s="70">
        <f t="shared" si="11"/>
        <v>0.42798913043478259</v>
      </c>
      <c r="AB161" s="70">
        <f t="shared" si="12"/>
        <v>0.57201086956521741</v>
      </c>
      <c r="AC161" s="117"/>
      <c r="AD161" s="99"/>
    </row>
    <row r="162" spans="1:30" s="6" customFormat="1" x14ac:dyDescent="0.2">
      <c r="A162" s="2">
        <v>130</v>
      </c>
      <c r="B162" s="2" t="s">
        <v>36</v>
      </c>
      <c r="C162" s="2">
        <v>66</v>
      </c>
      <c r="D162" s="7" t="s">
        <v>73</v>
      </c>
      <c r="E162" s="7" t="s">
        <v>73</v>
      </c>
      <c r="F162" s="23">
        <v>510</v>
      </c>
      <c r="G162" s="23" t="s">
        <v>15</v>
      </c>
      <c r="H162" s="10">
        <v>672</v>
      </c>
      <c r="I162" s="8">
        <v>93</v>
      </c>
      <c r="J162" s="8">
        <v>140</v>
      </c>
      <c r="K162" s="8">
        <v>29</v>
      </c>
      <c r="L162" s="8">
        <v>1</v>
      </c>
      <c r="M162" s="8">
        <v>7</v>
      </c>
      <c r="N162" s="8">
        <v>28</v>
      </c>
      <c r="O162" s="8">
        <v>16</v>
      </c>
      <c r="P162" s="8">
        <v>6</v>
      </c>
      <c r="Q162" s="8">
        <v>3</v>
      </c>
      <c r="R162" s="8">
        <v>9</v>
      </c>
      <c r="S162" s="8">
        <v>0</v>
      </c>
      <c r="T162" s="8">
        <v>1</v>
      </c>
      <c r="U162" s="8">
        <v>0</v>
      </c>
      <c r="V162" s="8">
        <v>9</v>
      </c>
      <c r="W162" s="42">
        <v>2</v>
      </c>
      <c r="X162" s="8">
        <v>14</v>
      </c>
      <c r="Y162" s="1">
        <f t="shared" si="9"/>
        <v>358</v>
      </c>
      <c r="Z162" s="1">
        <f t="shared" si="10"/>
        <v>314</v>
      </c>
      <c r="AA162" s="70">
        <f t="shared" si="11"/>
        <v>0.53273809523809523</v>
      </c>
      <c r="AB162" s="70">
        <f t="shared" si="12"/>
        <v>0.46726190476190477</v>
      </c>
      <c r="AC162" s="117"/>
      <c r="AD162" s="99"/>
    </row>
    <row r="163" spans="1:30" s="6" customFormat="1" x14ac:dyDescent="0.2">
      <c r="A163" s="2">
        <v>131</v>
      </c>
      <c r="B163" s="2" t="s">
        <v>36</v>
      </c>
      <c r="C163" s="2">
        <v>66</v>
      </c>
      <c r="D163" s="7" t="s">
        <v>73</v>
      </c>
      <c r="E163" s="7" t="s">
        <v>73</v>
      </c>
      <c r="F163" s="23">
        <v>510</v>
      </c>
      <c r="G163" s="23" t="s">
        <v>16</v>
      </c>
      <c r="H163" s="10">
        <v>672</v>
      </c>
      <c r="I163" s="8">
        <v>66</v>
      </c>
      <c r="J163" s="8">
        <v>135</v>
      </c>
      <c r="K163" s="8">
        <v>34</v>
      </c>
      <c r="L163" s="8">
        <v>6</v>
      </c>
      <c r="M163" s="8">
        <v>11</v>
      </c>
      <c r="N163" s="8">
        <v>46</v>
      </c>
      <c r="O163" s="8">
        <v>21</v>
      </c>
      <c r="P163" s="8">
        <v>5</v>
      </c>
      <c r="Q163" s="8">
        <v>0</v>
      </c>
      <c r="R163" s="8">
        <v>6</v>
      </c>
      <c r="S163" s="8">
        <v>0</v>
      </c>
      <c r="T163" s="8">
        <v>1</v>
      </c>
      <c r="U163" s="8">
        <v>1</v>
      </c>
      <c r="V163" s="8">
        <v>13</v>
      </c>
      <c r="W163" s="42">
        <v>0</v>
      </c>
      <c r="X163" s="8">
        <v>13</v>
      </c>
      <c r="Y163" s="1">
        <f t="shared" si="9"/>
        <v>358</v>
      </c>
      <c r="Z163" s="1">
        <f t="shared" si="10"/>
        <v>314</v>
      </c>
      <c r="AA163" s="70">
        <f t="shared" si="11"/>
        <v>0.53273809523809523</v>
      </c>
      <c r="AB163" s="70">
        <f t="shared" si="12"/>
        <v>0.46726190476190477</v>
      </c>
      <c r="AC163" s="117"/>
      <c r="AD163" s="99"/>
    </row>
    <row r="164" spans="1:30" s="6" customFormat="1" x14ac:dyDescent="0.2">
      <c r="A164" s="2">
        <v>132</v>
      </c>
      <c r="B164" s="2" t="s">
        <v>36</v>
      </c>
      <c r="C164" s="2">
        <v>66</v>
      </c>
      <c r="D164" s="7" t="s">
        <v>73</v>
      </c>
      <c r="E164" s="7" t="s">
        <v>73</v>
      </c>
      <c r="F164" s="23">
        <v>511</v>
      </c>
      <c r="G164" s="23" t="s">
        <v>15</v>
      </c>
      <c r="H164" s="10">
        <v>543</v>
      </c>
      <c r="I164" s="8">
        <v>68</v>
      </c>
      <c r="J164" s="8">
        <v>105</v>
      </c>
      <c r="K164" s="8">
        <v>16</v>
      </c>
      <c r="L164" s="8">
        <v>2</v>
      </c>
      <c r="M164" s="8">
        <v>4</v>
      </c>
      <c r="N164" s="8">
        <v>25</v>
      </c>
      <c r="O164" s="8">
        <v>18</v>
      </c>
      <c r="P164" s="8">
        <v>4</v>
      </c>
      <c r="Q164" s="8">
        <v>1</v>
      </c>
      <c r="R164" s="8">
        <v>2</v>
      </c>
      <c r="S164" s="8">
        <v>0</v>
      </c>
      <c r="T164" s="8">
        <v>1</v>
      </c>
      <c r="U164" s="8">
        <v>0</v>
      </c>
      <c r="V164" s="8">
        <v>9</v>
      </c>
      <c r="W164" s="42">
        <v>0</v>
      </c>
      <c r="X164" s="8">
        <v>12</v>
      </c>
      <c r="Y164" s="1">
        <f t="shared" si="9"/>
        <v>267</v>
      </c>
      <c r="Z164" s="1">
        <f t="shared" si="10"/>
        <v>276</v>
      </c>
      <c r="AA164" s="70">
        <f t="shared" si="11"/>
        <v>0.49171270718232046</v>
      </c>
      <c r="AB164" s="70">
        <f t="shared" si="12"/>
        <v>0.50828729281767959</v>
      </c>
      <c r="AC164" s="117"/>
      <c r="AD164" s="99"/>
    </row>
    <row r="165" spans="1:30" s="6" customFormat="1" x14ac:dyDescent="0.2">
      <c r="A165" s="2">
        <v>133</v>
      </c>
      <c r="B165" s="2" t="s">
        <v>36</v>
      </c>
      <c r="C165" s="2">
        <v>66</v>
      </c>
      <c r="D165" s="7" t="s">
        <v>73</v>
      </c>
      <c r="E165" s="7" t="s">
        <v>73</v>
      </c>
      <c r="F165" s="23">
        <v>511</v>
      </c>
      <c r="G165" s="23" t="s">
        <v>16</v>
      </c>
      <c r="H165" s="10">
        <v>543</v>
      </c>
      <c r="I165" s="8">
        <v>63</v>
      </c>
      <c r="J165" s="8">
        <v>100</v>
      </c>
      <c r="K165" s="8">
        <v>16</v>
      </c>
      <c r="L165" s="8">
        <v>7</v>
      </c>
      <c r="M165" s="8">
        <v>4</v>
      </c>
      <c r="N165" s="8">
        <v>19</v>
      </c>
      <c r="O165" s="8">
        <v>17</v>
      </c>
      <c r="P165" s="8">
        <v>1</v>
      </c>
      <c r="Q165" s="8">
        <v>2</v>
      </c>
      <c r="R165" s="8">
        <v>5</v>
      </c>
      <c r="S165" s="8">
        <v>2</v>
      </c>
      <c r="T165" s="8">
        <v>0</v>
      </c>
      <c r="U165" s="8">
        <v>0</v>
      </c>
      <c r="V165" s="8">
        <v>11</v>
      </c>
      <c r="W165" s="42">
        <v>0</v>
      </c>
      <c r="X165" s="8">
        <v>9</v>
      </c>
      <c r="Y165" s="1">
        <f t="shared" si="9"/>
        <v>256</v>
      </c>
      <c r="Z165" s="1">
        <f t="shared" si="10"/>
        <v>287</v>
      </c>
      <c r="AA165" s="70">
        <f t="shared" si="11"/>
        <v>0.47145488029465932</v>
      </c>
      <c r="AB165" s="70">
        <f t="shared" si="12"/>
        <v>0.52854511970534068</v>
      </c>
      <c r="AC165" s="117"/>
      <c r="AD165" s="99"/>
    </row>
    <row r="166" spans="1:30" s="6" customFormat="1" x14ac:dyDescent="0.2">
      <c r="A166" s="2">
        <v>134</v>
      </c>
      <c r="B166" s="2" t="s">
        <v>36</v>
      </c>
      <c r="C166" s="2">
        <v>66</v>
      </c>
      <c r="D166" s="7" t="s">
        <v>73</v>
      </c>
      <c r="E166" s="7" t="s">
        <v>73</v>
      </c>
      <c r="F166" s="23">
        <v>511</v>
      </c>
      <c r="G166" s="23" t="s">
        <v>17</v>
      </c>
      <c r="H166" s="10">
        <v>543</v>
      </c>
      <c r="I166" s="8">
        <v>71</v>
      </c>
      <c r="J166" s="8">
        <v>115</v>
      </c>
      <c r="K166" s="8">
        <v>28</v>
      </c>
      <c r="L166" s="8">
        <v>0</v>
      </c>
      <c r="M166" s="8">
        <v>6</v>
      </c>
      <c r="N166" s="8">
        <v>16</v>
      </c>
      <c r="O166" s="8">
        <v>16</v>
      </c>
      <c r="P166" s="8">
        <v>6</v>
      </c>
      <c r="Q166" s="8">
        <v>2</v>
      </c>
      <c r="R166" s="8">
        <v>3</v>
      </c>
      <c r="S166" s="8">
        <v>0</v>
      </c>
      <c r="T166" s="8">
        <v>1</v>
      </c>
      <c r="U166" s="8">
        <v>0</v>
      </c>
      <c r="V166" s="8">
        <v>8</v>
      </c>
      <c r="W166" s="42">
        <v>0</v>
      </c>
      <c r="X166" s="8">
        <v>7</v>
      </c>
      <c r="Y166" s="1">
        <f t="shared" si="9"/>
        <v>279</v>
      </c>
      <c r="Z166" s="1">
        <f t="shared" si="10"/>
        <v>264</v>
      </c>
      <c r="AA166" s="70">
        <f t="shared" si="11"/>
        <v>0.51381215469613262</v>
      </c>
      <c r="AB166" s="70">
        <f t="shared" si="12"/>
        <v>0.48618784530386738</v>
      </c>
      <c r="AC166" s="117"/>
      <c r="AD166" s="99"/>
    </row>
    <row r="167" spans="1:30" s="6" customFormat="1" x14ac:dyDescent="0.2">
      <c r="A167" s="2">
        <v>135</v>
      </c>
      <c r="B167" s="2" t="s">
        <v>36</v>
      </c>
      <c r="C167" s="2">
        <v>66</v>
      </c>
      <c r="D167" s="7" t="s">
        <v>73</v>
      </c>
      <c r="E167" s="7" t="s">
        <v>73</v>
      </c>
      <c r="F167" s="23">
        <v>512</v>
      </c>
      <c r="G167" s="23" t="s">
        <v>15</v>
      </c>
      <c r="H167" s="10">
        <v>615</v>
      </c>
      <c r="I167" s="8">
        <v>54</v>
      </c>
      <c r="J167" s="8">
        <v>132</v>
      </c>
      <c r="K167" s="8">
        <v>27</v>
      </c>
      <c r="L167" s="8">
        <v>2</v>
      </c>
      <c r="M167" s="8">
        <v>2</v>
      </c>
      <c r="N167" s="8">
        <v>14</v>
      </c>
      <c r="O167" s="8">
        <v>9</v>
      </c>
      <c r="P167" s="8">
        <v>3</v>
      </c>
      <c r="Q167" s="8">
        <v>3</v>
      </c>
      <c r="R167" s="8">
        <v>8</v>
      </c>
      <c r="S167" s="8">
        <v>0</v>
      </c>
      <c r="T167" s="8">
        <v>1</v>
      </c>
      <c r="U167" s="8">
        <v>0</v>
      </c>
      <c r="V167" s="8">
        <v>9</v>
      </c>
      <c r="W167" s="42">
        <v>0</v>
      </c>
      <c r="X167" s="8">
        <v>14</v>
      </c>
      <c r="Y167" s="1">
        <f t="shared" si="9"/>
        <v>278</v>
      </c>
      <c r="Z167" s="1">
        <f t="shared" si="10"/>
        <v>337</v>
      </c>
      <c r="AA167" s="70">
        <f t="shared" si="11"/>
        <v>0.45203252032520325</v>
      </c>
      <c r="AB167" s="70">
        <f t="shared" si="12"/>
        <v>0.54796747967479675</v>
      </c>
      <c r="AC167" s="117"/>
      <c r="AD167" s="99"/>
    </row>
    <row r="168" spans="1:30" s="6" customFormat="1" x14ac:dyDescent="0.2">
      <c r="A168" s="2">
        <v>136</v>
      </c>
      <c r="B168" s="2" t="s">
        <v>36</v>
      </c>
      <c r="C168" s="2">
        <v>66</v>
      </c>
      <c r="D168" s="7" t="s">
        <v>73</v>
      </c>
      <c r="E168" s="7" t="s">
        <v>73</v>
      </c>
      <c r="F168" s="23">
        <v>512</v>
      </c>
      <c r="G168" s="23" t="s">
        <v>16</v>
      </c>
      <c r="H168" s="10">
        <v>615</v>
      </c>
      <c r="I168" s="8">
        <v>66</v>
      </c>
      <c r="J168" s="8">
        <v>134</v>
      </c>
      <c r="K168" s="8">
        <v>18</v>
      </c>
      <c r="L168" s="8">
        <v>1</v>
      </c>
      <c r="M168" s="8">
        <v>7</v>
      </c>
      <c r="N168" s="8">
        <v>25</v>
      </c>
      <c r="O168" s="8">
        <v>25</v>
      </c>
      <c r="P168" s="8">
        <v>0</v>
      </c>
      <c r="Q168" s="8">
        <v>3</v>
      </c>
      <c r="R168" s="8">
        <v>6</v>
      </c>
      <c r="S168" s="8">
        <v>0</v>
      </c>
      <c r="T168" s="8">
        <v>0</v>
      </c>
      <c r="U168" s="8">
        <v>0</v>
      </c>
      <c r="V168" s="8">
        <v>9</v>
      </c>
      <c r="W168" s="42">
        <v>0</v>
      </c>
      <c r="X168" s="8">
        <v>10</v>
      </c>
      <c r="Y168" s="1">
        <f t="shared" si="9"/>
        <v>304</v>
      </c>
      <c r="Z168" s="1">
        <f t="shared" si="10"/>
        <v>311</v>
      </c>
      <c r="AA168" s="70">
        <f t="shared" si="11"/>
        <v>0.49430894308943091</v>
      </c>
      <c r="AB168" s="70">
        <f t="shared" si="12"/>
        <v>0.50569105691056915</v>
      </c>
      <c r="AC168" s="117"/>
      <c r="AD168" s="99"/>
    </row>
    <row r="169" spans="1:30" s="6" customFormat="1" x14ac:dyDescent="0.2">
      <c r="A169" s="2">
        <v>137</v>
      </c>
      <c r="B169" s="2" t="s">
        <v>36</v>
      </c>
      <c r="C169" s="2">
        <v>66</v>
      </c>
      <c r="D169" s="7" t="s">
        <v>73</v>
      </c>
      <c r="E169" s="7" t="s">
        <v>73</v>
      </c>
      <c r="F169" s="23">
        <v>513</v>
      </c>
      <c r="G169" s="23" t="s">
        <v>15</v>
      </c>
      <c r="H169" s="10">
        <v>660</v>
      </c>
      <c r="I169" s="8">
        <v>47</v>
      </c>
      <c r="J169" s="8">
        <v>108</v>
      </c>
      <c r="K169" s="8">
        <v>35</v>
      </c>
      <c r="L169" s="8">
        <v>5</v>
      </c>
      <c r="M169" s="8">
        <v>9</v>
      </c>
      <c r="N169" s="8">
        <v>11</v>
      </c>
      <c r="O169" s="8">
        <v>32</v>
      </c>
      <c r="P169" s="8">
        <v>2</v>
      </c>
      <c r="Q169" s="8">
        <v>2</v>
      </c>
      <c r="R169" s="8">
        <v>3</v>
      </c>
      <c r="S169" s="8">
        <v>1</v>
      </c>
      <c r="T169" s="8">
        <v>0</v>
      </c>
      <c r="U169" s="8">
        <v>0</v>
      </c>
      <c r="V169" s="8">
        <v>5</v>
      </c>
      <c r="W169" s="42">
        <v>0</v>
      </c>
      <c r="X169" s="8">
        <v>7</v>
      </c>
      <c r="Y169" s="1">
        <f t="shared" si="9"/>
        <v>267</v>
      </c>
      <c r="Z169" s="1">
        <f t="shared" si="10"/>
        <v>393</v>
      </c>
      <c r="AA169" s="70">
        <f t="shared" si="11"/>
        <v>0.40454545454545454</v>
      </c>
      <c r="AB169" s="70">
        <f t="shared" si="12"/>
        <v>0.59545454545454546</v>
      </c>
      <c r="AC169" s="117"/>
      <c r="AD169" s="99"/>
    </row>
    <row r="170" spans="1:30" s="6" customFormat="1" x14ac:dyDescent="0.2">
      <c r="A170" s="2">
        <v>138</v>
      </c>
      <c r="B170" s="2" t="s">
        <v>36</v>
      </c>
      <c r="C170" s="2">
        <v>66</v>
      </c>
      <c r="D170" s="7" t="s">
        <v>73</v>
      </c>
      <c r="E170" s="7" t="s">
        <v>73</v>
      </c>
      <c r="F170" s="23">
        <v>513</v>
      </c>
      <c r="G170" s="23" t="s">
        <v>16</v>
      </c>
      <c r="H170" s="10">
        <v>660</v>
      </c>
      <c r="I170" s="8">
        <v>56</v>
      </c>
      <c r="J170" s="8">
        <v>104</v>
      </c>
      <c r="K170" s="8">
        <v>30</v>
      </c>
      <c r="L170" s="8">
        <v>4</v>
      </c>
      <c r="M170" s="8">
        <v>6</v>
      </c>
      <c r="N170" s="8">
        <v>15</v>
      </c>
      <c r="O170" s="8">
        <v>24</v>
      </c>
      <c r="P170" s="8">
        <v>0</v>
      </c>
      <c r="Q170" s="8">
        <v>5</v>
      </c>
      <c r="R170" s="8">
        <v>4</v>
      </c>
      <c r="S170" s="8">
        <v>0</v>
      </c>
      <c r="T170" s="8">
        <v>3</v>
      </c>
      <c r="U170" s="8">
        <v>0</v>
      </c>
      <c r="V170" s="8">
        <v>5</v>
      </c>
      <c r="W170" s="42">
        <v>1</v>
      </c>
      <c r="X170" s="8">
        <v>11</v>
      </c>
      <c r="Y170" s="1">
        <f t="shared" si="9"/>
        <v>268</v>
      </c>
      <c r="Z170" s="1">
        <f t="shared" si="10"/>
        <v>392</v>
      </c>
      <c r="AA170" s="70">
        <f t="shared" si="11"/>
        <v>0.40606060606060607</v>
      </c>
      <c r="AB170" s="70">
        <f t="shared" si="12"/>
        <v>0.59393939393939399</v>
      </c>
      <c r="AC170" s="117"/>
      <c r="AD170" s="99"/>
    </row>
    <row r="171" spans="1:30" s="6" customFormat="1" x14ac:dyDescent="0.2">
      <c r="A171" s="2">
        <v>139</v>
      </c>
      <c r="B171" s="2" t="s">
        <v>36</v>
      </c>
      <c r="C171" s="2">
        <v>66</v>
      </c>
      <c r="D171" s="7" t="s">
        <v>73</v>
      </c>
      <c r="E171" s="7" t="s">
        <v>73</v>
      </c>
      <c r="F171" s="23">
        <v>514</v>
      </c>
      <c r="G171" s="23" t="s">
        <v>15</v>
      </c>
      <c r="H171" s="10">
        <v>715</v>
      </c>
      <c r="I171" s="8">
        <v>66</v>
      </c>
      <c r="J171" s="8">
        <v>117</v>
      </c>
      <c r="K171" s="8">
        <v>29</v>
      </c>
      <c r="L171" s="8">
        <v>3</v>
      </c>
      <c r="M171" s="8">
        <v>3</v>
      </c>
      <c r="N171" s="8">
        <v>23</v>
      </c>
      <c r="O171" s="8">
        <v>42</v>
      </c>
      <c r="P171" s="8">
        <v>3</v>
      </c>
      <c r="Q171" s="8">
        <v>3</v>
      </c>
      <c r="R171" s="8">
        <v>3</v>
      </c>
      <c r="S171" s="8">
        <v>0</v>
      </c>
      <c r="T171" s="8">
        <v>1</v>
      </c>
      <c r="U171" s="8">
        <v>1</v>
      </c>
      <c r="V171" s="8">
        <v>9</v>
      </c>
      <c r="W171" s="42">
        <v>0</v>
      </c>
      <c r="X171" s="8">
        <v>18</v>
      </c>
      <c r="Y171" s="1">
        <f t="shared" si="9"/>
        <v>321</v>
      </c>
      <c r="Z171" s="1">
        <f t="shared" si="10"/>
        <v>394</v>
      </c>
      <c r="AA171" s="70">
        <f t="shared" si="11"/>
        <v>0.44895104895104893</v>
      </c>
      <c r="AB171" s="70">
        <f t="shared" si="12"/>
        <v>0.55104895104895102</v>
      </c>
      <c r="AC171" s="117"/>
      <c r="AD171" s="99"/>
    </row>
    <row r="172" spans="1:30" s="6" customFormat="1" x14ac:dyDescent="0.2">
      <c r="A172" s="2">
        <v>140</v>
      </c>
      <c r="B172" s="2" t="s">
        <v>36</v>
      </c>
      <c r="C172" s="2">
        <v>66</v>
      </c>
      <c r="D172" s="7" t="s">
        <v>73</v>
      </c>
      <c r="E172" s="7" t="s">
        <v>73</v>
      </c>
      <c r="F172" s="23">
        <v>514</v>
      </c>
      <c r="G172" s="23" t="s">
        <v>16</v>
      </c>
      <c r="H172" s="10">
        <v>716</v>
      </c>
      <c r="I172" s="8">
        <v>75</v>
      </c>
      <c r="J172" s="8">
        <v>123</v>
      </c>
      <c r="K172" s="8">
        <v>25</v>
      </c>
      <c r="L172" s="8">
        <v>2</v>
      </c>
      <c r="M172" s="8">
        <v>9</v>
      </c>
      <c r="N172" s="8">
        <v>13</v>
      </c>
      <c r="O172" s="8">
        <v>46</v>
      </c>
      <c r="P172" s="8">
        <v>5</v>
      </c>
      <c r="Q172" s="8">
        <v>4</v>
      </c>
      <c r="R172" s="8">
        <v>5</v>
      </c>
      <c r="S172" s="8">
        <v>0</v>
      </c>
      <c r="T172" s="8">
        <v>1</v>
      </c>
      <c r="U172" s="8">
        <v>0</v>
      </c>
      <c r="V172" s="8">
        <v>6</v>
      </c>
      <c r="W172" s="42">
        <v>0</v>
      </c>
      <c r="X172" s="8">
        <v>9</v>
      </c>
      <c r="Y172" s="1">
        <f t="shared" si="9"/>
        <v>323</v>
      </c>
      <c r="Z172" s="1">
        <f t="shared" si="10"/>
        <v>393</v>
      </c>
      <c r="AA172" s="70">
        <f t="shared" si="11"/>
        <v>0.4511173184357542</v>
      </c>
      <c r="AB172" s="70">
        <f t="shared" si="12"/>
        <v>0.5488826815642458</v>
      </c>
      <c r="AC172" s="117"/>
      <c r="AD172" s="99"/>
    </row>
    <row r="173" spans="1:30" s="6" customFormat="1" x14ac:dyDescent="0.2">
      <c r="A173" s="2">
        <v>141</v>
      </c>
      <c r="B173" s="2" t="s">
        <v>36</v>
      </c>
      <c r="C173" s="2">
        <v>66</v>
      </c>
      <c r="D173" s="7" t="s">
        <v>73</v>
      </c>
      <c r="E173" s="7" t="s">
        <v>73</v>
      </c>
      <c r="F173" s="23">
        <v>515</v>
      </c>
      <c r="G173" s="23" t="s">
        <v>15</v>
      </c>
      <c r="H173" s="10">
        <v>481</v>
      </c>
      <c r="I173" s="8">
        <v>41</v>
      </c>
      <c r="J173" s="8">
        <v>99</v>
      </c>
      <c r="K173" s="8">
        <v>18</v>
      </c>
      <c r="L173" s="8">
        <v>7</v>
      </c>
      <c r="M173" s="8">
        <v>5</v>
      </c>
      <c r="N173" s="8">
        <v>11</v>
      </c>
      <c r="O173" s="8">
        <v>11</v>
      </c>
      <c r="P173" s="8">
        <v>2</v>
      </c>
      <c r="Q173" s="8">
        <v>1</v>
      </c>
      <c r="R173" s="8">
        <v>2</v>
      </c>
      <c r="S173" s="8">
        <v>0</v>
      </c>
      <c r="T173" s="8">
        <v>1</v>
      </c>
      <c r="U173" s="8">
        <v>0</v>
      </c>
      <c r="V173" s="8">
        <v>8</v>
      </c>
      <c r="W173" s="42">
        <v>0</v>
      </c>
      <c r="X173" s="8">
        <v>6</v>
      </c>
      <c r="Y173" s="1">
        <f t="shared" si="9"/>
        <v>212</v>
      </c>
      <c r="Z173" s="1">
        <f t="shared" si="10"/>
        <v>269</v>
      </c>
      <c r="AA173" s="70">
        <f t="shared" si="11"/>
        <v>0.44074844074844077</v>
      </c>
      <c r="AB173" s="70">
        <f t="shared" si="12"/>
        <v>0.55925155925155923</v>
      </c>
      <c r="AC173" s="117"/>
      <c r="AD173" s="99"/>
    </row>
    <row r="174" spans="1:30" s="6" customFormat="1" x14ac:dyDescent="0.2">
      <c r="A174" s="2">
        <v>142</v>
      </c>
      <c r="B174" s="2" t="s">
        <v>36</v>
      </c>
      <c r="C174" s="2">
        <v>66</v>
      </c>
      <c r="D174" s="7" t="s">
        <v>73</v>
      </c>
      <c r="E174" s="7" t="s">
        <v>73</v>
      </c>
      <c r="F174" s="23">
        <v>515</v>
      </c>
      <c r="G174" s="23" t="s">
        <v>16</v>
      </c>
      <c r="H174" s="10">
        <v>482</v>
      </c>
      <c r="I174" s="8">
        <v>38</v>
      </c>
      <c r="J174" s="8">
        <v>101</v>
      </c>
      <c r="K174" s="8">
        <v>18</v>
      </c>
      <c r="L174" s="8">
        <v>8</v>
      </c>
      <c r="M174" s="8">
        <v>7</v>
      </c>
      <c r="N174" s="8">
        <v>22</v>
      </c>
      <c r="O174" s="8">
        <v>25</v>
      </c>
      <c r="P174" s="8">
        <v>7</v>
      </c>
      <c r="Q174" s="8">
        <v>1</v>
      </c>
      <c r="R174" s="8">
        <v>4</v>
      </c>
      <c r="S174" s="8">
        <v>0</v>
      </c>
      <c r="T174" s="8">
        <v>0</v>
      </c>
      <c r="U174" s="8">
        <v>1</v>
      </c>
      <c r="V174" s="8">
        <v>5</v>
      </c>
      <c r="W174" s="42">
        <v>0</v>
      </c>
      <c r="X174" s="8">
        <v>8</v>
      </c>
      <c r="Y174" s="1">
        <f t="shared" si="9"/>
        <v>245</v>
      </c>
      <c r="Z174" s="1">
        <f t="shared" si="10"/>
        <v>237</v>
      </c>
      <c r="AA174" s="70">
        <f t="shared" si="11"/>
        <v>0.50829875518672196</v>
      </c>
      <c r="AB174" s="70">
        <f t="shared" si="12"/>
        <v>0.49170124481327798</v>
      </c>
      <c r="AC174" s="117"/>
      <c r="AD174" s="99"/>
    </row>
    <row r="175" spans="1:30" s="6" customFormat="1" x14ac:dyDescent="0.2">
      <c r="A175" s="2">
        <v>143</v>
      </c>
      <c r="B175" s="2" t="s">
        <v>36</v>
      </c>
      <c r="C175" s="2">
        <v>66</v>
      </c>
      <c r="D175" s="7" t="s">
        <v>73</v>
      </c>
      <c r="E175" s="7" t="s">
        <v>73</v>
      </c>
      <c r="F175" s="23">
        <v>516</v>
      </c>
      <c r="G175" s="23" t="s">
        <v>15</v>
      </c>
      <c r="H175" s="10">
        <v>519</v>
      </c>
      <c r="I175" s="8">
        <v>50</v>
      </c>
      <c r="J175" s="8">
        <v>101</v>
      </c>
      <c r="K175" s="8">
        <v>34</v>
      </c>
      <c r="L175" s="8">
        <v>2</v>
      </c>
      <c r="M175" s="8">
        <v>10</v>
      </c>
      <c r="N175" s="8">
        <v>18</v>
      </c>
      <c r="O175" s="8">
        <v>22</v>
      </c>
      <c r="P175" s="8">
        <v>3</v>
      </c>
      <c r="Q175" s="8">
        <v>3</v>
      </c>
      <c r="R175" s="8">
        <v>3</v>
      </c>
      <c r="S175" s="8">
        <v>0</v>
      </c>
      <c r="T175" s="8">
        <v>0</v>
      </c>
      <c r="U175" s="8">
        <v>0</v>
      </c>
      <c r="V175" s="8">
        <v>5</v>
      </c>
      <c r="W175" s="42">
        <v>3</v>
      </c>
      <c r="X175" s="8">
        <v>4</v>
      </c>
      <c r="Y175" s="1">
        <f t="shared" si="9"/>
        <v>258</v>
      </c>
      <c r="Z175" s="1">
        <f t="shared" si="10"/>
        <v>261</v>
      </c>
      <c r="AA175" s="70">
        <f t="shared" si="11"/>
        <v>0.49710982658959535</v>
      </c>
      <c r="AB175" s="70">
        <f t="shared" si="12"/>
        <v>0.50289017341040465</v>
      </c>
      <c r="AC175" s="117"/>
      <c r="AD175" s="99"/>
    </row>
    <row r="176" spans="1:30" s="6" customFormat="1" x14ac:dyDescent="0.2">
      <c r="A176" s="2">
        <v>144</v>
      </c>
      <c r="B176" s="2" t="s">
        <v>36</v>
      </c>
      <c r="C176" s="2">
        <v>66</v>
      </c>
      <c r="D176" s="7" t="s">
        <v>73</v>
      </c>
      <c r="E176" s="7" t="s">
        <v>73</v>
      </c>
      <c r="F176" s="23">
        <v>516</v>
      </c>
      <c r="G176" s="23" t="s">
        <v>16</v>
      </c>
      <c r="H176" s="10">
        <v>519</v>
      </c>
      <c r="I176" s="8">
        <v>55</v>
      </c>
      <c r="J176" s="8">
        <v>138</v>
      </c>
      <c r="K176" s="8">
        <v>18</v>
      </c>
      <c r="L176" s="8">
        <v>3</v>
      </c>
      <c r="M176" s="8">
        <v>9</v>
      </c>
      <c r="N176" s="8">
        <v>11</v>
      </c>
      <c r="O176" s="8">
        <v>28</v>
      </c>
      <c r="P176" s="8">
        <v>3</v>
      </c>
      <c r="Q176" s="8">
        <v>1</v>
      </c>
      <c r="R176" s="8">
        <v>5</v>
      </c>
      <c r="S176" s="8">
        <v>0</v>
      </c>
      <c r="T176" s="8">
        <v>0</v>
      </c>
      <c r="U176" s="8">
        <v>0</v>
      </c>
      <c r="V176" s="8">
        <v>5</v>
      </c>
      <c r="W176" s="42">
        <v>0</v>
      </c>
      <c r="X176" s="8">
        <v>6</v>
      </c>
      <c r="Y176" s="1">
        <f t="shared" si="9"/>
        <v>282</v>
      </c>
      <c r="Z176" s="1">
        <f t="shared" si="10"/>
        <v>237</v>
      </c>
      <c r="AA176" s="70">
        <f t="shared" si="11"/>
        <v>0.54335260115606931</v>
      </c>
      <c r="AB176" s="70">
        <f t="shared" si="12"/>
        <v>0.45664739884393063</v>
      </c>
      <c r="AC176" s="117"/>
      <c r="AD176" s="99"/>
    </row>
    <row r="177" spans="1:30" s="6" customFormat="1" x14ac:dyDescent="0.2">
      <c r="A177" s="2">
        <v>145</v>
      </c>
      <c r="B177" s="2" t="s">
        <v>36</v>
      </c>
      <c r="C177" s="2">
        <v>66</v>
      </c>
      <c r="D177" s="7" t="s">
        <v>73</v>
      </c>
      <c r="E177" s="7" t="s">
        <v>73</v>
      </c>
      <c r="F177" s="23">
        <v>517</v>
      </c>
      <c r="G177" s="23" t="s">
        <v>15</v>
      </c>
      <c r="H177" s="10">
        <v>619</v>
      </c>
      <c r="I177" s="8">
        <v>51</v>
      </c>
      <c r="J177" s="8">
        <v>135</v>
      </c>
      <c r="K177" s="8">
        <v>17</v>
      </c>
      <c r="L177" s="8">
        <v>1</v>
      </c>
      <c r="M177" s="8">
        <v>7</v>
      </c>
      <c r="N177" s="8">
        <v>17</v>
      </c>
      <c r="O177" s="8">
        <v>31</v>
      </c>
      <c r="P177" s="8">
        <v>5</v>
      </c>
      <c r="Q177" s="8">
        <v>2</v>
      </c>
      <c r="R177" s="8">
        <v>2</v>
      </c>
      <c r="S177" s="8">
        <v>0</v>
      </c>
      <c r="T177" s="8">
        <v>2</v>
      </c>
      <c r="U177" s="8">
        <v>0</v>
      </c>
      <c r="V177" s="8">
        <v>7</v>
      </c>
      <c r="W177" s="42">
        <v>0</v>
      </c>
      <c r="X177" s="8">
        <v>11</v>
      </c>
      <c r="Y177" s="1">
        <f t="shared" si="9"/>
        <v>288</v>
      </c>
      <c r="Z177" s="1">
        <f t="shared" si="10"/>
        <v>331</v>
      </c>
      <c r="AA177" s="70">
        <f t="shared" si="11"/>
        <v>0.46526655896607433</v>
      </c>
      <c r="AB177" s="70">
        <f t="shared" si="12"/>
        <v>0.53473344103392573</v>
      </c>
      <c r="AC177" s="117"/>
      <c r="AD177" s="99"/>
    </row>
    <row r="178" spans="1:30" s="6" customFormat="1" x14ac:dyDescent="0.2">
      <c r="A178" s="2">
        <v>146</v>
      </c>
      <c r="B178" s="2" t="s">
        <v>36</v>
      </c>
      <c r="C178" s="2">
        <v>66</v>
      </c>
      <c r="D178" s="7" t="s">
        <v>73</v>
      </c>
      <c r="E178" s="7" t="s">
        <v>73</v>
      </c>
      <c r="F178" s="23">
        <v>517</v>
      </c>
      <c r="G178" s="23" t="s">
        <v>16</v>
      </c>
      <c r="H178" s="10">
        <v>619</v>
      </c>
      <c r="I178" s="8">
        <v>57</v>
      </c>
      <c r="J178" s="8">
        <v>141</v>
      </c>
      <c r="K178" s="8">
        <v>20</v>
      </c>
      <c r="L178" s="8">
        <v>1</v>
      </c>
      <c r="M178" s="8">
        <v>1</v>
      </c>
      <c r="N178" s="8">
        <v>21</v>
      </c>
      <c r="O178" s="8">
        <v>27</v>
      </c>
      <c r="P178" s="8">
        <v>2</v>
      </c>
      <c r="Q178" s="8">
        <v>3</v>
      </c>
      <c r="R178" s="8">
        <v>2</v>
      </c>
      <c r="S178" s="8">
        <v>0</v>
      </c>
      <c r="T178" s="8">
        <v>0</v>
      </c>
      <c r="U178" s="8">
        <v>0</v>
      </c>
      <c r="V178" s="8">
        <v>9</v>
      </c>
      <c r="W178" s="42">
        <v>1</v>
      </c>
      <c r="X178" s="8">
        <v>8</v>
      </c>
      <c r="Y178" s="1">
        <f t="shared" si="9"/>
        <v>293</v>
      </c>
      <c r="Z178" s="1">
        <f t="shared" si="10"/>
        <v>326</v>
      </c>
      <c r="AA178" s="70">
        <f t="shared" si="11"/>
        <v>0.47334410339256866</v>
      </c>
      <c r="AB178" s="70">
        <f t="shared" si="12"/>
        <v>0.5266558966074314</v>
      </c>
      <c r="AC178" s="117"/>
      <c r="AD178" s="99"/>
    </row>
    <row r="179" spans="1:30" s="6" customFormat="1" x14ac:dyDescent="0.2">
      <c r="A179" s="2">
        <v>147</v>
      </c>
      <c r="B179" s="2" t="s">
        <v>36</v>
      </c>
      <c r="C179" s="2">
        <v>66</v>
      </c>
      <c r="D179" s="7" t="s">
        <v>73</v>
      </c>
      <c r="E179" s="7" t="s">
        <v>73</v>
      </c>
      <c r="F179" s="23">
        <v>518</v>
      </c>
      <c r="G179" s="23" t="s">
        <v>15</v>
      </c>
      <c r="H179" s="10">
        <v>490</v>
      </c>
      <c r="I179" s="8">
        <v>56</v>
      </c>
      <c r="J179" s="8">
        <v>118</v>
      </c>
      <c r="K179" s="8">
        <v>20</v>
      </c>
      <c r="L179" s="8">
        <v>2</v>
      </c>
      <c r="M179" s="8">
        <v>1</v>
      </c>
      <c r="N179" s="8">
        <v>16</v>
      </c>
      <c r="O179" s="8">
        <v>21</v>
      </c>
      <c r="P179" s="8">
        <v>4</v>
      </c>
      <c r="Q179" s="8">
        <v>3</v>
      </c>
      <c r="R179" s="8">
        <v>8</v>
      </c>
      <c r="S179" s="8">
        <v>0</v>
      </c>
      <c r="T179" s="8">
        <v>0</v>
      </c>
      <c r="U179" s="8">
        <v>1</v>
      </c>
      <c r="V179" s="8">
        <v>4</v>
      </c>
      <c r="W179" s="42">
        <v>3</v>
      </c>
      <c r="X179" s="8">
        <v>13</v>
      </c>
      <c r="Y179" s="1">
        <f t="shared" si="9"/>
        <v>270</v>
      </c>
      <c r="Z179" s="1">
        <f t="shared" si="10"/>
        <v>220</v>
      </c>
      <c r="AA179" s="70">
        <f t="shared" si="11"/>
        <v>0.55102040816326525</v>
      </c>
      <c r="AB179" s="70">
        <f t="shared" si="12"/>
        <v>0.44897959183673469</v>
      </c>
      <c r="AC179" s="117"/>
      <c r="AD179" s="99"/>
    </row>
    <row r="180" spans="1:30" s="6" customFormat="1" x14ac:dyDescent="0.2">
      <c r="A180" s="2">
        <v>148</v>
      </c>
      <c r="B180" s="2" t="s">
        <v>36</v>
      </c>
      <c r="C180" s="2">
        <v>66</v>
      </c>
      <c r="D180" s="7" t="s">
        <v>73</v>
      </c>
      <c r="E180" s="7" t="s">
        <v>73</v>
      </c>
      <c r="F180" s="23">
        <v>518</v>
      </c>
      <c r="G180" s="23" t="s">
        <v>16</v>
      </c>
      <c r="H180" s="10">
        <v>490</v>
      </c>
      <c r="I180" s="8">
        <v>40</v>
      </c>
      <c r="J180" s="8">
        <v>87</v>
      </c>
      <c r="K180" s="8">
        <v>17</v>
      </c>
      <c r="L180" s="8">
        <v>1</v>
      </c>
      <c r="M180" s="8">
        <v>5</v>
      </c>
      <c r="N180" s="8">
        <v>24</v>
      </c>
      <c r="O180" s="8">
        <v>25</v>
      </c>
      <c r="P180" s="8">
        <v>5</v>
      </c>
      <c r="Q180" s="8">
        <v>0</v>
      </c>
      <c r="R180" s="8">
        <v>7</v>
      </c>
      <c r="S180" s="8">
        <v>1</v>
      </c>
      <c r="T180" s="8">
        <v>0</v>
      </c>
      <c r="U180" s="8">
        <v>0</v>
      </c>
      <c r="V180" s="8">
        <v>4</v>
      </c>
      <c r="W180" s="42">
        <v>0</v>
      </c>
      <c r="X180" s="8">
        <v>7</v>
      </c>
      <c r="Y180" s="1">
        <f t="shared" si="9"/>
        <v>223</v>
      </c>
      <c r="Z180" s="1">
        <f t="shared" si="10"/>
        <v>267</v>
      </c>
      <c r="AA180" s="70">
        <f t="shared" si="11"/>
        <v>0.45510204081632655</v>
      </c>
      <c r="AB180" s="70">
        <f t="shared" si="12"/>
        <v>0.54489795918367345</v>
      </c>
      <c r="AC180" s="117"/>
      <c r="AD180" s="99"/>
    </row>
    <row r="181" spans="1:30" s="6" customFormat="1" x14ac:dyDescent="0.2">
      <c r="A181" s="2">
        <v>149</v>
      </c>
      <c r="B181" s="2" t="s">
        <v>36</v>
      </c>
      <c r="C181" s="2">
        <v>66</v>
      </c>
      <c r="D181" s="7" t="s">
        <v>73</v>
      </c>
      <c r="E181" s="7" t="s">
        <v>73</v>
      </c>
      <c r="F181" s="23">
        <v>519</v>
      </c>
      <c r="G181" s="23" t="s">
        <v>15</v>
      </c>
      <c r="H181" s="10">
        <v>646</v>
      </c>
      <c r="I181" s="8">
        <v>81</v>
      </c>
      <c r="J181" s="8">
        <v>134</v>
      </c>
      <c r="K181" s="8">
        <v>18</v>
      </c>
      <c r="L181" s="8">
        <v>2</v>
      </c>
      <c r="M181" s="8">
        <v>8</v>
      </c>
      <c r="N181" s="8">
        <v>31</v>
      </c>
      <c r="O181" s="8">
        <v>17</v>
      </c>
      <c r="P181" s="8">
        <v>2</v>
      </c>
      <c r="Q181" s="8">
        <v>4</v>
      </c>
      <c r="R181" s="8">
        <v>8</v>
      </c>
      <c r="S181" s="8">
        <v>0</v>
      </c>
      <c r="T181" s="8">
        <v>0</v>
      </c>
      <c r="U181" s="8">
        <v>0</v>
      </c>
      <c r="V181" s="8">
        <v>5</v>
      </c>
      <c r="W181" s="42">
        <v>1</v>
      </c>
      <c r="X181" s="8">
        <v>9</v>
      </c>
      <c r="Y181" s="1">
        <f t="shared" si="9"/>
        <v>320</v>
      </c>
      <c r="Z181" s="1">
        <f t="shared" si="10"/>
        <v>326</v>
      </c>
      <c r="AA181" s="70">
        <f t="shared" si="11"/>
        <v>0.49535603715170279</v>
      </c>
      <c r="AB181" s="70">
        <f t="shared" si="12"/>
        <v>0.50464396284829727</v>
      </c>
      <c r="AC181" s="117"/>
      <c r="AD181" s="99"/>
    </row>
    <row r="182" spans="1:30" s="6" customFormat="1" x14ac:dyDescent="0.2">
      <c r="A182" s="2">
        <v>150</v>
      </c>
      <c r="B182" s="2" t="s">
        <v>36</v>
      </c>
      <c r="C182" s="2">
        <v>66</v>
      </c>
      <c r="D182" s="7" t="s">
        <v>73</v>
      </c>
      <c r="E182" s="7" t="s">
        <v>73</v>
      </c>
      <c r="F182" s="23">
        <v>519</v>
      </c>
      <c r="G182" s="23" t="s">
        <v>16</v>
      </c>
      <c r="H182" s="10">
        <v>647</v>
      </c>
      <c r="I182" s="8">
        <v>72</v>
      </c>
      <c r="J182" s="8">
        <v>102</v>
      </c>
      <c r="K182" s="8">
        <v>23</v>
      </c>
      <c r="L182" s="8">
        <v>7</v>
      </c>
      <c r="M182" s="8">
        <v>5</v>
      </c>
      <c r="N182" s="8">
        <v>34</v>
      </c>
      <c r="O182" s="8">
        <v>16</v>
      </c>
      <c r="P182" s="8">
        <v>0</v>
      </c>
      <c r="Q182" s="8">
        <v>2</v>
      </c>
      <c r="R182" s="8">
        <v>5</v>
      </c>
      <c r="S182" s="8">
        <v>0</v>
      </c>
      <c r="T182" s="8">
        <v>0</v>
      </c>
      <c r="U182" s="8">
        <v>1</v>
      </c>
      <c r="V182" s="8">
        <v>10</v>
      </c>
      <c r="W182" s="42">
        <v>0</v>
      </c>
      <c r="X182" s="8">
        <v>21</v>
      </c>
      <c r="Y182" s="1">
        <f t="shared" si="9"/>
        <v>298</v>
      </c>
      <c r="Z182" s="1">
        <f t="shared" si="10"/>
        <v>349</v>
      </c>
      <c r="AA182" s="70">
        <f t="shared" si="11"/>
        <v>0.46058732612055642</v>
      </c>
      <c r="AB182" s="70">
        <f t="shared" si="12"/>
        <v>0.53941267387944358</v>
      </c>
      <c r="AC182" s="117"/>
      <c r="AD182" s="99"/>
    </row>
    <row r="183" spans="1:30" s="6" customFormat="1" x14ac:dyDescent="0.2">
      <c r="A183" s="2">
        <v>151</v>
      </c>
      <c r="B183" s="2" t="s">
        <v>36</v>
      </c>
      <c r="C183" s="2">
        <v>66</v>
      </c>
      <c r="D183" s="7" t="s">
        <v>73</v>
      </c>
      <c r="E183" s="7" t="s">
        <v>73</v>
      </c>
      <c r="F183" s="23">
        <v>520</v>
      </c>
      <c r="G183" s="23" t="s">
        <v>15</v>
      </c>
      <c r="H183" s="10">
        <v>514</v>
      </c>
      <c r="I183" s="8">
        <v>58</v>
      </c>
      <c r="J183" s="8">
        <v>73</v>
      </c>
      <c r="K183" s="8">
        <v>15</v>
      </c>
      <c r="L183" s="8">
        <v>1</v>
      </c>
      <c r="M183" s="8">
        <v>5</v>
      </c>
      <c r="N183" s="8">
        <v>18</v>
      </c>
      <c r="O183" s="8">
        <v>18</v>
      </c>
      <c r="P183" s="8">
        <v>1</v>
      </c>
      <c r="Q183" s="8">
        <v>3</v>
      </c>
      <c r="R183" s="8">
        <v>6</v>
      </c>
      <c r="S183" s="8">
        <v>0</v>
      </c>
      <c r="T183" s="8">
        <v>0</v>
      </c>
      <c r="U183" s="8">
        <v>0</v>
      </c>
      <c r="V183" s="8">
        <v>6</v>
      </c>
      <c r="W183" s="42">
        <v>0</v>
      </c>
      <c r="X183" s="8">
        <v>19</v>
      </c>
      <c r="Y183" s="1">
        <f t="shared" si="9"/>
        <v>223</v>
      </c>
      <c r="Z183" s="1">
        <f t="shared" si="10"/>
        <v>291</v>
      </c>
      <c r="AA183" s="70">
        <f t="shared" si="11"/>
        <v>0.43385214007782102</v>
      </c>
      <c r="AB183" s="70">
        <f t="shared" si="12"/>
        <v>0.56614785992217898</v>
      </c>
      <c r="AC183" s="117"/>
      <c r="AD183" s="99"/>
    </row>
    <row r="184" spans="1:30" s="6" customFormat="1" x14ac:dyDescent="0.2">
      <c r="A184" s="2">
        <v>152</v>
      </c>
      <c r="B184" s="2" t="s">
        <v>36</v>
      </c>
      <c r="C184" s="2">
        <v>66</v>
      </c>
      <c r="D184" s="7" t="s">
        <v>73</v>
      </c>
      <c r="E184" s="7" t="s">
        <v>73</v>
      </c>
      <c r="F184" s="23">
        <v>520</v>
      </c>
      <c r="G184" s="23" t="s">
        <v>16</v>
      </c>
      <c r="H184" s="10">
        <v>514</v>
      </c>
      <c r="I184" s="8">
        <v>60</v>
      </c>
      <c r="J184" s="8">
        <v>86</v>
      </c>
      <c r="K184" s="8">
        <v>22</v>
      </c>
      <c r="L184" s="8">
        <v>0</v>
      </c>
      <c r="M184" s="8">
        <v>4</v>
      </c>
      <c r="N184" s="8">
        <v>22</v>
      </c>
      <c r="O184" s="8">
        <v>19</v>
      </c>
      <c r="P184" s="8">
        <v>3</v>
      </c>
      <c r="Q184" s="8">
        <v>2</v>
      </c>
      <c r="R184" s="8">
        <v>5</v>
      </c>
      <c r="S184" s="8">
        <v>0</v>
      </c>
      <c r="T184" s="8">
        <v>4</v>
      </c>
      <c r="U184" s="8">
        <v>2</v>
      </c>
      <c r="V184" s="8">
        <v>8</v>
      </c>
      <c r="W184" s="42">
        <v>1</v>
      </c>
      <c r="X184" s="8">
        <v>6</v>
      </c>
      <c r="Y184" s="1">
        <f t="shared" si="9"/>
        <v>244</v>
      </c>
      <c r="Z184" s="1">
        <f t="shared" si="10"/>
        <v>270</v>
      </c>
      <c r="AA184" s="70">
        <f t="shared" si="11"/>
        <v>0.47470817120622566</v>
      </c>
      <c r="AB184" s="70">
        <f t="shared" si="12"/>
        <v>0.52529182879377434</v>
      </c>
      <c r="AC184" s="117"/>
      <c r="AD184" s="99"/>
    </row>
    <row r="185" spans="1:30" s="6" customFormat="1" x14ac:dyDescent="0.2">
      <c r="A185" s="2">
        <v>153</v>
      </c>
      <c r="B185" s="2" t="s">
        <v>36</v>
      </c>
      <c r="C185" s="2">
        <v>66</v>
      </c>
      <c r="D185" s="7" t="s">
        <v>73</v>
      </c>
      <c r="E185" s="7" t="s">
        <v>73</v>
      </c>
      <c r="F185" s="23">
        <v>521</v>
      </c>
      <c r="G185" s="23" t="s">
        <v>15</v>
      </c>
      <c r="H185" s="10">
        <v>529</v>
      </c>
      <c r="I185" s="8">
        <v>65</v>
      </c>
      <c r="J185" s="8">
        <v>76</v>
      </c>
      <c r="K185" s="8">
        <v>26</v>
      </c>
      <c r="L185" s="8">
        <v>2</v>
      </c>
      <c r="M185" s="8">
        <v>7</v>
      </c>
      <c r="N185" s="8">
        <v>6</v>
      </c>
      <c r="O185" s="8">
        <v>35</v>
      </c>
      <c r="P185" s="8">
        <v>1</v>
      </c>
      <c r="Q185" s="8">
        <v>2</v>
      </c>
      <c r="R185" s="8">
        <v>6</v>
      </c>
      <c r="S185" s="8">
        <v>0</v>
      </c>
      <c r="T185" s="8">
        <v>1</v>
      </c>
      <c r="U185" s="8">
        <v>0</v>
      </c>
      <c r="V185" s="8">
        <v>5</v>
      </c>
      <c r="W185" s="42">
        <v>1</v>
      </c>
      <c r="X185" s="8">
        <v>6</v>
      </c>
      <c r="Y185" s="1">
        <f t="shared" si="9"/>
        <v>239</v>
      </c>
      <c r="Z185" s="1">
        <f t="shared" si="10"/>
        <v>290</v>
      </c>
      <c r="AA185" s="70">
        <f t="shared" si="11"/>
        <v>0.45179584120982985</v>
      </c>
      <c r="AB185" s="70">
        <f t="shared" si="12"/>
        <v>0.54820415879017015</v>
      </c>
      <c r="AC185" s="117"/>
      <c r="AD185" s="99"/>
    </row>
    <row r="186" spans="1:30" s="6" customFormat="1" x14ac:dyDescent="0.2">
      <c r="A186" s="2">
        <v>154</v>
      </c>
      <c r="B186" s="2" t="s">
        <v>36</v>
      </c>
      <c r="C186" s="2">
        <v>66</v>
      </c>
      <c r="D186" s="7" t="s">
        <v>73</v>
      </c>
      <c r="E186" s="7" t="s">
        <v>73</v>
      </c>
      <c r="F186" s="23">
        <v>521</v>
      </c>
      <c r="G186" s="23" t="s">
        <v>16</v>
      </c>
      <c r="H186" s="10">
        <v>530</v>
      </c>
      <c r="I186" s="8">
        <v>48</v>
      </c>
      <c r="J186" s="8">
        <v>103</v>
      </c>
      <c r="K186" s="8">
        <v>17</v>
      </c>
      <c r="L186" s="8">
        <v>2</v>
      </c>
      <c r="M186" s="8">
        <v>2</v>
      </c>
      <c r="N186" s="8">
        <v>5</v>
      </c>
      <c r="O186" s="8">
        <v>28</v>
      </c>
      <c r="P186" s="8">
        <v>2</v>
      </c>
      <c r="Q186" s="8">
        <v>2</v>
      </c>
      <c r="R186" s="8">
        <v>10</v>
      </c>
      <c r="S186" s="8">
        <v>1</v>
      </c>
      <c r="T186" s="8">
        <v>2</v>
      </c>
      <c r="U186" s="8">
        <v>0</v>
      </c>
      <c r="V186" s="8">
        <v>6</v>
      </c>
      <c r="W186" s="42">
        <v>2</v>
      </c>
      <c r="X186" s="8">
        <v>7</v>
      </c>
      <c r="Y186" s="1">
        <f t="shared" si="9"/>
        <v>237</v>
      </c>
      <c r="Z186" s="1">
        <f t="shared" si="10"/>
        <v>293</v>
      </c>
      <c r="AA186" s="70">
        <f t="shared" si="11"/>
        <v>0.44716981132075473</v>
      </c>
      <c r="AB186" s="70">
        <f t="shared" si="12"/>
        <v>0.55283018867924527</v>
      </c>
      <c r="AC186" s="117"/>
      <c r="AD186" s="99"/>
    </row>
    <row r="187" spans="1:30" s="6" customFormat="1" x14ac:dyDescent="0.2">
      <c r="A187" s="2">
        <v>155</v>
      </c>
      <c r="B187" s="2" t="s">
        <v>36</v>
      </c>
      <c r="C187" s="2">
        <v>66</v>
      </c>
      <c r="D187" s="7" t="s">
        <v>73</v>
      </c>
      <c r="E187" s="7" t="s">
        <v>73</v>
      </c>
      <c r="F187" s="23">
        <v>521</v>
      </c>
      <c r="G187" s="23" t="s">
        <v>17</v>
      </c>
      <c r="H187" s="10">
        <v>530</v>
      </c>
      <c r="I187" s="8">
        <v>53</v>
      </c>
      <c r="J187" s="8">
        <v>92</v>
      </c>
      <c r="K187" s="8">
        <v>18</v>
      </c>
      <c r="L187" s="8">
        <v>2</v>
      </c>
      <c r="M187" s="8">
        <v>8</v>
      </c>
      <c r="N187" s="8">
        <v>7</v>
      </c>
      <c r="O187" s="8">
        <v>38</v>
      </c>
      <c r="P187" s="8">
        <v>5</v>
      </c>
      <c r="Q187" s="8">
        <v>3</v>
      </c>
      <c r="R187" s="8">
        <v>6</v>
      </c>
      <c r="S187" s="8">
        <v>1</v>
      </c>
      <c r="T187" s="8">
        <v>0</v>
      </c>
      <c r="U187" s="8">
        <v>1</v>
      </c>
      <c r="V187" s="8">
        <v>7</v>
      </c>
      <c r="W187" s="42">
        <v>0</v>
      </c>
      <c r="X187" s="8">
        <v>8</v>
      </c>
      <c r="Y187" s="1">
        <f t="shared" si="9"/>
        <v>249</v>
      </c>
      <c r="Z187" s="1">
        <f t="shared" si="10"/>
        <v>281</v>
      </c>
      <c r="AA187" s="70">
        <f t="shared" si="11"/>
        <v>0.46981132075471699</v>
      </c>
      <c r="AB187" s="70">
        <f t="shared" si="12"/>
        <v>0.53018867924528301</v>
      </c>
      <c r="AC187" s="117"/>
      <c r="AD187" s="99"/>
    </row>
    <row r="188" spans="1:30" s="6" customFormat="1" x14ac:dyDescent="0.2">
      <c r="A188" s="2">
        <v>156</v>
      </c>
      <c r="B188" s="2" t="s">
        <v>36</v>
      </c>
      <c r="C188" s="2">
        <v>66</v>
      </c>
      <c r="D188" s="7" t="s">
        <v>73</v>
      </c>
      <c r="E188" s="7" t="s">
        <v>73</v>
      </c>
      <c r="F188" s="23">
        <v>522</v>
      </c>
      <c r="G188" s="23" t="s">
        <v>15</v>
      </c>
      <c r="H188" s="10">
        <v>576</v>
      </c>
      <c r="I188" s="8">
        <v>66</v>
      </c>
      <c r="J188" s="8">
        <v>92</v>
      </c>
      <c r="K188" s="8">
        <v>19</v>
      </c>
      <c r="L188" s="8">
        <v>4</v>
      </c>
      <c r="M188" s="8">
        <v>6</v>
      </c>
      <c r="N188" s="8">
        <v>14</v>
      </c>
      <c r="O188" s="8">
        <v>23</v>
      </c>
      <c r="P188" s="8">
        <v>4</v>
      </c>
      <c r="Q188" s="8">
        <v>0</v>
      </c>
      <c r="R188" s="8">
        <v>3</v>
      </c>
      <c r="S188" s="8">
        <v>1</v>
      </c>
      <c r="T188" s="8">
        <v>2</v>
      </c>
      <c r="U188" s="8">
        <v>0</v>
      </c>
      <c r="V188" s="8">
        <v>8</v>
      </c>
      <c r="W188" s="42">
        <v>0</v>
      </c>
      <c r="X188" s="8">
        <v>15</v>
      </c>
      <c r="Y188" s="1">
        <f t="shared" si="9"/>
        <v>257</v>
      </c>
      <c r="Z188" s="1">
        <f t="shared" si="10"/>
        <v>319</v>
      </c>
      <c r="AA188" s="70">
        <f t="shared" si="11"/>
        <v>0.44618055555555558</v>
      </c>
      <c r="AB188" s="70">
        <f t="shared" si="12"/>
        <v>0.55381944444444442</v>
      </c>
      <c r="AC188" s="117"/>
      <c r="AD188" s="99"/>
    </row>
    <row r="189" spans="1:30" s="6" customFormat="1" x14ac:dyDescent="0.2">
      <c r="A189" s="2">
        <v>157</v>
      </c>
      <c r="B189" s="2" t="s">
        <v>36</v>
      </c>
      <c r="C189" s="2">
        <v>66</v>
      </c>
      <c r="D189" s="7" t="s">
        <v>73</v>
      </c>
      <c r="E189" s="7" t="s">
        <v>73</v>
      </c>
      <c r="F189" s="23">
        <v>522</v>
      </c>
      <c r="G189" s="23" t="s">
        <v>16</v>
      </c>
      <c r="H189" s="10">
        <v>576</v>
      </c>
      <c r="I189" s="8">
        <v>82</v>
      </c>
      <c r="J189" s="8">
        <v>87</v>
      </c>
      <c r="K189" s="8">
        <v>16</v>
      </c>
      <c r="L189" s="8">
        <v>3</v>
      </c>
      <c r="M189" s="8">
        <v>8</v>
      </c>
      <c r="N189" s="8">
        <v>10</v>
      </c>
      <c r="O189" s="8">
        <v>29</v>
      </c>
      <c r="P189" s="8">
        <v>2</v>
      </c>
      <c r="Q189" s="8">
        <v>2</v>
      </c>
      <c r="R189" s="8">
        <v>11</v>
      </c>
      <c r="S189" s="8">
        <v>0</v>
      </c>
      <c r="T189" s="8">
        <v>1</v>
      </c>
      <c r="U189" s="8">
        <v>0</v>
      </c>
      <c r="V189" s="8">
        <v>7</v>
      </c>
      <c r="W189" s="42">
        <v>1</v>
      </c>
      <c r="X189" s="8">
        <v>8</v>
      </c>
      <c r="Y189" s="1">
        <f t="shared" si="9"/>
        <v>267</v>
      </c>
      <c r="Z189" s="1">
        <f t="shared" si="10"/>
        <v>309</v>
      </c>
      <c r="AA189" s="70">
        <f t="shared" si="11"/>
        <v>0.46354166666666669</v>
      </c>
      <c r="AB189" s="70">
        <f t="shared" si="12"/>
        <v>0.53645833333333337</v>
      </c>
      <c r="AC189" s="117"/>
      <c r="AD189" s="99"/>
    </row>
    <row r="190" spans="1:30" s="6" customFormat="1" x14ac:dyDescent="0.2">
      <c r="A190" s="2">
        <v>158</v>
      </c>
      <c r="B190" s="2" t="s">
        <v>36</v>
      </c>
      <c r="C190" s="2">
        <v>66</v>
      </c>
      <c r="D190" s="7" t="s">
        <v>73</v>
      </c>
      <c r="E190" s="7" t="s">
        <v>73</v>
      </c>
      <c r="F190" s="23">
        <v>523</v>
      </c>
      <c r="G190" s="23" t="s">
        <v>15</v>
      </c>
      <c r="H190" s="10">
        <v>582</v>
      </c>
      <c r="I190" s="8">
        <v>54</v>
      </c>
      <c r="J190" s="8">
        <v>88</v>
      </c>
      <c r="K190" s="8">
        <v>16</v>
      </c>
      <c r="L190" s="8">
        <v>1</v>
      </c>
      <c r="M190" s="8">
        <v>9</v>
      </c>
      <c r="N190" s="8">
        <v>16</v>
      </c>
      <c r="O190" s="8">
        <v>42</v>
      </c>
      <c r="P190" s="8">
        <v>2</v>
      </c>
      <c r="Q190" s="8">
        <v>2</v>
      </c>
      <c r="R190" s="8">
        <v>5</v>
      </c>
      <c r="S190" s="8">
        <v>0</v>
      </c>
      <c r="T190" s="8">
        <v>1</v>
      </c>
      <c r="U190" s="8">
        <v>0</v>
      </c>
      <c r="V190" s="8">
        <v>4</v>
      </c>
      <c r="W190" s="42">
        <v>0</v>
      </c>
      <c r="X190" s="8">
        <v>9</v>
      </c>
      <c r="Y190" s="1">
        <f t="shared" si="9"/>
        <v>249</v>
      </c>
      <c r="Z190" s="1">
        <f t="shared" si="10"/>
        <v>333</v>
      </c>
      <c r="AA190" s="70">
        <f t="shared" si="11"/>
        <v>0.42783505154639173</v>
      </c>
      <c r="AB190" s="70">
        <f t="shared" si="12"/>
        <v>0.57216494845360821</v>
      </c>
      <c r="AC190" s="117"/>
      <c r="AD190" s="99"/>
    </row>
    <row r="191" spans="1:30" s="6" customFormat="1" x14ac:dyDescent="0.2">
      <c r="A191" s="2">
        <v>159</v>
      </c>
      <c r="B191" s="2" t="s">
        <v>36</v>
      </c>
      <c r="C191" s="2">
        <v>66</v>
      </c>
      <c r="D191" s="7" t="s">
        <v>73</v>
      </c>
      <c r="E191" s="7" t="s">
        <v>73</v>
      </c>
      <c r="F191" s="23">
        <v>523</v>
      </c>
      <c r="G191" s="23" t="s">
        <v>16</v>
      </c>
      <c r="H191" s="10">
        <v>582</v>
      </c>
      <c r="I191" s="8">
        <v>71</v>
      </c>
      <c r="J191" s="8">
        <v>89</v>
      </c>
      <c r="K191" s="8">
        <v>17</v>
      </c>
      <c r="L191" s="8">
        <v>7</v>
      </c>
      <c r="M191" s="8">
        <v>8</v>
      </c>
      <c r="N191" s="8">
        <v>16</v>
      </c>
      <c r="O191" s="8">
        <v>25</v>
      </c>
      <c r="P191" s="8">
        <v>1</v>
      </c>
      <c r="Q191" s="8">
        <v>0</v>
      </c>
      <c r="R191" s="8">
        <v>8</v>
      </c>
      <c r="S191" s="8">
        <v>0</v>
      </c>
      <c r="T191" s="8">
        <v>2</v>
      </c>
      <c r="U191" s="8">
        <v>0</v>
      </c>
      <c r="V191" s="8">
        <v>3</v>
      </c>
      <c r="W191" s="42">
        <v>3</v>
      </c>
      <c r="X191" s="8">
        <v>8</v>
      </c>
      <c r="Y191" s="1">
        <f t="shared" si="9"/>
        <v>258</v>
      </c>
      <c r="Z191" s="1">
        <f t="shared" si="10"/>
        <v>324</v>
      </c>
      <c r="AA191" s="70">
        <f t="shared" si="11"/>
        <v>0.44329896907216493</v>
      </c>
      <c r="AB191" s="70">
        <f t="shared" si="12"/>
        <v>0.55670103092783507</v>
      </c>
      <c r="AC191" s="117"/>
      <c r="AD191" s="99"/>
    </row>
    <row r="192" spans="1:30" s="6" customFormat="1" x14ac:dyDescent="0.2">
      <c r="A192" s="2">
        <v>160</v>
      </c>
      <c r="B192" s="2" t="s">
        <v>36</v>
      </c>
      <c r="C192" s="2">
        <v>66</v>
      </c>
      <c r="D192" s="7" t="s">
        <v>73</v>
      </c>
      <c r="E192" s="7" t="s">
        <v>73</v>
      </c>
      <c r="F192" s="23">
        <v>524</v>
      </c>
      <c r="G192" s="23" t="s">
        <v>15</v>
      </c>
      <c r="H192" s="10">
        <v>604</v>
      </c>
      <c r="I192" s="8">
        <v>50</v>
      </c>
      <c r="J192" s="8">
        <v>82</v>
      </c>
      <c r="K192" s="8">
        <v>30</v>
      </c>
      <c r="L192" s="8">
        <v>3</v>
      </c>
      <c r="M192" s="8">
        <v>6</v>
      </c>
      <c r="N192" s="8">
        <v>15</v>
      </c>
      <c r="O192" s="8">
        <v>15</v>
      </c>
      <c r="P192" s="8">
        <v>2</v>
      </c>
      <c r="Q192" s="8">
        <v>3</v>
      </c>
      <c r="R192" s="8">
        <v>10</v>
      </c>
      <c r="S192" s="8">
        <v>1</v>
      </c>
      <c r="T192" s="8">
        <v>0</v>
      </c>
      <c r="U192" s="8">
        <v>0</v>
      </c>
      <c r="V192" s="8">
        <v>7</v>
      </c>
      <c r="W192" s="42">
        <v>0</v>
      </c>
      <c r="X192" s="8">
        <v>14</v>
      </c>
      <c r="Y192" s="1">
        <f t="shared" si="9"/>
        <v>238</v>
      </c>
      <c r="Z192" s="1">
        <f t="shared" si="10"/>
        <v>366</v>
      </c>
      <c r="AA192" s="70">
        <f t="shared" si="11"/>
        <v>0.39403973509933776</v>
      </c>
      <c r="AB192" s="70">
        <f t="shared" si="12"/>
        <v>0.60596026490066224</v>
      </c>
      <c r="AC192" s="117"/>
      <c r="AD192" s="99"/>
    </row>
    <row r="193" spans="1:30" s="6" customFormat="1" x14ac:dyDescent="0.2">
      <c r="A193" s="2">
        <v>161</v>
      </c>
      <c r="B193" s="2" t="s">
        <v>36</v>
      </c>
      <c r="C193" s="2">
        <v>66</v>
      </c>
      <c r="D193" s="7" t="s">
        <v>73</v>
      </c>
      <c r="E193" s="7" t="s">
        <v>73</v>
      </c>
      <c r="F193" s="23">
        <v>524</v>
      </c>
      <c r="G193" s="23" t="s">
        <v>16</v>
      </c>
      <c r="H193" s="10">
        <v>604</v>
      </c>
      <c r="I193" s="8">
        <v>61</v>
      </c>
      <c r="J193" s="8">
        <v>73</v>
      </c>
      <c r="K193" s="8">
        <v>40</v>
      </c>
      <c r="L193" s="8">
        <v>1</v>
      </c>
      <c r="M193" s="8">
        <v>12</v>
      </c>
      <c r="N193" s="8">
        <v>18</v>
      </c>
      <c r="O193" s="8">
        <v>26</v>
      </c>
      <c r="P193" s="8">
        <v>3</v>
      </c>
      <c r="Q193" s="8">
        <v>2</v>
      </c>
      <c r="R193" s="8">
        <v>7</v>
      </c>
      <c r="S193" s="8">
        <v>0</v>
      </c>
      <c r="T193" s="8">
        <v>1</v>
      </c>
      <c r="U193" s="8">
        <v>0</v>
      </c>
      <c r="V193" s="8">
        <v>6</v>
      </c>
      <c r="W193" s="42">
        <v>0</v>
      </c>
      <c r="X193" s="8">
        <v>13</v>
      </c>
      <c r="Y193" s="1">
        <f t="shared" si="9"/>
        <v>263</v>
      </c>
      <c r="Z193" s="1">
        <f t="shared" si="10"/>
        <v>341</v>
      </c>
      <c r="AA193" s="70">
        <f t="shared" si="11"/>
        <v>0.43543046357615894</v>
      </c>
      <c r="AB193" s="70">
        <f t="shared" si="12"/>
        <v>0.56456953642384111</v>
      </c>
      <c r="AC193" s="117"/>
      <c r="AD193" s="99"/>
    </row>
    <row r="194" spans="1:30" s="6" customFormat="1" x14ac:dyDescent="0.2">
      <c r="A194" s="2">
        <v>162</v>
      </c>
      <c r="B194" s="2" t="s">
        <v>36</v>
      </c>
      <c r="C194" s="2">
        <v>66</v>
      </c>
      <c r="D194" s="7" t="s">
        <v>73</v>
      </c>
      <c r="E194" s="7" t="s">
        <v>73</v>
      </c>
      <c r="F194" s="23">
        <v>524</v>
      </c>
      <c r="G194" s="23" t="s">
        <v>17</v>
      </c>
      <c r="H194" s="10">
        <v>604</v>
      </c>
      <c r="I194" s="8">
        <v>59</v>
      </c>
      <c r="J194" s="8">
        <v>58</v>
      </c>
      <c r="K194" s="8">
        <v>29</v>
      </c>
      <c r="L194" s="8">
        <v>2</v>
      </c>
      <c r="M194" s="8">
        <v>9</v>
      </c>
      <c r="N194" s="8">
        <v>7</v>
      </c>
      <c r="O194" s="8">
        <v>38</v>
      </c>
      <c r="P194" s="8">
        <v>5</v>
      </c>
      <c r="Q194" s="8">
        <v>0</v>
      </c>
      <c r="R194" s="8">
        <v>6</v>
      </c>
      <c r="S194" s="8">
        <v>0</v>
      </c>
      <c r="T194" s="8">
        <v>2</v>
      </c>
      <c r="U194" s="8">
        <v>0</v>
      </c>
      <c r="V194" s="8">
        <v>5</v>
      </c>
      <c r="W194" s="42">
        <v>0</v>
      </c>
      <c r="X194" s="8">
        <v>13</v>
      </c>
      <c r="Y194" s="1">
        <f t="shared" si="9"/>
        <v>233</v>
      </c>
      <c r="Z194" s="1">
        <f t="shared" si="10"/>
        <v>371</v>
      </c>
      <c r="AA194" s="70">
        <f t="shared" si="11"/>
        <v>0.38576158940397354</v>
      </c>
      <c r="AB194" s="70">
        <f t="shared" si="12"/>
        <v>0.61423841059602646</v>
      </c>
      <c r="AC194" s="117"/>
      <c r="AD194" s="99"/>
    </row>
    <row r="195" spans="1:30" s="6" customFormat="1" x14ac:dyDescent="0.2">
      <c r="A195" s="2">
        <v>163</v>
      </c>
      <c r="B195" s="2" t="s">
        <v>36</v>
      </c>
      <c r="C195" s="2">
        <v>66</v>
      </c>
      <c r="D195" s="7" t="s">
        <v>73</v>
      </c>
      <c r="E195" s="7" t="s">
        <v>73</v>
      </c>
      <c r="F195" s="23">
        <v>524</v>
      </c>
      <c r="G195" s="23" t="s">
        <v>18</v>
      </c>
      <c r="H195" s="10">
        <v>605</v>
      </c>
      <c r="I195" s="8">
        <v>42</v>
      </c>
      <c r="J195" s="8">
        <v>69</v>
      </c>
      <c r="K195" s="8">
        <v>25</v>
      </c>
      <c r="L195" s="8">
        <v>1</v>
      </c>
      <c r="M195" s="8">
        <v>5</v>
      </c>
      <c r="N195" s="8">
        <v>10</v>
      </c>
      <c r="O195" s="8">
        <v>22</v>
      </c>
      <c r="P195" s="8">
        <v>2</v>
      </c>
      <c r="Q195" s="8">
        <v>3</v>
      </c>
      <c r="R195" s="8">
        <v>5</v>
      </c>
      <c r="S195" s="8">
        <v>0</v>
      </c>
      <c r="T195" s="8">
        <v>0</v>
      </c>
      <c r="U195" s="8">
        <v>2</v>
      </c>
      <c r="V195" s="8">
        <v>6</v>
      </c>
      <c r="W195" s="42">
        <v>0</v>
      </c>
      <c r="X195" s="8">
        <v>8</v>
      </c>
      <c r="Y195" s="1">
        <f t="shared" si="9"/>
        <v>200</v>
      </c>
      <c r="Z195" s="1">
        <f t="shared" si="10"/>
        <v>405</v>
      </c>
      <c r="AA195" s="70">
        <f t="shared" si="11"/>
        <v>0.33057851239669422</v>
      </c>
      <c r="AB195" s="70">
        <f t="shared" si="12"/>
        <v>0.66942148760330578</v>
      </c>
      <c r="AC195" s="117"/>
      <c r="AD195" s="99"/>
    </row>
    <row r="196" spans="1:30" s="6" customFormat="1" x14ac:dyDescent="0.2">
      <c r="A196" s="2">
        <v>164</v>
      </c>
      <c r="B196" s="2" t="s">
        <v>36</v>
      </c>
      <c r="C196" s="2">
        <v>66</v>
      </c>
      <c r="D196" s="7" t="s">
        <v>73</v>
      </c>
      <c r="E196" s="7" t="s">
        <v>73</v>
      </c>
      <c r="F196" s="23">
        <v>524</v>
      </c>
      <c r="G196" s="23" t="s">
        <v>19</v>
      </c>
      <c r="H196" s="10">
        <v>605</v>
      </c>
      <c r="I196" s="8">
        <v>58</v>
      </c>
      <c r="J196" s="8">
        <v>67</v>
      </c>
      <c r="K196" s="8">
        <v>29</v>
      </c>
      <c r="L196" s="8">
        <v>7</v>
      </c>
      <c r="M196" s="8">
        <v>7</v>
      </c>
      <c r="N196" s="8">
        <v>6</v>
      </c>
      <c r="O196" s="8">
        <v>31</v>
      </c>
      <c r="P196" s="8">
        <v>1</v>
      </c>
      <c r="Q196" s="8">
        <v>0</v>
      </c>
      <c r="R196" s="8">
        <v>7</v>
      </c>
      <c r="S196" s="8">
        <v>0</v>
      </c>
      <c r="T196" s="8">
        <v>1</v>
      </c>
      <c r="U196" s="8">
        <v>1</v>
      </c>
      <c r="V196" s="8">
        <v>5</v>
      </c>
      <c r="W196" s="42">
        <v>0</v>
      </c>
      <c r="X196" s="8">
        <v>7</v>
      </c>
      <c r="Y196" s="1">
        <f t="shared" si="9"/>
        <v>227</v>
      </c>
      <c r="Z196" s="1">
        <f t="shared" si="10"/>
        <v>378</v>
      </c>
      <c r="AA196" s="70">
        <f t="shared" si="11"/>
        <v>0.37520661157024793</v>
      </c>
      <c r="AB196" s="70">
        <f t="shared" si="12"/>
        <v>0.62479338842975207</v>
      </c>
      <c r="AC196" s="117"/>
      <c r="AD196" s="99"/>
    </row>
    <row r="197" spans="1:30" s="6" customFormat="1" x14ac:dyDescent="0.2">
      <c r="A197" s="2">
        <v>165</v>
      </c>
      <c r="B197" s="2" t="s">
        <v>36</v>
      </c>
      <c r="C197" s="2">
        <v>66</v>
      </c>
      <c r="D197" s="7" t="s">
        <v>73</v>
      </c>
      <c r="E197" s="7" t="s">
        <v>73</v>
      </c>
      <c r="F197" s="23">
        <v>525</v>
      </c>
      <c r="G197" s="23" t="s">
        <v>15</v>
      </c>
      <c r="H197" s="10">
        <v>480</v>
      </c>
      <c r="I197" s="8">
        <v>67</v>
      </c>
      <c r="J197" s="8">
        <v>75</v>
      </c>
      <c r="K197" s="8">
        <v>18</v>
      </c>
      <c r="L197" s="8">
        <v>3</v>
      </c>
      <c r="M197" s="8">
        <v>2</v>
      </c>
      <c r="N197" s="8">
        <v>22</v>
      </c>
      <c r="O197" s="8">
        <v>19</v>
      </c>
      <c r="P197" s="8">
        <v>1</v>
      </c>
      <c r="Q197" s="8">
        <v>2</v>
      </c>
      <c r="R197" s="8">
        <v>3</v>
      </c>
      <c r="S197" s="8">
        <v>0</v>
      </c>
      <c r="T197" s="8">
        <v>0</v>
      </c>
      <c r="U197" s="8">
        <v>0</v>
      </c>
      <c r="V197" s="8">
        <v>5</v>
      </c>
      <c r="W197" s="42">
        <v>0</v>
      </c>
      <c r="X197" s="8">
        <v>8</v>
      </c>
      <c r="Y197" s="1">
        <f t="shared" si="9"/>
        <v>225</v>
      </c>
      <c r="Z197" s="1">
        <f t="shared" si="10"/>
        <v>255</v>
      </c>
      <c r="AA197" s="70">
        <f t="shared" si="11"/>
        <v>0.46875</v>
      </c>
      <c r="AB197" s="70">
        <f t="shared" si="12"/>
        <v>0.53125</v>
      </c>
      <c r="AC197" s="117"/>
      <c r="AD197" s="99"/>
    </row>
    <row r="198" spans="1:30" s="6" customFormat="1" x14ac:dyDescent="0.2">
      <c r="A198" s="2">
        <v>166</v>
      </c>
      <c r="B198" s="2" t="s">
        <v>36</v>
      </c>
      <c r="C198" s="2">
        <v>66</v>
      </c>
      <c r="D198" s="7" t="s">
        <v>73</v>
      </c>
      <c r="E198" s="7" t="s">
        <v>73</v>
      </c>
      <c r="F198" s="23">
        <v>525</v>
      </c>
      <c r="G198" s="23" t="s">
        <v>16</v>
      </c>
      <c r="H198" s="10">
        <v>481</v>
      </c>
      <c r="I198" s="8">
        <v>46</v>
      </c>
      <c r="J198" s="8">
        <v>84</v>
      </c>
      <c r="K198" s="8">
        <v>26</v>
      </c>
      <c r="L198" s="8">
        <v>5</v>
      </c>
      <c r="M198" s="8">
        <v>6</v>
      </c>
      <c r="N198" s="8">
        <v>15</v>
      </c>
      <c r="O198" s="8">
        <v>15</v>
      </c>
      <c r="P198" s="8">
        <v>2</v>
      </c>
      <c r="Q198" s="8">
        <v>0</v>
      </c>
      <c r="R198" s="8">
        <v>4</v>
      </c>
      <c r="S198" s="8">
        <v>1</v>
      </c>
      <c r="T198" s="8">
        <v>1</v>
      </c>
      <c r="U198" s="8">
        <v>0</v>
      </c>
      <c r="V198" s="8">
        <v>10</v>
      </c>
      <c r="W198" s="42">
        <v>0</v>
      </c>
      <c r="X198" s="8">
        <v>9</v>
      </c>
      <c r="Y198" s="1">
        <f t="shared" si="9"/>
        <v>224</v>
      </c>
      <c r="Z198" s="1">
        <f t="shared" si="10"/>
        <v>257</v>
      </c>
      <c r="AA198" s="70">
        <f t="shared" si="11"/>
        <v>0.46569646569646572</v>
      </c>
      <c r="AB198" s="70">
        <f t="shared" si="12"/>
        <v>0.53430353430353428</v>
      </c>
      <c r="AC198" s="117"/>
      <c r="AD198" s="99"/>
    </row>
    <row r="199" spans="1:30" s="6" customFormat="1" x14ac:dyDescent="0.2">
      <c r="A199" s="2">
        <v>167</v>
      </c>
      <c r="B199" s="2" t="s">
        <v>36</v>
      </c>
      <c r="C199" s="2">
        <v>66</v>
      </c>
      <c r="D199" s="7" t="s">
        <v>73</v>
      </c>
      <c r="E199" s="7" t="s">
        <v>73</v>
      </c>
      <c r="F199" s="23">
        <v>526</v>
      </c>
      <c r="G199" s="23" t="s">
        <v>15</v>
      </c>
      <c r="H199" s="10">
        <v>504</v>
      </c>
      <c r="I199" s="8">
        <v>52</v>
      </c>
      <c r="J199" s="8">
        <v>79</v>
      </c>
      <c r="K199" s="8">
        <v>21</v>
      </c>
      <c r="L199" s="8">
        <v>1</v>
      </c>
      <c r="M199" s="8">
        <v>6</v>
      </c>
      <c r="N199" s="8">
        <v>12</v>
      </c>
      <c r="O199" s="8">
        <v>33</v>
      </c>
      <c r="P199" s="8">
        <v>2</v>
      </c>
      <c r="Q199" s="8">
        <v>2</v>
      </c>
      <c r="R199" s="8">
        <v>3</v>
      </c>
      <c r="S199" s="8">
        <v>0</v>
      </c>
      <c r="T199" s="8">
        <v>1</v>
      </c>
      <c r="U199" s="8">
        <v>0</v>
      </c>
      <c r="V199" s="8">
        <v>7</v>
      </c>
      <c r="W199" s="42">
        <v>0</v>
      </c>
      <c r="X199" s="8">
        <v>7</v>
      </c>
      <c r="Y199" s="1">
        <f t="shared" si="9"/>
        <v>226</v>
      </c>
      <c r="Z199" s="1">
        <f t="shared" si="10"/>
        <v>278</v>
      </c>
      <c r="AA199" s="70">
        <f t="shared" si="11"/>
        <v>0.44841269841269843</v>
      </c>
      <c r="AB199" s="70">
        <f t="shared" si="12"/>
        <v>0.55158730158730163</v>
      </c>
      <c r="AC199" s="117"/>
      <c r="AD199" s="99"/>
    </row>
    <row r="200" spans="1:30" s="6" customFormat="1" x14ac:dyDescent="0.2">
      <c r="A200" s="2">
        <v>168</v>
      </c>
      <c r="B200" s="2" t="s">
        <v>36</v>
      </c>
      <c r="C200" s="2">
        <v>66</v>
      </c>
      <c r="D200" s="7" t="s">
        <v>73</v>
      </c>
      <c r="E200" s="7" t="s">
        <v>73</v>
      </c>
      <c r="F200" s="23">
        <v>526</v>
      </c>
      <c r="G200" s="23" t="s">
        <v>16</v>
      </c>
      <c r="H200" s="10">
        <v>504</v>
      </c>
      <c r="I200" s="8">
        <v>63</v>
      </c>
      <c r="J200" s="8">
        <v>90</v>
      </c>
      <c r="K200" s="8">
        <v>16</v>
      </c>
      <c r="L200" s="8">
        <v>2</v>
      </c>
      <c r="M200" s="8">
        <v>3</v>
      </c>
      <c r="N200" s="8">
        <v>7</v>
      </c>
      <c r="O200" s="8">
        <v>26</v>
      </c>
      <c r="P200" s="8">
        <v>1</v>
      </c>
      <c r="Q200" s="8">
        <v>2</v>
      </c>
      <c r="R200" s="8">
        <v>2</v>
      </c>
      <c r="S200" s="8">
        <v>0</v>
      </c>
      <c r="T200" s="8">
        <v>0</v>
      </c>
      <c r="U200" s="8">
        <v>0</v>
      </c>
      <c r="V200" s="8">
        <v>7</v>
      </c>
      <c r="W200" s="42">
        <v>0</v>
      </c>
      <c r="X200" s="8">
        <v>8</v>
      </c>
      <c r="Y200" s="1">
        <f t="shared" si="9"/>
        <v>227</v>
      </c>
      <c r="Z200" s="1">
        <f t="shared" si="10"/>
        <v>277</v>
      </c>
      <c r="AA200" s="70">
        <f t="shared" si="11"/>
        <v>0.45039682539682541</v>
      </c>
      <c r="AB200" s="70">
        <f t="shared" si="12"/>
        <v>0.54960317460317465</v>
      </c>
      <c r="AC200" s="117"/>
      <c r="AD200" s="99"/>
    </row>
    <row r="201" spans="1:30" s="6" customFormat="1" x14ac:dyDescent="0.2">
      <c r="A201" s="2">
        <v>169</v>
      </c>
      <c r="B201" s="2" t="s">
        <v>36</v>
      </c>
      <c r="C201" s="2">
        <v>66</v>
      </c>
      <c r="D201" s="7" t="s">
        <v>73</v>
      </c>
      <c r="E201" s="7" t="s">
        <v>73</v>
      </c>
      <c r="F201" s="23">
        <v>527</v>
      </c>
      <c r="G201" s="23" t="s">
        <v>15</v>
      </c>
      <c r="H201" s="10">
        <v>616</v>
      </c>
      <c r="I201" s="8">
        <v>56</v>
      </c>
      <c r="J201" s="8">
        <v>102</v>
      </c>
      <c r="K201" s="8">
        <v>18</v>
      </c>
      <c r="L201" s="8">
        <v>1</v>
      </c>
      <c r="M201" s="8">
        <v>11</v>
      </c>
      <c r="N201" s="8">
        <v>13</v>
      </c>
      <c r="O201" s="8">
        <v>22</v>
      </c>
      <c r="P201" s="8">
        <v>1</v>
      </c>
      <c r="Q201" s="8">
        <v>3</v>
      </c>
      <c r="R201" s="8">
        <v>5</v>
      </c>
      <c r="S201" s="8">
        <v>0</v>
      </c>
      <c r="T201" s="8">
        <v>3</v>
      </c>
      <c r="U201" s="8">
        <v>0</v>
      </c>
      <c r="V201" s="8">
        <v>8</v>
      </c>
      <c r="W201" s="42">
        <v>0</v>
      </c>
      <c r="X201" s="8">
        <v>9</v>
      </c>
      <c r="Y201" s="1">
        <f t="shared" si="9"/>
        <v>252</v>
      </c>
      <c r="Z201" s="1">
        <f t="shared" si="10"/>
        <v>364</v>
      </c>
      <c r="AA201" s="70">
        <f t="shared" si="11"/>
        <v>0.40909090909090912</v>
      </c>
      <c r="AB201" s="70">
        <f t="shared" si="12"/>
        <v>0.59090909090909094</v>
      </c>
      <c r="AC201" s="117"/>
      <c r="AD201" s="99"/>
    </row>
    <row r="202" spans="1:30" s="6" customFormat="1" x14ac:dyDescent="0.2">
      <c r="A202" s="2">
        <v>170</v>
      </c>
      <c r="B202" s="2" t="s">
        <v>36</v>
      </c>
      <c r="C202" s="2">
        <v>66</v>
      </c>
      <c r="D202" s="7" t="s">
        <v>73</v>
      </c>
      <c r="E202" s="7" t="s">
        <v>73</v>
      </c>
      <c r="F202" s="23">
        <v>527</v>
      </c>
      <c r="G202" s="23" t="s">
        <v>16</v>
      </c>
      <c r="H202" s="10">
        <v>616</v>
      </c>
      <c r="I202" s="8">
        <v>50</v>
      </c>
      <c r="J202" s="8">
        <v>97</v>
      </c>
      <c r="K202" s="8">
        <v>30</v>
      </c>
      <c r="L202" s="8">
        <v>0</v>
      </c>
      <c r="M202" s="8">
        <v>2</v>
      </c>
      <c r="N202" s="8">
        <v>6</v>
      </c>
      <c r="O202" s="8">
        <v>18</v>
      </c>
      <c r="P202" s="8">
        <v>0</v>
      </c>
      <c r="Q202" s="8">
        <v>2</v>
      </c>
      <c r="R202" s="8">
        <v>8</v>
      </c>
      <c r="S202" s="8">
        <v>2</v>
      </c>
      <c r="T202" s="8">
        <v>1</v>
      </c>
      <c r="U202" s="8">
        <v>2</v>
      </c>
      <c r="V202" s="8">
        <v>10</v>
      </c>
      <c r="W202" s="42">
        <v>1</v>
      </c>
      <c r="X202" s="8">
        <v>10</v>
      </c>
      <c r="Y202" s="1">
        <f t="shared" si="9"/>
        <v>239</v>
      </c>
      <c r="Z202" s="1">
        <f t="shared" si="10"/>
        <v>377</v>
      </c>
      <c r="AA202" s="70">
        <f t="shared" si="11"/>
        <v>0.38798701298701299</v>
      </c>
      <c r="AB202" s="70">
        <f t="shared" si="12"/>
        <v>0.61201298701298701</v>
      </c>
      <c r="AC202" s="117"/>
      <c r="AD202" s="99"/>
    </row>
    <row r="203" spans="1:30" s="6" customFormat="1" x14ac:dyDescent="0.2">
      <c r="A203" s="2">
        <v>171</v>
      </c>
      <c r="B203" s="2" t="s">
        <v>36</v>
      </c>
      <c r="C203" s="2">
        <v>66</v>
      </c>
      <c r="D203" s="7" t="s">
        <v>73</v>
      </c>
      <c r="E203" s="7" t="s">
        <v>73</v>
      </c>
      <c r="F203" s="23">
        <v>528</v>
      </c>
      <c r="G203" s="23" t="s">
        <v>15</v>
      </c>
      <c r="H203" s="10">
        <v>515</v>
      </c>
      <c r="I203" s="8">
        <v>50</v>
      </c>
      <c r="J203" s="8">
        <v>74</v>
      </c>
      <c r="K203" s="8">
        <v>24</v>
      </c>
      <c r="L203" s="8">
        <v>3</v>
      </c>
      <c r="M203" s="8">
        <v>8</v>
      </c>
      <c r="N203" s="8">
        <v>4</v>
      </c>
      <c r="O203" s="8">
        <v>37</v>
      </c>
      <c r="P203" s="8">
        <v>2</v>
      </c>
      <c r="Q203" s="8">
        <v>2</v>
      </c>
      <c r="R203" s="8">
        <v>6</v>
      </c>
      <c r="S203" s="8">
        <v>0</v>
      </c>
      <c r="T203" s="8">
        <v>0</v>
      </c>
      <c r="U203" s="8">
        <v>1</v>
      </c>
      <c r="V203" s="8">
        <v>3</v>
      </c>
      <c r="W203" s="42">
        <v>1</v>
      </c>
      <c r="X203" s="8">
        <v>2</v>
      </c>
      <c r="Y203" s="1">
        <f t="shared" si="9"/>
        <v>217</v>
      </c>
      <c r="Z203" s="1">
        <f t="shared" si="10"/>
        <v>298</v>
      </c>
      <c r="AA203" s="70">
        <f t="shared" si="11"/>
        <v>0.42135922330097086</v>
      </c>
      <c r="AB203" s="70">
        <f t="shared" si="12"/>
        <v>0.57864077669902914</v>
      </c>
      <c r="AC203" s="117"/>
      <c r="AD203" s="99"/>
    </row>
    <row r="204" spans="1:30" s="6" customFormat="1" x14ac:dyDescent="0.2">
      <c r="A204" s="2">
        <v>172</v>
      </c>
      <c r="B204" s="2" t="s">
        <v>36</v>
      </c>
      <c r="C204" s="2">
        <v>66</v>
      </c>
      <c r="D204" s="7" t="s">
        <v>73</v>
      </c>
      <c r="E204" s="7" t="s">
        <v>73</v>
      </c>
      <c r="F204" s="23">
        <v>528</v>
      </c>
      <c r="G204" s="23" t="s">
        <v>16</v>
      </c>
      <c r="H204" s="10">
        <v>515</v>
      </c>
      <c r="I204" s="8">
        <v>61</v>
      </c>
      <c r="J204" s="8">
        <v>55</v>
      </c>
      <c r="K204" s="8">
        <v>31</v>
      </c>
      <c r="L204" s="8">
        <v>4</v>
      </c>
      <c r="M204" s="8">
        <v>5</v>
      </c>
      <c r="N204" s="8">
        <v>8</v>
      </c>
      <c r="O204" s="8">
        <v>23</v>
      </c>
      <c r="P204" s="8">
        <v>3</v>
      </c>
      <c r="Q204" s="8">
        <v>2</v>
      </c>
      <c r="R204" s="8">
        <v>7</v>
      </c>
      <c r="S204" s="8">
        <v>0</v>
      </c>
      <c r="T204" s="8">
        <v>2</v>
      </c>
      <c r="U204" s="8">
        <v>0</v>
      </c>
      <c r="V204" s="8">
        <v>9</v>
      </c>
      <c r="W204" s="42">
        <v>0</v>
      </c>
      <c r="X204" s="8">
        <v>18</v>
      </c>
      <c r="Y204" s="1">
        <f t="shared" ref="Y204:Y267" si="13">SUM(I204:X204)</f>
        <v>228</v>
      </c>
      <c r="Z204" s="1">
        <f t="shared" ref="Z204:Z267" si="14">H204-Y204</f>
        <v>287</v>
      </c>
      <c r="AA204" s="70">
        <f t="shared" ref="AA204:AA267" si="15">Y204/H204</f>
        <v>0.44271844660194176</v>
      </c>
      <c r="AB204" s="70">
        <f t="shared" ref="AB204:AB267" si="16">Z204/H204</f>
        <v>0.55728155339805829</v>
      </c>
      <c r="AC204" s="117"/>
      <c r="AD204" s="99"/>
    </row>
    <row r="205" spans="1:30" s="6" customFormat="1" x14ac:dyDescent="0.2">
      <c r="A205" s="2">
        <v>173</v>
      </c>
      <c r="B205" s="2" t="s">
        <v>36</v>
      </c>
      <c r="C205" s="2">
        <v>66</v>
      </c>
      <c r="D205" s="7" t="s">
        <v>73</v>
      </c>
      <c r="E205" s="7" t="s">
        <v>73</v>
      </c>
      <c r="F205" s="23">
        <v>528</v>
      </c>
      <c r="G205" s="23" t="s">
        <v>17</v>
      </c>
      <c r="H205" s="10">
        <v>516</v>
      </c>
      <c r="I205" s="8">
        <v>65</v>
      </c>
      <c r="J205" s="8">
        <v>72</v>
      </c>
      <c r="K205" s="8">
        <v>19</v>
      </c>
      <c r="L205" s="8">
        <v>0</v>
      </c>
      <c r="M205" s="8">
        <v>10</v>
      </c>
      <c r="N205" s="8">
        <v>13</v>
      </c>
      <c r="O205" s="8">
        <v>33</v>
      </c>
      <c r="P205" s="8">
        <v>3</v>
      </c>
      <c r="Q205" s="8">
        <v>2</v>
      </c>
      <c r="R205" s="8">
        <v>4</v>
      </c>
      <c r="S205" s="8">
        <v>0</v>
      </c>
      <c r="T205" s="8">
        <v>1</v>
      </c>
      <c r="U205" s="8">
        <v>1</v>
      </c>
      <c r="V205" s="8">
        <v>5</v>
      </c>
      <c r="W205" s="42">
        <v>1</v>
      </c>
      <c r="X205" s="8">
        <v>11</v>
      </c>
      <c r="Y205" s="1">
        <f t="shared" si="13"/>
        <v>240</v>
      </c>
      <c r="Z205" s="1">
        <f t="shared" si="14"/>
        <v>276</v>
      </c>
      <c r="AA205" s="70">
        <f t="shared" si="15"/>
        <v>0.46511627906976744</v>
      </c>
      <c r="AB205" s="70">
        <f t="shared" si="16"/>
        <v>0.53488372093023251</v>
      </c>
      <c r="AC205" s="117"/>
      <c r="AD205" s="99"/>
    </row>
    <row r="206" spans="1:30" s="6" customFormat="1" x14ac:dyDescent="0.2">
      <c r="A206" s="2">
        <v>174</v>
      </c>
      <c r="B206" s="2" t="s">
        <v>36</v>
      </c>
      <c r="C206" s="2">
        <v>66</v>
      </c>
      <c r="D206" s="7" t="s">
        <v>73</v>
      </c>
      <c r="E206" s="7" t="s">
        <v>73</v>
      </c>
      <c r="F206" s="23">
        <v>529</v>
      </c>
      <c r="G206" s="23" t="s">
        <v>15</v>
      </c>
      <c r="H206" s="10">
        <v>626</v>
      </c>
      <c r="I206" s="8">
        <v>93</v>
      </c>
      <c r="J206" s="8">
        <v>115</v>
      </c>
      <c r="K206" s="8">
        <v>16</v>
      </c>
      <c r="L206" s="8">
        <v>1</v>
      </c>
      <c r="M206" s="8">
        <v>7</v>
      </c>
      <c r="N206" s="8">
        <v>30</v>
      </c>
      <c r="O206" s="8">
        <v>15</v>
      </c>
      <c r="P206" s="8">
        <v>6</v>
      </c>
      <c r="Q206" s="8">
        <v>2</v>
      </c>
      <c r="R206" s="8">
        <v>4</v>
      </c>
      <c r="S206" s="8">
        <v>1</v>
      </c>
      <c r="T206" s="8">
        <v>2</v>
      </c>
      <c r="U206" s="8">
        <v>1</v>
      </c>
      <c r="V206" s="8">
        <v>6</v>
      </c>
      <c r="W206" s="42">
        <v>1</v>
      </c>
      <c r="X206" s="8">
        <v>8</v>
      </c>
      <c r="Y206" s="1">
        <f t="shared" si="13"/>
        <v>308</v>
      </c>
      <c r="Z206" s="1">
        <f t="shared" si="14"/>
        <v>318</v>
      </c>
      <c r="AA206" s="70">
        <f t="shared" si="15"/>
        <v>0.49201277955271566</v>
      </c>
      <c r="AB206" s="70">
        <f t="shared" si="16"/>
        <v>0.50798722044728439</v>
      </c>
      <c r="AC206" s="117"/>
      <c r="AD206" s="99"/>
    </row>
    <row r="207" spans="1:30" s="6" customFormat="1" x14ac:dyDescent="0.2">
      <c r="A207" s="2">
        <v>175</v>
      </c>
      <c r="B207" s="2" t="s">
        <v>36</v>
      </c>
      <c r="C207" s="2">
        <v>66</v>
      </c>
      <c r="D207" s="7" t="s">
        <v>73</v>
      </c>
      <c r="E207" s="7" t="s">
        <v>73</v>
      </c>
      <c r="F207" s="23">
        <v>529</v>
      </c>
      <c r="G207" s="23" t="s">
        <v>16</v>
      </c>
      <c r="H207" s="10">
        <v>626</v>
      </c>
      <c r="I207" s="8">
        <v>89</v>
      </c>
      <c r="J207" s="8">
        <v>96</v>
      </c>
      <c r="K207" s="8">
        <v>14</v>
      </c>
      <c r="L207" s="8">
        <v>1</v>
      </c>
      <c r="M207" s="8">
        <v>7</v>
      </c>
      <c r="N207" s="8">
        <v>26</v>
      </c>
      <c r="O207" s="8">
        <v>10</v>
      </c>
      <c r="P207" s="8">
        <v>2</v>
      </c>
      <c r="Q207" s="8">
        <v>3</v>
      </c>
      <c r="R207" s="8">
        <v>5</v>
      </c>
      <c r="S207" s="8">
        <v>0</v>
      </c>
      <c r="T207" s="8">
        <v>0</v>
      </c>
      <c r="U207" s="8">
        <v>0</v>
      </c>
      <c r="V207" s="8">
        <v>8</v>
      </c>
      <c r="W207" s="42">
        <v>0</v>
      </c>
      <c r="X207" s="8">
        <v>9</v>
      </c>
      <c r="Y207" s="1">
        <f t="shared" si="13"/>
        <v>270</v>
      </c>
      <c r="Z207" s="1">
        <f t="shared" si="14"/>
        <v>356</v>
      </c>
      <c r="AA207" s="70">
        <f t="shared" si="15"/>
        <v>0.43130990415335463</v>
      </c>
      <c r="AB207" s="70">
        <f t="shared" si="16"/>
        <v>0.56869009584664532</v>
      </c>
      <c r="AC207" s="117"/>
      <c r="AD207" s="99"/>
    </row>
    <row r="208" spans="1:30" s="6" customFormat="1" x14ac:dyDescent="0.2">
      <c r="A208" s="2">
        <v>176</v>
      </c>
      <c r="B208" s="2" t="s">
        <v>36</v>
      </c>
      <c r="C208" s="2">
        <v>66</v>
      </c>
      <c r="D208" s="7" t="s">
        <v>73</v>
      </c>
      <c r="E208" s="7" t="s">
        <v>73</v>
      </c>
      <c r="F208" s="23">
        <v>530</v>
      </c>
      <c r="G208" s="23" t="s">
        <v>15</v>
      </c>
      <c r="H208" s="10">
        <v>562</v>
      </c>
      <c r="I208" s="8">
        <v>65</v>
      </c>
      <c r="J208" s="8">
        <v>92</v>
      </c>
      <c r="K208" s="8">
        <v>30</v>
      </c>
      <c r="L208" s="8">
        <v>2</v>
      </c>
      <c r="M208" s="8">
        <v>1</v>
      </c>
      <c r="N208" s="8">
        <v>21</v>
      </c>
      <c r="O208" s="8">
        <v>9</v>
      </c>
      <c r="P208" s="8">
        <v>1</v>
      </c>
      <c r="Q208" s="8">
        <v>4</v>
      </c>
      <c r="R208" s="8">
        <v>8</v>
      </c>
      <c r="S208" s="8">
        <v>0</v>
      </c>
      <c r="T208" s="8">
        <v>0</v>
      </c>
      <c r="U208" s="8">
        <v>0</v>
      </c>
      <c r="V208" s="8">
        <v>3</v>
      </c>
      <c r="W208" s="42">
        <v>0</v>
      </c>
      <c r="X208" s="8">
        <v>12</v>
      </c>
      <c r="Y208" s="1">
        <f t="shared" si="13"/>
        <v>248</v>
      </c>
      <c r="Z208" s="1">
        <f t="shared" si="14"/>
        <v>314</v>
      </c>
      <c r="AA208" s="70">
        <f t="shared" si="15"/>
        <v>0.44128113879003561</v>
      </c>
      <c r="AB208" s="70">
        <f t="shared" si="16"/>
        <v>0.55871886120996439</v>
      </c>
      <c r="AC208" s="117"/>
      <c r="AD208" s="99"/>
    </row>
    <row r="209" spans="1:30" s="6" customFormat="1" x14ac:dyDescent="0.2">
      <c r="A209" s="2">
        <v>177</v>
      </c>
      <c r="B209" s="2" t="s">
        <v>36</v>
      </c>
      <c r="C209" s="2">
        <v>66</v>
      </c>
      <c r="D209" s="7" t="s">
        <v>73</v>
      </c>
      <c r="E209" s="7" t="s">
        <v>73</v>
      </c>
      <c r="F209" s="23">
        <v>530</v>
      </c>
      <c r="G209" s="23" t="s">
        <v>16</v>
      </c>
      <c r="H209" s="10">
        <v>562</v>
      </c>
      <c r="I209" s="8">
        <v>64</v>
      </c>
      <c r="J209" s="8">
        <v>84</v>
      </c>
      <c r="K209" s="8">
        <v>18</v>
      </c>
      <c r="L209" s="8">
        <v>4</v>
      </c>
      <c r="M209" s="8">
        <v>7</v>
      </c>
      <c r="N209" s="8">
        <v>15</v>
      </c>
      <c r="O209" s="8">
        <v>19</v>
      </c>
      <c r="P209" s="8">
        <v>2</v>
      </c>
      <c r="Q209" s="8">
        <v>7</v>
      </c>
      <c r="R209" s="8">
        <v>6</v>
      </c>
      <c r="S209" s="8">
        <v>1</v>
      </c>
      <c r="T209" s="8">
        <v>1</v>
      </c>
      <c r="U209" s="8">
        <v>0</v>
      </c>
      <c r="V209" s="8">
        <v>5</v>
      </c>
      <c r="W209" s="42">
        <v>1</v>
      </c>
      <c r="X209" s="8">
        <v>14</v>
      </c>
      <c r="Y209" s="1">
        <f t="shared" si="13"/>
        <v>248</v>
      </c>
      <c r="Z209" s="1">
        <f t="shared" si="14"/>
        <v>314</v>
      </c>
      <c r="AA209" s="70">
        <f t="shared" si="15"/>
        <v>0.44128113879003561</v>
      </c>
      <c r="AB209" s="70">
        <f t="shared" si="16"/>
        <v>0.55871886120996439</v>
      </c>
      <c r="AC209" s="117"/>
      <c r="AD209" s="99"/>
    </row>
    <row r="210" spans="1:30" s="6" customFormat="1" x14ac:dyDescent="0.2">
      <c r="A210" s="2">
        <v>178</v>
      </c>
      <c r="B210" s="2" t="s">
        <v>36</v>
      </c>
      <c r="C210" s="2">
        <v>66</v>
      </c>
      <c r="D210" s="7" t="s">
        <v>73</v>
      </c>
      <c r="E210" s="7" t="s">
        <v>73</v>
      </c>
      <c r="F210" s="23">
        <v>531</v>
      </c>
      <c r="G210" s="23" t="s">
        <v>15</v>
      </c>
      <c r="H210" s="10">
        <v>389</v>
      </c>
      <c r="I210" s="8">
        <v>52</v>
      </c>
      <c r="J210" s="8">
        <v>55</v>
      </c>
      <c r="K210" s="8">
        <v>14</v>
      </c>
      <c r="L210" s="8">
        <v>1</v>
      </c>
      <c r="M210" s="8">
        <v>5</v>
      </c>
      <c r="N210" s="8">
        <v>10</v>
      </c>
      <c r="O210" s="8">
        <v>12</v>
      </c>
      <c r="P210" s="8">
        <v>0</v>
      </c>
      <c r="Q210" s="8">
        <v>5</v>
      </c>
      <c r="R210" s="8">
        <v>4</v>
      </c>
      <c r="S210" s="8">
        <v>1</v>
      </c>
      <c r="T210" s="8">
        <v>0</v>
      </c>
      <c r="U210" s="8">
        <v>1</v>
      </c>
      <c r="V210" s="8">
        <v>7</v>
      </c>
      <c r="W210" s="42">
        <v>0</v>
      </c>
      <c r="X210" s="8">
        <v>8</v>
      </c>
      <c r="Y210" s="1">
        <f t="shared" si="13"/>
        <v>175</v>
      </c>
      <c r="Z210" s="1">
        <f t="shared" si="14"/>
        <v>214</v>
      </c>
      <c r="AA210" s="70">
        <f t="shared" si="15"/>
        <v>0.44987146529562982</v>
      </c>
      <c r="AB210" s="70">
        <f t="shared" si="16"/>
        <v>0.55012853470437018</v>
      </c>
      <c r="AC210" s="117"/>
      <c r="AD210" s="99"/>
    </row>
    <row r="211" spans="1:30" s="6" customFormat="1" x14ac:dyDescent="0.2">
      <c r="A211" s="2">
        <v>179</v>
      </c>
      <c r="B211" s="2" t="s">
        <v>36</v>
      </c>
      <c r="C211" s="2">
        <v>66</v>
      </c>
      <c r="D211" s="7" t="s">
        <v>73</v>
      </c>
      <c r="E211" s="7" t="s">
        <v>73</v>
      </c>
      <c r="F211" s="23">
        <v>531</v>
      </c>
      <c r="G211" s="23" t="s">
        <v>16</v>
      </c>
      <c r="H211" s="10">
        <v>389</v>
      </c>
      <c r="I211" s="8">
        <v>51</v>
      </c>
      <c r="J211" s="8">
        <v>61</v>
      </c>
      <c r="K211" s="8">
        <v>14</v>
      </c>
      <c r="L211" s="8">
        <v>2</v>
      </c>
      <c r="M211" s="8">
        <v>6</v>
      </c>
      <c r="N211" s="8">
        <v>5</v>
      </c>
      <c r="O211" s="8">
        <v>11</v>
      </c>
      <c r="P211" s="8">
        <v>2</v>
      </c>
      <c r="Q211" s="8">
        <v>7</v>
      </c>
      <c r="R211" s="8">
        <v>6</v>
      </c>
      <c r="S211" s="8">
        <v>0</v>
      </c>
      <c r="T211" s="8">
        <v>0</v>
      </c>
      <c r="U211" s="8">
        <v>1</v>
      </c>
      <c r="V211" s="8">
        <v>3</v>
      </c>
      <c r="W211" s="42">
        <v>0</v>
      </c>
      <c r="X211" s="8">
        <v>5</v>
      </c>
      <c r="Y211" s="1">
        <f t="shared" si="13"/>
        <v>174</v>
      </c>
      <c r="Z211" s="1">
        <f t="shared" si="14"/>
        <v>215</v>
      </c>
      <c r="AA211" s="70">
        <f t="shared" si="15"/>
        <v>0.4473007712082262</v>
      </c>
      <c r="AB211" s="70">
        <f t="shared" si="16"/>
        <v>0.5526992287917738</v>
      </c>
      <c r="AC211" s="117"/>
      <c r="AD211" s="99"/>
    </row>
    <row r="212" spans="1:30" s="6" customFormat="1" x14ac:dyDescent="0.2">
      <c r="A212" s="2">
        <v>180</v>
      </c>
      <c r="B212" s="2" t="s">
        <v>36</v>
      </c>
      <c r="C212" s="2">
        <v>66</v>
      </c>
      <c r="D212" s="7" t="s">
        <v>73</v>
      </c>
      <c r="E212" s="7" t="s">
        <v>73</v>
      </c>
      <c r="F212" s="23">
        <v>532</v>
      </c>
      <c r="G212" s="23" t="s">
        <v>15</v>
      </c>
      <c r="H212" s="10">
        <v>491</v>
      </c>
      <c r="I212" s="8">
        <v>51</v>
      </c>
      <c r="J212" s="8">
        <v>85</v>
      </c>
      <c r="K212" s="8">
        <v>18</v>
      </c>
      <c r="L212" s="8">
        <v>5</v>
      </c>
      <c r="M212" s="8">
        <v>3</v>
      </c>
      <c r="N212" s="8">
        <v>18</v>
      </c>
      <c r="O212" s="8">
        <v>9</v>
      </c>
      <c r="P212" s="8">
        <v>1</v>
      </c>
      <c r="Q212" s="8">
        <v>3</v>
      </c>
      <c r="R212" s="8">
        <v>3</v>
      </c>
      <c r="S212" s="8">
        <v>1</v>
      </c>
      <c r="T212" s="8">
        <v>1</v>
      </c>
      <c r="U212" s="8">
        <v>1</v>
      </c>
      <c r="V212" s="8">
        <v>5</v>
      </c>
      <c r="W212" s="42">
        <v>0</v>
      </c>
      <c r="X212" s="8">
        <v>19</v>
      </c>
      <c r="Y212" s="1">
        <f t="shared" si="13"/>
        <v>223</v>
      </c>
      <c r="Z212" s="1">
        <f t="shared" si="14"/>
        <v>268</v>
      </c>
      <c r="AA212" s="70">
        <f t="shared" si="15"/>
        <v>0.45417515274949083</v>
      </c>
      <c r="AB212" s="70">
        <f t="shared" si="16"/>
        <v>0.54582484725050917</v>
      </c>
      <c r="AC212" s="117"/>
      <c r="AD212" s="99"/>
    </row>
    <row r="213" spans="1:30" s="6" customFormat="1" x14ac:dyDescent="0.2">
      <c r="A213" s="2">
        <v>181</v>
      </c>
      <c r="B213" s="2" t="s">
        <v>36</v>
      </c>
      <c r="C213" s="2">
        <v>66</v>
      </c>
      <c r="D213" s="7" t="s">
        <v>73</v>
      </c>
      <c r="E213" s="7" t="s">
        <v>73</v>
      </c>
      <c r="F213" s="23">
        <v>532</v>
      </c>
      <c r="G213" s="23" t="s">
        <v>16</v>
      </c>
      <c r="H213" s="10">
        <v>491</v>
      </c>
      <c r="I213" s="8">
        <v>52</v>
      </c>
      <c r="J213" s="8">
        <v>82</v>
      </c>
      <c r="K213" s="8">
        <v>18</v>
      </c>
      <c r="L213" s="8">
        <v>4</v>
      </c>
      <c r="M213" s="8">
        <v>4</v>
      </c>
      <c r="N213" s="8">
        <v>24</v>
      </c>
      <c r="O213" s="8">
        <v>15</v>
      </c>
      <c r="P213" s="8">
        <v>3</v>
      </c>
      <c r="Q213" s="8">
        <v>3</v>
      </c>
      <c r="R213" s="8">
        <v>6</v>
      </c>
      <c r="S213" s="8">
        <v>1</v>
      </c>
      <c r="T213" s="8">
        <v>1</v>
      </c>
      <c r="U213" s="8">
        <v>0</v>
      </c>
      <c r="V213" s="8">
        <v>4</v>
      </c>
      <c r="W213" s="42">
        <v>1</v>
      </c>
      <c r="X213" s="8">
        <v>11</v>
      </c>
      <c r="Y213" s="1">
        <f t="shared" si="13"/>
        <v>229</v>
      </c>
      <c r="Z213" s="1">
        <f t="shared" si="14"/>
        <v>262</v>
      </c>
      <c r="AA213" s="70">
        <f t="shared" si="15"/>
        <v>0.4663951120162933</v>
      </c>
      <c r="AB213" s="70">
        <f t="shared" si="16"/>
        <v>0.53360488798370675</v>
      </c>
      <c r="AC213" s="117"/>
      <c r="AD213" s="99"/>
    </row>
    <row r="214" spans="1:30" s="6" customFormat="1" x14ac:dyDescent="0.2">
      <c r="A214" s="2">
        <v>182</v>
      </c>
      <c r="B214" s="2" t="s">
        <v>36</v>
      </c>
      <c r="C214" s="2">
        <v>66</v>
      </c>
      <c r="D214" s="7" t="s">
        <v>73</v>
      </c>
      <c r="E214" s="7" t="s">
        <v>73</v>
      </c>
      <c r="F214" s="23">
        <v>533</v>
      </c>
      <c r="G214" s="23" t="s">
        <v>15</v>
      </c>
      <c r="H214" s="10">
        <v>559</v>
      </c>
      <c r="I214" s="8">
        <v>78</v>
      </c>
      <c r="J214" s="8">
        <v>92</v>
      </c>
      <c r="K214" s="8">
        <v>34</v>
      </c>
      <c r="L214" s="8">
        <v>3</v>
      </c>
      <c r="M214" s="8">
        <v>4</v>
      </c>
      <c r="N214" s="8">
        <v>25</v>
      </c>
      <c r="O214" s="8">
        <v>11</v>
      </c>
      <c r="P214" s="8">
        <v>4</v>
      </c>
      <c r="Q214" s="8">
        <v>2</v>
      </c>
      <c r="R214" s="8">
        <v>7</v>
      </c>
      <c r="S214" s="8">
        <v>0</v>
      </c>
      <c r="T214" s="8">
        <v>0</v>
      </c>
      <c r="U214" s="8">
        <v>1</v>
      </c>
      <c r="V214" s="8">
        <v>7</v>
      </c>
      <c r="W214" s="42">
        <v>1</v>
      </c>
      <c r="X214" s="8">
        <v>8</v>
      </c>
      <c r="Y214" s="1">
        <f t="shared" si="13"/>
        <v>277</v>
      </c>
      <c r="Z214" s="1">
        <f t="shared" si="14"/>
        <v>282</v>
      </c>
      <c r="AA214" s="70">
        <f t="shared" si="15"/>
        <v>0.49552772808586765</v>
      </c>
      <c r="AB214" s="70">
        <f t="shared" si="16"/>
        <v>0.50447227191413235</v>
      </c>
      <c r="AC214" s="117"/>
      <c r="AD214" s="99"/>
    </row>
    <row r="215" spans="1:30" s="6" customFormat="1" x14ac:dyDescent="0.2">
      <c r="A215" s="2">
        <v>183</v>
      </c>
      <c r="B215" s="2" t="s">
        <v>36</v>
      </c>
      <c r="C215" s="2">
        <v>66</v>
      </c>
      <c r="D215" s="7" t="s">
        <v>73</v>
      </c>
      <c r="E215" s="7" t="s">
        <v>73</v>
      </c>
      <c r="F215" s="23">
        <v>534</v>
      </c>
      <c r="G215" s="23" t="s">
        <v>15</v>
      </c>
      <c r="H215" s="10">
        <v>568</v>
      </c>
      <c r="I215" s="8">
        <v>79</v>
      </c>
      <c r="J215" s="8">
        <v>90</v>
      </c>
      <c r="K215" s="8">
        <v>15</v>
      </c>
      <c r="L215" s="8">
        <v>1</v>
      </c>
      <c r="M215" s="8">
        <v>1</v>
      </c>
      <c r="N215" s="8">
        <v>25</v>
      </c>
      <c r="O215" s="8">
        <v>6</v>
      </c>
      <c r="P215" s="8">
        <v>7</v>
      </c>
      <c r="Q215" s="8">
        <v>7</v>
      </c>
      <c r="R215" s="8">
        <v>10</v>
      </c>
      <c r="S215" s="8">
        <v>1</v>
      </c>
      <c r="T215" s="8">
        <v>0</v>
      </c>
      <c r="U215" s="8">
        <v>1</v>
      </c>
      <c r="V215" s="8">
        <v>5</v>
      </c>
      <c r="W215" s="42">
        <v>0</v>
      </c>
      <c r="X215" s="8">
        <v>14</v>
      </c>
      <c r="Y215" s="1">
        <f t="shared" si="13"/>
        <v>262</v>
      </c>
      <c r="Z215" s="1">
        <f t="shared" si="14"/>
        <v>306</v>
      </c>
      <c r="AA215" s="70">
        <f t="shared" si="15"/>
        <v>0.46126760563380281</v>
      </c>
      <c r="AB215" s="70">
        <f t="shared" si="16"/>
        <v>0.53873239436619713</v>
      </c>
      <c r="AC215" s="117"/>
      <c r="AD215" s="99"/>
    </row>
    <row r="216" spans="1:30" s="6" customFormat="1" x14ac:dyDescent="0.2">
      <c r="A216" s="2">
        <v>184</v>
      </c>
      <c r="B216" s="2" t="s">
        <v>36</v>
      </c>
      <c r="C216" s="2">
        <v>66</v>
      </c>
      <c r="D216" s="7" t="s">
        <v>73</v>
      </c>
      <c r="E216" s="7" t="s">
        <v>73</v>
      </c>
      <c r="F216" s="23">
        <v>534</v>
      </c>
      <c r="G216" s="23" t="s">
        <v>16</v>
      </c>
      <c r="H216" s="10">
        <v>568</v>
      </c>
      <c r="I216" s="8">
        <v>74</v>
      </c>
      <c r="J216" s="8">
        <v>116</v>
      </c>
      <c r="K216" s="8">
        <v>17</v>
      </c>
      <c r="L216" s="8">
        <v>3</v>
      </c>
      <c r="M216" s="8">
        <v>1</v>
      </c>
      <c r="N216" s="8">
        <v>27</v>
      </c>
      <c r="O216" s="8">
        <v>3</v>
      </c>
      <c r="P216" s="8">
        <v>5</v>
      </c>
      <c r="Q216" s="8">
        <v>3</v>
      </c>
      <c r="R216" s="8">
        <v>8</v>
      </c>
      <c r="S216" s="8">
        <v>0</v>
      </c>
      <c r="T216" s="8">
        <v>0</v>
      </c>
      <c r="U216" s="8">
        <v>0</v>
      </c>
      <c r="V216" s="8">
        <v>9</v>
      </c>
      <c r="W216" s="42">
        <v>0</v>
      </c>
      <c r="X216" s="8">
        <v>14</v>
      </c>
      <c r="Y216" s="1">
        <f t="shared" si="13"/>
        <v>280</v>
      </c>
      <c r="Z216" s="1">
        <f t="shared" si="14"/>
        <v>288</v>
      </c>
      <c r="AA216" s="70">
        <f t="shared" si="15"/>
        <v>0.49295774647887325</v>
      </c>
      <c r="AB216" s="70">
        <f t="shared" si="16"/>
        <v>0.50704225352112675</v>
      </c>
      <c r="AC216" s="117"/>
      <c r="AD216" s="99"/>
    </row>
    <row r="217" spans="1:30" s="6" customFormat="1" x14ac:dyDescent="0.2">
      <c r="A217" s="2">
        <v>185</v>
      </c>
      <c r="B217" s="2" t="s">
        <v>36</v>
      </c>
      <c r="C217" s="2">
        <v>66</v>
      </c>
      <c r="D217" s="7" t="s">
        <v>73</v>
      </c>
      <c r="E217" s="7" t="s">
        <v>73</v>
      </c>
      <c r="F217" s="23">
        <v>535</v>
      </c>
      <c r="G217" s="23" t="s">
        <v>15</v>
      </c>
      <c r="H217" s="10">
        <v>664</v>
      </c>
      <c r="I217" s="8">
        <v>88</v>
      </c>
      <c r="J217" s="8">
        <v>133</v>
      </c>
      <c r="K217" s="8">
        <v>30</v>
      </c>
      <c r="L217" s="8">
        <v>1</v>
      </c>
      <c r="M217" s="8">
        <v>8</v>
      </c>
      <c r="N217" s="8">
        <v>9</v>
      </c>
      <c r="O217" s="8">
        <v>9</v>
      </c>
      <c r="P217" s="8">
        <v>4</v>
      </c>
      <c r="Q217" s="8">
        <v>1</v>
      </c>
      <c r="R217" s="8">
        <v>14</v>
      </c>
      <c r="S217" s="8">
        <v>0</v>
      </c>
      <c r="T217" s="8">
        <v>1</v>
      </c>
      <c r="U217" s="8">
        <v>0</v>
      </c>
      <c r="V217" s="8">
        <v>12</v>
      </c>
      <c r="W217" s="42">
        <v>0</v>
      </c>
      <c r="X217" s="8">
        <v>13</v>
      </c>
      <c r="Y217" s="1">
        <f t="shared" si="13"/>
        <v>323</v>
      </c>
      <c r="Z217" s="1">
        <f t="shared" si="14"/>
        <v>341</v>
      </c>
      <c r="AA217" s="70">
        <f t="shared" si="15"/>
        <v>0.48644578313253012</v>
      </c>
      <c r="AB217" s="70">
        <f t="shared" si="16"/>
        <v>0.51355421686746983</v>
      </c>
      <c r="AC217" s="117"/>
      <c r="AD217" s="99"/>
    </row>
    <row r="218" spans="1:30" s="6" customFormat="1" x14ac:dyDescent="0.2">
      <c r="A218" s="2">
        <v>186</v>
      </c>
      <c r="B218" s="2" t="s">
        <v>36</v>
      </c>
      <c r="C218" s="2">
        <v>66</v>
      </c>
      <c r="D218" s="7" t="s">
        <v>73</v>
      </c>
      <c r="E218" s="7" t="s">
        <v>73</v>
      </c>
      <c r="F218" s="23">
        <v>535</v>
      </c>
      <c r="G218" s="23" t="s">
        <v>16</v>
      </c>
      <c r="H218" s="10">
        <v>665</v>
      </c>
      <c r="I218" s="8">
        <v>78</v>
      </c>
      <c r="J218" s="8">
        <v>125</v>
      </c>
      <c r="K218" s="8">
        <v>28</v>
      </c>
      <c r="L218" s="8">
        <v>6</v>
      </c>
      <c r="M218" s="8">
        <v>9</v>
      </c>
      <c r="N218" s="8">
        <v>17</v>
      </c>
      <c r="O218" s="8">
        <v>13</v>
      </c>
      <c r="P218" s="8">
        <v>3</v>
      </c>
      <c r="Q218" s="8">
        <v>2</v>
      </c>
      <c r="R218" s="8">
        <v>14</v>
      </c>
      <c r="S218" s="8">
        <v>3</v>
      </c>
      <c r="T218" s="8">
        <v>2</v>
      </c>
      <c r="U218" s="8">
        <v>0</v>
      </c>
      <c r="V218" s="8">
        <v>8</v>
      </c>
      <c r="W218" s="42">
        <v>0</v>
      </c>
      <c r="X218" s="8">
        <v>12</v>
      </c>
      <c r="Y218" s="1">
        <f t="shared" si="13"/>
        <v>320</v>
      </c>
      <c r="Z218" s="1">
        <f t="shared" si="14"/>
        <v>345</v>
      </c>
      <c r="AA218" s="70">
        <f t="shared" si="15"/>
        <v>0.48120300751879697</v>
      </c>
      <c r="AB218" s="70">
        <f t="shared" si="16"/>
        <v>0.51879699248120303</v>
      </c>
      <c r="AC218" s="117"/>
      <c r="AD218" s="99"/>
    </row>
    <row r="219" spans="1:30" s="6" customFormat="1" x14ac:dyDescent="0.2">
      <c r="A219" s="2">
        <v>187</v>
      </c>
      <c r="B219" s="2" t="s">
        <v>36</v>
      </c>
      <c r="C219" s="2">
        <v>66</v>
      </c>
      <c r="D219" s="7" t="s">
        <v>73</v>
      </c>
      <c r="E219" s="7" t="s">
        <v>73</v>
      </c>
      <c r="F219" s="23">
        <v>536</v>
      </c>
      <c r="G219" s="23" t="s">
        <v>15</v>
      </c>
      <c r="H219" s="10">
        <v>724</v>
      </c>
      <c r="I219" s="8">
        <v>89</v>
      </c>
      <c r="J219" s="8">
        <v>117</v>
      </c>
      <c r="K219" s="8">
        <v>35</v>
      </c>
      <c r="L219" s="8">
        <v>6</v>
      </c>
      <c r="M219" s="8">
        <v>12</v>
      </c>
      <c r="N219" s="8">
        <v>14</v>
      </c>
      <c r="O219" s="8">
        <v>9</v>
      </c>
      <c r="P219" s="8">
        <v>4</v>
      </c>
      <c r="Q219" s="8">
        <v>1</v>
      </c>
      <c r="R219" s="8">
        <v>7</v>
      </c>
      <c r="S219" s="8">
        <v>0</v>
      </c>
      <c r="T219" s="8">
        <v>0</v>
      </c>
      <c r="U219" s="8">
        <v>2</v>
      </c>
      <c r="V219" s="8">
        <v>7</v>
      </c>
      <c r="W219" s="42">
        <v>0</v>
      </c>
      <c r="X219" s="8">
        <v>5</v>
      </c>
      <c r="Y219" s="1">
        <f t="shared" si="13"/>
        <v>308</v>
      </c>
      <c r="Z219" s="1">
        <f t="shared" si="14"/>
        <v>416</v>
      </c>
      <c r="AA219" s="70">
        <f t="shared" si="15"/>
        <v>0.425414364640884</v>
      </c>
      <c r="AB219" s="70">
        <f t="shared" si="16"/>
        <v>0.574585635359116</v>
      </c>
      <c r="AC219" s="117"/>
      <c r="AD219" s="99"/>
    </row>
    <row r="220" spans="1:30" s="6" customFormat="1" x14ac:dyDescent="0.2">
      <c r="A220" s="2">
        <v>188</v>
      </c>
      <c r="B220" s="2" t="s">
        <v>36</v>
      </c>
      <c r="C220" s="2">
        <v>66</v>
      </c>
      <c r="D220" s="7" t="s">
        <v>73</v>
      </c>
      <c r="E220" s="7" t="s">
        <v>73</v>
      </c>
      <c r="F220" s="23">
        <v>537</v>
      </c>
      <c r="G220" s="23" t="s">
        <v>15</v>
      </c>
      <c r="H220" s="10">
        <v>577</v>
      </c>
      <c r="I220" s="8">
        <v>79</v>
      </c>
      <c r="J220" s="8">
        <v>70</v>
      </c>
      <c r="K220" s="8">
        <v>38</v>
      </c>
      <c r="L220" s="8">
        <v>3</v>
      </c>
      <c r="M220" s="8">
        <v>11</v>
      </c>
      <c r="N220" s="8">
        <v>6</v>
      </c>
      <c r="O220" s="8">
        <v>17</v>
      </c>
      <c r="P220" s="8">
        <v>2</v>
      </c>
      <c r="Q220" s="8">
        <v>1</v>
      </c>
      <c r="R220" s="8">
        <v>3</v>
      </c>
      <c r="S220" s="8">
        <v>0</v>
      </c>
      <c r="T220" s="8">
        <v>2</v>
      </c>
      <c r="U220" s="8">
        <v>0</v>
      </c>
      <c r="V220" s="8">
        <v>5</v>
      </c>
      <c r="W220" s="42">
        <v>0</v>
      </c>
      <c r="X220" s="8">
        <v>18</v>
      </c>
      <c r="Y220" s="1">
        <f t="shared" si="13"/>
        <v>255</v>
      </c>
      <c r="Z220" s="1">
        <f t="shared" si="14"/>
        <v>322</v>
      </c>
      <c r="AA220" s="70">
        <f t="shared" si="15"/>
        <v>0.44194107452339687</v>
      </c>
      <c r="AB220" s="70">
        <f t="shared" si="16"/>
        <v>0.55805892547660307</v>
      </c>
      <c r="AC220" s="117"/>
      <c r="AD220" s="99"/>
    </row>
    <row r="221" spans="1:30" s="6" customFormat="1" x14ac:dyDescent="0.2">
      <c r="A221" s="2">
        <v>189</v>
      </c>
      <c r="B221" s="2" t="s">
        <v>36</v>
      </c>
      <c r="C221" s="2">
        <v>66</v>
      </c>
      <c r="D221" s="7" t="s">
        <v>73</v>
      </c>
      <c r="E221" s="7" t="s">
        <v>73</v>
      </c>
      <c r="F221" s="23">
        <v>537</v>
      </c>
      <c r="G221" s="23" t="s">
        <v>16</v>
      </c>
      <c r="H221" s="10">
        <v>578</v>
      </c>
      <c r="I221" s="8">
        <v>41</v>
      </c>
      <c r="J221" s="8">
        <v>89</v>
      </c>
      <c r="K221" s="8">
        <v>27</v>
      </c>
      <c r="L221" s="8">
        <v>5</v>
      </c>
      <c r="M221" s="8">
        <v>12</v>
      </c>
      <c r="N221" s="8">
        <v>8</v>
      </c>
      <c r="O221" s="8">
        <v>25</v>
      </c>
      <c r="P221" s="8">
        <v>3</v>
      </c>
      <c r="Q221" s="8">
        <v>3</v>
      </c>
      <c r="R221" s="8">
        <v>8</v>
      </c>
      <c r="S221" s="8">
        <v>0</v>
      </c>
      <c r="T221" s="8">
        <v>1</v>
      </c>
      <c r="U221" s="8">
        <v>0</v>
      </c>
      <c r="V221" s="8">
        <v>3</v>
      </c>
      <c r="W221" s="42">
        <v>0</v>
      </c>
      <c r="X221" s="8">
        <v>7</v>
      </c>
      <c r="Y221" s="1">
        <f t="shared" si="13"/>
        <v>232</v>
      </c>
      <c r="Z221" s="1">
        <f t="shared" si="14"/>
        <v>346</v>
      </c>
      <c r="AA221" s="70">
        <f t="shared" si="15"/>
        <v>0.40138408304498269</v>
      </c>
      <c r="AB221" s="70">
        <f t="shared" si="16"/>
        <v>0.59861591695501726</v>
      </c>
      <c r="AC221" s="117"/>
      <c r="AD221" s="99"/>
    </row>
    <row r="222" spans="1:30" s="6" customFormat="1" x14ac:dyDescent="0.2">
      <c r="A222" s="2">
        <v>190</v>
      </c>
      <c r="B222" s="2" t="s">
        <v>36</v>
      </c>
      <c r="C222" s="2">
        <v>66</v>
      </c>
      <c r="D222" s="7" t="s">
        <v>73</v>
      </c>
      <c r="E222" s="7" t="s">
        <v>73</v>
      </c>
      <c r="F222" s="23">
        <v>538</v>
      </c>
      <c r="G222" s="23" t="s">
        <v>15</v>
      </c>
      <c r="H222" s="10">
        <v>519</v>
      </c>
      <c r="I222" s="8">
        <v>51</v>
      </c>
      <c r="J222" s="8">
        <v>80</v>
      </c>
      <c r="K222" s="8">
        <v>28</v>
      </c>
      <c r="L222" s="8">
        <v>3</v>
      </c>
      <c r="M222" s="8">
        <v>8</v>
      </c>
      <c r="N222" s="8">
        <v>12</v>
      </c>
      <c r="O222" s="8">
        <v>25</v>
      </c>
      <c r="P222" s="8">
        <v>4</v>
      </c>
      <c r="Q222" s="8">
        <v>0</v>
      </c>
      <c r="R222" s="8">
        <v>14</v>
      </c>
      <c r="S222" s="8">
        <v>0</v>
      </c>
      <c r="T222" s="8">
        <v>2</v>
      </c>
      <c r="U222" s="8">
        <v>0</v>
      </c>
      <c r="V222" s="8">
        <v>7</v>
      </c>
      <c r="W222" s="42">
        <v>1</v>
      </c>
      <c r="X222" s="8">
        <v>9</v>
      </c>
      <c r="Y222" s="1">
        <f t="shared" si="13"/>
        <v>244</v>
      </c>
      <c r="Z222" s="1">
        <f t="shared" si="14"/>
        <v>275</v>
      </c>
      <c r="AA222" s="70">
        <f t="shared" si="15"/>
        <v>0.47013487475915222</v>
      </c>
      <c r="AB222" s="70">
        <f t="shared" si="16"/>
        <v>0.52986512524084783</v>
      </c>
      <c r="AC222" s="117"/>
      <c r="AD222" s="99"/>
    </row>
    <row r="223" spans="1:30" s="6" customFormat="1" x14ac:dyDescent="0.2">
      <c r="A223" s="2">
        <v>191</v>
      </c>
      <c r="B223" s="2" t="s">
        <v>36</v>
      </c>
      <c r="C223" s="2">
        <v>66</v>
      </c>
      <c r="D223" s="7" t="s">
        <v>73</v>
      </c>
      <c r="E223" s="7" t="s">
        <v>73</v>
      </c>
      <c r="F223" s="23">
        <v>538</v>
      </c>
      <c r="G223" s="23" t="s">
        <v>16</v>
      </c>
      <c r="H223" s="10">
        <v>520</v>
      </c>
      <c r="I223" s="8">
        <v>53</v>
      </c>
      <c r="J223" s="8">
        <v>63</v>
      </c>
      <c r="K223" s="8">
        <v>22</v>
      </c>
      <c r="L223" s="8">
        <v>4</v>
      </c>
      <c r="M223" s="8">
        <v>6</v>
      </c>
      <c r="N223" s="8">
        <v>13</v>
      </c>
      <c r="O223" s="8">
        <v>28</v>
      </c>
      <c r="P223" s="8">
        <v>0</v>
      </c>
      <c r="Q223" s="8">
        <v>1</v>
      </c>
      <c r="R223" s="8">
        <v>4</v>
      </c>
      <c r="S223" s="8">
        <v>1</v>
      </c>
      <c r="T223" s="8">
        <v>0</v>
      </c>
      <c r="U223" s="8">
        <v>2</v>
      </c>
      <c r="V223" s="8">
        <v>8</v>
      </c>
      <c r="W223" s="42">
        <v>0</v>
      </c>
      <c r="X223" s="8">
        <v>6</v>
      </c>
      <c r="Y223" s="1">
        <f t="shared" si="13"/>
        <v>211</v>
      </c>
      <c r="Z223" s="1">
        <f t="shared" si="14"/>
        <v>309</v>
      </c>
      <c r="AA223" s="70">
        <f t="shared" si="15"/>
        <v>0.40576923076923077</v>
      </c>
      <c r="AB223" s="70">
        <f t="shared" si="16"/>
        <v>0.59423076923076923</v>
      </c>
      <c r="AC223" s="117"/>
      <c r="AD223" s="99"/>
    </row>
    <row r="224" spans="1:30" s="6" customFormat="1" x14ac:dyDescent="0.2">
      <c r="A224" s="2">
        <v>192</v>
      </c>
      <c r="B224" s="2" t="s">
        <v>36</v>
      </c>
      <c r="C224" s="2">
        <v>66</v>
      </c>
      <c r="D224" s="7" t="s">
        <v>73</v>
      </c>
      <c r="E224" s="7" t="s">
        <v>73</v>
      </c>
      <c r="F224" s="23">
        <v>539</v>
      </c>
      <c r="G224" s="23" t="s">
        <v>15</v>
      </c>
      <c r="H224" s="10">
        <v>423</v>
      </c>
      <c r="I224" s="8">
        <v>46</v>
      </c>
      <c r="J224" s="8">
        <v>78</v>
      </c>
      <c r="K224" s="8">
        <v>13</v>
      </c>
      <c r="L224" s="8">
        <v>0</v>
      </c>
      <c r="M224" s="8">
        <v>2</v>
      </c>
      <c r="N224" s="8">
        <v>9</v>
      </c>
      <c r="O224" s="8">
        <v>15</v>
      </c>
      <c r="P224" s="8">
        <v>4</v>
      </c>
      <c r="Q224" s="8">
        <v>3</v>
      </c>
      <c r="R224" s="8">
        <v>5</v>
      </c>
      <c r="S224" s="8">
        <v>1</v>
      </c>
      <c r="T224" s="8">
        <v>0</v>
      </c>
      <c r="U224" s="8">
        <v>0</v>
      </c>
      <c r="V224" s="8">
        <v>6</v>
      </c>
      <c r="W224" s="42">
        <v>0</v>
      </c>
      <c r="X224" s="8">
        <v>3</v>
      </c>
      <c r="Y224" s="1">
        <f t="shared" si="13"/>
        <v>185</v>
      </c>
      <c r="Z224" s="1">
        <f t="shared" si="14"/>
        <v>238</v>
      </c>
      <c r="AA224" s="70">
        <f t="shared" si="15"/>
        <v>0.43735224586288418</v>
      </c>
      <c r="AB224" s="70">
        <f t="shared" si="16"/>
        <v>0.56264775413711587</v>
      </c>
      <c r="AC224" s="117"/>
      <c r="AD224" s="99"/>
    </row>
    <row r="225" spans="1:30" s="6" customFormat="1" x14ac:dyDescent="0.2">
      <c r="A225" s="2">
        <v>193</v>
      </c>
      <c r="B225" s="2" t="s">
        <v>36</v>
      </c>
      <c r="C225" s="2">
        <v>66</v>
      </c>
      <c r="D225" s="7" t="s">
        <v>73</v>
      </c>
      <c r="E225" s="7" t="s">
        <v>73</v>
      </c>
      <c r="F225" s="23">
        <v>539</v>
      </c>
      <c r="G225" s="23" t="s">
        <v>16</v>
      </c>
      <c r="H225" s="10">
        <v>424</v>
      </c>
      <c r="I225" s="8">
        <v>49</v>
      </c>
      <c r="J225" s="8">
        <v>73</v>
      </c>
      <c r="K225" s="8">
        <v>25</v>
      </c>
      <c r="L225" s="8">
        <v>1</v>
      </c>
      <c r="M225" s="8">
        <v>4</v>
      </c>
      <c r="N225" s="8">
        <v>9</v>
      </c>
      <c r="O225" s="8">
        <v>18</v>
      </c>
      <c r="P225" s="8">
        <v>2</v>
      </c>
      <c r="Q225" s="8">
        <v>3</v>
      </c>
      <c r="R225" s="8">
        <v>3</v>
      </c>
      <c r="S225" s="8">
        <v>0</v>
      </c>
      <c r="T225" s="8">
        <v>3</v>
      </c>
      <c r="U225" s="8">
        <v>0</v>
      </c>
      <c r="V225" s="8">
        <v>3</v>
      </c>
      <c r="W225" s="42">
        <v>0</v>
      </c>
      <c r="X225" s="8">
        <v>5</v>
      </c>
      <c r="Y225" s="1">
        <f t="shared" si="13"/>
        <v>198</v>
      </c>
      <c r="Z225" s="1">
        <f t="shared" si="14"/>
        <v>226</v>
      </c>
      <c r="AA225" s="70">
        <f t="shared" si="15"/>
        <v>0.46698113207547171</v>
      </c>
      <c r="AB225" s="70">
        <f t="shared" si="16"/>
        <v>0.53301886792452835</v>
      </c>
      <c r="AC225" s="117"/>
      <c r="AD225" s="99"/>
    </row>
    <row r="226" spans="1:30" s="6" customFormat="1" x14ac:dyDescent="0.2">
      <c r="A226" s="2">
        <v>194</v>
      </c>
      <c r="B226" s="2" t="s">
        <v>36</v>
      </c>
      <c r="C226" s="2">
        <v>66</v>
      </c>
      <c r="D226" s="7" t="s">
        <v>73</v>
      </c>
      <c r="E226" s="7" t="s">
        <v>73</v>
      </c>
      <c r="F226" s="23">
        <v>540</v>
      </c>
      <c r="G226" s="23" t="s">
        <v>15</v>
      </c>
      <c r="H226" s="10">
        <v>565</v>
      </c>
      <c r="I226" s="8">
        <v>28</v>
      </c>
      <c r="J226" s="8">
        <v>102</v>
      </c>
      <c r="K226" s="8">
        <v>16</v>
      </c>
      <c r="L226" s="8">
        <v>3</v>
      </c>
      <c r="M226" s="8">
        <v>4</v>
      </c>
      <c r="N226" s="8">
        <v>7</v>
      </c>
      <c r="O226" s="8">
        <v>22</v>
      </c>
      <c r="P226" s="8">
        <v>3</v>
      </c>
      <c r="Q226" s="8">
        <v>0</v>
      </c>
      <c r="R226" s="8">
        <v>4</v>
      </c>
      <c r="S226" s="8">
        <v>2</v>
      </c>
      <c r="T226" s="8">
        <v>1</v>
      </c>
      <c r="U226" s="8">
        <v>1</v>
      </c>
      <c r="V226" s="8">
        <v>9</v>
      </c>
      <c r="W226" s="42">
        <v>0</v>
      </c>
      <c r="X226" s="8">
        <v>6</v>
      </c>
      <c r="Y226" s="1">
        <f t="shared" si="13"/>
        <v>208</v>
      </c>
      <c r="Z226" s="1">
        <f t="shared" si="14"/>
        <v>357</v>
      </c>
      <c r="AA226" s="70">
        <f t="shared" si="15"/>
        <v>0.36814159292035398</v>
      </c>
      <c r="AB226" s="70">
        <f t="shared" si="16"/>
        <v>0.63185840707964602</v>
      </c>
      <c r="AC226" s="117"/>
      <c r="AD226" s="99"/>
    </row>
    <row r="227" spans="1:30" s="6" customFormat="1" x14ac:dyDescent="0.2">
      <c r="A227" s="2">
        <v>195</v>
      </c>
      <c r="B227" s="2" t="s">
        <v>36</v>
      </c>
      <c r="C227" s="2">
        <v>66</v>
      </c>
      <c r="D227" s="7" t="s">
        <v>73</v>
      </c>
      <c r="E227" s="7" t="s">
        <v>73</v>
      </c>
      <c r="F227" s="23">
        <v>540</v>
      </c>
      <c r="G227" s="23" t="s">
        <v>16</v>
      </c>
      <c r="H227" s="10">
        <v>566</v>
      </c>
      <c r="I227" s="8">
        <v>43</v>
      </c>
      <c r="J227" s="8">
        <v>78</v>
      </c>
      <c r="K227" s="8">
        <v>27</v>
      </c>
      <c r="L227" s="8">
        <v>1</v>
      </c>
      <c r="M227" s="8">
        <v>3</v>
      </c>
      <c r="N227" s="8">
        <v>5</v>
      </c>
      <c r="O227" s="8">
        <v>31</v>
      </c>
      <c r="P227" s="8">
        <v>3</v>
      </c>
      <c r="Q227" s="8">
        <v>0</v>
      </c>
      <c r="R227" s="8">
        <v>4</v>
      </c>
      <c r="S227" s="8">
        <v>0</v>
      </c>
      <c r="T227" s="8">
        <v>1</v>
      </c>
      <c r="U227" s="8">
        <v>1</v>
      </c>
      <c r="V227" s="8">
        <v>11</v>
      </c>
      <c r="W227" s="42">
        <v>0</v>
      </c>
      <c r="X227" s="8">
        <v>8</v>
      </c>
      <c r="Y227" s="1">
        <f t="shared" si="13"/>
        <v>216</v>
      </c>
      <c r="Z227" s="1">
        <f t="shared" si="14"/>
        <v>350</v>
      </c>
      <c r="AA227" s="70">
        <f t="shared" si="15"/>
        <v>0.38162544169611307</v>
      </c>
      <c r="AB227" s="70">
        <f t="shared" si="16"/>
        <v>0.61837455830388688</v>
      </c>
      <c r="AC227" s="117"/>
      <c r="AD227" s="99"/>
    </row>
    <row r="228" spans="1:30" s="6" customFormat="1" x14ac:dyDescent="0.2">
      <c r="A228" s="2">
        <v>196</v>
      </c>
      <c r="B228" s="2" t="s">
        <v>36</v>
      </c>
      <c r="C228" s="2">
        <v>66</v>
      </c>
      <c r="D228" s="7" t="s">
        <v>73</v>
      </c>
      <c r="E228" s="7" t="s">
        <v>73</v>
      </c>
      <c r="F228" s="23">
        <v>540</v>
      </c>
      <c r="G228" s="23" t="s">
        <v>17</v>
      </c>
      <c r="H228" s="10">
        <v>566</v>
      </c>
      <c r="I228" s="8">
        <v>24</v>
      </c>
      <c r="J228" s="8">
        <v>64</v>
      </c>
      <c r="K228" s="8">
        <v>28</v>
      </c>
      <c r="L228" s="8">
        <v>3</v>
      </c>
      <c r="M228" s="8">
        <v>10</v>
      </c>
      <c r="N228" s="8">
        <v>3</v>
      </c>
      <c r="O228" s="8">
        <v>32</v>
      </c>
      <c r="P228" s="8">
        <v>3</v>
      </c>
      <c r="Q228" s="8">
        <v>0</v>
      </c>
      <c r="R228" s="8">
        <v>9</v>
      </c>
      <c r="S228" s="8">
        <v>0</v>
      </c>
      <c r="T228" s="8">
        <v>2</v>
      </c>
      <c r="U228" s="8">
        <v>0</v>
      </c>
      <c r="V228" s="8">
        <v>5</v>
      </c>
      <c r="W228" s="42">
        <v>0</v>
      </c>
      <c r="X228" s="8">
        <v>7</v>
      </c>
      <c r="Y228" s="1">
        <f t="shared" si="13"/>
        <v>190</v>
      </c>
      <c r="Z228" s="1">
        <f t="shared" si="14"/>
        <v>376</v>
      </c>
      <c r="AA228" s="70">
        <f t="shared" si="15"/>
        <v>0.33568904593639576</v>
      </c>
      <c r="AB228" s="70">
        <f t="shared" si="16"/>
        <v>0.66431095406360419</v>
      </c>
      <c r="AC228" s="117"/>
      <c r="AD228" s="99"/>
    </row>
    <row r="229" spans="1:30" s="6" customFormat="1" x14ac:dyDescent="0.2">
      <c r="A229" s="2">
        <v>197</v>
      </c>
      <c r="B229" s="2" t="s">
        <v>36</v>
      </c>
      <c r="C229" s="2">
        <v>66</v>
      </c>
      <c r="D229" s="7" t="s">
        <v>73</v>
      </c>
      <c r="E229" s="7" t="s">
        <v>73</v>
      </c>
      <c r="F229" s="23">
        <v>541</v>
      </c>
      <c r="G229" s="23" t="s">
        <v>15</v>
      </c>
      <c r="H229" s="10">
        <v>723</v>
      </c>
      <c r="I229" s="8">
        <v>51</v>
      </c>
      <c r="J229" s="8">
        <v>73</v>
      </c>
      <c r="K229" s="8">
        <v>25</v>
      </c>
      <c r="L229" s="8">
        <v>4</v>
      </c>
      <c r="M229" s="8">
        <v>11</v>
      </c>
      <c r="N229" s="8">
        <v>11</v>
      </c>
      <c r="O229" s="8">
        <v>35</v>
      </c>
      <c r="P229" s="8">
        <v>1</v>
      </c>
      <c r="Q229" s="8">
        <v>1</v>
      </c>
      <c r="R229" s="8">
        <v>11</v>
      </c>
      <c r="S229" s="8">
        <v>0</v>
      </c>
      <c r="T229" s="8">
        <v>1</v>
      </c>
      <c r="U229" s="8">
        <v>1</v>
      </c>
      <c r="V229" s="8">
        <v>13</v>
      </c>
      <c r="W229" s="42">
        <v>0</v>
      </c>
      <c r="X229" s="8">
        <v>5</v>
      </c>
      <c r="Y229" s="1">
        <f t="shared" si="13"/>
        <v>243</v>
      </c>
      <c r="Z229" s="1">
        <f t="shared" si="14"/>
        <v>480</v>
      </c>
      <c r="AA229" s="70">
        <f t="shared" si="15"/>
        <v>0.33609958506224069</v>
      </c>
      <c r="AB229" s="70">
        <f t="shared" si="16"/>
        <v>0.66390041493775931</v>
      </c>
      <c r="AC229" s="117"/>
      <c r="AD229" s="99"/>
    </row>
    <row r="230" spans="1:30" s="6" customFormat="1" x14ac:dyDescent="0.2">
      <c r="A230" s="2">
        <v>198</v>
      </c>
      <c r="B230" s="2" t="s">
        <v>36</v>
      </c>
      <c r="C230" s="2">
        <v>66</v>
      </c>
      <c r="D230" s="7" t="s">
        <v>73</v>
      </c>
      <c r="E230" s="7" t="s">
        <v>73</v>
      </c>
      <c r="F230" s="23">
        <v>541</v>
      </c>
      <c r="G230" s="23" t="s">
        <v>16</v>
      </c>
      <c r="H230" s="10">
        <v>723</v>
      </c>
      <c r="I230" s="8">
        <v>44</v>
      </c>
      <c r="J230" s="8">
        <v>79</v>
      </c>
      <c r="K230" s="8">
        <v>22</v>
      </c>
      <c r="L230" s="8">
        <v>1</v>
      </c>
      <c r="M230" s="8">
        <v>6</v>
      </c>
      <c r="N230" s="8">
        <v>9</v>
      </c>
      <c r="O230" s="8">
        <v>22</v>
      </c>
      <c r="P230" s="8">
        <v>0</v>
      </c>
      <c r="Q230" s="8">
        <v>3</v>
      </c>
      <c r="R230" s="8">
        <v>11</v>
      </c>
      <c r="S230" s="8">
        <v>1</v>
      </c>
      <c r="T230" s="8">
        <v>1</v>
      </c>
      <c r="U230" s="8">
        <v>1</v>
      </c>
      <c r="V230" s="8">
        <v>9</v>
      </c>
      <c r="W230" s="42">
        <v>0</v>
      </c>
      <c r="X230" s="8">
        <v>8</v>
      </c>
      <c r="Y230" s="1">
        <f t="shared" si="13"/>
        <v>217</v>
      </c>
      <c r="Z230" s="1">
        <f t="shared" si="14"/>
        <v>506</v>
      </c>
      <c r="AA230" s="70">
        <f t="shared" si="15"/>
        <v>0.30013831258644535</v>
      </c>
      <c r="AB230" s="70">
        <f t="shared" si="16"/>
        <v>0.69986168741355459</v>
      </c>
      <c r="AC230" s="117"/>
      <c r="AD230" s="99"/>
    </row>
    <row r="231" spans="1:30" s="6" customFormat="1" x14ac:dyDescent="0.2">
      <c r="A231" s="2">
        <v>199</v>
      </c>
      <c r="B231" s="2" t="s">
        <v>36</v>
      </c>
      <c r="C231" s="2">
        <v>66</v>
      </c>
      <c r="D231" s="7" t="s">
        <v>73</v>
      </c>
      <c r="E231" s="7" t="s">
        <v>73</v>
      </c>
      <c r="F231" s="23">
        <v>541</v>
      </c>
      <c r="G231" s="23" t="s">
        <v>17</v>
      </c>
      <c r="H231" s="10">
        <v>723</v>
      </c>
      <c r="I231" s="8">
        <v>45</v>
      </c>
      <c r="J231" s="8">
        <v>80</v>
      </c>
      <c r="K231" s="8">
        <v>32</v>
      </c>
      <c r="L231" s="8">
        <v>7</v>
      </c>
      <c r="M231" s="8">
        <v>4</v>
      </c>
      <c r="N231" s="8">
        <v>9</v>
      </c>
      <c r="O231" s="8">
        <v>34</v>
      </c>
      <c r="P231" s="8">
        <v>1</v>
      </c>
      <c r="Q231" s="8">
        <v>0</v>
      </c>
      <c r="R231" s="8">
        <v>4</v>
      </c>
      <c r="S231" s="8">
        <v>4</v>
      </c>
      <c r="T231" s="8">
        <v>0</v>
      </c>
      <c r="U231" s="8">
        <v>2</v>
      </c>
      <c r="V231" s="8">
        <v>6</v>
      </c>
      <c r="W231" s="42">
        <v>0</v>
      </c>
      <c r="X231" s="8">
        <v>8</v>
      </c>
      <c r="Y231" s="1">
        <f t="shared" si="13"/>
        <v>236</v>
      </c>
      <c r="Z231" s="1">
        <f t="shared" si="14"/>
        <v>487</v>
      </c>
      <c r="AA231" s="70">
        <f t="shared" si="15"/>
        <v>0.32641770401106501</v>
      </c>
      <c r="AB231" s="70">
        <f t="shared" si="16"/>
        <v>0.67358229598893504</v>
      </c>
      <c r="AC231" s="117"/>
      <c r="AD231" s="99"/>
    </row>
    <row r="232" spans="1:30" s="6" customFormat="1" x14ac:dyDescent="0.2">
      <c r="A232" s="2">
        <v>200</v>
      </c>
      <c r="B232" s="2" t="s">
        <v>36</v>
      </c>
      <c r="C232" s="2">
        <v>66</v>
      </c>
      <c r="D232" s="7" t="s">
        <v>73</v>
      </c>
      <c r="E232" s="7" t="s">
        <v>73</v>
      </c>
      <c r="F232" s="23">
        <v>542</v>
      </c>
      <c r="G232" s="23" t="s">
        <v>15</v>
      </c>
      <c r="H232" s="10">
        <v>607</v>
      </c>
      <c r="I232" s="8">
        <v>59</v>
      </c>
      <c r="J232" s="8">
        <v>65</v>
      </c>
      <c r="K232" s="8">
        <v>29</v>
      </c>
      <c r="L232" s="8">
        <v>2</v>
      </c>
      <c r="M232" s="8">
        <v>7</v>
      </c>
      <c r="N232" s="8">
        <v>7</v>
      </c>
      <c r="O232" s="8">
        <v>35</v>
      </c>
      <c r="P232" s="8">
        <v>2</v>
      </c>
      <c r="Q232" s="8">
        <v>0</v>
      </c>
      <c r="R232" s="8">
        <v>6</v>
      </c>
      <c r="S232" s="8">
        <v>1</v>
      </c>
      <c r="T232" s="8">
        <v>4</v>
      </c>
      <c r="U232" s="8">
        <v>0</v>
      </c>
      <c r="V232" s="8">
        <v>6</v>
      </c>
      <c r="W232" s="42">
        <v>1</v>
      </c>
      <c r="X232" s="8">
        <v>15</v>
      </c>
      <c r="Y232" s="1">
        <f t="shared" si="13"/>
        <v>239</v>
      </c>
      <c r="Z232" s="1">
        <f t="shared" si="14"/>
        <v>368</v>
      </c>
      <c r="AA232" s="70">
        <f t="shared" si="15"/>
        <v>0.39373970345963755</v>
      </c>
      <c r="AB232" s="70">
        <f t="shared" si="16"/>
        <v>0.6062602965403624</v>
      </c>
      <c r="AC232" s="117"/>
      <c r="AD232" s="99"/>
    </row>
    <row r="233" spans="1:30" s="6" customFormat="1" x14ac:dyDescent="0.2">
      <c r="A233" s="2">
        <v>201</v>
      </c>
      <c r="B233" s="2" t="s">
        <v>36</v>
      </c>
      <c r="C233" s="2">
        <v>66</v>
      </c>
      <c r="D233" s="7" t="s">
        <v>73</v>
      </c>
      <c r="E233" s="7" t="s">
        <v>73</v>
      </c>
      <c r="F233" s="23">
        <v>542</v>
      </c>
      <c r="G233" s="23" t="s">
        <v>16</v>
      </c>
      <c r="H233" s="10">
        <v>607</v>
      </c>
      <c r="I233" s="8">
        <v>49</v>
      </c>
      <c r="J233" s="8">
        <v>65</v>
      </c>
      <c r="K233" s="8">
        <v>39</v>
      </c>
      <c r="L233" s="8">
        <v>0</v>
      </c>
      <c r="M233" s="8">
        <v>5</v>
      </c>
      <c r="N233" s="8">
        <v>5</v>
      </c>
      <c r="O233" s="8">
        <v>41</v>
      </c>
      <c r="P233" s="8">
        <v>3</v>
      </c>
      <c r="Q233" s="8">
        <v>0</v>
      </c>
      <c r="R233" s="8">
        <v>4</v>
      </c>
      <c r="S233" s="8">
        <v>1</v>
      </c>
      <c r="T233" s="8">
        <v>2</v>
      </c>
      <c r="U233" s="8">
        <v>1</v>
      </c>
      <c r="V233" s="8">
        <v>4</v>
      </c>
      <c r="W233" s="42">
        <v>0</v>
      </c>
      <c r="X233" s="8">
        <v>14</v>
      </c>
      <c r="Y233" s="1">
        <f t="shared" si="13"/>
        <v>233</v>
      </c>
      <c r="Z233" s="1">
        <f t="shared" si="14"/>
        <v>374</v>
      </c>
      <c r="AA233" s="70">
        <f t="shared" si="15"/>
        <v>0.38385502471169686</v>
      </c>
      <c r="AB233" s="70">
        <f t="shared" si="16"/>
        <v>0.61614497528830314</v>
      </c>
      <c r="AC233" s="117"/>
      <c r="AD233" s="99"/>
    </row>
    <row r="234" spans="1:30" s="6" customFormat="1" x14ac:dyDescent="0.2">
      <c r="A234" s="2">
        <v>202</v>
      </c>
      <c r="B234" s="2" t="s">
        <v>36</v>
      </c>
      <c r="C234" s="2">
        <v>66</v>
      </c>
      <c r="D234" s="7" t="s">
        <v>73</v>
      </c>
      <c r="E234" s="7" t="s">
        <v>73</v>
      </c>
      <c r="F234" s="23">
        <v>543</v>
      </c>
      <c r="G234" s="23" t="s">
        <v>15</v>
      </c>
      <c r="H234" s="10">
        <v>730</v>
      </c>
      <c r="I234" s="8">
        <v>50</v>
      </c>
      <c r="J234" s="8">
        <v>94</v>
      </c>
      <c r="K234" s="8">
        <v>24</v>
      </c>
      <c r="L234" s="8">
        <v>0</v>
      </c>
      <c r="M234" s="8">
        <v>2</v>
      </c>
      <c r="N234" s="8">
        <v>16</v>
      </c>
      <c r="O234" s="8">
        <v>49</v>
      </c>
      <c r="P234" s="8">
        <v>4</v>
      </c>
      <c r="Q234" s="8">
        <v>1</v>
      </c>
      <c r="R234" s="8">
        <v>4</v>
      </c>
      <c r="S234" s="8">
        <v>1</v>
      </c>
      <c r="T234" s="8">
        <v>0</v>
      </c>
      <c r="U234" s="8">
        <v>0</v>
      </c>
      <c r="V234" s="8">
        <v>10</v>
      </c>
      <c r="W234" s="42">
        <v>0</v>
      </c>
      <c r="X234" s="8">
        <v>7</v>
      </c>
      <c r="Y234" s="1">
        <f t="shared" si="13"/>
        <v>262</v>
      </c>
      <c r="Z234" s="1">
        <f t="shared" si="14"/>
        <v>468</v>
      </c>
      <c r="AA234" s="70">
        <f t="shared" si="15"/>
        <v>0.35890410958904112</v>
      </c>
      <c r="AB234" s="70">
        <f t="shared" si="16"/>
        <v>0.64109589041095894</v>
      </c>
      <c r="AC234" s="117"/>
      <c r="AD234" s="99"/>
    </row>
    <row r="235" spans="1:30" s="6" customFormat="1" x14ac:dyDescent="0.2">
      <c r="A235" s="2">
        <v>203</v>
      </c>
      <c r="B235" s="2" t="s">
        <v>36</v>
      </c>
      <c r="C235" s="2">
        <v>66</v>
      </c>
      <c r="D235" s="7" t="s">
        <v>73</v>
      </c>
      <c r="E235" s="7" t="s">
        <v>73</v>
      </c>
      <c r="F235" s="23">
        <v>543</v>
      </c>
      <c r="G235" s="23" t="s">
        <v>16</v>
      </c>
      <c r="H235" s="10">
        <v>730</v>
      </c>
      <c r="I235" s="8">
        <v>55</v>
      </c>
      <c r="J235" s="8">
        <v>80</v>
      </c>
      <c r="K235" s="8">
        <v>21</v>
      </c>
      <c r="L235" s="8">
        <v>5</v>
      </c>
      <c r="M235" s="8">
        <v>7</v>
      </c>
      <c r="N235" s="8">
        <v>12</v>
      </c>
      <c r="O235" s="8">
        <v>40</v>
      </c>
      <c r="P235" s="8">
        <v>1</v>
      </c>
      <c r="Q235" s="8">
        <v>0</v>
      </c>
      <c r="R235" s="8">
        <v>10</v>
      </c>
      <c r="S235" s="8">
        <v>2</v>
      </c>
      <c r="T235" s="8">
        <v>6</v>
      </c>
      <c r="U235" s="8">
        <v>1</v>
      </c>
      <c r="V235" s="8">
        <v>6</v>
      </c>
      <c r="W235" s="42">
        <v>0</v>
      </c>
      <c r="X235" s="8">
        <v>12</v>
      </c>
      <c r="Y235" s="1">
        <f t="shared" si="13"/>
        <v>258</v>
      </c>
      <c r="Z235" s="1">
        <f t="shared" si="14"/>
        <v>472</v>
      </c>
      <c r="AA235" s="70">
        <f t="shared" si="15"/>
        <v>0.35342465753424657</v>
      </c>
      <c r="AB235" s="70">
        <f t="shared" si="16"/>
        <v>0.64657534246575343</v>
      </c>
      <c r="AC235" s="117"/>
      <c r="AD235" s="99"/>
    </row>
    <row r="236" spans="1:30" s="6" customFormat="1" x14ac:dyDescent="0.2">
      <c r="A236" s="2">
        <v>204</v>
      </c>
      <c r="B236" s="2" t="s">
        <v>36</v>
      </c>
      <c r="C236" s="2">
        <v>66</v>
      </c>
      <c r="D236" s="7" t="s">
        <v>73</v>
      </c>
      <c r="E236" s="7" t="s">
        <v>73</v>
      </c>
      <c r="F236" s="23">
        <v>543</v>
      </c>
      <c r="G236" s="23" t="s">
        <v>17</v>
      </c>
      <c r="H236" s="10">
        <v>731</v>
      </c>
      <c r="I236" s="8">
        <v>58</v>
      </c>
      <c r="J236" s="8">
        <v>75</v>
      </c>
      <c r="K236" s="8">
        <v>25</v>
      </c>
      <c r="L236" s="8">
        <v>5</v>
      </c>
      <c r="M236" s="8">
        <v>8</v>
      </c>
      <c r="N236" s="8">
        <v>12</v>
      </c>
      <c r="O236" s="8">
        <v>41</v>
      </c>
      <c r="P236" s="8">
        <v>5</v>
      </c>
      <c r="Q236" s="8">
        <v>2</v>
      </c>
      <c r="R236" s="8">
        <v>5</v>
      </c>
      <c r="S236" s="8">
        <v>0</v>
      </c>
      <c r="T236" s="8">
        <v>3</v>
      </c>
      <c r="U236" s="8">
        <v>0</v>
      </c>
      <c r="V236" s="8">
        <v>9</v>
      </c>
      <c r="W236" s="42">
        <v>0</v>
      </c>
      <c r="X236" s="8">
        <v>14</v>
      </c>
      <c r="Y236" s="1">
        <f t="shared" si="13"/>
        <v>262</v>
      </c>
      <c r="Z236" s="1">
        <f t="shared" si="14"/>
        <v>469</v>
      </c>
      <c r="AA236" s="70">
        <f t="shared" si="15"/>
        <v>0.35841313269493846</v>
      </c>
      <c r="AB236" s="70">
        <f t="shared" si="16"/>
        <v>0.64158686730506154</v>
      </c>
      <c r="AC236" s="117"/>
      <c r="AD236" s="99"/>
    </row>
    <row r="237" spans="1:30" s="6" customFormat="1" x14ac:dyDescent="0.2">
      <c r="A237" s="2">
        <v>205</v>
      </c>
      <c r="B237" s="2" t="s">
        <v>36</v>
      </c>
      <c r="C237" s="2">
        <v>66</v>
      </c>
      <c r="D237" s="7" t="s">
        <v>73</v>
      </c>
      <c r="E237" s="7" t="s">
        <v>73</v>
      </c>
      <c r="F237" s="23">
        <v>543</v>
      </c>
      <c r="G237" s="23" t="s">
        <v>18</v>
      </c>
      <c r="H237" s="10">
        <v>731</v>
      </c>
      <c r="I237" s="8">
        <v>52</v>
      </c>
      <c r="J237" s="8">
        <v>79</v>
      </c>
      <c r="K237" s="8">
        <v>18</v>
      </c>
      <c r="L237" s="8">
        <v>4</v>
      </c>
      <c r="M237" s="8">
        <v>7</v>
      </c>
      <c r="N237" s="8">
        <v>10</v>
      </c>
      <c r="O237" s="8">
        <v>44</v>
      </c>
      <c r="P237" s="8">
        <v>5</v>
      </c>
      <c r="Q237" s="8">
        <v>0</v>
      </c>
      <c r="R237" s="8">
        <v>10</v>
      </c>
      <c r="S237" s="8">
        <v>1</v>
      </c>
      <c r="T237" s="8">
        <v>1</v>
      </c>
      <c r="U237" s="8">
        <v>0</v>
      </c>
      <c r="V237" s="8">
        <v>5</v>
      </c>
      <c r="W237" s="42">
        <v>0</v>
      </c>
      <c r="X237" s="8">
        <v>12</v>
      </c>
      <c r="Y237" s="1">
        <f t="shared" si="13"/>
        <v>248</v>
      </c>
      <c r="Z237" s="1">
        <f t="shared" si="14"/>
        <v>483</v>
      </c>
      <c r="AA237" s="70">
        <f t="shared" si="15"/>
        <v>0.33926128590971272</v>
      </c>
      <c r="AB237" s="70">
        <f t="shared" si="16"/>
        <v>0.66073871409028728</v>
      </c>
      <c r="AC237" s="117"/>
      <c r="AD237" s="99"/>
    </row>
    <row r="238" spans="1:30" s="6" customFormat="1" x14ac:dyDescent="0.2">
      <c r="A238" s="2">
        <v>206</v>
      </c>
      <c r="B238" s="2" t="s">
        <v>36</v>
      </c>
      <c r="C238" s="2">
        <v>66</v>
      </c>
      <c r="D238" s="7" t="s">
        <v>73</v>
      </c>
      <c r="E238" s="7" t="s">
        <v>73</v>
      </c>
      <c r="F238" s="23">
        <v>543</v>
      </c>
      <c r="G238" s="23" t="s">
        <v>19</v>
      </c>
      <c r="H238" s="10">
        <v>731</v>
      </c>
      <c r="I238" s="8">
        <v>56</v>
      </c>
      <c r="J238" s="8">
        <v>100</v>
      </c>
      <c r="K238" s="8">
        <v>20</v>
      </c>
      <c r="L238" s="8">
        <v>4</v>
      </c>
      <c r="M238" s="8">
        <v>4</v>
      </c>
      <c r="N238" s="8">
        <v>7</v>
      </c>
      <c r="O238" s="8">
        <v>41</v>
      </c>
      <c r="P238" s="8">
        <v>2</v>
      </c>
      <c r="Q238" s="8">
        <v>1</v>
      </c>
      <c r="R238" s="8">
        <v>6</v>
      </c>
      <c r="S238" s="8">
        <v>2</v>
      </c>
      <c r="T238" s="8">
        <v>0</v>
      </c>
      <c r="U238" s="8">
        <v>1</v>
      </c>
      <c r="V238" s="8">
        <v>9</v>
      </c>
      <c r="W238" s="42">
        <v>0</v>
      </c>
      <c r="X238" s="8">
        <v>10</v>
      </c>
      <c r="Y238" s="1">
        <f t="shared" si="13"/>
        <v>263</v>
      </c>
      <c r="Z238" s="1">
        <f t="shared" si="14"/>
        <v>468</v>
      </c>
      <c r="AA238" s="70">
        <f t="shared" si="15"/>
        <v>0.359781121751026</v>
      </c>
      <c r="AB238" s="70">
        <f t="shared" si="16"/>
        <v>0.64021887824897405</v>
      </c>
      <c r="AC238" s="117"/>
      <c r="AD238" s="99"/>
    </row>
    <row r="239" spans="1:30" s="6" customFormat="1" x14ac:dyDescent="0.2">
      <c r="A239" s="2">
        <v>207</v>
      </c>
      <c r="B239" s="2" t="s">
        <v>36</v>
      </c>
      <c r="C239" s="2">
        <v>66</v>
      </c>
      <c r="D239" s="7" t="s">
        <v>73</v>
      </c>
      <c r="E239" s="7" t="s">
        <v>73</v>
      </c>
      <c r="F239" s="23">
        <v>543</v>
      </c>
      <c r="G239" s="23" t="s">
        <v>20</v>
      </c>
      <c r="H239" s="10">
        <v>731</v>
      </c>
      <c r="I239" s="8">
        <v>56</v>
      </c>
      <c r="J239" s="8">
        <v>76</v>
      </c>
      <c r="K239" s="8">
        <v>30</v>
      </c>
      <c r="L239" s="8">
        <v>4</v>
      </c>
      <c r="M239" s="8">
        <v>3</v>
      </c>
      <c r="N239" s="8">
        <v>14</v>
      </c>
      <c r="O239" s="8">
        <v>50</v>
      </c>
      <c r="P239" s="8">
        <v>2</v>
      </c>
      <c r="Q239" s="8">
        <v>2</v>
      </c>
      <c r="R239" s="8">
        <v>8</v>
      </c>
      <c r="S239" s="8">
        <v>0</v>
      </c>
      <c r="T239" s="8">
        <v>3</v>
      </c>
      <c r="U239" s="8">
        <v>0</v>
      </c>
      <c r="V239" s="8">
        <v>13</v>
      </c>
      <c r="W239" s="42">
        <v>1</v>
      </c>
      <c r="X239" s="8">
        <v>5</v>
      </c>
      <c r="Y239" s="1">
        <f t="shared" si="13"/>
        <v>267</v>
      </c>
      <c r="Z239" s="1">
        <f t="shared" si="14"/>
        <v>464</v>
      </c>
      <c r="AA239" s="70">
        <f t="shared" si="15"/>
        <v>0.36525307797537621</v>
      </c>
      <c r="AB239" s="70">
        <f t="shared" si="16"/>
        <v>0.63474692202462379</v>
      </c>
      <c r="AC239" s="117"/>
      <c r="AD239" s="99"/>
    </row>
    <row r="240" spans="1:30" s="6" customFormat="1" x14ac:dyDescent="0.2">
      <c r="A240" s="2">
        <v>208</v>
      </c>
      <c r="B240" s="2" t="s">
        <v>36</v>
      </c>
      <c r="C240" s="2">
        <v>66</v>
      </c>
      <c r="D240" s="7" t="s">
        <v>73</v>
      </c>
      <c r="E240" s="7" t="s">
        <v>73</v>
      </c>
      <c r="F240" s="23">
        <v>544</v>
      </c>
      <c r="G240" s="23" t="s">
        <v>15</v>
      </c>
      <c r="H240" s="10">
        <v>546</v>
      </c>
      <c r="I240" s="8">
        <v>45</v>
      </c>
      <c r="J240" s="8">
        <v>95</v>
      </c>
      <c r="K240" s="8">
        <v>11</v>
      </c>
      <c r="L240" s="8">
        <v>8</v>
      </c>
      <c r="M240" s="8">
        <v>2</v>
      </c>
      <c r="N240" s="8">
        <v>10</v>
      </c>
      <c r="O240" s="8">
        <v>42</v>
      </c>
      <c r="P240" s="8">
        <v>0</v>
      </c>
      <c r="Q240" s="8">
        <v>4</v>
      </c>
      <c r="R240" s="8">
        <v>8</v>
      </c>
      <c r="S240" s="8">
        <v>0</v>
      </c>
      <c r="T240" s="8">
        <v>0</v>
      </c>
      <c r="U240" s="8">
        <v>1</v>
      </c>
      <c r="V240" s="8">
        <v>6</v>
      </c>
      <c r="W240" s="42">
        <v>0</v>
      </c>
      <c r="X240" s="8">
        <v>6</v>
      </c>
      <c r="Y240" s="1">
        <f t="shared" si="13"/>
        <v>238</v>
      </c>
      <c r="Z240" s="1">
        <f t="shared" si="14"/>
        <v>308</v>
      </c>
      <c r="AA240" s="70">
        <f t="shared" si="15"/>
        <v>0.4358974358974359</v>
      </c>
      <c r="AB240" s="70">
        <f t="shared" si="16"/>
        <v>0.5641025641025641</v>
      </c>
      <c r="AC240" s="117"/>
      <c r="AD240" s="99"/>
    </row>
    <row r="241" spans="1:30" s="6" customFormat="1" x14ac:dyDescent="0.2">
      <c r="A241" s="2">
        <v>209</v>
      </c>
      <c r="B241" s="2" t="s">
        <v>36</v>
      </c>
      <c r="C241" s="2">
        <v>66</v>
      </c>
      <c r="D241" s="7" t="s">
        <v>73</v>
      </c>
      <c r="E241" s="7" t="s">
        <v>73</v>
      </c>
      <c r="F241" s="23">
        <v>544</v>
      </c>
      <c r="G241" s="23" t="s">
        <v>16</v>
      </c>
      <c r="H241" s="10">
        <v>547</v>
      </c>
      <c r="I241" s="8">
        <v>34</v>
      </c>
      <c r="J241" s="8">
        <v>101</v>
      </c>
      <c r="K241" s="8">
        <v>33</v>
      </c>
      <c r="L241" s="8">
        <v>5</v>
      </c>
      <c r="M241" s="8">
        <v>2</v>
      </c>
      <c r="N241" s="8">
        <v>10</v>
      </c>
      <c r="O241" s="8">
        <v>42</v>
      </c>
      <c r="P241" s="8">
        <v>1</v>
      </c>
      <c r="Q241" s="8">
        <v>3</v>
      </c>
      <c r="R241" s="8">
        <v>8</v>
      </c>
      <c r="S241" s="8">
        <v>2</v>
      </c>
      <c r="T241" s="8">
        <v>1</v>
      </c>
      <c r="U241" s="8">
        <v>0</v>
      </c>
      <c r="V241" s="8">
        <v>5</v>
      </c>
      <c r="W241" s="42">
        <v>3</v>
      </c>
      <c r="X241" s="8">
        <v>8</v>
      </c>
      <c r="Y241" s="1">
        <f t="shared" si="13"/>
        <v>258</v>
      </c>
      <c r="Z241" s="1">
        <f t="shared" si="14"/>
        <v>289</v>
      </c>
      <c r="AA241" s="70">
        <f t="shared" si="15"/>
        <v>0.47166361974405852</v>
      </c>
      <c r="AB241" s="70">
        <f t="shared" si="16"/>
        <v>0.52833638025594154</v>
      </c>
      <c r="AC241" s="117"/>
      <c r="AD241" s="99"/>
    </row>
    <row r="242" spans="1:30" s="6" customFormat="1" x14ac:dyDescent="0.2">
      <c r="A242" s="2">
        <v>210</v>
      </c>
      <c r="B242" s="2" t="s">
        <v>36</v>
      </c>
      <c r="C242" s="2">
        <v>66</v>
      </c>
      <c r="D242" s="7" t="s">
        <v>73</v>
      </c>
      <c r="E242" s="7" t="s">
        <v>73</v>
      </c>
      <c r="F242" s="23">
        <v>545</v>
      </c>
      <c r="G242" s="23" t="s">
        <v>15</v>
      </c>
      <c r="H242" s="10">
        <v>401</v>
      </c>
      <c r="I242" s="8">
        <v>61</v>
      </c>
      <c r="J242" s="8">
        <v>74</v>
      </c>
      <c r="K242" s="8">
        <v>8</v>
      </c>
      <c r="L242" s="8">
        <v>1</v>
      </c>
      <c r="M242" s="8">
        <v>9</v>
      </c>
      <c r="N242" s="8">
        <v>14</v>
      </c>
      <c r="O242" s="8">
        <v>13</v>
      </c>
      <c r="P242" s="8">
        <v>4</v>
      </c>
      <c r="Q242" s="8">
        <v>2</v>
      </c>
      <c r="R242" s="8">
        <v>4</v>
      </c>
      <c r="S242" s="8">
        <v>0</v>
      </c>
      <c r="T242" s="8">
        <v>1</v>
      </c>
      <c r="U242" s="8">
        <v>0</v>
      </c>
      <c r="V242" s="8">
        <v>0</v>
      </c>
      <c r="W242" s="42">
        <v>0</v>
      </c>
      <c r="X242" s="8">
        <v>9</v>
      </c>
      <c r="Y242" s="1">
        <f t="shared" si="13"/>
        <v>200</v>
      </c>
      <c r="Z242" s="1">
        <f t="shared" si="14"/>
        <v>201</v>
      </c>
      <c r="AA242" s="70">
        <f t="shared" si="15"/>
        <v>0.49875311720698257</v>
      </c>
      <c r="AB242" s="70">
        <f t="shared" si="16"/>
        <v>0.50124688279301743</v>
      </c>
      <c r="AC242" s="117"/>
      <c r="AD242" s="99"/>
    </row>
    <row r="243" spans="1:30" s="6" customFormat="1" x14ac:dyDescent="0.2">
      <c r="A243" s="2">
        <v>211</v>
      </c>
      <c r="B243" s="2" t="s">
        <v>36</v>
      </c>
      <c r="C243" s="2">
        <v>66</v>
      </c>
      <c r="D243" s="7" t="s">
        <v>73</v>
      </c>
      <c r="E243" s="7" t="s">
        <v>73</v>
      </c>
      <c r="F243" s="23">
        <v>545</v>
      </c>
      <c r="G243" s="23" t="s">
        <v>16</v>
      </c>
      <c r="H243" s="10">
        <v>402</v>
      </c>
      <c r="I243" s="8">
        <v>44</v>
      </c>
      <c r="J243" s="8">
        <v>68</v>
      </c>
      <c r="K243" s="8">
        <v>9</v>
      </c>
      <c r="L243" s="8">
        <v>3</v>
      </c>
      <c r="M243" s="8">
        <v>5</v>
      </c>
      <c r="N243" s="8">
        <v>16</v>
      </c>
      <c r="O243" s="8">
        <v>17</v>
      </c>
      <c r="P243" s="8">
        <v>4</v>
      </c>
      <c r="Q243" s="8">
        <v>1</v>
      </c>
      <c r="R243" s="8">
        <v>2</v>
      </c>
      <c r="S243" s="8">
        <v>1</v>
      </c>
      <c r="T243" s="8">
        <v>0</v>
      </c>
      <c r="U243" s="8">
        <v>0</v>
      </c>
      <c r="V243" s="8">
        <v>3</v>
      </c>
      <c r="W243" s="42">
        <v>0</v>
      </c>
      <c r="X243" s="8">
        <v>6</v>
      </c>
      <c r="Y243" s="1">
        <f t="shared" si="13"/>
        <v>179</v>
      </c>
      <c r="Z243" s="1">
        <f t="shared" si="14"/>
        <v>223</v>
      </c>
      <c r="AA243" s="70">
        <f t="shared" si="15"/>
        <v>0.44527363184079605</v>
      </c>
      <c r="AB243" s="70">
        <f t="shared" si="16"/>
        <v>0.55472636815920395</v>
      </c>
      <c r="AC243" s="117"/>
      <c r="AD243" s="99"/>
    </row>
    <row r="244" spans="1:30" s="6" customFormat="1" x14ac:dyDescent="0.2">
      <c r="A244" s="2">
        <v>212</v>
      </c>
      <c r="B244" s="2" t="s">
        <v>36</v>
      </c>
      <c r="C244" s="2">
        <v>66</v>
      </c>
      <c r="D244" s="7" t="s">
        <v>73</v>
      </c>
      <c r="E244" s="7" t="s">
        <v>73</v>
      </c>
      <c r="F244" s="23">
        <v>546</v>
      </c>
      <c r="G244" s="23" t="s">
        <v>15</v>
      </c>
      <c r="H244" s="10">
        <v>658</v>
      </c>
      <c r="I244" s="8">
        <v>59</v>
      </c>
      <c r="J244" s="8">
        <v>95</v>
      </c>
      <c r="K244" s="8">
        <v>23</v>
      </c>
      <c r="L244" s="8">
        <v>2</v>
      </c>
      <c r="M244" s="8">
        <v>6</v>
      </c>
      <c r="N244" s="8">
        <v>27</v>
      </c>
      <c r="O244" s="8">
        <v>16</v>
      </c>
      <c r="P244" s="8">
        <v>9</v>
      </c>
      <c r="Q244" s="8">
        <v>8</v>
      </c>
      <c r="R244" s="8">
        <v>5</v>
      </c>
      <c r="S244" s="8">
        <v>1</v>
      </c>
      <c r="T244" s="8">
        <v>0</v>
      </c>
      <c r="U244" s="8">
        <v>0</v>
      </c>
      <c r="V244" s="8">
        <v>6</v>
      </c>
      <c r="W244" s="42">
        <v>0</v>
      </c>
      <c r="X244" s="8">
        <v>15</v>
      </c>
      <c r="Y244" s="1">
        <f t="shared" si="13"/>
        <v>272</v>
      </c>
      <c r="Z244" s="1">
        <f t="shared" si="14"/>
        <v>386</v>
      </c>
      <c r="AA244" s="70">
        <f t="shared" si="15"/>
        <v>0.41337386018237082</v>
      </c>
      <c r="AB244" s="70">
        <f t="shared" si="16"/>
        <v>0.58662613981762923</v>
      </c>
      <c r="AC244" s="117"/>
      <c r="AD244" s="99"/>
    </row>
    <row r="245" spans="1:30" s="6" customFormat="1" x14ac:dyDescent="0.2">
      <c r="A245" s="2">
        <v>213</v>
      </c>
      <c r="B245" s="2" t="s">
        <v>36</v>
      </c>
      <c r="C245" s="2">
        <v>66</v>
      </c>
      <c r="D245" s="7" t="s">
        <v>73</v>
      </c>
      <c r="E245" s="7" t="s">
        <v>73</v>
      </c>
      <c r="F245" s="23">
        <v>547</v>
      </c>
      <c r="G245" s="23" t="s">
        <v>15</v>
      </c>
      <c r="H245" s="10">
        <v>660</v>
      </c>
      <c r="I245" s="8">
        <v>77</v>
      </c>
      <c r="J245" s="8">
        <v>99</v>
      </c>
      <c r="K245" s="8">
        <v>31</v>
      </c>
      <c r="L245" s="8">
        <v>6</v>
      </c>
      <c r="M245" s="8">
        <v>6</v>
      </c>
      <c r="N245" s="8">
        <v>35</v>
      </c>
      <c r="O245" s="8">
        <v>22</v>
      </c>
      <c r="P245" s="8">
        <v>4</v>
      </c>
      <c r="Q245" s="8">
        <v>4</v>
      </c>
      <c r="R245" s="8">
        <v>5</v>
      </c>
      <c r="S245" s="8">
        <v>1</v>
      </c>
      <c r="T245" s="8">
        <v>0</v>
      </c>
      <c r="U245" s="8">
        <v>1</v>
      </c>
      <c r="V245" s="8">
        <v>6</v>
      </c>
      <c r="W245" s="42">
        <v>2</v>
      </c>
      <c r="X245" s="8">
        <v>16</v>
      </c>
      <c r="Y245" s="1">
        <f t="shared" si="13"/>
        <v>315</v>
      </c>
      <c r="Z245" s="1">
        <f t="shared" si="14"/>
        <v>345</v>
      </c>
      <c r="AA245" s="70">
        <f t="shared" si="15"/>
        <v>0.47727272727272729</v>
      </c>
      <c r="AB245" s="70">
        <f t="shared" si="16"/>
        <v>0.52272727272727271</v>
      </c>
      <c r="AC245" s="117"/>
      <c r="AD245" s="99"/>
    </row>
    <row r="246" spans="1:30" s="6" customFormat="1" x14ac:dyDescent="0.2">
      <c r="A246" s="2">
        <v>214</v>
      </c>
      <c r="B246" s="2" t="s">
        <v>36</v>
      </c>
      <c r="C246" s="2">
        <v>66</v>
      </c>
      <c r="D246" s="7" t="s">
        <v>73</v>
      </c>
      <c r="E246" s="7" t="s">
        <v>73</v>
      </c>
      <c r="F246" s="23">
        <v>547</v>
      </c>
      <c r="G246" s="23" t="s">
        <v>16</v>
      </c>
      <c r="H246" s="10">
        <v>661</v>
      </c>
      <c r="I246" s="8">
        <v>92</v>
      </c>
      <c r="J246" s="8">
        <v>104</v>
      </c>
      <c r="K246" s="8">
        <v>25</v>
      </c>
      <c r="L246" s="8">
        <v>1</v>
      </c>
      <c r="M246" s="8">
        <v>7</v>
      </c>
      <c r="N246" s="8">
        <v>31</v>
      </c>
      <c r="O246" s="8">
        <v>18</v>
      </c>
      <c r="P246" s="8">
        <v>3</v>
      </c>
      <c r="Q246" s="8">
        <v>2</v>
      </c>
      <c r="R246" s="8">
        <v>8</v>
      </c>
      <c r="S246" s="8">
        <v>0</v>
      </c>
      <c r="T246" s="8">
        <v>0</v>
      </c>
      <c r="U246" s="8">
        <v>3</v>
      </c>
      <c r="V246" s="8">
        <v>9</v>
      </c>
      <c r="W246" s="42">
        <v>1</v>
      </c>
      <c r="X246" s="8">
        <v>15</v>
      </c>
      <c r="Y246" s="1">
        <f t="shared" si="13"/>
        <v>319</v>
      </c>
      <c r="Z246" s="1">
        <f t="shared" si="14"/>
        <v>342</v>
      </c>
      <c r="AA246" s="70">
        <f t="shared" si="15"/>
        <v>0.48260211800302572</v>
      </c>
      <c r="AB246" s="70">
        <f t="shared" si="16"/>
        <v>0.51739788199697423</v>
      </c>
      <c r="AC246" s="117"/>
      <c r="AD246" s="99"/>
    </row>
    <row r="247" spans="1:30" s="6" customFormat="1" x14ac:dyDescent="0.2">
      <c r="A247" s="2">
        <v>215</v>
      </c>
      <c r="B247" s="2" t="s">
        <v>36</v>
      </c>
      <c r="C247" s="2">
        <v>66</v>
      </c>
      <c r="D247" s="7" t="s">
        <v>73</v>
      </c>
      <c r="E247" s="7" t="s">
        <v>73</v>
      </c>
      <c r="F247" s="23">
        <v>548</v>
      </c>
      <c r="G247" s="23" t="s">
        <v>15</v>
      </c>
      <c r="H247" s="10">
        <v>444</v>
      </c>
      <c r="I247" s="8">
        <v>69</v>
      </c>
      <c r="J247" s="8">
        <v>62</v>
      </c>
      <c r="K247" s="8">
        <v>18</v>
      </c>
      <c r="L247" s="8">
        <v>2</v>
      </c>
      <c r="M247" s="8">
        <v>5</v>
      </c>
      <c r="N247" s="8">
        <v>19</v>
      </c>
      <c r="O247" s="8">
        <v>13</v>
      </c>
      <c r="P247" s="8">
        <v>5</v>
      </c>
      <c r="Q247" s="8">
        <v>3</v>
      </c>
      <c r="R247" s="8">
        <v>2</v>
      </c>
      <c r="S247" s="8">
        <v>0</v>
      </c>
      <c r="T247" s="8">
        <v>1</v>
      </c>
      <c r="U247" s="8">
        <v>0</v>
      </c>
      <c r="V247" s="8">
        <v>6</v>
      </c>
      <c r="W247" s="42">
        <v>3</v>
      </c>
      <c r="X247" s="8">
        <v>7</v>
      </c>
      <c r="Y247" s="1">
        <f t="shared" si="13"/>
        <v>215</v>
      </c>
      <c r="Z247" s="1">
        <f t="shared" si="14"/>
        <v>229</v>
      </c>
      <c r="AA247" s="70">
        <f t="shared" si="15"/>
        <v>0.48423423423423423</v>
      </c>
      <c r="AB247" s="70">
        <f t="shared" si="16"/>
        <v>0.51576576576576572</v>
      </c>
      <c r="AC247" s="117"/>
      <c r="AD247" s="99"/>
    </row>
    <row r="248" spans="1:30" s="6" customFormat="1" x14ac:dyDescent="0.2">
      <c r="A248" s="2">
        <v>216</v>
      </c>
      <c r="B248" s="2" t="s">
        <v>36</v>
      </c>
      <c r="C248" s="2">
        <v>66</v>
      </c>
      <c r="D248" s="7" t="s">
        <v>73</v>
      </c>
      <c r="E248" s="7" t="s">
        <v>73</v>
      </c>
      <c r="F248" s="23">
        <v>548</v>
      </c>
      <c r="G248" s="23" t="s">
        <v>16</v>
      </c>
      <c r="H248" s="10">
        <v>445</v>
      </c>
      <c r="I248" s="8">
        <v>68</v>
      </c>
      <c r="J248" s="8">
        <v>88</v>
      </c>
      <c r="K248" s="8">
        <v>13</v>
      </c>
      <c r="L248" s="8">
        <v>6</v>
      </c>
      <c r="M248" s="8">
        <v>6</v>
      </c>
      <c r="N248" s="8">
        <v>14</v>
      </c>
      <c r="O248" s="8">
        <v>4</v>
      </c>
      <c r="P248" s="8">
        <v>2</v>
      </c>
      <c r="Q248" s="8">
        <v>2</v>
      </c>
      <c r="R248" s="8">
        <v>4</v>
      </c>
      <c r="S248" s="8">
        <v>0</v>
      </c>
      <c r="T248" s="8">
        <v>0</v>
      </c>
      <c r="U248" s="8">
        <v>0</v>
      </c>
      <c r="V248" s="8">
        <v>4</v>
      </c>
      <c r="W248" s="42">
        <v>0</v>
      </c>
      <c r="X248" s="8">
        <v>15</v>
      </c>
      <c r="Y248" s="1">
        <f t="shared" si="13"/>
        <v>226</v>
      </c>
      <c r="Z248" s="1">
        <f t="shared" si="14"/>
        <v>219</v>
      </c>
      <c r="AA248" s="70">
        <f t="shared" si="15"/>
        <v>0.50786516853932584</v>
      </c>
      <c r="AB248" s="70">
        <f t="shared" si="16"/>
        <v>0.49213483146067416</v>
      </c>
      <c r="AC248" s="117"/>
      <c r="AD248" s="99"/>
    </row>
    <row r="249" spans="1:30" s="6" customFormat="1" x14ac:dyDescent="0.2">
      <c r="A249" s="2">
        <v>217</v>
      </c>
      <c r="B249" s="2" t="s">
        <v>36</v>
      </c>
      <c r="C249" s="2">
        <v>66</v>
      </c>
      <c r="D249" s="7" t="s">
        <v>73</v>
      </c>
      <c r="E249" s="7" t="s">
        <v>73</v>
      </c>
      <c r="F249" s="23">
        <v>549</v>
      </c>
      <c r="G249" s="23" t="s">
        <v>15</v>
      </c>
      <c r="H249" s="10">
        <v>500</v>
      </c>
      <c r="I249" s="8">
        <v>63</v>
      </c>
      <c r="J249" s="8">
        <v>82</v>
      </c>
      <c r="K249" s="8">
        <v>18</v>
      </c>
      <c r="L249" s="8">
        <v>3</v>
      </c>
      <c r="M249" s="8">
        <v>4</v>
      </c>
      <c r="N249" s="8">
        <v>21</v>
      </c>
      <c r="O249" s="8">
        <v>12</v>
      </c>
      <c r="P249" s="8">
        <v>3</v>
      </c>
      <c r="Q249" s="8">
        <v>3</v>
      </c>
      <c r="R249" s="8">
        <v>3</v>
      </c>
      <c r="S249" s="8">
        <v>0</v>
      </c>
      <c r="T249" s="8">
        <v>5</v>
      </c>
      <c r="U249" s="8">
        <v>0</v>
      </c>
      <c r="V249" s="8">
        <v>2</v>
      </c>
      <c r="W249" s="42">
        <v>4</v>
      </c>
      <c r="X249" s="8">
        <v>10</v>
      </c>
      <c r="Y249" s="1">
        <f t="shared" si="13"/>
        <v>233</v>
      </c>
      <c r="Z249" s="1">
        <f t="shared" si="14"/>
        <v>267</v>
      </c>
      <c r="AA249" s="70">
        <f t="shared" si="15"/>
        <v>0.46600000000000003</v>
      </c>
      <c r="AB249" s="70">
        <f t="shared" si="16"/>
        <v>0.53400000000000003</v>
      </c>
      <c r="AC249" s="117"/>
      <c r="AD249" s="99"/>
    </row>
    <row r="250" spans="1:30" s="6" customFormat="1" x14ac:dyDescent="0.2">
      <c r="A250" s="2">
        <v>218</v>
      </c>
      <c r="B250" s="2" t="s">
        <v>36</v>
      </c>
      <c r="C250" s="2">
        <v>66</v>
      </c>
      <c r="D250" s="7" t="s">
        <v>73</v>
      </c>
      <c r="E250" s="7" t="s">
        <v>73</v>
      </c>
      <c r="F250" s="23">
        <v>550</v>
      </c>
      <c r="G250" s="23" t="s">
        <v>15</v>
      </c>
      <c r="H250" s="10">
        <v>590</v>
      </c>
      <c r="I250" s="8">
        <v>69</v>
      </c>
      <c r="J250" s="8">
        <v>82</v>
      </c>
      <c r="K250" s="8">
        <v>25</v>
      </c>
      <c r="L250" s="8">
        <v>4</v>
      </c>
      <c r="M250" s="8">
        <v>8</v>
      </c>
      <c r="N250" s="8">
        <v>14</v>
      </c>
      <c r="O250" s="8">
        <v>11</v>
      </c>
      <c r="P250" s="8">
        <v>1</v>
      </c>
      <c r="Q250" s="8">
        <v>3</v>
      </c>
      <c r="R250" s="8">
        <v>2</v>
      </c>
      <c r="S250" s="8">
        <v>0</v>
      </c>
      <c r="T250" s="8">
        <v>0</v>
      </c>
      <c r="U250" s="8">
        <v>0</v>
      </c>
      <c r="V250" s="8">
        <v>6</v>
      </c>
      <c r="W250" s="42">
        <v>2</v>
      </c>
      <c r="X250" s="8">
        <v>15</v>
      </c>
      <c r="Y250" s="1">
        <f t="shared" si="13"/>
        <v>242</v>
      </c>
      <c r="Z250" s="1">
        <f t="shared" si="14"/>
        <v>348</v>
      </c>
      <c r="AA250" s="70">
        <f t="shared" si="15"/>
        <v>0.4101694915254237</v>
      </c>
      <c r="AB250" s="70">
        <f t="shared" si="16"/>
        <v>0.5898305084745763</v>
      </c>
      <c r="AC250" s="117"/>
      <c r="AD250" s="99"/>
    </row>
    <row r="251" spans="1:30" s="6" customFormat="1" x14ac:dyDescent="0.2">
      <c r="A251" s="2">
        <v>219</v>
      </c>
      <c r="B251" s="2" t="s">
        <v>36</v>
      </c>
      <c r="C251" s="2">
        <v>66</v>
      </c>
      <c r="D251" s="7" t="s">
        <v>73</v>
      </c>
      <c r="E251" s="7" t="s">
        <v>73</v>
      </c>
      <c r="F251" s="23">
        <v>551</v>
      </c>
      <c r="G251" s="23" t="s">
        <v>15</v>
      </c>
      <c r="H251" s="10">
        <v>498</v>
      </c>
      <c r="I251" s="8">
        <v>69</v>
      </c>
      <c r="J251" s="8">
        <v>100</v>
      </c>
      <c r="K251" s="8">
        <v>13</v>
      </c>
      <c r="L251" s="8">
        <v>2</v>
      </c>
      <c r="M251" s="8">
        <v>4</v>
      </c>
      <c r="N251" s="8">
        <v>21</v>
      </c>
      <c r="O251" s="8">
        <v>9</v>
      </c>
      <c r="P251" s="8">
        <v>2</v>
      </c>
      <c r="Q251" s="8">
        <v>2</v>
      </c>
      <c r="R251" s="8">
        <v>1</v>
      </c>
      <c r="S251" s="8">
        <v>2</v>
      </c>
      <c r="T251" s="8">
        <v>0</v>
      </c>
      <c r="U251" s="8">
        <v>0</v>
      </c>
      <c r="V251" s="8">
        <v>5</v>
      </c>
      <c r="W251" s="42">
        <v>0</v>
      </c>
      <c r="X251" s="8">
        <v>6</v>
      </c>
      <c r="Y251" s="1">
        <f t="shared" si="13"/>
        <v>236</v>
      </c>
      <c r="Z251" s="1">
        <f t="shared" si="14"/>
        <v>262</v>
      </c>
      <c r="AA251" s="70">
        <f t="shared" si="15"/>
        <v>0.47389558232931728</v>
      </c>
      <c r="AB251" s="70">
        <f t="shared" si="16"/>
        <v>0.52610441767068272</v>
      </c>
      <c r="AC251" s="117"/>
      <c r="AD251" s="99"/>
    </row>
    <row r="252" spans="1:30" s="6" customFormat="1" x14ac:dyDescent="0.2">
      <c r="A252" s="2">
        <v>220</v>
      </c>
      <c r="B252" s="2" t="s">
        <v>36</v>
      </c>
      <c r="C252" s="2">
        <v>66</v>
      </c>
      <c r="D252" s="7" t="s">
        <v>73</v>
      </c>
      <c r="E252" s="7" t="s">
        <v>73</v>
      </c>
      <c r="F252" s="23">
        <v>551</v>
      </c>
      <c r="G252" s="23" t="s">
        <v>16</v>
      </c>
      <c r="H252" s="10">
        <v>498</v>
      </c>
      <c r="I252" s="8">
        <v>61</v>
      </c>
      <c r="J252" s="8">
        <v>104</v>
      </c>
      <c r="K252" s="8">
        <v>23</v>
      </c>
      <c r="L252" s="8">
        <v>4</v>
      </c>
      <c r="M252" s="8">
        <v>3</v>
      </c>
      <c r="N252" s="8">
        <v>21</v>
      </c>
      <c r="O252" s="8">
        <v>6</v>
      </c>
      <c r="P252" s="8">
        <v>1</v>
      </c>
      <c r="Q252" s="8">
        <v>0</v>
      </c>
      <c r="R252" s="8">
        <v>7</v>
      </c>
      <c r="S252" s="8">
        <v>0</v>
      </c>
      <c r="T252" s="8">
        <v>0</v>
      </c>
      <c r="U252" s="8">
        <v>0</v>
      </c>
      <c r="V252" s="8">
        <v>4</v>
      </c>
      <c r="W252" s="42">
        <v>0</v>
      </c>
      <c r="X252" s="8">
        <v>5</v>
      </c>
      <c r="Y252" s="1">
        <f t="shared" si="13"/>
        <v>239</v>
      </c>
      <c r="Z252" s="1">
        <f t="shared" si="14"/>
        <v>259</v>
      </c>
      <c r="AA252" s="70">
        <f t="shared" si="15"/>
        <v>0.47991967871485941</v>
      </c>
      <c r="AB252" s="70">
        <f t="shared" si="16"/>
        <v>0.52008032128514059</v>
      </c>
      <c r="AC252" s="117"/>
      <c r="AD252" s="99"/>
    </row>
    <row r="253" spans="1:30" s="6" customFormat="1" x14ac:dyDescent="0.2">
      <c r="A253" s="2">
        <v>221</v>
      </c>
      <c r="B253" s="2" t="s">
        <v>36</v>
      </c>
      <c r="C253" s="2">
        <v>66</v>
      </c>
      <c r="D253" s="7" t="s">
        <v>73</v>
      </c>
      <c r="E253" s="7" t="s">
        <v>73</v>
      </c>
      <c r="F253" s="23">
        <v>552</v>
      </c>
      <c r="G253" s="23" t="s">
        <v>15</v>
      </c>
      <c r="H253" s="10">
        <v>660</v>
      </c>
      <c r="I253" s="8">
        <v>93</v>
      </c>
      <c r="J253" s="8">
        <v>89</v>
      </c>
      <c r="K253" s="8">
        <v>20</v>
      </c>
      <c r="L253" s="8">
        <v>2</v>
      </c>
      <c r="M253" s="8">
        <v>11</v>
      </c>
      <c r="N253" s="8">
        <v>13</v>
      </c>
      <c r="O253" s="8">
        <v>25</v>
      </c>
      <c r="P253" s="8">
        <v>8</v>
      </c>
      <c r="Q253" s="8">
        <v>0</v>
      </c>
      <c r="R253" s="8">
        <v>3</v>
      </c>
      <c r="S253" s="8">
        <v>0</v>
      </c>
      <c r="T253" s="8">
        <v>10</v>
      </c>
      <c r="U253" s="8">
        <v>0</v>
      </c>
      <c r="V253" s="8">
        <v>2</v>
      </c>
      <c r="W253" s="42">
        <v>3</v>
      </c>
      <c r="X253" s="8">
        <v>15</v>
      </c>
      <c r="Y253" s="1">
        <f t="shared" si="13"/>
        <v>294</v>
      </c>
      <c r="Z253" s="1">
        <f t="shared" si="14"/>
        <v>366</v>
      </c>
      <c r="AA253" s="70">
        <f t="shared" si="15"/>
        <v>0.44545454545454544</v>
      </c>
      <c r="AB253" s="70">
        <f t="shared" si="16"/>
        <v>0.55454545454545456</v>
      </c>
      <c r="AC253" s="117"/>
      <c r="AD253" s="99"/>
    </row>
    <row r="254" spans="1:30" s="6" customFormat="1" x14ac:dyDescent="0.2">
      <c r="A254" s="2">
        <v>222</v>
      </c>
      <c r="B254" s="2" t="s">
        <v>36</v>
      </c>
      <c r="C254" s="2">
        <v>66</v>
      </c>
      <c r="D254" s="7" t="s">
        <v>73</v>
      </c>
      <c r="E254" s="7" t="s">
        <v>73</v>
      </c>
      <c r="F254" s="23">
        <v>552</v>
      </c>
      <c r="G254" s="23" t="s">
        <v>16</v>
      </c>
      <c r="H254" s="10">
        <v>661</v>
      </c>
      <c r="I254" s="8">
        <v>87</v>
      </c>
      <c r="J254" s="8">
        <v>104</v>
      </c>
      <c r="K254" s="8">
        <v>26</v>
      </c>
      <c r="L254" s="8">
        <v>4</v>
      </c>
      <c r="M254" s="8">
        <v>7</v>
      </c>
      <c r="N254" s="8">
        <v>25</v>
      </c>
      <c r="O254" s="8">
        <v>16</v>
      </c>
      <c r="P254" s="8">
        <v>4</v>
      </c>
      <c r="Q254" s="8">
        <v>5</v>
      </c>
      <c r="R254" s="8">
        <v>6</v>
      </c>
      <c r="S254" s="8">
        <v>0</v>
      </c>
      <c r="T254" s="8">
        <v>1</v>
      </c>
      <c r="U254" s="8">
        <v>1</v>
      </c>
      <c r="V254" s="8">
        <v>9</v>
      </c>
      <c r="W254" s="42">
        <v>0</v>
      </c>
      <c r="X254" s="8">
        <v>15</v>
      </c>
      <c r="Y254" s="1">
        <f t="shared" si="13"/>
        <v>310</v>
      </c>
      <c r="Z254" s="1">
        <f t="shared" si="14"/>
        <v>351</v>
      </c>
      <c r="AA254" s="70">
        <f t="shared" si="15"/>
        <v>0.46898638426626321</v>
      </c>
      <c r="AB254" s="70">
        <f t="shared" si="16"/>
        <v>0.53101361573373673</v>
      </c>
      <c r="AC254" s="117"/>
      <c r="AD254" s="99"/>
    </row>
    <row r="255" spans="1:30" s="6" customFormat="1" x14ac:dyDescent="0.2">
      <c r="A255" s="2">
        <v>223</v>
      </c>
      <c r="B255" s="2" t="s">
        <v>36</v>
      </c>
      <c r="C255" s="2">
        <v>66</v>
      </c>
      <c r="D255" s="7" t="s">
        <v>73</v>
      </c>
      <c r="E255" s="7" t="s">
        <v>73</v>
      </c>
      <c r="F255" s="23">
        <v>553</v>
      </c>
      <c r="G255" s="23" t="s">
        <v>15</v>
      </c>
      <c r="H255" s="10">
        <v>545</v>
      </c>
      <c r="I255" s="8">
        <v>49</v>
      </c>
      <c r="J255" s="8">
        <v>85</v>
      </c>
      <c r="K255" s="8">
        <v>21</v>
      </c>
      <c r="L255" s="8">
        <v>2</v>
      </c>
      <c r="M255" s="8">
        <v>11</v>
      </c>
      <c r="N255" s="8">
        <v>16</v>
      </c>
      <c r="O255" s="8">
        <v>12</v>
      </c>
      <c r="P255" s="8">
        <v>1</v>
      </c>
      <c r="Q255" s="8">
        <v>1</v>
      </c>
      <c r="R255" s="8">
        <v>3</v>
      </c>
      <c r="S255" s="8">
        <v>0</v>
      </c>
      <c r="T255" s="8">
        <v>0</v>
      </c>
      <c r="U255" s="8">
        <v>0</v>
      </c>
      <c r="V255" s="8">
        <v>5</v>
      </c>
      <c r="W255" s="42">
        <v>1</v>
      </c>
      <c r="X255" s="8">
        <v>3</v>
      </c>
      <c r="Y255" s="1">
        <f t="shared" si="13"/>
        <v>210</v>
      </c>
      <c r="Z255" s="1">
        <f t="shared" si="14"/>
        <v>335</v>
      </c>
      <c r="AA255" s="70">
        <f t="shared" si="15"/>
        <v>0.38532110091743121</v>
      </c>
      <c r="AB255" s="70">
        <f t="shared" si="16"/>
        <v>0.61467889908256879</v>
      </c>
      <c r="AC255" s="117"/>
      <c r="AD255" s="99"/>
    </row>
    <row r="256" spans="1:30" s="6" customFormat="1" x14ac:dyDescent="0.2">
      <c r="A256" s="2">
        <v>224</v>
      </c>
      <c r="B256" s="2" t="s">
        <v>36</v>
      </c>
      <c r="C256" s="2">
        <v>66</v>
      </c>
      <c r="D256" s="7" t="s">
        <v>73</v>
      </c>
      <c r="E256" s="7" t="s">
        <v>73</v>
      </c>
      <c r="F256" s="23">
        <v>553</v>
      </c>
      <c r="G256" s="23" t="s">
        <v>16</v>
      </c>
      <c r="H256" s="10">
        <v>546</v>
      </c>
      <c r="I256" s="8">
        <v>58</v>
      </c>
      <c r="J256" s="8">
        <v>80</v>
      </c>
      <c r="K256" s="8">
        <v>32</v>
      </c>
      <c r="L256" s="8">
        <v>3</v>
      </c>
      <c r="M256" s="8">
        <v>10</v>
      </c>
      <c r="N256" s="8">
        <v>13</v>
      </c>
      <c r="O256" s="8">
        <v>9</v>
      </c>
      <c r="P256" s="8">
        <v>1</v>
      </c>
      <c r="Q256" s="8">
        <v>1</v>
      </c>
      <c r="R256" s="8">
        <v>6</v>
      </c>
      <c r="S256" s="8">
        <v>0</v>
      </c>
      <c r="T256" s="8">
        <v>0</v>
      </c>
      <c r="U256" s="8">
        <v>1</v>
      </c>
      <c r="V256" s="8">
        <v>5</v>
      </c>
      <c r="W256" s="42">
        <v>2</v>
      </c>
      <c r="X256" s="8">
        <v>7</v>
      </c>
      <c r="Y256" s="1">
        <f t="shared" si="13"/>
        <v>228</v>
      </c>
      <c r="Z256" s="1">
        <f t="shared" si="14"/>
        <v>318</v>
      </c>
      <c r="AA256" s="70">
        <f t="shared" si="15"/>
        <v>0.4175824175824176</v>
      </c>
      <c r="AB256" s="70">
        <f t="shared" si="16"/>
        <v>0.58241758241758246</v>
      </c>
      <c r="AC256" s="117"/>
      <c r="AD256" s="99"/>
    </row>
    <row r="257" spans="1:30" s="6" customFormat="1" x14ac:dyDescent="0.2">
      <c r="A257" s="2">
        <v>225</v>
      </c>
      <c r="B257" s="2" t="s">
        <v>36</v>
      </c>
      <c r="C257" s="2">
        <v>66</v>
      </c>
      <c r="D257" s="7" t="s">
        <v>73</v>
      </c>
      <c r="E257" s="7" t="s">
        <v>73</v>
      </c>
      <c r="F257" s="23">
        <v>553</v>
      </c>
      <c r="G257" s="23" t="s">
        <v>17</v>
      </c>
      <c r="H257" s="10">
        <v>546</v>
      </c>
      <c r="I257" s="8">
        <v>59</v>
      </c>
      <c r="J257" s="8">
        <v>82</v>
      </c>
      <c r="K257" s="8">
        <v>14</v>
      </c>
      <c r="L257" s="8">
        <v>2</v>
      </c>
      <c r="M257" s="8">
        <v>6</v>
      </c>
      <c r="N257" s="8">
        <v>13</v>
      </c>
      <c r="O257" s="8">
        <v>13</v>
      </c>
      <c r="P257" s="8">
        <v>3</v>
      </c>
      <c r="Q257" s="8">
        <v>1</v>
      </c>
      <c r="R257" s="8">
        <v>1</v>
      </c>
      <c r="S257" s="8">
        <v>0</v>
      </c>
      <c r="T257" s="8">
        <v>1</v>
      </c>
      <c r="U257" s="8">
        <v>0</v>
      </c>
      <c r="V257" s="8">
        <v>5</v>
      </c>
      <c r="W257" s="42">
        <v>0</v>
      </c>
      <c r="X257" s="8">
        <v>6</v>
      </c>
      <c r="Y257" s="1">
        <f t="shared" si="13"/>
        <v>206</v>
      </c>
      <c r="Z257" s="1">
        <f t="shared" si="14"/>
        <v>340</v>
      </c>
      <c r="AA257" s="70">
        <f t="shared" si="15"/>
        <v>0.37728937728937728</v>
      </c>
      <c r="AB257" s="70">
        <f t="shared" si="16"/>
        <v>0.62271062271062272</v>
      </c>
      <c r="AC257" s="117"/>
      <c r="AD257" s="99"/>
    </row>
    <row r="258" spans="1:30" s="6" customFormat="1" x14ac:dyDescent="0.2">
      <c r="A258" s="2">
        <v>226</v>
      </c>
      <c r="B258" s="2" t="s">
        <v>36</v>
      </c>
      <c r="C258" s="2">
        <v>66</v>
      </c>
      <c r="D258" s="7" t="s">
        <v>73</v>
      </c>
      <c r="E258" s="7" t="s">
        <v>73</v>
      </c>
      <c r="F258" s="23">
        <v>554</v>
      </c>
      <c r="G258" s="23" t="s">
        <v>15</v>
      </c>
      <c r="H258" s="10">
        <v>515</v>
      </c>
      <c r="I258" s="8">
        <v>71</v>
      </c>
      <c r="J258" s="8">
        <v>68</v>
      </c>
      <c r="K258" s="8">
        <v>29</v>
      </c>
      <c r="L258" s="8">
        <v>2</v>
      </c>
      <c r="M258" s="8">
        <v>7</v>
      </c>
      <c r="N258" s="8">
        <v>17</v>
      </c>
      <c r="O258" s="8">
        <v>10</v>
      </c>
      <c r="P258" s="8">
        <v>6</v>
      </c>
      <c r="Q258" s="8">
        <v>6</v>
      </c>
      <c r="R258" s="8">
        <v>5</v>
      </c>
      <c r="S258" s="8">
        <v>0</v>
      </c>
      <c r="T258" s="8">
        <v>0</v>
      </c>
      <c r="U258" s="8">
        <v>0</v>
      </c>
      <c r="V258" s="8">
        <v>6</v>
      </c>
      <c r="W258" s="42">
        <v>0</v>
      </c>
      <c r="X258" s="8">
        <v>10</v>
      </c>
      <c r="Y258" s="1">
        <f t="shared" si="13"/>
        <v>237</v>
      </c>
      <c r="Z258" s="1">
        <f t="shared" si="14"/>
        <v>278</v>
      </c>
      <c r="AA258" s="70">
        <f t="shared" si="15"/>
        <v>0.46019417475728153</v>
      </c>
      <c r="AB258" s="70">
        <f t="shared" si="16"/>
        <v>0.53980582524271847</v>
      </c>
      <c r="AC258" s="117"/>
      <c r="AD258" s="99"/>
    </row>
    <row r="259" spans="1:30" s="6" customFormat="1" x14ac:dyDescent="0.2">
      <c r="A259" s="2">
        <v>227</v>
      </c>
      <c r="B259" s="2" t="s">
        <v>36</v>
      </c>
      <c r="C259" s="2">
        <v>66</v>
      </c>
      <c r="D259" s="7" t="s">
        <v>73</v>
      </c>
      <c r="E259" s="7" t="s">
        <v>73</v>
      </c>
      <c r="F259" s="23">
        <v>554</v>
      </c>
      <c r="G259" s="23" t="s">
        <v>16</v>
      </c>
      <c r="H259" s="10">
        <v>515</v>
      </c>
      <c r="I259" s="8">
        <v>65</v>
      </c>
      <c r="J259" s="8">
        <v>100</v>
      </c>
      <c r="K259" s="8">
        <v>27</v>
      </c>
      <c r="L259" s="8">
        <v>0</v>
      </c>
      <c r="M259" s="8">
        <v>4</v>
      </c>
      <c r="N259" s="8">
        <v>20</v>
      </c>
      <c r="O259" s="8">
        <v>13</v>
      </c>
      <c r="P259" s="8">
        <v>0</v>
      </c>
      <c r="Q259" s="8">
        <v>8</v>
      </c>
      <c r="R259" s="8">
        <v>5</v>
      </c>
      <c r="S259" s="8">
        <v>2</v>
      </c>
      <c r="T259" s="8">
        <v>1</v>
      </c>
      <c r="U259" s="8">
        <v>0</v>
      </c>
      <c r="V259" s="8">
        <v>3</v>
      </c>
      <c r="W259" s="42">
        <v>0</v>
      </c>
      <c r="X259" s="8">
        <v>8</v>
      </c>
      <c r="Y259" s="1">
        <f t="shared" si="13"/>
        <v>256</v>
      </c>
      <c r="Z259" s="1">
        <f t="shared" si="14"/>
        <v>259</v>
      </c>
      <c r="AA259" s="70">
        <f t="shared" si="15"/>
        <v>0.49708737864077668</v>
      </c>
      <c r="AB259" s="70">
        <f t="shared" si="16"/>
        <v>0.50291262135922332</v>
      </c>
      <c r="AC259" s="117"/>
      <c r="AD259" s="99"/>
    </row>
    <row r="260" spans="1:30" s="6" customFormat="1" x14ac:dyDescent="0.2">
      <c r="A260" s="2">
        <v>228</v>
      </c>
      <c r="B260" s="2" t="s">
        <v>36</v>
      </c>
      <c r="C260" s="2">
        <v>66</v>
      </c>
      <c r="D260" s="7" t="s">
        <v>73</v>
      </c>
      <c r="E260" s="7" t="s">
        <v>73</v>
      </c>
      <c r="F260" s="23">
        <v>555</v>
      </c>
      <c r="G260" s="23" t="s">
        <v>15</v>
      </c>
      <c r="H260" s="10">
        <v>517</v>
      </c>
      <c r="I260" s="8">
        <v>94</v>
      </c>
      <c r="J260" s="8">
        <v>64</v>
      </c>
      <c r="K260" s="8">
        <v>14</v>
      </c>
      <c r="L260" s="8">
        <v>4</v>
      </c>
      <c r="M260" s="8">
        <v>11</v>
      </c>
      <c r="N260" s="8">
        <v>30</v>
      </c>
      <c r="O260" s="8">
        <v>9</v>
      </c>
      <c r="P260" s="8">
        <v>3</v>
      </c>
      <c r="Q260" s="8">
        <v>1</v>
      </c>
      <c r="R260" s="8">
        <v>3</v>
      </c>
      <c r="S260" s="8">
        <v>0</v>
      </c>
      <c r="T260" s="8">
        <v>1</v>
      </c>
      <c r="U260" s="8">
        <v>0</v>
      </c>
      <c r="V260" s="8">
        <v>4</v>
      </c>
      <c r="W260" s="42">
        <v>0</v>
      </c>
      <c r="X260" s="8">
        <v>14</v>
      </c>
      <c r="Y260" s="1">
        <f t="shared" si="13"/>
        <v>252</v>
      </c>
      <c r="Z260" s="1">
        <f t="shared" si="14"/>
        <v>265</v>
      </c>
      <c r="AA260" s="70">
        <f t="shared" si="15"/>
        <v>0.4874274661508704</v>
      </c>
      <c r="AB260" s="70">
        <f t="shared" si="16"/>
        <v>0.5125725338491296</v>
      </c>
      <c r="AC260" s="117"/>
      <c r="AD260" s="99"/>
    </row>
    <row r="261" spans="1:30" s="6" customFormat="1" x14ac:dyDescent="0.2">
      <c r="A261" s="2">
        <v>229</v>
      </c>
      <c r="B261" s="2" t="s">
        <v>36</v>
      </c>
      <c r="C261" s="2">
        <v>66</v>
      </c>
      <c r="D261" s="7" t="s">
        <v>73</v>
      </c>
      <c r="E261" s="7" t="s">
        <v>73</v>
      </c>
      <c r="F261" s="23">
        <v>555</v>
      </c>
      <c r="G261" s="23" t="s">
        <v>16</v>
      </c>
      <c r="H261" s="10">
        <v>518</v>
      </c>
      <c r="I261" s="8">
        <v>68</v>
      </c>
      <c r="J261" s="8">
        <v>67</v>
      </c>
      <c r="K261" s="8">
        <v>19</v>
      </c>
      <c r="L261" s="8">
        <v>2</v>
      </c>
      <c r="M261" s="8">
        <v>7</v>
      </c>
      <c r="N261" s="8">
        <v>34</v>
      </c>
      <c r="O261" s="8">
        <v>10</v>
      </c>
      <c r="P261" s="8">
        <v>0</v>
      </c>
      <c r="Q261" s="8">
        <v>2</v>
      </c>
      <c r="R261" s="8">
        <v>4</v>
      </c>
      <c r="S261" s="8">
        <v>0</v>
      </c>
      <c r="T261" s="8">
        <v>2</v>
      </c>
      <c r="U261" s="8">
        <v>0</v>
      </c>
      <c r="V261" s="8">
        <v>8</v>
      </c>
      <c r="W261" s="42">
        <v>0</v>
      </c>
      <c r="X261" s="8">
        <v>13</v>
      </c>
      <c r="Y261" s="1">
        <f t="shared" si="13"/>
        <v>236</v>
      </c>
      <c r="Z261" s="1">
        <f t="shared" si="14"/>
        <v>282</v>
      </c>
      <c r="AA261" s="70">
        <f t="shared" si="15"/>
        <v>0.45559845559845558</v>
      </c>
      <c r="AB261" s="70">
        <f t="shared" si="16"/>
        <v>0.54440154440154442</v>
      </c>
      <c r="AC261" s="117"/>
      <c r="AD261" s="99"/>
    </row>
    <row r="262" spans="1:30" s="6" customFormat="1" x14ac:dyDescent="0.2">
      <c r="A262" s="2">
        <v>230</v>
      </c>
      <c r="B262" s="2" t="s">
        <v>36</v>
      </c>
      <c r="C262" s="2">
        <v>66</v>
      </c>
      <c r="D262" s="7" t="s">
        <v>73</v>
      </c>
      <c r="E262" s="7" t="s">
        <v>73</v>
      </c>
      <c r="F262" s="23">
        <v>556</v>
      </c>
      <c r="G262" s="23" t="s">
        <v>15</v>
      </c>
      <c r="H262" s="10">
        <v>386</v>
      </c>
      <c r="I262" s="8">
        <v>53</v>
      </c>
      <c r="J262" s="8">
        <v>65</v>
      </c>
      <c r="K262" s="8">
        <v>15</v>
      </c>
      <c r="L262" s="8">
        <v>4</v>
      </c>
      <c r="M262" s="8">
        <v>3</v>
      </c>
      <c r="N262" s="8">
        <v>14</v>
      </c>
      <c r="O262" s="8">
        <v>3</v>
      </c>
      <c r="P262" s="8">
        <v>1</v>
      </c>
      <c r="Q262" s="8">
        <v>2</v>
      </c>
      <c r="R262" s="8">
        <v>5</v>
      </c>
      <c r="S262" s="8">
        <v>0</v>
      </c>
      <c r="T262" s="8">
        <v>1</v>
      </c>
      <c r="U262" s="8">
        <v>1</v>
      </c>
      <c r="V262" s="8">
        <v>6</v>
      </c>
      <c r="W262" s="42">
        <v>0</v>
      </c>
      <c r="X262" s="8">
        <v>9</v>
      </c>
      <c r="Y262" s="1">
        <f t="shared" si="13"/>
        <v>182</v>
      </c>
      <c r="Z262" s="1">
        <f t="shared" si="14"/>
        <v>204</v>
      </c>
      <c r="AA262" s="70">
        <f t="shared" si="15"/>
        <v>0.47150259067357514</v>
      </c>
      <c r="AB262" s="70">
        <f t="shared" si="16"/>
        <v>0.52849740932642486</v>
      </c>
      <c r="AC262" s="117"/>
      <c r="AD262" s="99"/>
    </row>
    <row r="263" spans="1:30" s="6" customFormat="1" x14ac:dyDescent="0.2">
      <c r="A263" s="2">
        <v>231</v>
      </c>
      <c r="B263" s="2" t="s">
        <v>36</v>
      </c>
      <c r="C263" s="2">
        <v>66</v>
      </c>
      <c r="D263" s="7" t="s">
        <v>73</v>
      </c>
      <c r="E263" s="7" t="s">
        <v>73</v>
      </c>
      <c r="F263" s="23">
        <v>556</v>
      </c>
      <c r="G263" s="23" t="s">
        <v>16</v>
      </c>
      <c r="H263" s="10">
        <v>386</v>
      </c>
      <c r="I263" s="8">
        <v>63</v>
      </c>
      <c r="J263" s="8">
        <v>50</v>
      </c>
      <c r="K263" s="8">
        <v>21</v>
      </c>
      <c r="L263" s="8">
        <v>0</v>
      </c>
      <c r="M263" s="8">
        <v>1</v>
      </c>
      <c r="N263" s="8">
        <v>15</v>
      </c>
      <c r="O263" s="8">
        <v>13</v>
      </c>
      <c r="P263" s="8">
        <v>1</v>
      </c>
      <c r="Q263" s="8">
        <v>1</v>
      </c>
      <c r="R263" s="8">
        <v>5</v>
      </c>
      <c r="S263" s="8">
        <v>0</v>
      </c>
      <c r="T263" s="8">
        <v>1</v>
      </c>
      <c r="U263" s="8">
        <v>1</v>
      </c>
      <c r="V263" s="8">
        <v>1</v>
      </c>
      <c r="W263" s="42">
        <v>0</v>
      </c>
      <c r="X263" s="8">
        <v>11</v>
      </c>
      <c r="Y263" s="1">
        <f t="shared" si="13"/>
        <v>184</v>
      </c>
      <c r="Z263" s="1">
        <f t="shared" si="14"/>
        <v>202</v>
      </c>
      <c r="AA263" s="70">
        <f t="shared" si="15"/>
        <v>0.47668393782383417</v>
      </c>
      <c r="AB263" s="70">
        <f t="shared" si="16"/>
        <v>0.52331606217616577</v>
      </c>
      <c r="AC263" s="117"/>
      <c r="AD263" s="99"/>
    </row>
    <row r="264" spans="1:30" s="6" customFormat="1" x14ac:dyDescent="0.2">
      <c r="A264" s="2">
        <v>232</v>
      </c>
      <c r="B264" s="2" t="s">
        <v>36</v>
      </c>
      <c r="C264" s="2">
        <v>66</v>
      </c>
      <c r="D264" s="7" t="s">
        <v>73</v>
      </c>
      <c r="E264" s="7" t="s">
        <v>73</v>
      </c>
      <c r="F264" s="23">
        <v>557</v>
      </c>
      <c r="G264" s="23" t="s">
        <v>15</v>
      </c>
      <c r="H264" s="10">
        <v>449</v>
      </c>
      <c r="I264" s="8">
        <v>35</v>
      </c>
      <c r="J264" s="8">
        <v>78</v>
      </c>
      <c r="K264" s="8">
        <v>12</v>
      </c>
      <c r="L264" s="8">
        <v>5</v>
      </c>
      <c r="M264" s="8">
        <v>7</v>
      </c>
      <c r="N264" s="8">
        <v>9</v>
      </c>
      <c r="O264" s="8">
        <v>27</v>
      </c>
      <c r="P264" s="8">
        <v>7</v>
      </c>
      <c r="Q264" s="8">
        <v>2</v>
      </c>
      <c r="R264" s="8">
        <v>5</v>
      </c>
      <c r="S264" s="8">
        <v>2</v>
      </c>
      <c r="T264" s="8">
        <v>0</v>
      </c>
      <c r="U264" s="8">
        <v>1</v>
      </c>
      <c r="V264" s="8">
        <v>8</v>
      </c>
      <c r="W264" s="42">
        <v>0</v>
      </c>
      <c r="X264" s="8">
        <v>12</v>
      </c>
      <c r="Y264" s="1">
        <f t="shared" si="13"/>
        <v>210</v>
      </c>
      <c r="Z264" s="1">
        <f t="shared" si="14"/>
        <v>239</v>
      </c>
      <c r="AA264" s="70">
        <f t="shared" si="15"/>
        <v>0.46770601336302897</v>
      </c>
      <c r="AB264" s="70">
        <f t="shared" si="16"/>
        <v>0.53229398663697103</v>
      </c>
      <c r="AC264" s="117"/>
      <c r="AD264" s="99"/>
    </row>
    <row r="265" spans="1:30" s="6" customFormat="1" x14ac:dyDescent="0.2">
      <c r="A265" s="2">
        <v>233</v>
      </c>
      <c r="B265" s="2" t="s">
        <v>36</v>
      </c>
      <c r="C265" s="2">
        <v>66</v>
      </c>
      <c r="D265" s="7" t="s">
        <v>73</v>
      </c>
      <c r="E265" s="7" t="s">
        <v>73</v>
      </c>
      <c r="F265" s="23">
        <v>557</v>
      </c>
      <c r="G265" s="23" t="s">
        <v>16</v>
      </c>
      <c r="H265" s="10">
        <v>449</v>
      </c>
      <c r="I265" s="8">
        <v>55</v>
      </c>
      <c r="J265" s="8">
        <v>76</v>
      </c>
      <c r="K265" s="8">
        <v>16</v>
      </c>
      <c r="L265" s="8">
        <v>1</v>
      </c>
      <c r="M265" s="8">
        <v>4</v>
      </c>
      <c r="N265" s="8">
        <v>8</v>
      </c>
      <c r="O265" s="8">
        <v>24</v>
      </c>
      <c r="P265" s="8">
        <v>0</v>
      </c>
      <c r="Q265" s="8">
        <v>0</v>
      </c>
      <c r="R265" s="8">
        <v>3</v>
      </c>
      <c r="S265" s="8">
        <v>0</v>
      </c>
      <c r="T265" s="8">
        <v>0</v>
      </c>
      <c r="U265" s="8">
        <v>0</v>
      </c>
      <c r="V265" s="8">
        <v>6</v>
      </c>
      <c r="W265" s="42">
        <v>0</v>
      </c>
      <c r="X265" s="8">
        <v>5</v>
      </c>
      <c r="Y265" s="1">
        <f t="shared" si="13"/>
        <v>198</v>
      </c>
      <c r="Z265" s="1">
        <f t="shared" si="14"/>
        <v>251</v>
      </c>
      <c r="AA265" s="70">
        <f t="shared" si="15"/>
        <v>0.44097995545657015</v>
      </c>
      <c r="AB265" s="70">
        <f t="shared" si="16"/>
        <v>0.55902004454342979</v>
      </c>
      <c r="AC265" s="117"/>
      <c r="AD265" s="99"/>
    </row>
    <row r="266" spans="1:30" s="6" customFormat="1" x14ac:dyDescent="0.2">
      <c r="A266" s="2">
        <v>234</v>
      </c>
      <c r="B266" s="2" t="s">
        <v>36</v>
      </c>
      <c r="C266" s="2">
        <v>66</v>
      </c>
      <c r="D266" s="7" t="s">
        <v>73</v>
      </c>
      <c r="E266" s="7" t="s">
        <v>73</v>
      </c>
      <c r="F266" s="23">
        <v>558</v>
      </c>
      <c r="G266" s="23" t="s">
        <v>15</v>
      </c>
      <c r="H266" s="10">
        <v>476</v>
      </c>
      <c r="I266" s="8">
        <v>28</v>
      </c>
      <c r="J266" s="8">
        <v>81</v>
      </c>
      <c r="K266" s="8">
        <v>15</v>
      </c>
      <c r="L266" s="8">
        <v>2</v>
      </c>
      <c r="M266" s="8">
        <v>1</v>
      </c>
      <c r="N266" s="8">
        <v>9</v>
      </c>
      <c r="O266" s="8">
        <v>30</v>
      </c>
      <c r="P266" s="8">
        <v>1</v>
      </c>
      <c r="Q266" s="8">
        <v>2</v>
      </c>
      <c r="R266" s="8">
        <v>5</v>
      </c>
      <c r="S266" s="8">
        <v>0</v>
      </c>
      <c r="T266" s="8">
        <v>0</v>
      </c>
      <c r="U266" s="8">
        <v>0</v>
      </c>
      <c r="V266" s="8">
        <v>9</v>
      </c>
      <c r="W266" s="42">
        <v>1</v>
      </c>
      <c r="X266" s="8">
        <v>15</v>
      </c>
      <c r="Y266" s="1">
        <f t="shared" si="13"/>
        <v>199</v>
      </c>
      <c r="Z266" s="1">
        <f t="shared" si="14"/>
        <v>277</v>
      </c>
      <c r="AA266" s="70">
        <f t="shared" si="15"/>
        <v>0.41806722689075632</v>
      </c>
      <c r="AB266" s="70">
        <f t="shared" si="16"/>
        <v>0.58193277310924374</v>
      </c>
      <c r="AC266" s="117"/>
      <c r="AD266" s="99"/>
    </row>
    <row r="267" spans="1:30" s="6" customFormat="1" x14ac:dyDescent="0.2">
      <c r="A267" s="2">
        <v>235</v>
      </c>
      <c r="B267" s="2" t="s">
        <v>36</v>
      </c>
      <c r="C267" s="2">
        <v>66</v>
      </c>
      <c r="D267" s="7" t="s">
        <v>73</v>
      </c>
      <c r="E267" s="7" t="s">
        <v>73</v>
      </c>
      <c r="F267" s="23">
        <v>558</v>
      </c>
      <c r="G267" s="23" t="s">
        <v>16</v>
      </c>
      <c r="H267" s="10">
        <v>476</v>
      </c>
      <c r="I267" s="8">
        <v>25</v>
      </c>
      <c r="J267" s="8">
        <v>103</v>
      </c>
      <c r="K267" s="8">
        <v>21</v>
      </c>
      <c r="L267" s="8">
        <v>9</v>
      </c>
      <c r="M267" s="8">
        <v>5</v>
      </c>
      <c r="N267" s="8">
        <v>7</v>
      </c>
      <c r="O267" s="8">
        <v>18</v>
      </c>
      <c r="P267" s="8">
        <v>2</v>
      </c>
      <c r="Q267" s="8">
        <v>3</v>
      </c>
      <c r="R267" s="8">
        <v>2</v>
      </c>
      <c r="S267" s="8">
        <v>0</v>
      </c>
      <c r="T267" s="8">
        <v>0</v>
      </c>
      <c r="U267" s="8">
        <v>1</v>
      </c>
      <c r="V267" s="8">
        <v>4</v>
      </c>
      <c r="W267" s="42">
        <v>0</v>
      </c>
      <c r="X267" s="8">
        <v>8</v>
      </c>
      <c r="Y267" s="1">
        <f t="shared" si="13"/>
        <v>208</v>
      </c>
      <c r="Z267" s="1">
        <f t="shared" si="14"/>
        <v>268</v>
      </c>
      <c r="AA267" s="70">
        <f t="shared" si="15"/>
        <v>0.43697478991596639</v>
      </c>
      <c r="AB267" s="70">
        <f t="shared" si="16"/>
        <v>0.56302521008403361</v>
      </c>
      <c r="AC267" s="117"/>
      <c r="AD267" s="99"/>
    </row>
    <row r="268" spans="1:30" s="6" customFormat="1" x14ac:dyDescent="0.2">
      <c r="A268" s="2">
        <v>236</v>
      </c>
      <c r="B268" s="2" t="s">
        <v>36</v>
      </c>
      <c r="C268" s="2">
        <v>66</v>
      </c>
      <c r="D268" s="7" t="s">
        <v>73</v>
      </c>
      <c r="E268" s="7" t="s">
        <v>73</v>
      </c>
      <c r="F268" s="23">
        <v>559</v>
      </c>
      <c r="G268" s="23" t="s">
        <v>15</v>
      </c>
      <c r="H268" s="10">
        <v>541</v>
      </c>
      <c r="I268" s="8">
        <v>35</v>
      </c>
      <c r="J268" s="8">
        <v>63</v>
      </c>
      <c r="K268" s="8">
        <v>33</v>
      </c>
      <c r="L268" s="8">
        <v>1</v>
      </c>
      <c r="M268" s="8">
        <v>6</v>
      </c>
      <c r="N268" s="8">
        <v>7</v>
      </c>
      <c r="O268" s="8">
        <v>32</v>
      </c>
      <c r="P268" s="8">
        <v>4</v>
      </c>
      <c r="Q268" s="8">
        <v>3</v>
      </c>
      <c r="R268" s="8">
        <v>4</v>
      </c>
      <c r="S268" s="8">
        <v>0</v>
      </c>
      <c r="T268" s="8">
        <v>0</v>
      </c>
      <c r="U268" s="8">
        <v>0</v>
      </c>
      <c r="V268" s="8">
        <v>3</v>
      </c>
      <c r="W268" s="42">
        <v>0</v>
      </c>
      <c r="X268" s="8">
        <v>9</v>
      </c>
      <c r="Y268" s="1">
        <f t="shared" ref="Y268:Y331" si="17">SUM(I268:X268)</f>
        <v>200</v>
      </c>
      <c r="Z268" s="1">
        <f t="shared" ref="Z268:Z331" si="18">H268-Y268</f>
        <v>341</v>
      </c>
      <c r="AA268" s="70">
        <f t="shared" ref="AA268:AA331" si="19">Y268/H268</f>
        <v>0.36968576709796674</v>
      </c>
      <c r="AB268" s="70">
        <f t="shared" ref="AB268:AB331" si="20">Z268/H268</f>
        <v>0.63031423290203326</v>
      </c>
      <c r="AC268" s="117"/>
      <c r="AD268" s="99"/>
    </row>
    <row r="269" spans="1:30" s="6" customFormat="1" x14ac:dyDescent="0.2">
      <c r="A269" s="2">
        <v>237</v>
      </c>
      <c r="B269" s="2" t="s">
        <v>36</v>
      </c>
      <c r="C269" s="2">
        <v>66</v>
      </c>
      <c r="D269" s="7" t="s">
        <v>73</v>
      </c>
      <c r="E269" s="7" t="s">
        <v>73</v>
      </c>
      <c r="F269" s="23">
        <v>559</v>
      </c>
      <c r="G269" s="23" t="s">
        <v>16</v>
      </c>
      <c r="H269" s="10">
        <v>541</v>
      </c>
      <c r="I269" s="8">
        <v>40</v>
      </c>
      <c r="J269" s="8">
        <v>68</v>
      </c>
      <c r="K269" s="8">
        <v>25</v>
      </c>
      <c r="L269" s="8">
        <v>1</v>
      </c>
      <c r="M269" s="8">
        <v>3</v>
      </c>
      <c r="N269" s="8">
        <v>12</v>
      </c>
      <c r="O269" s="8">
        <v>26</v>
      </c>
      <c r="P269" s="8">
        <v>3</v>
      </c>
      <c r="Q269" s="8">
        <v>1</v>
      </c>
      <c r="R269" s="8">
        <v>3</v>
      </c>
      <c r="S269" s="8">
        <v>0</v>
      </c>
      <c r="T269" s="8">
        <v>0</v>
      </c>
      <c r="U269" s="8">
        <v>0</v>
      </c>
      <c r="V269" s="8">
        <v>2</v>
      </c>
      <c r="W269" s="42">
        <v>1</v>
      </c>
      <c r="X269" s="8">
        <v>7</v>
      </c>
      <c r="Y269" s="1">
        <f t="shared" si="17"/>
        <v>192</v>
      </c>
      <c r="Z269" s="1">
        <f t="shared" si="18"/>
        <v>349</v>
      </c>
      <c r="AA269" s="70">
        <f t="shared" si="19"/>
        <v>0.35489833641404805</v>
      </c>
      <c r="AB269" s="70">
        <f t="shared" si="20"/>
        <v>0.64510166358595189</v>
      </c>
      <c r="AC269" s="117"/>
      <c r="AD269" s="99"/>
    </row>
    <row r="270" spans="1:30" s="6" customFormat="1" x14ac:dyDescent="0.2">
      <c r="A270" s="2">
        <v>238</v>
      </c>
      <c r="B270" s="2" t="s">
        <v>36</v>
      </c>
      <c r="C270" s="2">
        <v>66</v>
      </c>
      <c r="D270" s="7" t="s">
        <v>73</v>
      </c>
      <c r="E270" s="7" t="s">
        <v>73</v>
      </c>
      <c r="F270" s="23">
        <v>559</v>
      </c>
      <c r="G270" s="23" t="s">
        <v>17</v>
      </c>
      <c r="H270" s="10">
        <v>541</v>
      </c>
      <c r="I270" s="8">
        <v>36</v>
      </c>
      <c r="J270" s="8">
        <v>66</v>
      </c>
      <c r="K270" s="8">
        <v>26</v>
      </c>
      <c r="L270" s="8">
        <v>1</v>
      </c>
      <c r="M270" s="8">
        <v>3</v>
      </c>
      <c r="N270" s="8">
        <v>8</v>
      </c>
      <c r="O270" s="8">
        <v>32</v>
      </c>
      <c r="P270" s="8">
        <v>0</v>
      </c>
      <c r="Q270" s="8">
        <v>0</v>
      </c>
      <c r="R270" s="8">
        <v>5</v>
      </c>
      <c r="S270" s="8">
        <v>0</v>
      </c>
      <c r="T270" s="8">
        <v>0</v>
      </c>
      <c r="U270" s="8">
        <v>1</v>
      </c>
      <c r="V270" s="8">
        <v>5</v>
      </c>
      <c r="W270" s="42">
        <v>0</v>
      </c>
      <c r="X270" s="8">
        <v>10</v>
      </c>
      <c r="Y270" s="1">
        <f t="shared" si="17"/>
        <v>193</v>
      </c>
      <c r="Z270" s="1">
        <f t="shared" si="18"/>
        <v>348</v>
      </c>
      <c r="AA270" s="70">
        <f t="shared" si="19"/>
        <v>0.35674676524953791</v>
      </c>
      <c r="AB270" s="70">
        <f t="shared" si="20"/>
        <v>0.64325323475046214</v>
      </c>
      <c r="AC270" s="117"/>
      <c r="AD270" s="99"/>
    </row>
    <row r="271" spans="1:30" s="6" customFormat="1" x14ac:dyDescent="0.2">
      <c r="A271" s="2">
        <v>239</v>
      </c>
      <c r="B271" s="2" t="s">
        <v>36</v>
      </c>
      <c r="C271" s="2">
        <v>66</v>
      </c>
      <c r="D271" s="7" t="s">
        <v>73</v>
      </c>
      <c r="E271" s="7" t="s">
        <v>73</v>
      </c>
      <c r="F271" s="23">
        <v>560</v>
      </c>
      <c r="G271" s="23" t="s">
        <v>15</v>
      </c>
      <c r="H271" s="10">
        <v>593</v>
      </c>
      <c r="I271" s="8">
        <v>39</v>
      </c>
      <c r="J271" s="8">
        <v>81</v>
      </c>
      <c r="K271" s="8">
        <v>22</v>
      </c>
      <c r="L271" s="8">
        <v>1</v>
      </c>
      <c r="M271" s="8">
        <v>6</v>
      </c>
      <c r="N271" s="8">
        <v>6</v>
      </c>
      <c r="O271" s="8">
        <v>25</v>
      </c>
      <c r="P271" s="8">
        <v>0</v>
      </c>
      <c r="Q271" s="8">
        <v>3</v>
      </c>
      <c r="R271" s="8">
        <v>5</v>
      </c>
      <c r="S271" s="8">
        <v>1</v>
      </c>
      <c r="T271" s="8">
        <v>0</v>
      </c>
      <c r="U271" s="8">
        <v>1</v>
      </c>
      <c r="V271" s="8">
        <v>6</v>
      </c>
      <c r="W271" s="42">
        <v>0</v>
      </c>
      <c r="X271" s="8">
        <v>6</v>
      </c>
      <c r="Y271" s="1">
        <f t="shared" si="17"/>
        <v>202</v>
      </c>
      <c r="Z271" s="1">
        <f t="shared" si="18"/>
        <v>391</v>
      </c>
      <c r="AA271" s="70">
        <f t="shared" si="19"/>
        <v>0.34064080944350761</v>
      </c>
      <c r="AB271" s="70">
        <f t="shared" si="20"/>
        <v>0.65935919055649239</v>
      </c>
      <c r="AC271" s="117"/>
      <c r="AD271" s="99"/>
    </row>
    <row r="272" spans="1:30" s="6" customFormat="1" x14ac:dyDescent="0.2">
      <c r="A272" s="2">
        <v>240</v>
      </c>
      <c r="B272" s="2" t="s">
        <v>36</v>
      </c>
      <c r="C272" s="2">
        <v>66</v>
      </c>
      <c r="D272" s="7" t="s">
        <v>73</v>
      </c>
      <c r="E272" s="7" t="s">
        <v>73</v>
      </c>
      <c r="F272" s="23">
        <v>560</v>
      </c>
      <c r="G272" s="23" t="s">
        <v>16</v>
      </c>
      <c r="H272" s="10">
        <v>593</v>
      </c>
      <c r="I272" s="8">
        <v>44</v>
      </c>
      <c r="J272" s="8">
        <v>71</v>
      </c>
      <c r="K272" s="8">
        <v>28</v>
      </c>
      <c r="L272" s="8">
        <v>2</v>
      </c>
      <c r="M272" s="8">
        <v>5</v>
      </c>
      <c r="N272" s="8">
        <v>4</v>
      </c>
      <c r="O272" s="8">
        <v>35</v>
      </c>
      <c r="P272" s="8">
        <v>3</v>
      </c>
      <c r="Q272" s="8">
        <v>1</v>
      </c>
      <c r="R272" s="8">
        <v>4</v>
      </c>
      <c r="S272" s="8">
        <v>0</v>
      </c>
      <c r="T272" s="8">
        <v>0</v>
      </c>
      <c r="U272" s="8">
        <v>0</v>
      </c>
      <c r="V272" s="8">
        <v>9</v>
      </c>
      <c r="W272" s="42">
        <v>0</v>
      </c>
      <c r="X272" s="8">
        <v>5</v>
      </c>
      <c r="Y272" s="1">
        <f t="shared" si="17"/>
        <v>211</v>
      </c>
      <c r="Z272" s="1">
        <f t="shared" si="18"/>
        <v>382</v>
      </c>
      <c r="AA272" s="70">
        <f t="shared" si="19"/>
        <v>0.35581787521079256</v>
      </c>
      <c r="AB272" s="70">
        <f t="shared" si="20"/>
        <v>0.64418212478920744</v>
      </c>
      <c r="AC272" s="117"/>
      <c r="AD272" s="99"/>
    </row>
    <row r="273" spans="1:30" s="6" customFormat="1" x14ac:dyDescent="0.2">
      <c r="A273" s="2">
        <v>241</v>
      </c>
      <c r="B273" s="2" t="s">
        <v>36</v>
      </c>
      <c r="C273" s="2">
        <v>66</v>
      </c>
      <c r="D273" s="7" t="s">
        <v>73</v>
      </c>
      <c r="E273" s="7" t="s">
        <v>73</v>
      </c>
      <c r="F273" s="23">
        <v>560</v>
      </c>
      <c r="G273" s="23" t="s">
        <v>17</v>
      </c>
      <c r="H273" s="10">
        <v>593</v>
      </c>
      <c r="I273" s="8">
        <v>45</v>
      </c>
      <c r="J273" s="8">
        <v>88</v>
      </c>
      <c r="K273" s="8">
        <v>22</v>
      </c>
      <c r="L273" s="8">
        <v>3</v>
      </c>
      <c r="M273" s="8">
        <v>0</v>
      </c>
      <c r="N273" s="8">
        <v>8</v>
      </c>
      <c r="O273" s="8">
        <v>33</v>
      </c>
      <c r="P273" s="8">
        <v>0</v>
      </c>
      <c r="Q273" s="8">
        <v>1</v>
      </c>
      <c r="R273" s="8">
        <v>5</v>
      </c>
      <c r="S273" s="8">
        <v>0</v>
      </c>
      <c r="T273" s="8">
        <v>1</v>
      </c>
      <c r="U273" s="8">
        <v>2</v>
      </c>
      <c r="V273" s="8">
        <v>4</v>
      </c>
      <c r="W273" s="42">
        <v>1</v>
      </c>
      <c r="X273" s="8">
        <v>10</v>
      </c>
      <c r="Y273" s="1">
        <f t="shared" si="17"/>
        <v>223</v>
      </c>
      <c r="Z273" s="1">
        <f t="shared" si="18"/>
        <v>370</v>
      </c>
      <c r="AA273" s="70">
        <f t="shared" si="19"/>
        <v>0.37605396290050591</v>
      </c>
      <c r="AB273" s="70">
        <f t="shared" si="20"/>
        <v>0.62394603709949414</v>
      </c>
      <c r="AC273" s="117"/>
      <c r="AD273" s="99"/>
    </row>
    <row r="274" spans="1:30" s="6" customFormat="1" x14ac:dyDescent="0.2">
      <c r="A274" s="2">
        <v>242</v>
      </c>
      <c r="B274" s="2" t="s">
        <v>36</v>
      </c>
      <c r="C274" s="2">
        <v>66</v>
      </c>
      <c r="D274" s="7" t="s">
        <v>73</v>
      </c>
      <c r="E274" s="7" t="s">
        <v>73</v>
      </c>
      <c r="F274" s="23">
        <v>560</v>
      </c>
      <c r="G274" s="23" t="s">
        <v>18</v>
      </c>
      <c r="H274" s="10">
        <v>593</v>
      </c>
      <c r="I274" s="8">
        <v>36</v>
      </c>
      <c r="J274" s="8">
        <v>87</v>
      </c>
      <c r="K274" s="8">
        <v>15</v>
      </c>
      <c r="L274" s="8">
        <v>5</v>
      </c>
      <c r="M274" s="8">
        <v>5</v>
      </c>
      <c r="N274" s="8">
        <v>7</v>
      </c>
      <c r="O274" s="8">
        <v>28</v>
      </c>
      <c r="P274" s="8">
        <v>1</v>
      </c>
      <c r="Q274" s="8">
        <v>0</v>
      </c>
      <c r="R274" s="8">
        <v>10</v>
      </c>
      <c r="S274" s="8">
        <v>0</v>
      </c>
      <c r="T274" s="8">
        <v>2</v>
      </c>
      <c r="U274" s="8">
        <v>0</v>
      </c>
      <c r="V274" s="8">
        <v>10</v>
      </c>
      <c r="W274" s="42">
        <v>0</v>
      </c>
      <c r="X274" s="8">
        <v>11</v>
      </c>
      <c r="Y274" s="1">
        <f t="shared" si="17"/>
        <v>217</v>
      </c>
      <c r="Z274" s="1">
        <f t="shared" si="18"/>
        <v>376</v>
      </c>
      <c r="AA274" s="70">
        <f t="shared" si="19"/>
        <v>0.36593591905564926</v>
      </c>
      <c r="AB274" s="70">
        <f t="shared" si="20"/>
        <v>0.63406408094435074</v>
      </c>
      <c r="AC274" s="117"/>
      <c r="AD274" s="99"/>
    </row>
    <row r="275" spans="1:30" s="6" customFormat="1" x14ac:dyDescent="0.2">
      <c r="A275" s="2">
        <v>243</v>
      </c>
      <c r="B275" s="2" t="s">
        <v>36</v>
      </c>
      <c r="C275" s="2">
        <v>66</v>
      </c>
      <c r="D275" s="7" t="s">
        <v>73</v>
      </c>
      <c r="E275" s="7" t="s">
        <v>73</v>
      </c>
      <c r="F275" s="23">
        <v>561</v>
      </c>
      <c r="G275" s="23" t="s">
        <v>15</v>
      </c>
      <c r="H275" s="10">
        <v>525</v>
      </c>
      <c r="I275" s="8">
        <v>34</v>
      </c>
      <c r="J275" s="8">
        <v>69</v>
      </c>
      <c r="K275" s="8">
        <v>35</v>
      </c>
      <c r="L275" s="8">
        <v>0</v>
      </c>
      <c r="M275" s="8">
        <v>3</v>
      </c>
      <c r="N275" s="8">
        <v>15</v>
      </c>
      <c r="O275" s="8">
        <v>35</v>
      </c>
      <c r="P275" s="8">
        <v>3</v>
      </c>
      <c r="Q275" s="8">
        <v>0</v>
      </c>
      <c r="R275" s="8">
        <v>2</v>
      </c>
      <c r="S275" s="8">
        <v>4</v>
      </c>
      <c r="T275" s="8">
        <v>0</v>
      </c>
      <c r="U275" s="8">
        <v>1</v>
      </c>
      <c r="V275" s="8">
        <v>5</v>
      </c>
      <c r="W275" s="42">
        <v>0</v>
      </c>
      <c r="X275" s="8">
        <v>5</v>
      </c>
      <c r="Y275" s="1">
        <f t="shared" si="17"/>
        <v>211</v>
      </c>
      <c r="Z275" s="1">
        <f t="shared" si="18"/>
        <v>314</v>
      </c>
      <c r="AA275" s="70">
        <f t="shared" si="19"/>
        <v>0.40190476190476193</v>
      </c>
      <c r="AB275" s="70">
        <f t="shared" si="20"/>
        <v>0.59809523809523812</v>
      </c>
      <c r="AC275" s="117"/>
      <c r="AD275" s="99"/>
    </row>
    <row r="276" spans="1:30" s="6" customFormat="1" x14ac:dyDescent="0.2">
      <c r="A276" s="2">
        <v>244</v>
      </c>
      <c r="B276" s="2" t="s">
        <v>36</v>
      </c>
      <c r="C276" s="2">
        <v>66</v>
      </c>
      <c r="D276" s="7" t="s">
        <v>73</v>
      </c>
      <c r="E276" s="7" t="s">
        <v>73</v>
      </c>
      <c r="F276" s="23">
        <v>561</v>
      </c>
      <c r="G276" s="23" t="s">
        <v>16</v>
      </c>
      <c r="H276" s="10">
        <v>525</v>
      </c>
      <c r="I276" s="8">
        <v>39</v>
      </c>
      <c r="J276" s="8">
        <v>76</v>
      </c>
      <c r="K276" s="8">
        <v>23</v>
      </c>
      <c r="L276" s="8">
        <v>3</v>
      </c>
      <c r="M276" s="8">
        <v>2</v>
      </c>
      <c r="N276" s="8">
        <v>3</v>
      </c>
      <c r="O276" s="8">
        <v>40</v>
      </c>
      <c r="P276" s="8">
        <v>7</v>
      </c>
      <c r="Q276" s="8">
        <v>2</v>
      </c>
      <c r="R276" s="8">
        <v>3</v>
      </c>
      <c r="S276" s="8">
        <v>0</v>
      </c>
      <c r="T276" s="8">
        <v>0</v>
      </c>
      <c r="U276" s="8">
        <v>0</v>
      </c>
      <c r="V276" s="8">
        <v>2</v>
      </c>
      <c r="W276" s="42">
        <v>0</v>
      </c>
      <c r="X276" s="8">
        <v>9</v>
      </c>
      <c r="Y276" s="1">
        <f t="shared" si="17"/>
        <v>209</v>
      </c>
      <c r="Z276" s="1">
        <f t="shared" si="18"/>
        <v>316</v>
      </c>
      <c r="AA276" s="70">
        <f t="shared" si="19"/>
        <v>0.39809523809523811</v>
      </c>
      <c r="AB276" s="70">
        <f t="shared" si="20"/>
        <v>0.60190476190476194</v>
      </c>
      <c r="AC276" s="117"/>
      <c r="AD276" s="99"/>
    </row>
    <row r="277" spans="1:30" s="6" customFormat="1" x14ac:dyDescent="0.2">
      <c r="A277" s="2">
        <v>245</v>
      </c>
      <c r="B277" s="2" t="s">
        <v>36</v>
      </c>
      <c r="C277" s="2">
        <v>66</v>
      </c>
      <c r="D277" s="7" t="s">
        <v>73</v>
      </c>
      <c r="E277" s="7" t="s">
        <v>73</v>
      </c>
      <c r="F277" s="23">
        <v>562</v>
      </c>
      <c r="G277" s="23" t="s">
        <v>15</v>
      </c>
      <c r="H277" s="10">
        <v>495</v>
      </c>
      <c r="I277" s="8">
        <v>31</v>
      </c>
      <c r="J277" s="8">
        <v>65</v>
      </c>
      <c r="K277" s="8">
        <v>23</v>
      </c>
      <c r="L277" s="8">
        <v>0</v>
      </c>
      <c r="M277" s="8">
        <v>9</v>
      </c>
      <c r="N277" s="8">
        <v>11</v>
      </c>
      <c r="O277" s="8">
        <v>32</v>
      </c>
      <c r="P277" s="8">
        <v>2</v>
      </c>
      <c r="Q277" s="8">
        <v>0</v>
      </c>
      <c r="R277" s="8">
        <v>6</v>
      </c>
      <c r="S277" s="8">
        <v>0</v>
      </c>
      <c r="T277" s="8">
        <v>1</v>
      </c>
      <c r="U277" s="8">
        <v>1</v>
      </c>
      <c r="V277" s="8">
        <v>7</v>
      </c>
      <c r="W277" s="42">
        <v>0</v>
      </c>
      <c r="X277" s="8">
        <v>10</v>
      </c>
      <c r="Y277" s="1">
        <f t="shared" si="17"/>
        <v>198</v>
      </c>
      <c r="Z277" s="1">
        <f t="shared" si="18"/>
        <v>297</v>
      </c>
      <c r="AA277" s="70">
        <f t="shared" si="19"/>
        <v>0.4</v>
      </c>
      <c r="AB277" s="70">
        <f t="shared" si="20"/>
        <v>0.6</v>
      </c>
      <c r="AC277" s="117"/>
      <c r="AD277" s="99"/>
    </row>
    <row r="278" spans="1:30" s="6" customFormat="1" x14ac:dyDescent="0.2">
      <c r="A278" s="2">
        <v>246</v>
      </c>
      <c r="B278" s="2" t="s">
        <v>36</v>
      </c>
      <c r="C278" s="2">
        <v>66</v>
      </c>
      <c r="D278" s="7" t="s">
        <v>73</v>
      </c>
      <c r="E278" s="7" t="s">
        <v>73</v>
      </c>
      <c r="F278" s="23">
        <v>562</v>
      </c>
      <c r="G278" s="23" t="s">
        <v>16</v>
      </c>
      <c r="H278" s="10">
        <v>495</v>
      </c>
      <c r="I278" s="8">
        <v>39</v>
      </c>
      <c r="J278" s="8">
        <v>73</v>
      </c>
      <c r="K278" s="8">
        <v>11</v>
      </c>
      <c r="L278" s="8">
        <v>5</v>
      </c>
      <c r="M278" s="8">
        <v>3</v>
      </c>
      <c r="N278" s="8">
        <v>5</v>
      </c>
      <c r="O278" s="8">
        <v>26</v>
      </c>
      <c r="P278" s="8">
        <v>2</v>
      </c>
      <c r="Q278" s="8">
        <v>2</v>
      </c>
      <c r="R278" s="8">
        <v>3</v>
      </c>
      <c r="S278" s="8">
        <v>0</v>
      </c>
      <c r="T278" s="8">
        <v>2</v>
      </c>
      <c r="U278" s="8">
        <v>1</v>
      </c>
      <c r="V278" s="8">
        <v>5</v>
      </c>
      <c r="W278" s="42">
        <v>0</v>
      </c>
      <c r="X278" s="8">
        <v>7</v>
      </c>
      <c r="Y278" s="1">
        <f t="shared" si="17"/>
        <v>184</v>
      </c>
      <c r="Z278" s="1">
        <f t="shared" si="18"/>
        <v>311</v>
      </c>
      <c r="AA278" s="70">
        <f t="shared" si="19"/>
        <v>0.37171717171717172</v>
      </c>
      <c r="AB278" s="70">
        <f t="shared" si="20"/>
        <v>0.62828282828282833</v>
      </c>
      <c r="AC278" s="117"/>
      <c r="AD278" s="99"/>
    </row>
    <row r="279" spans="1:30" s="6" customFormat="1" x14ac:dyDescent="0.2">
      <c r="A279" s="2">
        <v>247</v>
      </c>
      <c r="B279" s="2" t="s">
        <v>36</v>
      </c>
      <c r="C279" s="2">
        <v>66</v>
      </c>
      <c r="D279" s="7" t="s">
        <v>73</v>
      </c>
      <c r="E279" s="7" t="s">
        <v>73</v>
      </c>
      <c r="F279" s="23">
        <v>563</v>
      </c>
      <c r="G279" s="23" t="s">
        <v>15</v>
      </c>
      <c r="H279" s="10">
        <v>506</v>
      </c>
      <c r="I279" s="8">
        <v>38</v>
      </c>
      <c r="J279" s="8">
        <v>54</v>
      </c>
      <c r="K279" s="8">
        <v>31</v>
      </c>
      <c r="L279" s="8">
        <v>0</v>
      </c>
      <c r="M279" s="8">
        <v>2</v>
      </c>
      <c r="N279" s="8">
        <v>16</v>
      </c>
      <c r="O279" s="8">
        <v>33</v>
      </c>
      <c r="P279" s="8">
        <v>4</v>
      </c>
      <c r="Q279" s="8">
        <v>5</v>
      </c>
      <c r="R279" s="8">
        <v>1</v>
      </c>
      <c r="S279" s="8">
        <v>0</v>
      </c>
      <c r="T279" s="8">
        <v>1</v>
      </c>
      <c r="U279" s="8">
        <v>0</v>
      </c>
      <c r="V279" s="8">
        <v>5</v>
      </c>
      <c r="W279" s="42">
        <v>1</v>
      </c>
      <c r="X279" s="8">
        <v>7</v>
      </c>
      <c r="Y279" s="1">
        <f t="shared" si="17"/>
        <v>198</v>
      </c>
      <c r="Z279" s="1">
        <f t="shared" si="18"/>
        <v>308</v>
      </c>
      <c r="AA279" s="70">
        <f t="shared" si="19"/>
        <v>0.39130434782608697</v>
      </c>
      <c r="AB279" s="70">
        <f t="shared" si="20"/>
        <v>0.60869565217391308</v>
      </c>
      <c r="AC279" s="117"/>
      <c r="AD279" s="99"/>
    </row>
    <row r="280" spans="1:30" s="6" customFormat="1" x14ac:dyDescent="0.2">
      <c r="A280" s="2">
        <v>248</v>
      </c>
      <c r="B280" s="2" t="s">
        <v>36</v>
      </c>
      <c r="C280" s="2">
        <v>66</v>
      </c>
      <c r="D280" s="7" t="s">
        <v>73</v>
      </c>
      <c r="E280" s="7" t="s">
        <v>73</v>
      </c>
      <c r="F280" s="23">
        <v>563</v>
      </c>
      <c r="G280" s="23" t="s">
        <v>16</v>
      </c>
      <c r="H280" s="10">
        <v>506</v>
      </c>
      <c r="I280" s="8">
        <v>36</v>
      </c>
      <c r="J280" s="8">
        <v>51</v>
      </c>
      <c r="K280" s="8">
        <v>22</v>
      </c>
      <c r="L280" s="8">
        <v>2</v>
      </c>
      <c r="M280" s="8">
        <v>3</v>
      </c>
      <c r="N280" s="8">
        <v>19</v>
      </c>
      <c r="O280" s="8">
        <v>22</v>
      </c>
      <c r="P280" s="8">
        <v>2</v>
      </c>
      <c r="Q280" s="8">
        <v>6</v>
      </c>
      <c r="R280" s="8">
        <v>5</v>
      </c>
      <c r="S280" s="8">
        <v>2</v>
      </c>
      <c r="T280" s="8">
        <v>0</v>
      </c>
      <c r="U280" s="8">
        <v>0</v>
      </c>
      <c r="V280" s="8">
        <v>2</v>
      </c>
      <c r="W280" s="42">
        <v>0</v>
      </c>
      <c r="X280" s="8">
        <v>5</v>
      </c>
      <c r="Y280" s="1">
        <f t="shared" si="17"/>
        <v>177</v>
      </c>
      <c r="Z280" s="1">
        <f t="shared" si="18"/>
        <v>329</v>
      </c>
      <c r="AA280" s="70">
        <f t="shared" si="19"/>
        <v>0.34980237154150196</v>
      </c>
      <c r="AB280" s="70">
        <f t="shared" si="20"/>
        <v>0.65019762845849804</v>
      </c>
      <c r="AC280" s="117"/>
      <c r="AD280" s="99"/>
    </row>
    <row r="281" spans="1:30" s="6" customFormat="1" x14ac:dyDescent="0.2">
      <c r="A281" s="2">
        <v>249</v>
      </c>
      <c r="B281" s="2" t="s">
        <v>36</v>
      </c>
      <c r="C281" s="2">
        <v>66</v>
      </c>
      <c r="D281" s="7" t="s">
        <v>73</v>
      </c>
      <c r="E281" s="7" t="s">
        <v>73</v>
      </c>
      <c r="F281" s="23">
        <v>564</v>
      </c>
      <c r="G281" s="23" t="s">
        <v>15</v>
      </c>
      <c r="H281" s="10">
        <v>654</v>
      </c>
      <c r="I281" s="8">
        <v>50</v>
      </c>
      <c r="J281" s="8">
        <v>86</v>
      </c>
      <c r="K281" s="8">
        <v>26</v>
      </c>
      <c r="L281" s="8">
        <v>2</v>
      </c>
      <c r="M281" s="8">
        <v>3</v>
      </c>
      <c r="N281" s="8">
        <v>16</v>
      </c>
      <c r="O281" s="8">
        <v>21</v>
      </c>
      <c r="P281" s="8">
        <v>6</v>
      </c>
      <c r="Q281" s="8">
        <v>8</v>
      </c>
      <c r="R281" s="8">
        <v>6</v>
      </c>
      <c r="S281" s="8">
        <v>0</v>
      </c>
      <c r="T281" s="8">
        <v>0</v>
      </c>
      <c r="U281" s="8">
        <v>0</v>
      </c>
      <c r="V281" s="8">
        <v>3</v>
      </c>
      <c r="W281" s="42">
        <v>0</v>
      </c>
      <c r="X281" s="8">
        <v>10</v>
      </c>
      <c r="Y281" s="1">
        <f t="shared" si="17"/>
        <v>237</v>
      </c>
      <c r="Z281" s="1">
        <f t="shared" si="18"/>
        <v>417</v>
      </c>
      <c r="AA281" s="70">
        <f t="shared" si="19"/>
        <v>0.36238532110091742</v>
      </c>
      <c r="AB281" s="70">
        <f t="shared" si="20"/>
        <v>0.63761467889908252</v>
      </c>
      <c r="AC281" s="117"/>
      <c r="AD281" s="99"/>
    </row>
    <row r="282" spans="1:30" s="6" customFormat="1" x14ac:dyDescent="0.2">
      <c r="A282" s="2">
        <v>250</v>
      </c>
      <c r="B282" s="2" t="s">
        <v>36</v>
      </c>
      <c r="C282" s="2">
        <v>66</v>
      </c>
      <c r="D282" s="7" t="s">
        <v>73</v>
      </c>
      <c r="E282" s="7" t="s">
        <v>73</v>
      </c>
      <c r="F282" s="23">
        <v>564</v>
      </c>
      <c r="G282" s="23" t="s">
        <v>16</v>
      </c>
      <c r="H282" s="10">
        <v>655</v>
      </c>
      <c r="I282" s="8">
        <v>32</v>
      </c>
      <c r="J282" s="8">
        <v>99</v>
      </c>
      <c r="K282" s="8">
        <v>33</v>
      </c>
      <c r="L282" s="8">
        <v>4</v>
      </c>
      <c r="M282" s="8">
        <v>4</v>
      </c>
      <c r="N282" s="8">
        <v>12</v>
      </c>
      <c r="O282" s="8">
        <v>31</v>
      </c>
      <c r="P282" s="8">
        <v>4</v>
      </c>
      <c r="Q282" s="8">
        <v>2</v>
      </c>
      <c r="R282" s="8">
        <v>8</v>
      </c>
      <c r="S282" s="8">
        <v>0</v>
      </c>
      <c r="T282" s="8">
        <v>0</v>
      </c>
      <c r="U282" s="8">
        <v>0</v>
      </c>
      <c r="V282" s="8">
        <v>5</v>
      </c>
      <c r="W282" s="42">
        <v>1</v>
      </c>
      <c r="X282" s="8">
        <v>9</v>
      </c>
      <c r="Y282" s="1">
        <f t="shared" si="17"/>
        <v>244</v>
      </c>
      <c r="Z282" s="1">
        <f t="shared" si="18"/>
        <v>411</v>
      </c>
      <c r="AA282" s="70">
        <f t="shared" si="19"/>
        <v>0.37251908396946565</v>
      </c>
      <c r="AB282" s="70">
        <f t="shared" si="20"/>
        <v>0.62748091603053435</v>
      </c>
      <c r="AC282" s="117"/>
      <c r="AD282" s="99"/>
    </row>
    <row r="283" spans="1:30" s="6" customFormat="1" x14ac:dyDescent="0.2">
      <c r="A283" s="2">
        <v>251</v>
      </c>
      <c r="B283" s="2" t="s">
        <v>36</v>
      </c>
      <c r="C283" s="2">
        <v>66</v>
      </c>
      <c r="D283" s="7" t="s">
        <v>73</v>
      </c>
      <c r="E283" s="7" t="s">
        <v>73</v>
      </c>
      <c r="F283" s="23">
        <v>565</v>
      </c>
      <c r="G283" s="23" t="s">
        <v>15</v>
      </c>
      <c r="H283" s="10">
        <v>434</v>
      </c>
      <c r="I283" s="8">
        <v>40</v>
      </c>
      <c r="J283" s="8">
        <v>53</v>
      </c>
      <c r="K283" s="8">
        <v>26</v>
      </c>
      <c r="L283" s="8">
        <v>2</v>
      </c>
      <c r="M283" s="8">
        <v>4</v>
      </c>
      <c r="N283" s="8">
        <v>14</v>
      </c>
      <c r="O283" s="8">
        <v>17</v>
      </c>
      <c r="P283" s="8">
        <v>2</v>
      </c>
      <c r="Q283" s="8">
        <v>2</v>
      </c>
      <c r="R283" s="8">
        <v>7</v>
      </c>
      <c r="S283" s="8">
        <v>0</v>
      </c>
      <c r="T283" s="8">
        <v>1</v>
      </c>
      <c r="U283" s="8">
        <v>1</v>
      </c>
      <c r="V283" s="8">
        <v>6</v>
      </c>
      <c r="W283" s="42">
        <v>0</v>
      </c>
      <c r="X283" s="8">
        <v>7</v>
      </c>
      <c r="Y283" s="1">
        <f t="shared" si="17"/>
        <v>182</v>
      </c>
      <c r="Z283" s="1">
        <f t="shared" si="18"/>
        <v>252</v>
      </c>
      <c r="AA283" s="70">
        <f t="shared" si="19"/>
        <v>0.41935483870967744</v>
      </c>
      <c r="AB283" s="70">
        <f t="shared" si="20"/>
        <v>0.58064516129032262</v>
      </c>
      <c r="AC283" s="117"/>
      <c r="AD283" s="99"/>
    </row>
    <row r="284" spans="1:30" s="6" customFormat="1" x14ac:dyDescent="0.2">
      <c r="A284" s="2">
        <v>252</v>
      </c>
      <c r="B284" s="2" t="s">
        <v>36</v>
      </c>
      <c r="C284" s="2">
        <v>66</v>
      </c>
      <c r="D284" s="7" t="s">
        <v>73</v>
      </c>
      <c r="E284" s="7" t="s">
        <v>73</v>
      </c>
      <c r="F284" s="23">
        <v>565</v>
      </c>
      <c r="G284" s="23" t="s">
        <v>16</v>
      </c>
      <c r="H284" s="10">
        <v>434</v>
      </c>
      <c r="I284" s="8">
        <v>35</v>
      </c>
      <c r="J284" s="8">
        <v>75</v>
      </c>
      <c r="K284" s="8">
        <v>14</v>
      </c>
      <c r="L284" s="8">
        <v>1</v>
      </c>
      <c r="M284" s="8">
        <v>2</v>
      </c>
      <c r="N284" s="8">
        <v>18</v>
      </c>
      <c r="O284" s="8">
        <v>17</v>
      </c>
      <c r="P284" s="8">
        <v>1</v>
      </c>
      <c r="Q284" s="8">
        <v>0</v>
      </c>
      <c r="R284" s="8">
        <v>9</v>
      </c>
      <c r="S284" s="8">
        <v>2</v>
      </c>
      <c r="T284" s="8">
        <v>0</v>
      </c>
      <c r="U284" s="8">
        <v>0</v>
      </c>
      <c r="V284" s="8">
        <v>10</v>
      </c>
      <c r="W284" s="42">
        <v>0</v>
      </c>
      <c r="X284" s="8">
        <v>5</v>
      </c>
      <c r="Y284" s="1">
        <f t="shared" si="17"/>
        <v>189</v>
      </c>
      <c r="Z284" s="1">
        <f t="shared" si="18"/>
        <v>245</v>
      </c>
      <c r="AA284" s="70">
        <f t="shared" si="19"/>
        <v>0.43548387096774194</v>
      </c>
      <c r="AB284" s="70">
        <f t="shared" si="20"/>
        <v>0.56451612903225812</v>
      </c>
      <c r="AC284" s="117"/>
      <c r="AD284" s="99"/>
    </row>
    <row r="285" spans="1:30" s="6" customFormat="1" x14ac:dyDescent="0.2">
      <c r="A285" s="2">
        <v>253</v>
      </c>
      <c r="B285" s="2" t="s">
        <v>36</v>
      </c>
      <c r="C285" s="2">
        <v>66</v>
      </c>
      <c r="D285" s="7" t="s">
        <v>73</v>
      </c>
      <c r="E285" s="7" t="s">
        <v>73</v>
      </c>
      <c r="F285" s="23">
        <v>566</v>
      </c>
      <c r="G285" s="23" t="s">
        <v>15</v>
      </c>
      <c r="H285" s="10">
        <v>592</v>
      </c>
      <c r="I285" s="8">
        <v>67</v>
      </c>
      <c r="J285" s="8">
        <v>75</v>
      </c>
      <c r="K285" s="8">
        <v>19</v>
      </c>
      <c r="L285" s="8">
        <v>2</v>
      </c>
      <c r="M285" s="8">
        <v>7</v>
      </c>
      <c r="N285" s="8">
        <v>15</v>
      </c>
      <c r="O285" s="8">
        <v>12</v>
      </c>
      <c r="P285" s="8">
        <v>3</v>
      </c>
      <c r="Q285" s="8">
        <v>2</v>
      </c>
      <c r="R285" s="8">
        <v>8</v>
      </c>
      <c r="S285" s="8">
        <v>0</v>
      </c>
      <c r="T285" s="8">
        <v>1</v>
      </c>
      <c r="U285" s="8">
        <v>0</v>
      </c>
      <c r="V285" s="8">
        <v>7</v>
      </c>
      <c r="W285" s="42">
        <v>1</v>
      </c>
      <c r="X285" s="8">
        <v>14</v>
      </c>
      <c r="Y285" s="1">
        <f t="shared" si="17"/>
        <v>233</v>
      </c>
      <c r="Z285" s="1">
        <f t="shared" si="18"/>
        <v>359</v>
      </c>
      <c r="AA285" s="70">
        <f t="shared" si="19"/>
        <v>0.39358108108108109</v>
      </c>
      <c r="AB285" s="70">
        <f t="shared" si="20"/>
        <v>0.60641891891891897</v>
      </c>
      <c r="AC285" s="117"/>
      <c r="AD285" s="99"/>
    </row>
    <row r="286" spans="1:30" s="6" customFormat="1" x14ac:dyDescent="0.2">
      <c r="A286" s="2">
        <v>254</v>
      </c>
      <c r="B286" s="2" t="s">
        <v>36</v>
      </c>
      <c r="C286" s="2">
        <v>66</v>
      </c>
      <c r="D286" s="7" t="s">
        <v>73</v>
      </c>
      <c r="E286" s="7" t="s">
        <v>73</v>
      </c>
      <c r="F286" s="23">
        <v>566</v>
      </c>
      <c r="G286" s="23" t="s">
        <v>16</v>
      </c>
      <c r="H286" s="10">
        <v>593</v>
      </c>
      <c r="I286" s="8">
        <v>56</v>
      </c>
      <c r="J286" s="8">
        <v>87</v>
      </c>
      <c r="K286" s="8">
        <v>19</v>
      </c>
      <c r="L286" s="8">
        <v>2</v>
      </c>
      <c r="M286" s="8">
        <v>6</v>
      </c>
      <c r="N286" s="8">
        <v>18</v>
      </c>
      <c r="O286" s="8">
        <v>15</v>
      </c>
      <c r="P286" s="8">
        <v>3</v>
      </c>
      <c r="Q286" s="8">
        <v>1</v>
      </c>
      <c r="R286" s="8">
        <v>6</v>
      </c>
      <c r="S286" s="8">
        <v>0</v>
      </c>
      <c r="T286" s="8">
        <v>1</v>
      </c>
      <c r="U286" s="8">
        <v>0</v>
      </c>
      <c r="V286" s="8">
        <v>9</v>
      </c>
      <c r="W286" s="42">
        <v>2</v>
      </c>
      <c r="X286" s="8">
        <v>5</v>
      </c>
      <c r="Y286" s="1">
        <f t="shared" si="17"/>
        <v>230</v>
      </c>
      <c r="Z286" s="1">
        <f t="shared" si="18"/>
        <v>363</v>
      </c>
      <c r="AA286" s="70">
        <f t="shared" si="19"/>
        <v>0.38785834738617203</v>
      </c>
      <c r="AB286" s="70">
        <f t="shared" si="20"/>
        <v>0.61214165261382802</v>
      </c>
      <c r="AC286" s="117"/>
      <c r="AD286" s="99"/>
    </row>
    <row r="287" spans="1:30" s="6" customFormat="1" x14ac:dyDescent="0.2">
      <c r="A287" s="2">
        <v>255</v>
      </c>
      <c r="B287" s="2" t="s">
        <v>36</v>
      </c>
      <c r="C287" s="2">
        <v>66</v>
      </c>
      <c r="D287" s="7" t="s">
        <v>73</v>
      </c>
      <c r="E287" s="7" t="s">
        <v>73</v>
      </c>
      <c r="F287" s="23">
        <v>567</v>
      </c>
      <c r="G287" s="23" t="s">
        <v>15</v>
      </c>
      <c r="H287" s="10">
        <v>725</v>
      </c>
      <c r="I287" s="8">
        <v>83</v>
      </c>
      <c r="J287" s="8">
        <v>113</v>
      </c>
      <c r="K287" s="8">
        <v>27</v>
      </c>
      <c r="L287" s="8">
        <v>3</v>
      </c>
      <c r="M287" s="8">
        <v>6</v>
      </c>
      <c r="N287" s="8">
        <v>21</v>
      </c>
      <c r="O287" s="8">
        <v>17</v>
      </c>
      <c r="P287" s="8">
        <v>2</v>
      </c>
      <c r="Q287" s="8">
        <v>3</v>
      </c>
      <c r="R287" s="8">
        <v>14</v>
      </c>
      <c r="S287" s="8">
        <v>0</v>
      </c>
      <c r="T287" s="8">
        <v>1</v>
      </c>
      <c r="U287" s="8">
        <v>0</v>
      </c>
      <c r="V287" s="8">
        <v>11</v>
      </c>
      <c r="W287" s="42">
        <v>0</v>
      </c>
      <c r="X287" s="8">
        <v>10</v>
      </c>
      <c r="Y287" s="1">
        <f t="shared" si="17"/>
        <v>311</v>
      </c>
      <c r="Z287" s="1">
        <f t="shared" si="18"/>
        <v>414</v>
      </c>
      <c r="AA287" s="70">
        <f t="shared" si="19"/>
        <v>0.42896551724137932</v>
      </c>
      <c r="AB287" s="70">
        <f t="shared" si="20"/>
        <v>0.57103448275862068</v>
      </c>
      <c r="AC287" s="117"/>
      <c r="AD287" s="99"/>
    </row>
    <row r="288" spans="1:30" s="6" customFormat="1" x14ac:dyDescent="0.2">
      <c r="A288" s="2">
        <v>256</v>
      </c>
      <c r="B288" s="2" t="s">
        <v>36</v>
      </c>
      <c r="C288" s="2">
        <v>66</v>
      </c>
      <c r="D288" s="7" t="s">
        <v>73</v>
      </c>
      <c r="E288" s="7" t="s">
        <v>73</v>
      </c>
      <c r="F288" s="23">
        <v>568</v>
      </c>
      <c r="G288" s="23" t="s">
        <v>15</v>
      </c>
      <c r="H288" s="10">
        <v>652</v>
      </c>
      <c r="I288" s="8">
        <v>106</v>
      </c>
      <c r="J288" s="8">
        <v>101</v>
      </c>
      <c r="K288" s="8">
        <v>25</v>
      </c>
      <c r="L288" s="8">
        <v>5</v>
      </c>
      <c r="M288" s="8">
        <v>11</v>
      </c>
      <c r="N288" s="8">
        <v>9</v>
      </c>
      <c r="O288" s="8">
        <v>12</v>
      </c>
      <c r="P288" s="8">
        <v>3</v>
      </c>
      <c r="Q288" s="8">
        <v>4</v>
      </c>
      <c r="R288" s="8">
        <v>7</v>
      </c>
      <c r="S288" s="8">
        <v>0</v>
      </c>
      <c r="T288" s="8">
        <v>1</v>
      </c>
      <c r="U288" s="8">
        <v>1</v>
      </c>
      <c r="V288" s="8">
        <v>9</v>
      </c>
      <c r="W288" s="42">
        <v>0</v>
      </c>
      <c r="X288" s="8">
        <v>13</v>
      </c>
      <c r="Y288" s="1">
        <f t="shared" si="17"/>
        <v>307</v>
      </c>
      <c r="Z288" s="1">
        <f t="shared" si="18"/>
        <v>345</v>
      </c>
      <c r="AA288" s="70">
        <f t="shared" si="19"/>
        <v>0.47085889570552147</v>
      </c>
      <c r="AB288" s="70">
        <f t="shared" si="20"/>
        <v>0.52914110429447858</v>
      </c>
      <c r="AC288" s="117"/>
      <c r="AD288" s="99"/>
    </row>
    <row r="289" spans="1:30" s="6" customFormat="1" x14ac:dyDescent="0.2">
      <c r="A289" s="2">
        <v>257</v>
      </c>
      <c r="B289" s="2" t="s">
        <v>36</v>
      </c>
      <c r="C289" s="2">
        <v>66</v>
      </c>
      <c r="D289" s="7" t="s">
        <v>73</v>
      </c>
      <c r="E289" s="7" t="s">
        <v>73</v>
      </c>
      <c r="F289" s="23">
        <v>568</v>
      </c>
      <c r="G289" s="23" t="s">
        <v>16</v>
      </c>
      <c r="H289" s="10">
        <v>653</v>
      </c>
      <c r="I289" s="8">
        <v>92</v>
      </c>
      <c r="J289" s="8">
        <v>93</v>
      </c>
      <c r="K289" s="8">
        <v>26</v>
      </c>
      <c r="L289" s="8">
        <v>2</v>
      </c>
      <c r="M289" s="8">
        <v>5</v>
      </c>
      <c r="N289" s="8">
        <v>17</v>
      </c>
      <c r="O289" s="8">
        <v>19</v>
      </c>
      <c r="P289" s="8">
        <v>8</v>
      </c>
      <c r="Q289" s="8">
        <v>11</v>
      </c>
      <c r="R289" s="8">
        <v>7</v>
      </c>
      <c r="S289" s="8">
        <v>1</v>
      </c>
      <c r="T289" s="8">
        <v>0</v>
      </c>
      <c r="U289" s="8">
        <v>1</v>
      </c>
      <c r="V289" s="8">
        <v>5</v>
      </c>
      <c r="W289" s="42">
        <v>2</v>
      </c>
      <c r="X289" s="8">
        <v>14</v>
      </c>
      <c r="Y289" s="1">
        <f t="shared" si="17"/>
        <v>303</v>
      </c>
      <c r="Z289" s="1">
        <f t="shared" si="18"/>
        <v>350</v>
      </c>
      <c r="AA289" s="70">
        <f t="shared" si="19"/>
        <v>0.46401225114854516</v>
      </c>
      <c r="AB289" s="70">
        <f t="shared" si="20"/>
        <v>0.53598774885145484</v>
      </c>
      <c r="AC289" s="117"/>
      <c r="AD289" s="99"/>
    </row>
    <row r="290" spans="1:30" s="6" customFormat="1" x14ac:dyDescent="0.2">
      <c r="A290" s="2">
        <v>258</v>
      </c>
      <c r="B290" s="2" t="s">
        <v>36</v>
      </c>
      <c r="C290" s="2">
        <v>66</v>
      </c>
      <c r="D290" s="7" t="s">
        <v>73</v>
      </c>
      <c r="E290" s="7" t="s">
        <v>73</v>
      </c>
      <c r="F290" s="23">
        <v>569</v>
      </c>
      <c r="G290" s="23" t="s">
        <v>15</v>
      </c>
      <c r="H290" s="10">
        <v>504</v>
      </c>
      <c r="I290" s="8">
        <v>57</v>
      </c>
      <c r="J290" s="8">
        <v>76</v>
      </c>
      <c r="K290" s="8">
        <v>20</v>
      </c>
      <c r="L290" s="8">
        <v>6</v>
      </c>
      <c r="M290" s="8">
        <v>5</v>
      </c>
      <c r="N290" s="8">
        <v>14</v>
      </c>
      <c r="O290" s="8">
        <v>11</v>
      </c>
      <c r="P290" s="8">
        <v>2</v>
      </c>
      <c r="Q290" s="8">
        <v>1</v>
      </c>
      <c r="R290" s="8">
        <v>8</v>
      </c>
      <c r="S290" s="8">
        <v>0</v>
      </c>
      <c r="T290" s="8">
        <v>0</v>
      </c>
      <c r="U290" s="8">
        <v>0</v>
      </c>
      <c r="V290" s="8">
        <v>4</v>
      </c>
      <c r="W290" s="42">
        <v>0</v>
      </c>
      <c r="X290" s="8">
        <v>7</v>
      </c>
      <c r="Y290" s="1">
        <f t="shared" si="17"/>
        <v>211</v>
      </c>
      <c r="Z290" s="1">
        <f t="shared" si="18"/>
        <v>293</v>
      </c>
      <c r="AA290" s="70">
        <f t="shared" si="19"/>
        <v>0.41865079365079366</v>
      </c>
      <c r="AB290" s="70">
        <f t="shared" si="20"/>
        <v>0.58134920634920639</v>
      </c>
      <c r="AC290" s="117"/>
      <c r="AD290" s="99"/>
    </row>
    <row r="291" spans="1:30" s="6" customFormat="1" x14ac:dyDescent="0.2">
      <c r="A291" s="2">
        <v>259</v>
      </c>
      <c r="B291" s="2" t="s">
        <v>36</v>
      </c>
      <c r="C291" s="2">
        <v>66</v>
      </c>
      <c r="D291" s="7" t="s">
        <v>73</v>
      </c>
      <c r="E291" s="7" t="s">
        <v>73</v>
      </c>
      <c r="F291" s="23">
        <v>569</v>
      </c>
      <c r="G291" s="23" t="s">
        <v>16</v>
      </c>
      <c r="H291" s="10">
        <v>504</v>
      </c>
      <c r="I291" s="8">
        <v>65</v>
      </c>
      <c r="J291" s="8">
        <v>77</v>
      </c>
      <c r="K291" s="8">
        <v>23</v>
      </c>
      <c r="L291" s="8">
        <v>2</v>
      </c>
      <c r="M291" s="8">
        <v>2</v>
      </c>
      <c r="N291" s="8">
        <v>11</v>
      </c>
      <c r="O291" s="8">
        <v>10</v>
      </c>
      <c r="P291" s="8">
        <v>0</v>
      </c>
      <c r="Q291" s="8">
        <v>3</v>
      </c>
      <c r="R291" s="8">
        <v>2</v>
      </c>
      <c r="S291" s="8">
        <v>0</v>
      </c>
      <c r="T291" s="8">
        <v>0</v>
      </c>
      <c r="U291" s="8">
        <v>0</v>
      </c>
      <c r="V291" s="8">
        <v>3</v>
      </c>
      <c r="W291" s="42">
        <v>2</v>
      </c>
      <c r="X291" s="8">
        <v>12</v>
      </c>
      <c r="Y291" s="1">
        <f t="shared" si="17"/>
        <v>212</v>
      </c>
      <c r="Z291" s="1">
        <f t="shared" si="18"/>
        <v>292</v>
      </c>
      <c r="AA291" s="70">
        <f t="shared" si="19"/>
        <v>0.42063492063492064</v>
      </c>
      <c r="AB291" s="70">
        <f t="shared" si="20"/>
        <v>0.57936507936507942</v>
      </c>
      <c r="AC291" s="117"/>
      <c r="AD291" s="99"/>
    </row>
    <row r="292" spans="1:30" s="6" customFormat="1" x14ac:dyDescent="0.2">
      <c r="A292" s="2">
        <v>260</v>
      </c>
      <c r="B292" s="2" t="s">
        <v>36</v>
      </c>
      <c r="C292" s="2">
        <v>66</v>
      </c>
      <c r="D292" s="7" t="s">
        <v>73</v>
      </c>
      <c r="E292" s="7" t="s">
        <v>73</v>
      </c>
      <c r="F292" s="23">
        <v>570</v>
      </c>
      <c r="G292" s="23" t="s">
        <v>15</v>
      </c>
      <c r="H292" s="10">
        <v>512</v>
      </c>
      <c r="I292" s="8">
        <v>53</v>
      </c>
      <c r="J292" s="8">
        <v>100</v>
      </c>
      <c r="K292" s="8">
        <v>14</v>
      </c>
      <c r="L292" s="8">
        <v>2</v>
      </c>
      <c r="M292" s="8">
        <v>2</v>
      </c>
      <c r="N292" s="8">
        <v>14</v>
      </c>
      <c r="O292" s="8">
        <v>13</v>
      </c>
      <c r="P292" s="8">
        <v>3</v>
      </c>
      <c r="Q292" s="8">
        <v>4</v>
      </c>
      <c r="R292" s="8">
        <v>2</v>
      </c>
      <c r="S292" s="8">
        <v>0</v>
      </c>
      <c r="T292" s="8">
        <v>1</v>
      </c>
      <c r="U292" s="8">
        <v>0</v>
      </c>
      <c r="V292" s="8">
        <v>6</v>
      </c>
      <c r="W292" s="42">
        <v>0</v>
      </c>
      <c r="X292" s="8">
        <v>10</v>
      </c>
      <c r="Y292" s="1">
        <f t="shared" si="17"/>
        <v>224</v>
      </c>
      <c r="Z292" s="1">
        <f t="shared" si="18"/>
        <v>288</v>
      </c>
      <c r="AA292" s="70">
        <f t="shared" si="19"/>
        <v>0.4375</v>
      </c>
      <c r="AB292" s="70">
        <f t="shared" si="20"/>
        <v>0.5625</v>
      </c>
      <c r="AC292" s="117"/>
      <c r="AD292" s="99"/>
    </row>
    <row r="293" spans="1:30" s="6" customFormat="1" x14ac:dyDescent="0.2">
      <c r="A293" s="2">
        <v>261</v>
      </c>
      <c r="B293" s="2" t="s">
        <v>36</v>
      </c>
      <c r="C293" s="2">
        <v>66</v>
      </c>
      <c r="D293" s="7" t="s">
        <v>73</v>
      </c>
      <c r="E293" s="7" t="s">
        <v>73</v>
      </c>
      <c r="F293" s="23">
        <v>570</v>
      </c>
      <c r="G293" s="23" t="s">
        <v>16</v>
      </c>
      <c r="H293" s="10">
        <v>512</v>
      </c>
      <c r="I293" s="8">
        <v>60</v>
      </c>
      <c r="J293" s="8">
        <v>87</v>
      </c>
      <c r="K293" s="8">
        <v>28</v>
      </c>
      <c r="L293" s="8">
        <v>3</v>
      </c>
      <c r="M293" s="8">
        <v>7</v>
      </c>
      <c r="N293" s="8">
        <v>18</v>
      </c>
      <c r="O293" s="8">
        <v>9</v>
      </c>
      <c r="P293" s="8">
        <v>3</v>
      </c>
      <c r="Q293" s="8">
        <v>3</v>
      </c>
      <c r="R293" s="8">
        <v>5</v>
      </c>
      <c r="S293" s="8">
        <v>1</v>
      </c>
      <c r="T293" s="8">
        <v>0</v>
      </c>
      <c r="U293" s="8">
        <v>1</v>
      </c>
      <c r="V293" s="8">
        <v>4</v>
      </c>
      <c r="W293" s="42">
        <v>1</v>
      </c>
      <c r="X293" s="8">
        <v>7</v>
      </c>
      <c r="Y293" s="1">
        <f t="shared" si="17"/>
        <v>237</v>
      </c>
      <c r="Z293" s="1">
        <f t="shared" si="18"/>
        <v>275</v>
      </c>
      <c r="AA293" s="70">
        <f t="shared" si="19"/>
        <v>0.462890625</v>
      </c>
      <c r="AB293" s="70">
        <f t="shared" si="20"/>
        <v>0.537109375</v>
      </c>
      <c r="AC293" s="117"/>
      <c r="AD293" s="99"/>
    </row>
    <row r="294" spans="1:30" s="6" customFormat="1" x14ac:dyDescent="0.2">
      <c r="A294" s="2">
        <v>262</v>
      </c>
      <c r="B294" s="2" t="s">
        <v>36</v>
      </c>
      <c r="C294" s="2">
        <v>66</v>
      </c>
      <c r="D294" s="7" t="s">
        <v>73</v>
      </c>
      <c r="E294" s="7" t="s">
        <v>73</v>
      </c>
      <c r="F294" s="23">
        <v>571</v>
      </c>
      <c r="G294" s="23" t="s">
        <v>15</v>
      </c>
      <c r="H294" s="10">
        <v>703</v>
      </c>
      <c r="I294" s="8">
        <v>102</v>
      </c>
      <c r="J294" s="8">
        <v>97</v>
      </c>
      <c r="K294" s="8">
        <v>20</v>
      </c>
      <c r="L294" s="8">
        <v>4</v>
      </c>
      <c r="M294" s="8">
        <v>3</v>
      </c>
      <c r="N294" s="8">
        <v>22</v>
      </c>
      <c r="O294" s="8">
        <v>13</v>
      </c>
      <c r="P294" s="8">
        <v>7</v>
      </c>
      <c r="Q294" s="8">
        <v>3</v>
      </c>
      <c r="R294" s="8">
        <v>6</v>
      </c>
      <c r="S294" s="8">
        <v>1</v>
      </c>
      <c r="T294" s="8">
        <v>0</v>
      </c>
      <c r="U294" s="8">
        <v>0</v>
      </c>
      <c r="V294" s="8">
        <v>3</v>
      </c>
      <c r="W294" s="42">
        <v>0</v>
      </c>
      <c r="X294" s="8">
        <v>17</v>
      </c>
      <c r="Y294" s="1">
        <f t="shared" si="17"/>
        <v>298</v>
      </c>
      <c r="Z294" s="1">
        <f t="shared" si="18"/>
        <v>405</v>
      </c>
      <c r="AA294" s="70">
        <f t="shared" si="19"/>
        <v>0.42389758179231862</v>
      </c>
      <c r="AB294" s="70">
        <f t="shared" si="20"/>
        <v>0.57610241820768138</v>
      </c>
      <c r="AC294" s="117"/>
      <c r="AD294" s="99"/>
    </row>
    <row r="295" spans="1:30" s="6" customFormat="1" x14ac:dyDescent="0.2">
      <c r="A295" s="2">
        <v>263</v>
      </c>
      <c r="B295" s="2" t="s">
        <v>36</v>
      </c>
      <c r="C295" s="2">
        <v>66</v>
      </c>
      <c r="D295" s="7" t="s">
        <v>73</v>
      </c>
      <c r="E295" s="7" t="s">
        <v>73</v>
      </c>
      <c r="F295" s="23">
        <v>572</v>
      </c>
      <c r="G295" s="23" t="s">
        <v>15</v>
      </c>
      <c r="H295" s="10">
        <v>423</v>
      </c>
      <c r="I295" s="8">
        <v>68</v>
      </c>
      <c r="J295" s="8">
        <v>71</v>
      </c>
      <c r="K295" s="8">
        <v>8</v>
      </c>
      <c r="L295" s="8">
        <v>1</v>
      </c>
      <c r="M295" s="8">
        <v>1</v>
      </c>
      <c r="N295" s="8">
        <v>21</v>
      </c>
      <c r="O295" s="8">
        <v>7</v>
      </c>
      <c r="P295" s="8">
        <v>2</v>
      </c>
      <c r="Q295" s="8">
        <v>0</v>
      </c>
      <c r="R295" s="8">
        <v>2</v>
      </c>
      <c r="S295" s="8">
        <v>0</v>
      </c>
      <c r="T295" s="8">
        <v>1</v>
      </c>
      <c r="U295" s="8">
        <v>0</v>
      </c>
      <c r="V295" s="8">
        <v>7</v>
      </c>
      <c r="W295" s="42">
        <v>1</v>
      </c>
      <c r="X295" s="8">
        <v>10</v>
      </c>
      <c r="Y295" s="1">
        <f t="shared" si="17"/>
        <v>200</v>
      </c>
      <c r="Z295" s="1">
        <f t="shared" si="18"/>
        <v>223</v>
      </c>
      <c r="AA295" s="70">
        <f t="shared" si="19"/>
        <v>0.4728132387706856</v>
      </c>
      <c r="AB295" s="70">
        <f t="shared" si="20"/>
        <v>0.5271867612293144</v>
      </c>
      <c r="AC295" s="117"/>
      <c r="AD295" s="99"/>
    </row>
    <row r="296" spans="1:30" s="6" customFormat="1" x14ac:dyDescent="0.2">
      <c r="A296" s="2">
        <v>264</v>
      </c>
      <c r="B296" s="2" t="s">
        <v>36</v>
      </c>
      <c r="C296" s="2">
        <v>66</v>
      </c>
      <c r="D296" s="7" t="s">
        <v>73</v>
      </c>
      <c r="E296" s="7" t="s">
        <v>73</v>
      </c>
      <c r="F296" s="23">
        <v>572</v>
      </c>
      <c r="G296" s="23" t="s">
        <v>16</v>
      </c>
      <c r="H296" s="10">
        <v>424</v>
      </c>
      <c r="I296" s="8">
        <v>70</v>
      </c>
      <c r="J296" s="8">
        <v>66</v>
      </c>
      <c r="K296" s="8">
        <v>16</v>
      </c>
      <c r="L296" s="8">
        <v>0</v>
      </c>
      <c r="M296" s="8">
        <v>9</v>
      </c>
      <c r="N296" s="8">
        <v>17</v>
      </c>
      <c r="O296" s="8">
        <v>12</v>
      </c>
      <c r="P296" s="8">
        <v>3</v>
      </c>
      <c r="Q296" s="8">
        <v>1</v>
      </c>
      <c r="R296" s="8">
        <v>7</v>
      </c>
      <c r="S296" s="8">
        <v>0</v>
      </c>
      <c r="T296" s="8">
        <v>0</v>
      </c>
      <c r="U296" s="8">
        <v>0</v>
      </c>
      <c r="V296" s="8">
        <v>6</v>
      </c>
      <c r="W296" s="42">
        <v>0</v>
      </c>
      <c r="X296" s="8">
        <v>9</v>
      </c>
      <c r="Y296" s="1">
        <f t="shared" si="17"/>
        <v>216</v>
      </c>
      <c r="Z296" s="1">
        <f t="shared" si="18"/>
        <v>208</v>
      </c>
      <c r="AA296" s="70">
        <f t="shared" si="19"/>
        <v>0.50943396226415094</v>
      </c>
      <c r="AB296" s="70">
        <f t="shared" si="20"/>
        <v>0.49056603773584906</v>
      </c>
      <c r="AC296" s="117"/>
      <c r="AD296" s="99"/>
    </row>
    <row r="297" spans="1:30" s="6" customFormat="1" x14ac:dyDescent="0.2">
      <c r="A297" s="2">
        <v>265</v>
      </c>
      <c r="B297" s="2" t="s">
        <v>36</v>
      </c>
      <c r="C297" s="2">
        <v>66</v>
      </c>
      <c r="D297" s="7" t="s">
        <v>73</v>
      </c>
      <c r="E297" s="7" t="s">
        <v>73</v>
      </c>
      <c r="F297" s="23">
        <v>573</v>
      </c>
      <c r="G297" s="23" t="s">
        <v>15</v>
      </c>
      <c r="H297" s="10">
        <v>427</v>
      </c>
      <c r="I297" s="8">
        <v>64</v>
      </c>
      <c r="J297" s="8">
        <v>67</v>
      </c>
      <c r="K297" s="8">
        <v>10</v>
      </c>
      <c r="L297" s="8">
        <v>3</v>
      </c>
      <c r="M297" s="8">
        <v>5</v>
      </c>
      <c r="N297" s="8">
        <v>10</v>
      </c>
      <c r="O297" s="8">
        <v>9</v>
      </c>
      <c r="P297" s="8">
        <v>1</v>
      </c>
      <c r="Q297" s="8">
        <v>0</v>
      </c>
      <c r="R297" s="8">
        <v>3</v>
      </c>
      <c r="S297" s="8">
        <v>0</v>
      </c>
      <c r="T297" s="8">
        <v>1</v>
      </c>
      <c r="U297" s="8">
        <v>2</v>
      </c>
      <c r="V297" s="8">
        <v>3</v>
      </c>
      <c r="W297" s="42">
        <v>1</v>
      </c>
      <c r="X297" s="8">
        <v>7</v>
      </c>
      <c r="Y297" s="1">
        <f t="shared" si="17"/>
        <v>186</v>
      </c>
      <c r="Z297" s="1">
        <f t="shared" si="18"/>
        <v>241</v>
      </c>
      <c r="AA297" s="70">
        <f t="shared" si="19"/>
        <v>0.43559718969555034</v>
      </c>
      <c r="AB297" s="70">
        <f t="shared" si="20"/>
        <v>0.56440281030444961</v>
      </c>
      <c r="AC297" s="117"/>
      <c r="AD297" s="99"/>
    </row>
    <row r="298" spans="1:30" s="6" customFormat="1" x14ac:dyDescent="0.2">
      <c r="A298" s="2">
        <v>266</v>
      </c>
      <c r="B298" s="2" t="s">
        <v>36</v>
      </c>
      <c r="C298" s="2">
        <v>66</v>
      </c>
      <c r="D298" s="7" t="s">
        <v>73</v>
      </c>
      <c r="E298" s="7" t="s">
        <v>73</v>
      </c>
      <c r="F298" s="23">
        <v>573</v>
      </c>
      <c r="G298" s="23" t="s">
        <v>16</v>
      </c>
      <c r="H298" s="10">
        <v>428</v>
      </c>
      <c r="I298" s="8">
        <v>54</v>
      </c>
      <c r="J298" s="8">
        <v>58</v>
      </c>
      <c r="K298" s="8">
        <v>14</v>
      </c>
      <c r="L298" s="8">
        <v>3</v>
      </c>
      <c r="M298" s="8">
        <v>6</v>
      </c>
      <c r="N298" s="8">
        <v>22</v>
      </c>
      <c r="O298" s="8">
        <v>7</v>
      </c>
      <c r="P298" s="8">
        <v>3</v>
      </c>
      <c r="Q298" s="8">
        <v>1</v>
      </c>
      <c r="R298" s="8">
        <v>6</v>
      </c>
      <c r="S298" s="8">
        <v>0</v>
      </c>
      <c r="T298" s="8">
        <v>0</v>
      </c>
      <c r="U298" s="8">
        <v>0</v>
      </c>
      <c r="V298" s="8">
        <v>3</v>
      </c>
      <c r="W298" s="42">
        <v>1</v>
      </c>
      <c r="X298" s="8">
        <v>7</v>
      </c>
      <c r="Y298" s="1">
        <f t="shared" si="17"/>
        <v>185</v>
      </c>
      <c r="Z298" s="1">
        <f t="shared" si="18"/>
        <v>243</v>
      </c>
      <c r="AA298" s="70">
        <f t="shared" si="19"/>
        <v>0.43224299065420563</v>
      </c>
      <c r="AB298" s="70">
        <f t="shared" si="20"/>
        <v>0.56775700934579443</v>
      </c>
      <c r="AC298" s="117"/>
      <c r="AD298" s="99"/>
    </row>
    <row r="299" spans="1:30" s="6" customFormat="1" x14ac:dyDescent="0.2">
      <c r="A299" s="2">
        <v>267</v>
      </c>
      <c r="B299" s="2" t="s">
        <v>36</v>
      </c>
      <c r="C299" s="2">
        <v>66</v>
      </c>
      <c r="D299" s="7" t="s">
        <v>73</v>
      </c>
      <c r="E299" s="7" t="s">
        <v>73</v>
      </c>
      <c r="F299" s="23">
        <v>574</v>
      </c>
      <c r="G299" s="23" t="s">
        <v>15</v>
      </c>
      <c r="H299" s="10">
        <v>699</v>
      </c>
      <c r="I299" s="8">
        <v>61</v>
      </c>
      <c r="J299" s="8">
        <v>72</v>
      </c>
      <c r="K299" s="8">
        <v>23</v>
      </c>
      <c r="L299" s="8">
        <v>2</v>
      </c>
      <c r="M299" s="8">
        <v>7</v>
      </c>
      <c r="N299" s="8">
        <v>21</v>
      </c>
      <c r="O299" s="8">
        <v>18</v>
      </c>
      <c r="P299" s="8">
        <v>3</v>
      </c>
      <c r="Q299" s="8">
        <v>2</v>
      </c>
      <c r="R299" s="8">
        <v>7</v>
      </c>
      <c r="S299" s="8">
        <v>1</v>
      </c>
      <c r="T299" s="8">
        <v>1</v>
      </c>
      <c r="U299" s="8">
        <v>1</v>
      </c>
      <c r="V299" s="8">
        <v>7</v>
      </c>
      <c r="W299" s="42">
        <v>0</v>
      </c>
      <c r="X299" s="8">
        <v>13</v>
      </c>
      <c r="Y299" s="1">
        <f t="shared" si="17"/>
        <v>239</v>
      </c>
      <c r="Z299" s="1">
        <f t="shared" si="18"/>
        <v>460</v>
      </c>
      <c r="AA299" s="70">
        <f t="shared" si="19"/>
        <v>0.34191702432045779</v>
      </c>
      <c r="AB299" s="70">
        <f t="shared" si="20"/>
        <v>0.65808297567954221</v>
      </c>
      <c r="AC299" s="117"/>
      <c r="AD299" s="99"/>
    </row>
    <row r="300" spans="1:30" s="6" customFormat="1" x14ac:dyDescent="0.2">
      <c r="A300" s="2">
        <v>268</v>
      </c>
      <c r="B300" s="2" t="s">
        <v>36</v>
      </c>
      <c r="C300" s="2">
        <v>66</v>
      </c>
      <c r="D300" s="7" t="s">
        <v>73</v>
      </c>
      <c r="E300" s="7" t="s">
        <v>73</v>
      </c>
      <c r="F300" s="23">
        <v>574</v>
      </c>
      <c r="G300" s="23" t="s">
        <v>16</v>
      </c>
      <c r="H300" s="10">
        <v>700</v>
      </c>
      <c r="I300" s="8">
        <v>80</v>
      </c>
      <c r="J300" s="8">
        <v>87</v>
      </c>
      <c r="K300" s="8">
        <v>18</v>
      </c>
      <c r="L300" s="8">
        <v>1</v>
      </c>
      <c r="M300" s="8">
        <v>7</v>
      </c>
      <c r="N300" s="8">
        <v>24</v>
      </c>
      <c r="O300" s="8">
        <v>26</v>
      </c>
      <c r="P300" s="8">
        <v>5</v>
      </c>
      <c r="Q300" s="8">
        <v>1</v>
      </c>
      <c r="R300" s="8">
        <v>13</v>
      </c>
      <c r="S300" s="8">
        <v>0</v>
      </c>
      <c r="T300" s="8">
        <v>1</v>
      </c>
      <c r="U300" s="8">
        <v>1</v>
      </c>
      <c r="V300" s="8">
        <v>9</v>
      </c>
      <c r="W300" s="42">
        <v>0</v>
      </c>
      <c r="X300" s="8">
        <v>0</v>
      </c>
      <c r="Y300" s="1">
        <f t="shared" si="17"/>
        <v>273</v>
      </c>
      <c r="Z300" s="1">
        <f t="shared" si="18"/>
        <v>427</v>
      </c>
      <c r="AA300" s="70">
        <f t="shared" si="19"/>
        <v>0.39</v>
      </c>
      <c r="AB300" s="70">
        <f t="shared" si="20"/>
        <v>0.61</v>
      </c>
      <c r="AC300" s="117"/>
      <c r="AD300" s="99"/>
    </row>
    <row r="301" spans="1:30" s="6" customFormat="1" x14ac:dyDescent="0.2">
      <c r="A301" s="2">
        <v>269</v>
      </c>
      <c r="B301" s="2" t="s">
        <v>36</v>
      </c>
      <c r="C301" s="2">
        <v>66</v>
      </c>
      <c r="D301" s="7" t="s">
        <v>73</v>
      </c>
      <c r="E301" s="7" t="s">
        <v>73</v>
      </c>
      <c r="F301" s="23">
        <v>575</v>
      </c>
      <c r="G301" s="23" t="s">
        <v>15</v>
      </c>
      <c r="H301" s="10">
        <v>582</v>
      </c>
      <c r="I301" s="8">
        <v>52</v>
      </c>
      <c r="J301" s="8">
        <v>75</v>
      </c>
      <c r="K301" s="8">
        <v>23</v>
      </c>
      <c r="L301" s="8">
        <v>0</v>
      </c>
      <c r="M301" s="8">
        <v>4</v>
      </c>
      <c r="N301" s="8">
        <v>13</v>
      </c>
      <c r="O301" s="8">
        <v>24</v>
      </c>
      <c r="P301" s="8">
        <v>0</v>
      </c>
      <c r="Q301" s="8">
        <v>2</v>
      </c>
      <c r="R301" s="8">
        <v>7</v>
      </c>
      <c r="S301" s="8">
        <v>2</v>
      </c>
      <c r="T301" s="8">
        <v>0</v>
      </c>
      <c r="U301" s="8">
        <v>1</v>
      </c>
      <c r="V301" s="8">
        <v>5</v>
      </c>
      <c r="W301" s="42">
        <v>0</v>
      </c>
      <c r="X301" s="8">
        <v>9</v>
      </c>
      <c r="Y301" s="1">
        <f t="shared" si="17"/>
        <v>217</v>
      </c>
      <c r="Z301" s="1">
        <f t="shared" si="18"/>
        <v>365</v>
      </c>
      <c r="AA301" s="70">
        <f t="shared" si="19"/>
        <v>0.37285223367697595</v>
      </c>
      <c r="AB301" s="70">
        <f t="shared" si="20"/>
        <v>0.62714776632302405</v>
      </c>
      <c r="AC301" s="117"/>
      <c r="AD301" s="99"/>
    </row>
    <row r="302" spans="1:30" s="6" customFormat="1" x14ac:dyDescent="0.2">
      <c r="A302" s="2">
        <v>270</v>
      </c>
      <c r="B302" s="2" t="s">
        <v>36</v>
      </c>
      <c r="C302" s="2">
        <v>66</v>
      </c>
      <c r="D302" s="7" t="s">
        <v>73</v>
      </c>
      <c r="E302" s="7" t="s">
        <v>73</v>
      </c>
      <c r="F302" s="23">
        <v>575</v>
      </c>
      <c r="G302" s="23" t="s">
        <v>16</v>
      </c>
      <c r="H302" s="10">
        <v>583</v>
      </c>
      <c r="I302" s="8">
        <v>32</v>
      </c>
      <c r="J302" s="8">
        <v>89</v>
      </c>
      <c r="K302" s="8">
        <v>20</v>
      </c>
      <c r="L302" s="8">
        <v>1</v>
      </c>
      <c r="M302" s="8">
        <v>4</v>
      </c>
      <c r="N302" s="8">
        <v>17</v>
      </c>
      <c r="O302" s="8">
        <v>19</v>
      </c>
      <c r="P302" s="8">
        <v>0</v>
      </c>
      <c r="Q302" s="8">
        <v>1</v>
      </c>
      <c r="R302" s="8">
        <v>4</v>
      </c>
      <c r="S302" s="8">
        <v>0</v>
      </c>
      <c r="T302" s="8">
        <v>1</v>
      </c>
      <c r="U302" s="8">
        <v>1</v>
      </c>
      <c r="V302" s="8">
        <v>3</v>
      </c>
      <c r="W302" s="42">
        <v>0</v>
      </c>
      <c r="X302" s="8">
        <v>7</v>
      </c>
      <c r="Y302" s="1">
        <f t="shared" si="17"/>
        <v>199</v>
      </c>
      <c r="Z302" s="1">
        <f t="shared" si="18"/>
        <v>384</v>
      </c>
      <c r="AA302" s="70">
        <f t="shared" si="19"/>
        <v>0.34133790737564323</v>
      </c>
      <c r="AB302" s="70">
        <f t="shared" si="20"/>
        <v>0.65866209262435682</v>
      </c>
      <c r="AC302" s="117"/>
      <c r="AD302" s="99"/>
    </row>
    <row r="303" spans="1:30" s="6" customFormat="1" x14ac:dyDescent="0.2">
      <c r="A303" s="2">
        <v>271</v>
      </c>
      <c r="B303" s="2" t="s">
        <v>36</v>
      </c>
      <c r="C303" s="2">
        <v>66</v>
      </c>
      <c r="D303" s="7" t="s">
        <v>73</v>
      </c>
      <c r="E303" s="7" t="s">
        <v>73</v>
      </c>
      <c r="F303" s="23">
        <v>576</v>
      </c>
      <c r="G303" s="23" t="s">
        <v>15</v>
      </c>
      <c r="H303" s="10">
        <v>520</v>
      </c>
      <c r="I303" s="8">
        <v>30</v>
      </c>
      <c r="J303" s="8">
        <v>64</v>
      </c>
      <c r="K303" s="8">
        <v>31</v>
      </c>
      <c r="L303" s="8">
        <v>0</v>
      </c>
      <c r="M303" s="8">
        <v>5</v>
      </c>
      <c r="N303" s="8">
        <v>11</v>
      </c>
      <c r="O303" s="8">
        <v>19</v>
      </c>
      <c r="P303" s="8">
        <v>3</v>
      </c>
      <c r="Q303" s="8">
        <v>2</v>
      </c>
      <c r="R303" s="8">
        <v>6</v>
      </c>
      <c r="S303" s="8">
        <v>0</v>
      </c>
      <c r="T303" s="8">
        <v>0</v>
      </c>
      <c r="U303" s="8">
        <v>3</v>
      </c>
      <c r="V303" s="8">
        <v>6</v>
      </c>
      <c r="W303" s="42">
        <v>2</v>
      </c>
      <c r="X303" s="8">
        <v>10</v>
      </c>
      <c r="Y303" s="1">
        <f t="shared" si="17"/>
        <v>192</v>
      </c>
      <c r="Z303" s="1">
        <f t="shared" si="18"/>
        <v>328</v>
      </c>
      <c r="AA303" s="70">
        <f t="shared" si="19"/>
        <v>0.36923076923076925</v>
      </c>
      <c r="AB303" s="70">
        <f t="shared" si="20"/>
        <v>0.63076923076923075</v>
      </c>
      <c r="AC303" s="117"/>
      <c r="AD303" s="99"/>
    </row>
    <row r="304" spans="1:30" s="6" customFormat="1" x14ac:dyDescent="0.2">
      <c r="A304" s="2">
        <v>272</v>
      </c>
      <c r="B304" s="2" t="s">
        <v>36</v>
      </c>
      <c r="C304" s="2">
        <v>66</v>
      </c>
      <c r="D304" s="7" t="s">
        <v>73</v>
      </c>
      <c r="E304" s="7" t="s">
        <v>73</v>
      </c>
      <c r="F304" s="23">
        <v>576</v>
      </c>
      <c r="G304" s="23" t="s">
        <v>16</v>
      </c>
      <c r="H304" s="10">
        <v>520</v>
      </c>
      <c r="I304" s="8">
        <v>45</v>
      </c>
      <c r="J304" s="8">
        <v>81</v>
      </c>
      <c r="K304" s="8">
        <v>23</v>
      </c>
      <c r="L304" s="8">
        <v>1</v>
      </c>
      <c r="M304" s="8">
        <v>4</v>
      </c>
      <c r="N304" s="8">
        <v>13</v>
      </c>
      <c r="O304" s="8">
        <v>16</v>
      </c>
      <c r="P304" s="8">
        <v>2</v>
      </c>
      <c r="Q304" s="8">
        <v>0</v>
      </c>
      <c r="R304" s="8">
        <v>2</v>
      </c>
      <c r="S304" s="8">
        <v>0</v>
      </c>
      <c r="T304" s="8">
        <v>0</v>
      </c>
      <c r="U304" s="8">
        <v>0</v>
      </c>
      <c r="V304" s="8">
        <v>1</v>
      </c>
      <c r="W304" s="42">
        <v>3</v>
      </c>
      <c r="X304" s="8">
        <v>9</v>
      </c>
      <c r="Y304" s="1">
        <f t="shared" si="17"/>
        <v>200</v>
      </c>
      <c r="Z304" s="1">
        <f t="shared" si="18"/>
        <v>320</v>
      </c>
      <c r="AA304" s="70">
        <f t="shared" si="19"/>
        <v>0.38461538461538464</v>
      </c>
      <c r="AB304" s="70">
        <f t="shared" si="20"/>
        <v>0.61538461538461542</v>
      </c>
      <c r="AC304" s="117"/>
      <c r="AD304" s="99"/>
    </row>
    <row r="305" spans="1:30" s="6" customFormat="1" x14ac:dyDescent="0.2">
      <c r="A305" s="2">
        <v>273</v>
      </c>
      <c r="B305" s="2" t="s">
        <v>36</v>
      </c>
      <c r="C305" s="2">
        <v>66</v>
      </c>
      <c r="D305" s="7" t="s">
        <v>73</v>
      </c>
      <c r="E305" s="7" t="s">
        <v>73</v>
      </c>
      <c r="F305" s="23">
        <v>576</v>
      </c>
      <c r="G305" s="23" t="s">
        <v>17</v>
      </c>
      <c r="H305" s="10">
        <v>520</v>
      </c>
      <c r="I305" s="8">
        <v>40</v>
      </c>
      <c r="J305" s="8">
        <v>81</v>
      </c>
      <c r="K305" s="8">
        <v>20</v>
      </c>
      <c r="L305" s="8">
        <v>3</v>
      </c>
      <c r="M305" s="8">
        <v>7</v>
      </c>
      <c r="N305" s="8">
        <v>14</v>
      </c>
      <c r="O305" s="8">
        <v>25</v>
      </c>
      <c r="P305" s="8">
        <v>0</v>
      </c>
      <c r="Q305" s="8">
        <v>0</v>
      </c>
      <c r="R305" s="8">
        <v>2</v>
      </c>
      <c r="S305" s="8">
        <v>0</v>
      </c>
      <c r="T305" s="8">
        <v>1</v>
      </c>
      <c r="U305" s="8">
        <v>1</v>
      </c>
      <c r="V305" s="8">
        <v>2</v>
      </c>
      <c r="W305" s="42">
        <v>0</v>
      </c>
      <c r="X305" s="8">
        <v>6</v>
      </c>
      <c r="Y305" s="1">
        <f t="shared" si="17"/>
        <v>202</v>
      </c>
      <c r="Z305" s="1">
        <f t="shared" si="18"/>
        <v>318</v>
      </c>
      <c r="AA305" s="70">
        <f t="shared" si="19"/>
        <v>0.38846153846153847</v>
      </c>
      <c r="AB305" s="70">
        <f t="shared" si="20"/>
        <v>0.61153846153846159</v>
      </c>
      <c r="AC305" s="117"/>
      <c r="AD305" s="99"/>
    </row>
    <row r="306" spans="1:30" s="6" customFormat="1" x14ac:dyDescent="0.2">
      <c r="A306" s="2">
        <v>274</v>
      </c>
      <c r="B306" s="2" t="s">
        <v>36</v>
      </c>
      <c r="C306" s="2">
        <v>66</v>
      </c>
      <c r="D306" s="7" t="s">
        <v>73</v>
      </c>
      <c r="E306" s="7" t="s">
        <v>73</v>
      </c>
      <c r="F306" s="23">
        <v>577</v>
      </c>
      <c r="G306" s="23" t="s">
        <v>15</v>
      </c>
      <c r="H306" s="10">
        <v>509</v>
      </c>
      <c r="I306" s="8">
        <v>45</v>
      </c>
      <c r="J306" s="8">
        <v>84</v>
      </c>
      <c r="K306" s="8">
        <v>15</v>
      </c>
      <c r="L306" s="8">
        <v>3</v>
      </c>
      <c r="M306" s="8">
        <v>1</v>
      </c>
      <c r="N306" s="8">
        <v>6</v>
      </c>
      <c r="O306" s="8">
        <v>35</v>
      </c>
      <c r="P306" s="8">
        <v>1</v>
      </c>
      <c r="Q306" s="8">
        <v>1</v>
      </c>
      <c r="R306" s="8">
        <v>2</v>
      </c>
      <c r="S306" s="8">
        <v>0</v>
      </c>
      <c r="T306" s="8">
        <v>1</v>
      </c>
      <c r="U306" s="8">
        <v>1</v>
      </c>
      <c r="V306" s="8">
        <v>3</v>
      </c>
      <c r="W306" s="42">
        <v>0</v>
      </c>
      <c r="X306" s="8">
        <v>4</v>
      </c>
      <c r="Y306" s="1">
        <f t="shared" si="17"/>
        <v>202</v>
      </c>
      <c r="Z306" s="1">
        <f t="shared" si="18"/>
        <v>307</v>
      </c>
      <c r="AA306" s="70">
        <f t="shared" si="19"/>
        <v>0.39685658153241649</v>
      </c>
      <c r="AB306" s="70">
        <f t="shared" si="20"/>
        <v>0.60314341846758346</v>
      </c>
      <c r="AC306" s="117"/>
      <c r="AD306" s="99"/>
    </row>
    <row r="307" spans="1:30" s="6" customFormat="1" x14ac:dyDescent="0.2">
      <c r="A307" s="2">
        <v>275</v>
      </c>
      <c r="B307" s="2" t="s">
        <v>36</v>
      </c>
      <c r="C307" s="2">
        <v>66</v>
      </c>
      <c r="D307" s="7" t="s">
        <v>73</v>
      </c>
      <c r="E307" s="7" t="s">
        <v>73</v>
      </c>
      <c r="F307" s="23">
        <v>577</v>
      </c>
      <c r="G307" s="23" t="s">
        <v>16</v>
      </c>
      <c r="H307" s="10">
        <v>509</v>
      </c>
      <c r="I307" s="8">
        <v>42</v>
      </c>
      <c r="J307" s="8">
        <v>67</v>
      </c>
      <c r="K307" s="8">
        <v>14</v>
      </c>
      <c r="L307" s="8">
        <v>1</v>
      </c>
      <c r="M307" s="8">
        <v>4</v>
      </c>
      <c r="N307" s="8">
        <v>11</v>
      </c>
      <c r="O307" s="8">
        <v>26</v>
      </c>
      <c r="P307" s="8">
        <v>2</v>
      </c>
      <c r="Q307" s="8">
        <v>3</v>
      </c>
      <c r="R307" s="8">
        <v>4</v>
      </c>
      <c r="S307" s="8">
        <v>1</v>
      </c>
      <c r="T307" s="8">
        <v>0</v>
      </c>
      <c r="U307" s="8">
        <v>0</v>
      </c>
      <c r="V307" s="8">
        <v>8</v>
      </c>
      <c r="W307" s="42">
        <v>0</v>
      </c>
      <c r="X307" s="8">
        <v>6</v>
      </c>
      <c r="Y307" s="1">
        <f t="shared" si="17"/>
        <v>189</v>
      </c>
      <c r="Z307" s="1">
        <f t="shared" si="18"/>
        <v>320</v>
      </c>
      <c r="AA307" s="70">
        <f t="shared" si="19"/>
        <v>0.37131630648330061</v>
      </c>
      <c r="AB307" s="70">
        <f t="shared" si="20"/>
        <v>0.62868369351669939</v>
      </c>
      <c r="AC307" s="117"/>
      <c r="AD307" s="99"/>
    </row>
    <row r="308" spans="1:30" s="6" customFormat="1" x14ac:dyDescent="0.2">
      <c r="A308" s="2">
        <v>276</v>
      </c>
      <c r="B308" s="2" t="s">
        <v>36</v>
      </c>
      <c r="C308" s="2">
        <v>66</v>
      </c>
      <c r="D308" s="7" t="s">
        <v>73</v>
      </c>
      <c r="E308" s="7" t="s">
        <v>73</v>
      </c>
      <c r="F308" s="23">
        <v>577</v>
      </c>
      <c r="G308" s="23" t="s">
        <v>17</v>
      </c>
      <c r="H308" s="10">
        <v>509</v>
      </c>
      <c r="I308" s="8">
        <v>41</v>
      </c>
      <c r="J308" s="8">
        <v>70</v>
      </c>
      <c r="K308" s="8">
        <v>26</v>
      </c>
      <c r="L308" s="8">
        <v>2</v>
      </c>
      <c r="M308" s="8">
        <v>2</v>
      </c>
      <c r="N308" s="8">
        <v>12</v>
      </c>
      <c r="O308" s="8">
        <v>20</v>
      </c>
      <c r="P308" s="8">
        <v>1</v>
      </c>
      <c r="Q308" s="8">
        <v>0</v>
      </c>
      <c r="R308" s="8">
        <v>1</v>
      </c>
      <c r="S308" s="8">
        <v>0</v>
      </c>
      <c r="T308" s="8">
        <v>2</v>
      </c>
      <c r="U308" s="8">
        <v>0</v>
      </c>
      <c r="V308" s="8">
        <v>6</v>
      </c>
      <c r="W308" s="42">
        <v>1</v>
      </c>
      <c r="X308" s="8">
        <v>10</v>
      </c>
      <c r="Y308" s="1">
        <f t="shared" si="17"/>
        <v>194</v>
      </c>
      <c r="Z308" s="1">
        <f t="shared" si="18"/>
        <v>315</v>
      </c>
      <c r="AA308" s="70">
        <f t="shared" si="19"/>
        <v>0.38113948919449903</v>
      </c>
      <c r="AB308" s="70">
        <f t="shared" si="20"/>
        <v>0.61886051080550097</v>
      </c>
      <c r="AC308" s="117"/>
      <c r="AD308" s="99"/>
    </row>
    <row r="309" spans="1:30" s="6" customFormat="1" x14ac:dyDescent="0.2">
      <c r="A309" s="2">
        <v>277</v>
      </c>
      <c r="B309" s="2" t="s">
        <v>36</v>
      </c>
      <c r="C309" s="2">
        <v>66</v>
      </c>
      <c r="D309" s="7" t="s">
        <v>73</v>
      </c>
      <c r="E309" s="7" t="s">
        <v>73</v>
      </c>
      <c r="F309" s="23">
        <v>578</v>
      </c>
      <c r="G309" s="23" t="s">
        <v>15</v>
      </c>
      <c r="H309" s="10">
        <v>624</v>
      </c>
      <c r="I309" s="8">
        <v>50</v>
      </c>
      <c r="J309" s="8">
        <v>96</v>
      </c>
      <c r="K309" s="8">
        <v>14</v>
      </c>
      <c r="L309" s="8">
        <v>3</v>
      </c>
      <c r="M309" s="8">
        <v>2</v>
      </c>
      <c r="N309" s="8">
        <v>10</v>
      </c>
      <c r="O309" s="8">
        <v>29</v>
      </c>
      <c r="P309" s="8">
        <v>5</v>
      </c>
      <c r="Q309" s="8">
        <v>2</v>
      </c>
      <c r="R309" s="8">
        <v>7</v>
      </c>
      <c r="S309" s="8">
        <v>1</v>
      </c>
      <c r="T309" s="8">
        <v>1</v>
      </c>
      <c r="U309" s="8">
        <v>0</v>
      </c>
      <c r="V309" s="8">
        <v>4</v>
      </c>
      <c r="W309" s="42">
        <v>2</v>
      </c>
      <c r="X309" s="8">
        <v>6</v>
      </c>
      <c r="Y309" s="1">
        <f t="shared" si="17"/>
        <v>232</v>
      </c>
      <c r="Z309" s="1">
        <f t="shared" si="18"/>
        <v>392</v>
      </c>
      <c r="AA309" s="70">
        <f t="shared" si="19"/>
        <v>0.37179487179487181</v>
      </c>
      <c r="AB309" s="70">
        <f t="shared" si="20"/>
        <v>0.62820512820512819</v>
      </c>
      <c r="AC309" s="117"/>
      <c r="AD309" s="99"/>
    </row>
    <row r="310" spans="1:30" s="6" customFormat="1" x14ac:dyDescent="0.2">
      <c r="A310" s="2">
        <v>278</v>
      </c>
      <c r="B310" s="2" t="s">
        <v>36</v>
      </c>
      <c r="C310" s="2">
        <v>66</v>
      </c>
      <c r="D310" s="7" t="s">
        <v>73</v>
      </c>
      <c r="E310" s="7" t="s">
        <v>73</v>
      </c>
      <c r="F310" s="23">
        <v>578</v>
      </c>
      <c r="G310" s="23" t="s">
        <v>16</v>
      </c>
      <c r="H310" s="10">
        <v>625</v>
      </c>
      <c r="I310" s="8">
        <v>73</v>
      </c>
      <c r="J310" s="8">
        <v>93</v>
      </c>
      <c r="K310" s="8">
        <v>19</v>
      </c>
      <c r="L310" s="8">
        <v>5</v>
      </c>
      <c r="M310" s="8">
        <v>6</v>
      </c>
      <c r="N310" s="8">
        <v>7</v>
      </c>
      <c r="O310" s="8">
        <v>24</v>
      </c>
      <c r="P310" s="8">
        <v>1</v>
      </c>
      <c r="Q310" s="8">
        <v>1</v>
      </c>
      <c r="R310" s="8">
        <v>1</v>
      </c>
      <c r="S310" s="8">
        <v>2</v>
      </c>
      <c r="T310" s="8">
        <v>2</v>
      </c>
      <c r="U310" s="8">
        <v>1</v>
      </c>
      <c r="V310" s="8">
        <v>14</v>
      </c>
      <c r="W310" s="42">
        <v>0</v>
      </c>
      <c r="X310" s="8">
        <v>9</v>
      </c>
      <c r="Y310" s="1">
        <f t="shared" si="17"/>
        <v>258</v>
      </c>
      <c r="Z310" s="1">
        <f t="shared" si="18"/>
        <v>367</v>
      </c>
      <c r="AA310" s="70">
        <f t="shared" si="19"/>
        <v>0.4128</v>
      </c>
      <c r="AB310" s="70">
        <f t="shared" si="20"/>
        <v>0.58720000000000006</v>
      </c>
      <c r="AC310" s="117"/>
      <c r="AD310" s="99"/>
    </row>
    <row r="311" spans="1:30" s="6" customFormat="1" x14ac:dyDescent="0.2">
      <c r="A311" s="2">
        <v>279</v>
      </c>
      <c r="B311" s="2" t="s">
        <v>36</v>
      </c>
      <c r="C311" s="2">
        <v>66</v>
      </c>
      <c r="D311" s="7" t="s">
        <v>73</v>
      </c>
      <c r="E311" s="7" t="s">
        <v>73</v>
      </c>
      <c r="F311" s="23">
        <v>578</v>
      </c>
      <c r="G311" s="23" t="s">
        <v>17</v>
      </c>
      <c r="H311" s="10">
        <v>625</v>
      </c>
      <c r="I311" s="8">
        <v>73</v>
      </c>
      <c r="J311" s="8">
        <v>91</v>
      </c>
      <c r="K311" s="8">
        <v>30</v>
      </c>
      <c r="L311" s="8">
        <v>2</v>
      </c>
      <c r="M311" s="8">
        <v>5</v>
      </c>
      <c r="N311" s="8">
        <v>9</v>
      </c>
      <c r="O311" s="8">
        <v>25</v>
      </c>
      <c r="P311" s="8">
        <v>3</v>
      </c>
      <c r="Q311" s="8">
        <v>2</v>
      </c>
      <c r="R311" s="8">
        <v>1</v>
      </c>
      <c r="S311" s="8">
        <v>7</v>
      </c>
      <c r="T311" s="8">
        <v>0</v>
      </c>
      <c r="U311" s="8">
        <v>1</v>
      </c>
      <c r="V311" s="8">
        <v>4</v>
      </c>
      <c r="W311" s="42">
        <v>0</v>
      </c>
      <c r="X311" s="8">
        <v>19</v>
      </c>
      <c r="Y311" s="1">
        <f t="shared" si="17"/>
        <v>272</v>
      </c>
      <c r="Z311" s="1">
        <f t="shared" si="18"/>
        <v>353</v>
      </c>
      <c r="AA311" s="70">
        <f t="shared" si="19"/>
        <v>0.43519999999999998</v>
      </c>
      <c r="AB311" s="70">
        <f t="shared" si="20"/>
        <v>0.56479999999999997</v>
      </c>
      <c r="AC311" s="117"/>
      <c r="AD311" s="99"/>
    </row>
    <row r="312" spans="1:30" s="6" customFormat="1" x14ac:dyDescent="0.2">
      <c r="A312" s="2">
        <v>280</v>
      </c>
      <c r="B312" s="2" t="s">
        <v>36</v>
      </c>
      <c r="C312" s="2">
        <v>66</v>
      </c>
      <c r="D312" s="7" t="s">
        <v>73</v>
      </c>
      <c r="E312" s="7" t="s">
        <v>73</v>
      </c>
      <c r="F312" s="23">
        <v>579</v>
      </c>
      <c r="G312" s="23" t="s">
        <v>15</v>
      </c>
      <c r="H312" s="10">
        <v>706</v>
      </c>
      <c r="I312" s="8">
        <v>60</v>
      </c>
      <c r="J312" s="8">
        <v>99</v>
      </c>
      <c r="K312" s="8">
        <v>31</v>
      </c>
      <c r="L312" s="8">
        <v>20</v>
      </c>
      <c r="M312" s="8">
        <v>3</v>
      </c>
      <c r="N312" s="8">
        <v>6</v>
      </c>
      <c r="O312" s="8">
        <v>29</v>
      </c>
      <c r="P312" s="8">
        <v>1</v>
      </c>
      <c r="Q312" s="8">
        <v>2</v>
      </c>
      <c r="R312" s="8">
        <v>5</v>
      </c>
      <c r="S312" s="8">
        <v>0</v>
      </c>
      <c r="T312" s="8">
        <v>0</v>
      </c>
      <c r="U312" s="8">
        <v>2</v>
      </c>
      <c r="V312" s="8">
        <v>13</v>
      </c>
      <c r="W312" s="42">
        <v>0</v>
      </c>
      <c r="X312" s="8">
        <v>11</v>
      </c>
      <c r="Y312" s="1">
        <f t="shared" si="17"/>
        <v>282</v>
      </c>
      <c r="Z312" s="1">
        <f t="shared" si="18"/>
        <v>424</v>
      </c>
      <c r="AA312" s="70">
        <f t="shared" si="19"/>
        <v>0.39943342776203966</v>
      </c>
      <c r="AB312" s="70">
        <f t="shared" si="20"/>
        <v>0.60056657223796039</v>
      </c>
      <c r="AC312" s="117"/>
      <c r="AD312" s="99"/>
    </row>
    <row r="313" spans="1:30" s="6" customFormat="1" x14ac:dyDescent="0.2">
      <c r="A313" s="2">
        <v>281</v>
      </c>
      <c r="B313" s="2" t="s">
        <v>36</v>
      </c>
      <c r="C313" s="2">
        <v>66</v>
      </c>
      <c r="D313" s="7" t="s">
        <v>73</v>
      </c>
      <c r="E313" s="7" t="s">
        <v>73</v>
      </c>
      <c r="F313" s="23">
        <v>579</v>
      </c>
      <c r="G313" s="23" t="s">
        <v>16</v>
      </c>
      <c r="H313" s="10">
        <v>706</v>
      </c>
      <c r="I313" s="8">
        <v>78</v>
      </c>
      <c r="J313" s="8">
        <v>115</v>
      </c>
      <c r="K313" s="8">
        <v>28</v>
      </c>
      <c r="L313" s="8">
        <v>12</v>
      </c>
      <c r="M313" s="8">
        <v>5</v>
      </c>
      <c r="N313" s="8">
        <v>8</v>
      </c>
      <c r="O313" s="8">
        <v>26</v>
      </c>
      <c r="P313" s="8">
        <v>2</v>
      </c>
      <c r="Q313" s="8">
        <v>1</v>
      </c>
      <c r="R313" s="8">
        <v>6</v>
      </c>
      <c r="S313" s="8">
        <v>0</v>
      </c>
      <c r="T313" s="8">
        <v>3</v>
      </c>
      <c r="U313" s="8">
        <v>1</v>
      </c>
      <c r="V313" s="8">
        <v>10</v>
      </c>
      <c r="W313" s="42">
        <v>0</v>
      </c>
      <c r="X313" s="8">
        <v>8</v>
      </c>
      <c r="Y313" s="1">
        <f t="shared" si="17"/>
        <v>303</v>
      </c>
      <c r="Z313" s="1">
        <f t="shared" si="18"/>
        <v>403</v>
      </c>
      <c r="AA313" s="70">
        <f t="shared" si="19"/>
        <v>0.42917847025495753</v>
      </c>
      <c r="AB313" s="70">
        <f t="shared" si="20"/>
        <v>0.57082152974504252</v>
      </c>
      <c r="AC313" s="117"/>
      <c r="AD313" s="99"/>
    </row>
    <row r="314" spans="1:30" s="6" customFormat="1" x14ac:dyDescent="0.2">
      <c r="A314" s="2">
        <v>282</v>
      </c>
      <c r="B314" s="2" t="s">
        <v>36</v>
      </c>
      <c r="C314" s="2">
        <v>66</v>
      </c>
      <c r="D314" s="7" t="s">
        <v>73</v>
      </c>
      <c r="E314" s="7" t="s">
        <v>73</v>
      </c>
      <c r="F314" s="23">
        <v>580</v>
      </c>
      <c r="G314" s="23" t="s">
        <v>15</v>
      </c>
      <c r="H314" s="10">
        <v>598</v>
      </c>
      <c r="I314" s="8">
        <v>58</v>
      </c>
      <c r="J314" s="8">
        <v>81</v>
      </c>
      <c r="K314" s="8">
        <v>22</v>
      </c>
      <c r="L314" s="8">
        <v>2</v>
      </c>
      <c r="M314" s="8">
        <v>6</v>
      </c>
      <c r="N314" s="8">
        <v>18</v>
      </c>
      <c r="O314" s="8">
        <v>22</v>
      </c>
      <c r="P314" s="8">
        <v>2</v>
      </c>
      <c r="Q314" s="8">
        <v>2</v>
      </c>
      <c r="R314" s="8">
        <v>12</v>
      </c>
      <c r="S314" s="8">
        <v>0</v>
      </c>
      <c r="T314" s="8">
        <v>2</v>
      </c>
      <c r="U314" s="8">
        <v>1</v>
      </c>
      <c r="V314" s="8">
        <v>8</v>
      </c>
      <c r="W314" s="42">
        <v>4</v>
      </c>
      <c r="X314" s="8">
        <v>13</v>
      </c>
      <c r="Y314" s="1">
        <f t="shared" si="17"/>
        <v>253</v>
      </c>
      <c r="Z314" s="1">
        <f t="shared" si="18"/>
        <v>345</v>
      </c>
      <c r="AA314" s="70">
        <f t="shared" si="19"/>
        <v>0.42307692307692307</v>
      </c>
      <c r="AB314" s="70">
        <f t="shared" si="20"/>
        <v>0.57692307692307687</v>
      </c>
      <c r="AC314" s="117"/>
      <c r="AD314" s="99"/>
    </row>
    <row r="315" spans="1:30" s="6" customFormat="1" x14ac:dyDescent="0.2">
      <c r="A315" s="2">
        <v>283</v>
      </c>
      <c r="B315" s="2" t="s">
        <v>36</v>
      </c>
      <c r="C315" s="2">
        <v>66</v>
      </c>
      <c r="D315" s="7" t="s">
        <v>73</v>
      </c>
      <c r="E315" s="7" t="s">
        <v>73</v>
      </c>
      <c r="F315" s="23">
        <v>580</v>
      </c>
      <c r="G315" s="23" t="s">
        <v>16</v>
      </c>
      <c r="H315" s="10">
        <v>599</v>
      </c>
      <c r="I315" s="8">
        <v>58</v>
      </c>
      <c r="J315" s="8">
        <v>99</v>
      </c>
      <c r="K315" s="8">
        <v>43</v>
      </c>
      <c r="L315" s="8">
        <v>4</v>
      </c>
      <c r="M315" s="8">
        <v>4</v>
      </c>
      <c r="N315" s="8">
        <v>19</v>
      </c>
      <c r="O315" s="8">
        <v>21</v>
      </c>
      <c r="P315" s="8">
        <v>2</v>
      </c>
      <c r="Q315" s="8">
        <v>5</v>
      </c>
      <c r="R315" s="8">
        <v>2</v>
      </c>
      <c r="S315" s="8">
        <v>0</v>
      </c>
      <c r="T315" s="8">
        <v>0</v>
      </c>
      <c r="U315" s="8">
        <v>0</v>
      </c>
      <c r="V315" s="8">
        <v>7</v>
      </c>
      <c r="W315" s="42">
        <v>0</v>
      </c>
      <c r="X315" s="8">
        <v>9</v>
      </c>
      <c r="Y315" s="1">
        <f t="shared" si="17"/>
        <v>273</v>
      </c>
      <c r="Z315" s="1">
        <f t="shared" si="18"/>
        <v>326</v>
      </c>
      <c r="AA315" s="70">
        <f t="shared" si="19"/>
        <v>0.45575959933222038</v>
      </c>
      <c r="AB315" s="70">
        <f t="shared" si="20"/>
        <v>0.54424040066777968</v>
      </c>
      <c r="AC315" s="117"/>
      <c r="AD315" s="99"/>
    </row>
    <row r="316" spans="1:30" s="6" customFormat="1" x14ac:dyDescent="0.2">
      <c r="A316" s="2">
        <v>284</v>
      </c>
      <c r="B316" s="2" t="s">
        <v>36</v>
      </c>
      <c r="C316" s="2">
        <v>66</v>
      </c>
      <c r="D316" s="7" t="s">
        <v>73</v>
      </c>
      <c r="E316" s="7" t="s">
        <v>73</v>
      </c>
      <c r="F316" s="23">
        <v>581</v>
      </c>
      <c r="G316" s="23" t="s">
        <v>15</v>
      </c>
      <c r="H316" s="10">
        <v>681</v>
      </c>
      <c r="I316" s="8">
        <v>77</v>
      </c>
      <c r="J316" s="8">
        <v>51</v>
      </c>
      <c r="K316" s="8">
        <v>20</v>
      </c>
      <c r="L316" s="8">
        <v>3</v>
      </c>
      <c r="M316" s="8">
        <v>11</v>
      </c>
      <c r="N316" s="8">
        <v>16</v>
      </c>
      <c r="O316" s="8">
        <v>23</v>
      </c>
      <c r="P316" s="8">
        <v>2</v>
      </c>
      <c r="Q316" s="8">
        <v>0</v>
      </c>
      <c r="R316" s="8">
        <v>7</v>
      </c>
      <c r="S316" s="8">
        <v>0</v>
      </c>
      <c r="T316" s="8">
        <v>0</v>
      </c>
      <c r="U316" s="8">
        <v>1</v>
      </c>
      <c r="V316" s="8">
        <v>5</v>
      </c>
      <c r="W316" s="42">
        <v>3</v>
      </c>
      <c r="X316" s="8">
        <v>6</v>
      </c>
      <c r="Y316" s="1">
        <f t="shared" si="17"/>
        <v>225</v>
      </c>
      <c r="Z316" s="1">
        <f t="shared" si="18"/>
        <v>456</v>
      </c>
      <c r="AA316" s="70">
        <f t="shared" si="19"/>
        <v>0.33039647577092512</v>
      </c>
      <c r="AB316" s="70">
        <f t="shared" si="20"/>
        <v>0.66960352422907488</v>
      </c>
      <c r="AC316" s="117"/>
      <c r="AD316" s="99"/>
    </row>
    <row r="317" spans="1:30" s="6" customFormat="1" x14ac:dyDescent="0.2">
      <c r="A317" s="2">
        <v>285</v>
      </c>
      <c r="B317" s="2" t="s">
        <v>36</v>
      </c>
      <c r="C317" s="2">
        <v>66</v>
      </c>
      <c r="D317" s="7" t="s">
        <v>73</v>
      </c>
      <c r="E317" s="7" t="s">
        <v>73</v>
      </c>
      <c r="F317" s="23">
        <v>581</v>
      </c>
      <c r="G317" s="23" t="s">
        <v>16</v>
      </c>
      <c r="H317" s="10">
        <v>681</v>
      </c>
      <c r="I317" s="8">
        <v>87</v>
      </c>
      <c r="J317" s="8">
        <v>71</v>
      </c>
      <c r="K317" s="8">
        <v>16</v>
      </c>
      <c r="L317" s="8">
        <v>0</v>
      </c>
      <c r="M317" s="8">
        <v>8</v>
      </c>
      <c r="N317" s="8">
        <v>21</v>
      </c>
      <c r="O317" s="8">
        <v>18</v>
      </c>
      <c r="P317" s="8">
        <v>2</v>
      </c>
      <c r="Q317" s="8">
        <v>0</v>
      </c>
      <c r="R317" s="8">
        <v>9</v>
      </c>
      <c r="S317" s="8">
        <v>0</v>
      </c>
      <c r="T317" s="8">
        <v>1</v>
      </c>
      <c r="U317" s="8">
        <v>3</v>
      </c>
      <c r="V317" s="8">
        <v>5</v>
      </c>
      <c r="W317" s="42">
        <v>0</v>
      </c>
      <c r="X317" s="8">
        <v>6</v>
      </c>
      <c r="Y317" s="1">
        <f t="shared" si="17"/>
        <v>247</v>
      </c>
      <c r="Z317" s="1">
        <f t="shared" si="18"/>
        <v>434</v>
      </c>
      <c r="AA317" s="70">
        <f t="shared" si="19"/>
        <v>0.36270190895741555</v>
      </c>
      <c r="AB317" s="70">
        <f t="shared" si="20"/>
        <v>0.63729809104258439</v>
      </c>
      <c r="AC317" s="117"/>
      <c r="AD317" s="99"/>
    </row>
    <row r="318" spans="1:30" s="6" customFormat="1" x14ac:dyDescent="0.2">
      <c r="A318" s="2">
        <v>286</v>
      </c>
      <c r="B318" s="2" t="s">
        <v>36</v>
      </c>
      <c r="C318" s="2">
        <v>66</v>
      </c>
      <c r="D318" s="7" t="s">
        <v>73</v>
      </c>
      <c r="E318" s="7" t="s">
        <v>73</v>
      </c>
      <c r="F318" s="23">
        <v>582</v>
      </c>
      <c r="G318" s="23" t="s">
        <v>15</v>
      </c>
      <c r="H318" s="10">
        <v>691</v>
      </c>
      <c r="I318" s="8">
        <v>66</v>
      </c>
      <c r="J318" s="8">
        <v>94</v>
      </c>
      <c r="K318" s="8">
        <v>30</v>
      </c>
      <c r="L318" s="8">
        <v>0</v>
      </c>
      <c r="M318" s="8">
        <v>5</v>
      </c>
      <c r="N318" s="8">
        <v>12</v>
      </c>
      <c r="O318" s="8">
        <v>16</v>
      </c>
      <c r="P318" s="8">
        <v>14</v>
      </c>
      <c r="Q318" s="8">
        <v>2</v>
      </c>
      <c r="R318" s="8">
        <v>8</v>
      </c>
      <c r="S318" s="8">
        <v>0</v>
      </c>
      <c r="T318" s="8">
        <v>1</v>
      </c>
      <c r="U318" s="8">
        <v>0</v>
      </c>
      <c r="V318" s="8">
        <v>4</v>
      </c>
      <c r="W318" s="42">
        <v>0</v>
      </c>
      <c r="X318" s="8">
        <v>9</v>
      </c>
      <c r="Y318" s="1">
        <f t="shared" si="17"/>
        <v>261</v>
      </c>
      <c r="Z318" s="1">
        <f t="shared" si="18"/>
        <v>430</v>
      </c>
      <c r="AA318" s="70">
        <f t="shared" si="19"/>
        <v>0.37771345875542695</v>
      </c>
      <c r="AB318" s="70">
        <f t="shared" si="20"/>
        <v>0.62228654124457305</v>
      </c>
      <c r="AC318" s="117"/>
      <c r="AD318" s="99"/>
    </row>
    <row r="319" spans="1:30" s="6" customFormat="1" x14ac:dyDescent="0.2">
      <c r="A319" s="2">
        <v>287</v>
      </c>
      <c r="B319" s="2" t="s">
        <v>36</v>
      </c>
      <c r="C319" s="2">
        <v>66</v>
      </c>
      <c r="D319" s="7" t="s">
        <v>73</v>
      </c>
      <c r="E319" s="7" t="s">
        <v>73</v>
      </c>
      <c r="F319" s="23">
        <v>582</v>
      </c>
      <c r="G319" s="23" t="s">
        <v>16</v>
      </c>
      <c r="H319" s="10">
        <v>692</v>
      </c>
      <c r="I319" s="8">
        <v>73</v>
      </c>
      <c r="J319" s="8">
        <v>80</v>
      </c>
      <c r="K319" s="8">
        <v>31</v>
      </c>
      <c r="L319" s="8">
        <v>1</v>
      </c>
      <c r="M319" s="8">
        <v>4</v>
      </c>
      <c r="N319" s="8">
        <v>10</v>
      </c>
      <c r="O319" s="8">
        <v>19</v>
      </c>
      <c r="P319" s="8">
        <v>19</v>
      </c>
      <c r="Q319" s="8">
        <v>2</v>
      </c>
      <c r="R319" s="8">
        <v>4</v>
      </c>
      <c r="S319" s="8">
        <v>0</v>
      </c>
      <c r="T319" s="8">
        <v>3</v>
      </c>
      <c r="U319" s="8">
        <v>0</v>
      </c>
      <c r="V319" s="8">
        <v>9</v>
      </c>
      <c r="W319" s="42">
        <v>1</v>
      </c>
      <c r="X319" s="8">
        <v>10</v>
      </c>
      <c r="Y319" s="1">
        <f t="shared" si="17"/>
        <v>266</v>
      </c>
      <c r="Z319" s="1">
        <f t="shared" si="18"/>
        <v>426</v>
      </c>
      <c r="AA319" s="70">
        <f t="shared" si="19"/>
        <v>0.38439306358381503</v>
      </c>
      <c r="AB319" s="70">
        <f t="shared" si="20"/>
        <v>0.61560693641618502</v>
      </c>
      <c r="AC319" s="117"/>
      <c r="AD319" s="99"/>
    </row>
    <row r="320" spans="1:30" s="6" customFormat="1" x14ac:dyDescent="0.2">
      <c r="A320" s="2">
        <v>288</v>
      </c>
      <c r="B320" s="2" t="s">
        <v>36</v>
      </c>
      <c r="C320" s="2">
        <v>66</v>
      </c>
      <c r="D320" s="7" t="s">
        <v>73</v>
      </c>
      <c r="E320" s="7" t="s">
        <v>73</v>
      </c>
      <c r="F320" s="23">
        <v>583</v>
      </c>
      <c r="G320" s="23" t="s">
        <v>15</v>
      </c>
      <c r="H320" s="10">
        <v>617</v>
      </c>
      <c r="I320" s="8">
        <v>86</v>
      </c>
      <c r="J320" s="8">
        <v>84</v>
      </c>
      <c r="K320" s="8">
        <v>9</v>
      </c>
      <c r="L320" s="8">
        <v>3</v>
      </c>
      <c r="M320" s="8">
        <v>3</v>
      </c>
      <c r="N320" s="8">
        <v>25</v>
      </c>
      <c r="O320" s="8">
        <v>14</v>
      </c>
      <c r="P320" s="8">
        <v>1</v>
      </c>
      <c r="Q320" s="8">
        <v>7</v>
      </c>
      <c r="R320" s="8">
        <v>3</v>
      </c>
      <c r="S320" s="8">
        <v>0</v>
      </c>
      <c r="T320" s="8">
        <v>0</v>
      </c>
      <c r="U320" s="8">
        <v>0</v>
      </c>
      <c r="V320" s="8">
        <v>3</v>
      </c>
      <c r="W320" s="42">
        <v>0</v>
      </c>
      <c r="X320" s="8">
        <v>15</v>
      </c>
      <c r="Y320" s="1">
        <f t="shared" si="17"/>
        <v>253</v>
      </c>
      <c r="Z320" s="1">
        <f t="shared" si="18"/>
        <v>364</v>
      </c>
      <c r="AA320" s="70">
        <f t="shared" si="19"/>
        <v>0.41004862236628847</v>
      </c>
      <c r="AB320" s="70">
        <f t="shared" si="20"/>
        <v>0.58995137763371153</v>
      </c>
      <c r="AC320" s="117"/>
      <c r="AD320" s="99"/>
    </row>
    <row r="321" spans="1:30" s="6" customFormat="1" x14ac:dyDescent="0.2">
      <c r="A321" s="2">
        <v>289</v>
      </c>
      <c r="B321" s="2" t="s">
        <v>36</v>
      </c>
      <c r="C321" s="2">
        <v>66</v>
      </c>
      <c r="D321" s="7" t="s">
        <v>73</v>
      </c>
      <c r="E321" s="7" t="s">
        <v>73</v>
      </c>
      <c r="F321" s="23">
        <v>583</v>
      </c>
      <c r="G321" s="23" t="s">
        <v>16</v>
      </c>
      <c r="H321" s="10">
        <v>618</v>
      </c>
      <c r="I321" s="8">
        <v>72</v>
      </c>
      <c r="J321" s="8">
        <v>90</v>
      </c>
      <c r="K321" s="8">
        <v>23</v>
      </c>
      <c r="L321" s="8">
        <v>0</v>
      </c>
      <c r="M321" s="8">
        <v>4</v>
      </c>
      <c r="N321" s="8">
        <v>16</v>
      </c>
      <c r="O321" s="8">
        <v>17</v>
      </c>
      <c r="P321" s="8">
        <v>3</v>
      </c>
      <c r="Q321" s="8">
        <v>5</v>
      </c>
      <c r="R321" s="8">
        <v>7</v>
      </c>
      <c r="S321" s="8">
        <v>0</v>
      </c>
      <c r="T321" s="8">
        <v>1</v>
      </c>
      <c r="U321" s="8">
        <v>0</v>
      </c>
      <c r="V321" s="8">
        <v>10</v>
      </c>
      <c r="W321" s="42">
        <v>0</v>
      </c>
      <c r="X321" s="8">
        <v>12</v>
      </c>
      <c r="Y321" s="1">
        <f t="shared" si="17"/>
        <v>260</v>
      </c>
      <c r="Z321" s="1">
        <f t="shared" si="18"/>
        <v>358</v>
      </c>
      <c r="AA321" s="70">
        <f t="shared" si="19"/>
        <v>0.42071197411003236</v>
      </c>
      <c r="AB321" s="70">
        <f t="shared" si="20"/>
        <v>0.57928802588996764</v>
      </c>
      <c r="AC321" s="117"/>
      <c r="AD321" s="99"/>
    </row>
    <row r="322" spans="1:30" s="6" customFormat="1" x14ac:dyDescent="0.2">
      <c r="A322" s="2">
        <v>290</v>
      </c>
      <c r="B322" s="2" t="s">
        <v>36</v>
      </c>
      <c r="C322" s="2">
        <v>66</v>
      </c>
      <c r="D322" s="7" t="s">
        <v>73</v>
      </c>
      <c r="E322" s="7" t="s">
        <v>73</v>
      </c>
      <c r="F322" s="23">
        <v>584</v>
      </c>
      <c r="G322" s="23" t="s">
        <v>15</v>
      </c>
      <c r="H322" s="10">
        <v>472</v>
      </c>
      <c r="I322" s="8">
        <v>61</v>
      </c>
      <c r="J322" s="8">
        <v>79</v>
      </c>
      <c r="K322" s="8">
        <v>19</v>
      </c>
      <c r="L322" s="8">
        <v>8</v>
      </c>
      <c r="M322" s="8">
        <v>5</v>
      </c>
      <c r="N322" s="8">
        <v>19</v>
      </c>
      <c r="O322" s="8">
        <v>11</v>
      </c>
      <c r="P322" s="8">
        <v>3</v>
      </c>
      <c r="Q322" s="8">
        <v>1</v>
      </c>
      <c r="R322" s="8">
        <v>1</v>
      </c>
      <c r="S322" s="8">
        <v>0</v>
      </c>
      <c r="T322" s="8">
        <v>0</v>
      </c>
      <c r="U322" s="8">
        <v>1</v>
      </c>
      <c r="V322" s="8">
        <v>4</v>
      </c>
      <c r="W322" s="42">
        <v>0</v>
      </c>
      <c r="X322" s="8">
        <v>9</v>
      </c>
      <c r="Y322" s="1">
        <f t="shared" si="17"/>
        <v>221</v>
      </c>
      <c r="Z322" s="1">
        <f t="shared" si="18"/>
        <v>251</v>
      </c>
      <c r="AA322" s="70">
        <f t="shared" si="19"/>
        <v>0.46822033898305082</v>
      </c>
      <c r="AB322" s="70">
        <f t="shared" si="20"/>
        <v>0.53177966101694918</v>
      </c>
      <c r="AC322" s="117"/>
      <c r="AD322" s="99"/>
    </row>
    <row r="323" spans="1:30" s="6" customFormat="1" x14ac:dyDescent="0.2">
      <c r="A323" s="2">
        <v>291</v>
      </c>
      <c r="B323" s="2" t="s">
        <v>36</v>
      </c>
      <c r="C323" s="2">
        <v>66</v>
      </c>
      <c r="D323" s="7" t="s">
        <v>73</v>
      </c>
      <c r="E323" s="7" t="s">
        <v>73</v>
      </c>
      <c r="F323" s="23">
        <v>584</v>
      </c>
      <c r="G323" s="23" t="s">
        <v>16</v>
      </c>
      <c r="H323" s="10">
        <v>472</v>
      </c>
      <c r="I323" s="8">
        <v>75</v>
      </c>
      <c r="J323" s="8">
        <v>69</v>
      </c>
      <c r="K323" s="8">
        <v>15</v>
      </c>
      <c r="L323" s="8">
        <v>2</v>
      </c>
      <c r="M323" s="8">
        <v>2</v>
      </c>
      <c r="N323" s="8">
        <v>15</v>
      </c>
      <c r="O323" s="8">
        <v>12</v>
      </c>
      <c r="P323" s="8">
        <v>1</v>
      </c>
      <c r="Q323" s="8">
        <v>4</v>
      </c>
      <c r="R323" s="8">
        <v>3</v>
      </c>
      <c r="S323" s="8">
        <v>0</v>
      </c>
      <c r="T323" s="8">
        <v>0</v>
      </c>
      <c r="U323" s="8">
        <v>0</v>
      </c>
      <c r="V323" s="8">
        <v>6</v>
      </c>
      <c r="W323" s="42">
        <v>0</v>
      </c>
      <c r="X323" s="8">
        <v>10</v>
      </c>
      <c r="Y323" s="1">
        <f t="shared" si="17"/>
        <v>214</v>
      </c>
      <c r="Z323" s="1">
        <f t="shared" si="18"/>
        <v>258</v>
      </c>
      <c r="AA323" s="70">
        <f t="shared" si="19"/>
        <v>0.45338983050847459</v>
      </c>
      <c r="AB323" s="70">
        <f t="shared" si="20"/>
        <v>0.54661016949152541</v>
      </c>
      <c r="AC323" s="117"/>
      <c r="AD323" s="99"/>
    </row>
    <row r="324" spans="1:30" s="6" customFormat="1" x14ac:dyDescent="0.2">
      <c r="A324" s="2">
        <v>292</v>
      </c>
      <c r="B324" s="2" t="s">
        <v>36</v>
      </c>
      <c r="C324" s="2">
        <v>66</v>
      </c>
      <c r="D324" s="7" t="s">
        <v>73</v>
      </c>
      <c r="E324" s="7" t="s">
        <v>73</v>
      </c>
      <c r="F324" s="23">
        <v>585</v>
      </c>
      <c r="G324" s="23" t="s">
        <v>15</v>
      </c>
      <c r="H324" s="10">
        <v>469</v>
      </c>
      <c r="I324" s="8">
        <v>64</v>
      </c>
      <c r="J324" s="8">
        <v>62</v>
      </c>
      <c r="K324" s="8">
        <v>16</v>
      </c>
      <c r="L324" s="8">
        <v>1</v>
      </c>
      <c r="M324" s="8">
        <v>6</v>
      </c>
      <c r="N324" s="8">
        <v>12</v>
      </c>
      <c r="O324" s="8">
        <v>8</v>
      </c>
      <c r="P324" s="8">
        <v>1</v>
      </c>
      <c r="Q324" s="8">
        <v>2</v>
      </c>
      <c r="R324" s="8">
        <v>4</v>
      </c>
      <c r="S324" s="8">
        <v>0</v>
      </c>
      <c r="T324" s="8">
        <v>0</v>
      </c>
      <c r="U324" s="8">
        <v>0</v>
      </c>
      <c r="V324" s="8">
        <v>5</v>
      </c>
      <c r="W324" s="42">
        <v>1</v>
      </c>
      <c r="X324" s="8">
        <v>4</v>
      </c>
      <c r="Y324" s="1">
        <f t="shared" si="17"/>
        <v>186</v>
      </c>
      <c r="Z324" s="1">
        <f t="shared" si="18"/>
        <v>283</v>
      </c>
      <c r="AA324" s="70">
        <f t="shared" si="19"/>
        <v>0.39658848614072495</v>
      </c>
      <c r="AB324" s="70">
        <f t="shared" si="20"/>
        <v>0.60341151385927505</v>
      </c>
      <c r="AC324" s="117"/>
      <c r="AD324" s="99"/>
    </row>
    <row r="325" spans="1:30" s="6" customFormat="1" x14ac:dyDescent="0.2">
      <c r="A325" s="2">
        <v>293</v>
      </c>
      <c r="B325" s="2" t="s">
        <v>36</v>
      </c>
      <c r="C325" s="2">
        <v>66</v>
      </c>
      <c r="D325" s="7" t="s">
        <v>73</v>
      </c>
      <c r="E325" s="7" t="s">
        <v>73</v>
      </c>
      <c r="F325" s="23">
        <v>585</v>
      </c>
      <c r="G325" s="23" t="s">
        <v>16</v>
      </c>
      <c r="H325" s="10">
        <v>470</v>
      </c>
      <c r="I325" s="8">
        <v>60</v>
      </c>
      <c r="J325" s="8">
        <v>62</v>
      </c>
      <c r="K325" s="8">
        <v>16</v>
      </c>
      <c r="L325" s="8">
        <v>0</v>
      </c>
      <c r="M325" s="8">
        <v>4</v>
      </c>
      <c r="N325" s="8">
        <v>14</v>
      </c>
      <c r="O325" s="8">
        <v>11</v>
      </c>
      <c r="P325" s="8">
        <v>1</v>
      </c>
      <c r="Q325" s="8">
        <v>1</v>
      </c>
      <c r="R325" s="8">
        <v>4</v>
      </c>
      <c r="S325" s="8">
        <v>2</v>
      </c>
      <c r="T325" s="8">
        <v>0</v>
      </c>
      <c r="U325" s="8">
        <v>0</v>
      </c>
      <c r="V325" s="8">
        <v>8</v>
      </c>
      <c r="W325" s="42">
        <v>0</v>
      </c>
      <c r="X325" s="8">
        <v>14</v>
      </c>
      <c r="Y325" s="1">
        <f t="shared" si="17"/>
        <v>197</v>
      </c>
      <c r="Z325" s="1">
        <f t="shared" si="18"/>
        <v>273</v>
      </c>
      <c r="AA325" s="70">
        <f t="shared" si="19"/>
        <v>0.41914893617021276</v>
      </c>
      <c r="AB325" s="70">
        <f t="shared" si="20"/>
        <v>0.58085106382978724</v>
      </c>
      <c r="AC325" s="117"/>
      <c r="AD325" s="99"/>
    </row>
    <row r="326" spans="1:30" s="6" customFormat="1" x14ac:dyDescent="0.2">
      <c r="A326" s="2">
        <v>294</v>
      </c>
      <c r="B326" s="2" t="s">
        <v>36</v>
      </c>
      <c r="C326" s="2">
        <v>66</v>
      </c>
      <c r="D326" s="7" t="s">
        <v>73</v>
      </c>
      <c r="E326" s="7" t="s">
        <v>73</v>
      </c>
      <c r="F326" s="23">
        <v>586</v>
      </c>
      <c r="G326" s="23" t="s">
        <v>15</v>
      </c>
      <c r="H326" s="10">
        <v>590</v>
      </c>
      <c r="I326" s="8">
        <v>63</v>
      </c>
      <c r="J326" s="8">
        <v>95</v>
      </c>
      <c r="K326" s="8">
        <v>26</v>
      </c>
      <c r="L326" s="8">
        <v>3</v>
      </c>
      <c r="M326" s="8">
        <v>11</v>
      </c>
      <c r="N326" s="8">
        <v>12</v>
      </c>
      <c r="O326" s="8">
        <v>22</v>
      </c>
      <c r="P326" s="8">
        <v>2</v>
      </c>
      <c r="Q326" s="8">
        <v>0</v>
      </c>
      <c r="R326" s="8">
        <v>3</v>
      </c>
      <c r="S326" s="8">
        <v>0</v>
      </c>
      <c r="T326" s="8">
        <v>2</v>
      </c>
      <c r="U326" s="8">
        <v>0</v>
      </c>
      <c r="V326" s="8">
        <v>5</v>
      </c>
      <c r="W326" s="42">
        <v>0</v>
      </c>
      <c r="X326" s="8">
        <v>5</v>
      </c>
      <c r="Y326" s="1">
        <f t="shared" si="17"/>
        <v>249</v>
      </c>
      <c r="Z326" s="1">
        <f t="shared" si="18"/>
        <v>341</v>
      </c>
      <c r="AA326" s="70">
        <f t="shared" si="19"/>
        <v>0.42203389830508475</v>
      </c>
      <c r="AB326" s="70">
        <f t="shared" si="20"/>
        <v>0.57796610169491525</v>
      </c>
      <c r="AC326" s="117"/>
      <c r="AD326" s="99"/>
    </row>
    <row r="327" spans="1:30" s="6" customFormat="1" x14ac:dyDescent="0.2">
      <c r="A327" s="2">
        <v>295</v>
      </c>
      <c r="B327" s="2" t="s">
        <v>36</v>
      </c>
      <c r="C327" s="2">
        <v>66</v>
      </c>
      <c r="D327" s="7" t="s">
        <v>73</v>
      </c>
      <c r="E327" s="7" t="s">
        <v>73</v>
      </c>
      <c r="F327" s="23">
        <v>586</v>
      </c>
      <c r="G327" s="23" t="s">
        <v>16</v>
      </c>
      <c r="H327" s="10">
        <v>591</v>
      </c>
      <c r="I327" s="8">
        <v>74</v>
      </c>
      <c r="J327" s="8">
        <v>95</v>
      </c>
      <c r="K327" s="8">
        <v>33</v>
      </c>
      <c r="L327" s="8">
        <v>2</v>
      </c>
      <c r="M327" s="8">
        <v>8</v>
      </c>
      <c r="N327" s="8">
        <v>18</v>
      </c>
      <c r="O327" s="8">
        <v>26</v>
      </c>
      <c r="P327" s="8">
        <v>2</v>
      </c>
      <c r="Q327" s="8">
        <v>4</v>
      </c>
      <c r="R327" s="8">
        <v>6</v>
      </c>
      <c r="S327" s="8">
        <v>0</v>
      </c>
      <c r="T327" s="8">
        <v>0</v>
      </c>
      <c r="U327" s="8">
        <v>2</v>
      </c>
      <c r="V327" s="8">
        <v>5</v>
      </c>
      <c r="W327" s="42">
        <v>0</v>
      </c>
      <c r="X327" s="8">
        <v>8</v>
      </c>
      <c r="Y327" s="1">
        <f t="shared" si="17"/>
        <v>283</v>
      </c>
      <c r="Z327" s="1">
        <f t="shared" si="18"/>
        <v>308</v>
      </c>
      <c r="AA327" s="70">
        <f t="shared" si="19"/>
        <v>0.47884940778341795</v>
      </c>
      <c r="AB327" s="70">
        <f t="shared" si="20"/>
        <v>0.52115059221658211</v>
      </c>
      <c r="AC327" s="117"/>
      <c r="AD327" s="99"/>
    </row>
    <row r="328" spans="1:30" s="6" customFormat="1" x14ac:dyDescent="0.2">
      <c r="A328" s="2">
        <v>296</v>
      </c>
      <c r="B328" s="2" t="s">
        <v>36</v>
      </c>
      <c r="C328" s="2">
        <v>66</v>
      </c>
      <c r="D328" s="7" t="s">
        <v>73</v>
      </c>
      <c r="E328" s="7" t="s">
        <v>73</v>
      </c>
      <c r="F328" s="23">
        <v>587</v>
      </c>
      <c r="G328" s="23" t="s">
        <v>15</v>
      </c>
      <c r="H328" s="10">
        <v>693</v>
      </c>
      <c r="I328" s="8">
        <v>65</v>
      </c>
      <c r="J328" s="8">
        <v>92</v>
      </c>
      <c r="K328" s="8">
        <v>38</v>
      </c>
      <c r="L328" s="8">
        <v>2</v>
      </c>
      <c r="M328" s="8">
        <v>3</v>
      </c>
      <c r="N328" s="8">
        <v>19</v>
      </c>
      <c r="O328" s="8">
        <v>31</v>
      </c>
      <c r="P328" s="8">
        <v>2</v>
      </c>
      <c r="Q328" s="8">
        <v>4</v>
      </c>
      <c r="R328" s="8">
        <v>6</v>
      </c>
      <c r="S328" s="8">
        <v>0</v>
      </c>
      <c r="T328" s="8">
        <v>0</v>
      </c>
      <c r="U328" s="8">
        <v>0</v>
      </c>
      <c r="V328" s="8">
        <v>8</v>
      </c>
      <c r="W328" s="42">
        <v>0</v>
      </c>
      <c r="X328" s="8">
        <v>15</v>
      </c>
      <c r="Y328" s="1">
        <f t="shared" si="17"/>
        <v>285</v>
      </c>
      <c r="Z328" s="1">
        <f t="shared" si="18"/>
        <v>408</v>
      </c>
      <c r="AA328" s="70">
        <f t="shared" si="19"/>
        <v>0.41125541125541126</v>
      </c>
      <c r="AB328" s="70">
        <f t="shared" si="20"/>
        <v>0.58874458874458879</v>
      </c>
      <c r="AC328" s="117"/>
      <c r="AD328" s="99"/>
    </row>
    <row r="329" spans="1:30" s="6" customFormat="1" x14ac:dyDescent="0.2">
      <c r="A329" s="2">
        <v>297</v>
      </c>
      <c r="B329" s="2" t="s">
        <v>36</v>
      </c>
      <c r="C329" s="2">
        <v>66</v>
      </c>
      <c r="D329" s="7" t="s">
        <v>73</v>
      </c>
      <c r="E329" s="7" t="s">
        <v>73</v>
      </c>
      <c r="F329" s="23">
        <v>587</v>
      </c>
      <c r="G329" s="23" t="s">
        <v>16</v>
      </c>
      <c r="H329" s="10">
        <v>693</v>
      </c>
      <c r="I329" s="8">
        <v>65</v>
      </c>
      <c r="J329" s="8">
        <v>85</v>
      </c>
      <c r="K329" s="8">
        <v>32</v>
      </c>
      <c r="L329" s="8">
        <v>6</v>
      </c>
      <c r="M329" s="8">
        <v>5</v>
      </c>
      <c r="N329" s="8">
        <v>16</v>
      </c>
      <c r="O329" s="8">
        <v>15</v>
      </c>
      <c r="P329" s="8">
        <v>2</v>
      </c>
      <c r="Q329" s="8">
        <v>4</v>
      </c>
      <c r="R329" s="8">
        <v>10</v>
      </c>
      <c r="S329" s="8">
        <v>1</v>
      </c>
      <c r="T329" s="8">
        <v>0</v>
      </c>
      <c r="U329" s="8">
        <v>1</v>
      </c>
      <c r="V329" s="8">
        <v>4</v>
      </c>
      <c r="W329" s="42">
        <v>1</v>
      </c>
      <c r="X329" s="8">
        <v>11</v>
      </c>
      <c r="Y329" s="1">
        <f t="shared" si="17"/>
        <v>258</v>
      </c>
      <c r="Z329" s="1">
        <f t="shared" si="18"/>
        <v>435</v>
      </c>
      <c r="AA329" s="70">
        <f t="shared" si="19"/>
        <v>0.37229437229437229</v>
      </c>
      <c r="AB329" s="70">
        <f t="shared" si="20"/>
        <v>0.62770562770562766</v>
      </c>
      <c r="AC329" s="117"/>
      <c r="AD329" s="99"/>
    </row>
    <row r="330" spans="1:30" s="6" customFormat="1" x14ac:dyDescent="0.2">
      <c r="A330" s="2">
        <v>298</v>
      </c>
      <c r="B330" s="2" t="s">
        <v>36</v>
      </c>
      <c r="C330" s="2">
        <v>66</v>
      </c>
      <c r="D330" s="7" t="s">
        <v>73</v>
      </c>
      <c r="E330" s="7" t="s">
        <v>73</v>
      </c>
      <c r="F330" s="23">
        <v>588</v>
      </c>
      <c r="G330" s="23" t="s">
        <v>15</v>
      </c>
      <c r="H330" s="10">
        <v>540</v>
      </c>
      <c r="I330" s="8">
        <v>38</v>
      </c>
      <c r="J330" s="8">
        <v>109</v>
      </c>
      <c r="K330" s="8">
        <v>27</v>
      </c>
      <c r="L330" s="8">
        <v>7</v>
      </c>
      <c r="M330" s="8">
        <v>3</v>
      </c>
      <c r="N330" s="8">
        <v>11</v>
      </c>
      <c r="O330" s="8">
        <v>21</v>
      </c>
      <c r="P330" s="8">
        <v>4</v>
      </c>
      <c r="Q330" s="8">
        <v>1</v>
      </c>
      <c r="R330" s="8">
        <v>5</v>
      </c>
      <c r="S330" s="8">
        <v>1</v>
      </c>
      <c r="T330" s="8">
        <v>0</v>
      </c>
      <c r="U330" s="8">
        <v>1</v>
      </c>
      <c r="V330" s="8">
        <v>5</v>
      </c>
      <c r="W330" s="42">
        <v>0</v>
      </c>
      <c r="X330" s="8">
        <v>15</v>
      </c>
      <c r="Y330" s="1">
        <f t="shared" si="17"/>
        <v>248</v>
      </c>
      <c r="Z330" s="1">
        <f t="shared" si="18"/>
        <v>292</v>
      </c>
      <c r="AA330" s="70">
        <f t="shared" si="19"/>
        <v>0.45925925925925926</v>
      </c>
      <c r="AB330" s="70">
        <f t="shared" si="20"/>
        <v>0.54074074074074074</v>
      </c>
      <c r="AC330" s="117"/>
      <c r="AD330" s="99"/>
    </row>
    <row r="331" spans="1:30" s="6" customFormat="1" x14ac:dyDescent="0.2">
      <c r="A331" s="2">
        <v>299</v>
      </c>
      <c r="B331" s="2" t="s">
        <v>36</v>
      </c>
      <c r="C331" s="2">
        <v>66</v>
      </c>
      <c r="D331" s="7" t="s">
        <v>73</v>
      </c>
      <c r="E331" s="7" t="s">
        <v>73</v>
      </c>
      <c r="F331" s="23">
        <v>588</v>
      </c>
      <c r="G331" s="23" t="s">
        <v>16</v>
      </c>
      <c r="H331" s="10">
        <v>541</v>
      </c>
      <c r="I331" s="8">
        <v>42</v>
      </c>
      <c r="J331" s="8">
        <v>82</v>
      </c>
      <c r="K331" s="8">
        <v>25</v>
      </c>
      <c r="L331" s="8">
        <v>0</v>
      </c>
      <c r="M331" s="8">
        <v>7</v>
      </c>
      <c r="N331" s="8">
        <v>11</v>
      </c>
      <c r="O331" s="8">
        <v>18</v>
      </c>
      <c r="P331" s="8">
        <v>1</v>
      </c>
      <c r="Q331" s="8">
        <v>4</v>
      </c>
      <c r="R331" s="8">
        <v>12</v>
      </c>
      <c r="S331" s="8">
        <v>0</v>
      </c>
      <c r="T331" s="8">
        <v>1</v>
      </c>
      <c r="U331" s="8">
        <v>0</v>
      </c>
      <c r="V331" s="8">
        <v>8</v>
      </c>
      <c r="W331" s="42">
        <v>1</v>
      </c>
      <c r="X331" s="8">
        <v>8</v>
      </c>
      <c r="Y331" s="1">
        <f t="shared" si="17"/>
        <v>220</v>
      </c>
      <c r="Z331" s="1">
        <f t="shared" si="18"/>
        <v>321</v>
      </c>
      <c r="AA331" s="70">
        <f t="shared" si="19"/>
        <v>0.40665434380776339</v>
      </c>
      <c r="AB331" s="70">
        <f t="shared" si="20"/>
        <v>0.59334565619223656</v>
      </c>
      <c r="AC331" s="117"/>
      <c r="AD331" s="99"/>
    </row>
    <row r="332" spans="1:30" s="6" customFormat="1" x14ac:dyDescent="0.2">
      <c r="A332" s="2">
        <v>300</v>
      </c>
      <c r="B332" s="2" t="s">
        <v>36</v>
      </c>
      <c r="C332" s="2">
        <v>66</v>
      </c>
      <c r="D332" s="7" t="s">
        <v>73</v>
      </c>
      <c r="E332" s="7" t="s">
        <v>73</v>
      </c>
      <c r="F332" s="23">
        <v>589</v>
      </c>
      <c r="G332" s="23" t="s">
        <v>15</v>
      </c>
      <c r="H332" s="10">
        <v>672</v>
      </c>
      <c r="I332" s="8">
        <v>80</v>
      </c>
      <c r="J332" s="8">
        <v>80</v>
      </c>
      <c r="K332" s="8">
        <v>25</v>
      </c>
      <c r="L332" s="8">
        <v>8</v>
      </c>
      <c r="M332" s="8">
        <v>2</v>
      </c>
      <c r="N332" s="8">
        <v>14</v>
      </c>
      <c r="O332" s="8">
        <v>22</v>
      </c>
      <c r="P332" s="8">
        <v>10</v>
      </c>
      <c r="Q332" s="8">
        <v>0</v>
      </c>
      <c r="R332" s="8">
        <v>6</v>
      </c>
      <c r="S332" s="8">
        <v>0</v>
      </c>
      <c r="T332" s="8">
        <v>0</v>
      </c>
      <c r="U332" s="8">
        <v>0</v>
      </c>
      <c r="V332" s="8">
        <v>11</v>
      </c>
      <c r="W332" s="42">
        <v>0</v>
      </c>
      <c r="X332" s="8">
        <v>15</v>
      </c>
      <c r="Y332" s="1">
        <f t="shared" ref="Y332:Y394" si="21">SUM(I332:X332)</f>
        <v>273</v>
      </c>
      <c r="Z332" s="1">
        <f t="shared" ref="Z332:Z394" si="22">H332-Y332</f>
        <v>399</v>
      </c>
      <c r="AA332" s="70">
        <f t="shared" ref="AA332:AA394" si="23">Y332/H332</f>
        <v>0.40625</v>
      </c>
      <c r="AB332" s="70">
        <f t="shared" ref="AB332:AB394" si="24">Z332/H332</f>
        <v>0.59375</v>
      </c>
      <c r="AC332" s="117"/>
      <c r="AD332" s="99"/>
    </row>
    <row r="333" spans="1:30" s="6" customFormat="1" x14ac:dyDescent="0.2">
      <c r="A333" s="2">
        <v>301</v>
      </c>
      <c r="B333" s="2" t="s">
        <v>36</v>
      </c>
      <c r="C333" s="2">
        <v>66</v>
      </c>
      <c r="D333" s="7" t="s">
        <v>73</v>
      </c>
      <c r="E333" s="7" t="s">
        <v>73</v>
      </c>
      <c r="F333" s="23">
        <v>589</v>
      </c>
      <c r="G333" s="23" t="s">
        <v>16</v>
      </c>
      <c r="H333" s="10">
        <v>673</v>
      </c>
      <c r="I333" s="8">
        <v>76</v>
      </c>
      <c r="J333" s="8">
        <v>86</v>
      </c>
      <c r="K333" s="8">
        <v>19</v>
      </c>
      <c r="L333" s="8">
        <v>6</v>
      </c>
      <c r="M333" s="8">
        <v>8</v>
      </c>
      <c r="N333" s="8">
        <v>37</v>
      </c>
      <c r="O333" s="8">
        <v>21</v>
      </c>
      <c r="P333" s="8">
        <v>12</v>
      </c>
      <c r="Q333" s="8">
        <v>2</v>
      </c>
      <c r="R333" s="8">
        <v>4</v>
      </c>
      <c r="S333" s="8">
        <v>1</v>
      </c>
      <c r="T333" s="8">
        <v>1</v>
      </c>
      <c r="U333" s="8">
        <v>0</v>
      </c>
      <c r="V333" s="8">
        <v>2</v>
      </c>
      <c r="W333" s="42">
        <v>0</v>
      </c>
      <c r="X333" s="8">
        <v>10</v>
      </c>
      <c r="Y333" s="1">
        <f t="shared" si="21"/>
        <v>285</v>
      </c>
      <c r="Z333" s="1">
        <f t="shared" si="22"/>
        <v>388</v>
      </c>
      <c r="AA333" s="70">
        <f t="shared" si="23"/>
        <v>0.42347696879643387</v>
      </c>
      <c r="AB333" s="70">
        <f t="shared" si="24"/>
        <v>0.57652303120356607</v>
      </c>
      <c r="AC333" s="117"/>
      <c r="AD333" s="99"/>
    </row>
    <row r="334" spans="1:30" s="6" customFormat="1" x14ac:dyDescent="0.2">
      <c r="A334" s="2">
        <v>302</v>
      </c>
      <c r="B334" s="2" t="s">
        <v>36</v>
      </c>
      <c r="C334" s="2">
        <v>66</v>
      </c>
      <c r="D334" s="7" t="s">
        <v>73</v>
      </c>
      <c r="E334" s="7" t="s">
        <v>73</v>
      </c>
      <c r="F334" s="23">
        <v>590</v>
      </c>
      <c r="G334" s="23" t="s">
        <v>15</v>
      </c>
      <c r="H334" s="10">
        <v>672</v>
      </c>
      <c r="I334" s="8">
        <v>81</v>
      </c>
      <c r="J334" s="8">
        <v>72</v>
      </c>
      <c r="K334" s="8">
        <v>20</v>
      </c>
      <c r="L334" s="8">
        <v>2</v>
      </c>
      <c r="M334" s="8">
        <v>7</v>
      </c>
      <c r="N334" s="8">
        <v>14</v>
      </c>
      <c r="O334" s="8">
        <v>28</v>
      </c>
      <c r="P334" s="8">
        <v>6</v>
      </c>
      <c r="Q334" s="8">
        <v>0</v>
      </c>
      <c r="R334" s="8">
        <v>15</v>
      </c>
      <c r="S334" s="8">
        <v>1</v>
      </c>
      <c r="T334" s="8">
        <v>3</v>
      </c>
      <c r="U334" s="8">
        <v>1</v>
      </c>
      <c r="V334" s="8">
        <v>6</v>
      </c>
      <c r="W334" s="42">
        <v>0</v>
      </c>
      <c r="X334" s="8">
        <v>12</v>
      </c>
      <c r="Y334" s="1">
        <f t="shared" si="21"/>
        <v>268</v>
      </c>
      <c r="Z334" s="1">
        <f t="shared" si="22"/>
        <v>404</v>
      </c>
      <c r="AA334" s="70">
        <f t="shared" si="23"/>
        <v>0.39880952380952384</v>
      </c>
      <c r="AB334" s="70">
        <f t="shared" si="24"/>
        <v>0.60119047619047616</v>
      </c>
      <c r="AC334" s="117"/>
      <c r="AD334" s="99"/>
    </row>
    <row r="335" spans="1:30" s="6" customFormat="1" x14ac:dyDescent="0.2">
      <c r="A335" s="2">
        <v>303</v>
      </c>
      <c r="B335" s="2" t="s">
        <v>36</v>
      </c>
      <c r="C335" s="2">
        <v>66</v>
      </c>
      <c r="D335" s="7" t="s">
        <v>73</v>
      </c>
      <c r="E335" s="7" t="s">
        <v>73</v>
      </c>
      <c r="F335" s="23">
        <v>590</v>
      </c>
      <c r="G335" s="23" t="s">
        <v>16</v>
      </c>
      <c r="H335" s="10">
        <v>673</v>
      </c>
      <c r="I335" s="8">
        <v>78</v>
      </c>
      <c r="J335" s="8">
        <v>59</v>
      </c>
      <c r="K335" s="8">
        <v>26</v>
      </c>
      <c r="L335" s="8">
        <v>5</v>
      </c>
      <c r="M335" s="8">
        <v>8</v>
      </c>
      <c r="N335" s="8">
        <v>10</v>
      </c>
      <c r="O335" s="8">
        <v>15</v>
      </c>
      <c r="P335" s="8">
        <v>8</v>
      </c>
      <c r="Q335" s="8">
        <v>0</v>
      </c>
      <c r="R335" s="8">
        <v>4</v>
      </c>
      <c r="S335" s="8">
        <v>4</v>
      </c>
      <c r="T335" s="8">
        <v>1</v>
      </c>
      <c r="U335" s="8">
        <v>1</v>
      </c>
      <c r="V335" s="8">
        <v>6</v>
      </c>
      <c r="W335" s="42">
        <v>1</v>
      </c>
      <c r="X335" s="8">
        <v>11</v>
      </c>
      <c r="Y335" s="1">
        <f t="shared" si="21"/>
        <v>237</v>
      </c>
      <c r="Z335" s="1">
        <f t="shared" si="22"/>
        <v>436</v>
      </c>
      <c r="AA335" s="70">
        <f t="shared" si="23"/>
        <v>0.3521545319465082</v>
      </c>
      <c r="AB335" s="70">
        <f t="shared" si="24"/>
        <v>0.64784546805349186</v>
      </c>
      <c r="AC335" s="117"/>
      <c r="AD335" s="99"/>
    </row>
    <row r="336" spans="1:30" s="6" customFormat="1" x14ac:dyDescent="0.2">
      <c r="A336" s="2">
        <v>304</v>
      </c>
      <c r="B336" s="2" t="s">
        <v>36</v>
      </c>
      <c r="C336" s="2">
        <v>66</v>
      </c>
      <c r="D336" s="7" t="s">
        <v>73</v>
      </c>
      <c r="E336" s="7" t="s">
        <v>73</v>
      </c>
      <c r="F336" s="23">
        <v>591</v>
      </c>
      <c r="G336" s="23" t="s">
        <v>15</v>
      </c>
      <c r="H336" s="10">
        <v>609</v>
      </c>
      <c r="I336" s="8">
        <v>56</v>
      </c>
      <c r="J336" s="8">
        <v>82</v>
      </c>
      <c r="K336" s="8">
        <v>28</v>
      </c>
      <c r="L336" s="8">
        <v>5</v>
      </c>
      <c r="M336" s="8">
        <v>9</v>
      </c>
      <c r="N336" s="8">
        <v>12</v>
      </c>
      <c r="O336" s="8">
        <v>20</v>
      </c>
      <c r="P336" s="8">
        <v>4</v>
      </c>
      <c r="Q336" s="8">
        <v>1</v>
      </c>
      <c r="R336" s="8">
        <v>6</v>
      </c>
      <c r="S336" s="8">
        <v>0</v>
      </c>
      <c r="T336" s="8">
        <v>0</v>
      </c>
      <c r="U336" s="8">
        <v>0</v>
      </c>
      <c r="V336" s="8">
        <v>4</v>
      </c>
      <c r="W336" s="42">
        <v>0</v>
      </c>
      <c r="X336" s="8">
        <v>7</v>
      </c>
      <c r="Y336" s="1">
        <f t="shared" si="21"/>
        <v>234</v>
      </c>
      <c r="Z336" s="1">
        <f t="shared" si="22"/>
        <v>375</v>
      </c>
      <c r="AA336" s="70">
        <f t="shared" si="23"/>
        <v>0.38423645320197042</v>
      </c>
      <c r="AB336" s="70">
        <f t="shared" si="24"/>
        <v>0.61576354679802958</v>
      </c>
      <c r="AC336" s="117"/>
      <c r="AD336" s="99"/>
    </row>
    <row r="337" spans="1:30" s="6" customFormat="1" x14ac:dyDescent="0.2">
      <c r="A337" s="2">
        <v>305</v>
      </c>
      <c r="B337" s="2" t="s">
        <v>36</v>
      </c>
      <c r="C337" s="2">
        <v>66</v>
      </c>
      <c r="D337" s="7" t="s">
        <v>73</v>
      </c>
      <c r="E337" s="7" t="s">
        <v>73</v>
      </c>
      <c r="F337" s="23">
        <v>591</v>
      </c>
      <c r="G337" s="23" t="s">
        <v>16</v>
      </c>
      <c r="H337" s="10">
        <v>609</v>
      </c>
      <c r="I337" s="8">
        <v>55</v>
      </c>
      <c r="J337" s="8">
        <v>86</v>
      </c>
      <c r="K337" s="8">
        <v>23</v>
      </c>
      <c r="L337" s="8">
        <v>4</v>
      </c>
      <c r="M337" s="8">
        <v>4</v>
      </c>
      <c r="N337" s="8">
        <v>12</v>
      </c>
      <c r="O337" s="8">
        <v>27</v>
      </c>
      <c r="P337" s="8">
        <v>7</v>
      </c>
      <c r="Q337" s="8">
        <v>2</v>
      </c>
      <c r="R337" s="8">
        <v>2</v>
      </c>
      <c r="S337" s="8">
        <v>0</v>
      </c>
      <c r="T337" s="8">
        <v>1</v>
      </c>
      <c r="U337" s="8">
        <v>1</v>
      </c>
      <c r="V337" s="8">
        <v>6</v>
      </c>
      <c r="W337" s="42">
        <v>1</v>
      </c>
      <c r="X337" s="8">
        <v>10</v>
      </c>
      <c r="Y337" s="1">
        <f t="shared" si="21"/>
        <v>241</v>
      </c>
      <c r="Z337" s="1">
        <f t="shared" si="22"/>
        <v>368</v>
      </c>
      <c r="AA337" s="70">
        <f t="shared" si="23"/>
        <v>0.39573070607553368</v>
      </c>
      <c r="AB337" s="70">
        <f t="shared" si="24"/>
        <v>0.60426929392446638</v>
      </c>
      <c r="AC337" s="117"/>
      <c r="AD337" s="99"/>
    </row>
    <row r="338" spans="1:30" s="6" customFormat="1" x14ac:dyDescent="0.2">
      <c r="A338" s="2">
        <v>306</v>
      </c>
      <c r="B338" s="2" t="s">
        <v>36</v>
      </c>
      <c r="C338" s="2">
        <v>66</v>
      </c>
      <c r="D338" s="7" t="s">
        <v>73</v>
      </c>
      <c r="E338" s="7" t="s">
        <v>73</v>
      </c>
      <c r="F338" s="23">
        <v>592</v>
      </c>
      <c r="G338" s="23" t="s">
        <v>15</v>
      </c>
      <c r="H338" s="10">
        <v>669</v>
      </c>
      <c r="I338" s="8">
        <v>63</v>
      </c>
      <c r="J338" s="8">
        <v>79</v>
      </c>
      <c r="K338" s="8">
        <v>21</v>
      </c>
      <c r="L338" s="8">
        <v>3</v>
      </c>
      <c r="M338" s="8">
        <v>11</v>
      </c>
      <c r="N338" s="8">
        <v>12</v>
      </c>
      <c r="O338" s="8">
        <v>21</v>
      </c>
      <c r="P338" s="8">
        <v>5</v>
      </c>
      <c r="Q338" s="8">
        <v>0</v>
      </c>
      <c r="R338" s="8">
        <v>15</v>
      </c>
      <c r="S338" s="8">
        <v>1</v>
      </c>
      <c r="T338" s="8">
        <v>1</v>
      </c>
      <c r="U338" s="8">
        <v>2</v>
      </c>
      <c r="V338" s="8">
        <v>5</v>
      </c>
      <c r="W338" s="42">
        <v>0</v>
      </c>
      <c r="X338" s="8">
        <v>9</v>
      </c>
      <c r="Y338" s="1">
        <f t="shared" si="21"/>
        <v>248</v>
      </c>
      <c r="Z338" s="1">
        <f t="shared" si="22"/>
        <v>421</v>
      </c>
      <c r="AA338" s="70">
        <f t="shared" si="23"/>
        <v>0.37070254110612855</v>
      </c>
      <c r="AB338" s="70">
        <f t="shared" si="24"/>
        <v>0.62929745889387145</v>
      </c>
      <c r="AC338" s="117"/>
      <c r="AD338" s="99"/>
    </row>
    <row r="339" spans="1:30" s="6" customFormat="1" x14ac:dyDescent="0.2">
      <c r="A339" s="2">
        <v>307</v>
      </c>
      <c r="B339" s="2" t="s">
        <v>36</v>
      </c>
      <c r="C339" s="2">
        <v>66</v>
      </c>
      <c r="D339" s="7" t="s">
        <v>73</v>
      </c>
      <c r="E339" s="7" t="s">
        <v>73</v>
      </c>
      <c r="F339" s="23">
        <v>592</v>
      </c>
      <c r="G339" s="23" t="s">
        <v>16</v>
      </c>
      <c r="H339" s="10">
        <v>670</v>
      </c>
      <c r="I339" s="8">
        <v>76</v>
      </c>
      <c r="J339" s="8">
        <v>63</v>
      </c>
      <c r="K339" s="8">
        <v>27</v>
      </c>
      <c r="L339" s="8">
        <v>6</v>
      </c>
      <c r="M339" s="8">
        <v>9</v>
      </c>
      <c r="N339" s="8">
        <v>13</v>
      </c>
      <c r="O339" s="8">
        <v>40</v>
      </c>
      <c r="P339" s="8">
        <v>6</v>
      </c>
      <c r="Q339" s="8">
        <v>0</v>
      </c>
      <c r="R339" s="8">
        <v>9</v>
      </c>
      <c r="S339" s="8">
        <v>0</v>
      </c>
      <c r="T339" s="8">
        <v>0</v>
      </c>
      <c r="U339" s="8">
        <v>1</v>
      </c>
      <c r="V339" s="8">
        <v>7</v>
      </c>
      <c r="W339" s="42">
        <v>1</v>
      </c>
      <c r="X339" s="8">
        <v>18</v>
      </c>
      <c r="Y339" s="1">
        <f t="shared" si="21"/>
        <v>276</v>
      </c>
      <c r="Z339" s="1">
        <f t="shared" si="22"/>
        <v>394</v>
      </c>
      <c r="AA339" s="70">
        <f t="shared" si="23"/>
        <v>0.41194029850746267</v>
      </c>
      <c r="AB339" s="70">
        <f t="shared" si="24"/>
        <v>0.58805970149253728</v>
      </c>
      <c r="AC339" s="117"/>
      <c r="AD339" s="99"/>
    </row>
    <row r="340" spans="1:30" s="6" customFormat="1" x14ac:dyDescent="0.2">
      <c r="A340" s="2">
        <v>308</v>
      </c>
      <c r="B340" s="2" t="s">
        <v>36</v>
      </c>
      <c r="C340" s="2">
        <v>66</v>
      </c>
      <c r="D340" s="7" t="s">
        <v>73</v>
      </c>
      <c r="E340" s="7" t="s">
        <v>73</v>
      </c>
      <c r="F340" s="23">
        <v>593</v>
      </c>
      <c r="G340" s="23" t="s">
        <v>15</v>
      </c>
      <c r="H340" s="10">
        <v>704</v>
      </c>
      <c r="I340" s="8">
        <v>60</v>
      </c>
      <c r="J340" s="8">
        <v>93</v>
      </c>
      <c r="K340" s="8">
        <v>25</v>
      </c>
      <c r="L340" s="8">
        <v>7</v>
      </c>
      <c r="M340" s="8">
        <v>3</v>
      </c>
      <c r="N340" s="8">
        <v>10</v>
      </c>
      <c r="O340" s="8">
        <v>24</v>
      </c>
      <c r="P340" s="8">
        <v>5</v>
      </c>
      <c r="Q340" s="8">
        <v>1</v>
      </c>
      <c r="R340" s="8">
        <v>11</v>
      </c>
      <c r="S340" s="8">
        <v>1</v>
      </c>
      <c r="T340" s="8">
        <v>2</v>
      </c>
      <c r="U340" s="8">
        <v>0</v>
      </c>
      <c r="V340" s="8">
        <v>12</v>
      </c>
      <c r="W340" s="42">
        <v>0</v>
      </c>
      <c r="X340" s="8">
        <v>17</v>
      </c>
      <c r="Y340" s="1">
        <f t="shared" si="21"/>
        <v>271</v>
      </c>
      <c r="Z340" s="1">
        <f t="shared" si="22"/>
        <v>433</v>
      </c>
      <c r="AA340" s="70">
        <f t="shared" si="23"/>
        <v>0.38494318181818182</v>
      </c>
      <c r="AB340" s="70">
        <f t="shared" si="24"/>
        <v>0.61505681818181823</v>
      </c>
      <c r="AC340" s="117"/>
      <c r="AD340" s="99"/>
    </row>
    <row r="341" spans="1:30" s="6" customFormat="1" x14ac:dyDescent="0.2">
      <c r="A341" s="2">
        <v>309</v>
      </c>
      <c r="B341" s="2" t="s">
        <v>36</v>
      </c>
      <c r="C341" s="2">
        <v>66</v>
      </c>
      <c r="D341" s="7" t="s">
        <v>73</v>
      </c>
      <c r="E341" s="7" t="s">
        <v>73</v>
      </c>
      <c r="F341" s="23">
        <v>593</v>
      </c>
      <c r="G341" s="23" t="s">
        <v>16</v>
      </c>
      <c r="H341" s="10">
        <v>704</v>
      </c>
      <c r="I341" s="8">
        <v>56</v>
      </c>
      <c r="J341" s="8">
        <v>109</v>
      </c>
      <c r="K341" s="8">
        <v>24</v>
      </c>
      <c r="L341" s="8">
        <v>5</v>
      </c>
      <c r="M341" s="8">
        <v>8</v>
      </c>
      <c r="N341" s="8">
        <v>7</v>
      </c>
      <c r="O341" s="8">
        <v>27</v>
      </c>
      <c r="P341" s="8">
        <v>2</v>
      </c>
      <c r="Q341" s="8">
        <v>1</v>
      </c>
      <c r="R341" s="8">
        <v>4</v>
      </c>
      <c r="S341" s="8">
        <v>1</v>
      </c>
      <c r="T341" s="8">
        <v>2</v>
      </c>
      <c r="U341" s="8">
        <v>1</v>
      </c>
      <c r="V341" s="8">
        <v>10</v>
      </c>
      <c r="W341" s="42">
        <v>0</v>
      </c>
      <c r="X341" s="8">
        <v>10</v>
      </c>
      <c r="Y341" s="1">
        <f t="shared" si="21"/>
        <v>267</v>
      </c>
      <c r="Z341" s="1">
        <f t="shared" si="22"/>
        <v>437</v>
      </c>
      <c r="AA341" s="70">
        <f t="shared" si="23"/>
        <v>0.37926136363636365</v>
      </c>
      <c r="AB341" s="70">
        <f t="shared" si="24"/>
        <v>0.62073863636363635</v>
      </c>
      <c r="AC341" s="117"/>
      <c r="AD341" s="99"/>
    </row>
    <row r="342" spans="1:30" s="6" customFormat="1" x14ac:dyDescent="0.2">
      <c r="A342" s="2">
        <v>310</v>
      </c>
      <c r="B342" s="2" t="s">
        <v>36</v>
      </c>
      <c r="C342" s="2">
        <v>66</v>
      </c>
      <c r="D342" s="7" t="s">
        <v>73</v>
      </c>
      <c r="E342" s="7" t="s">
        <v>73</v>
      </c>
      <c r="F342" s="23">
        <v>593</v>
      </c>
      <c r="G342" s="23" t="s">
        <v>17</v>
      </c>
      <c r="H342" s="10">
        <v>704</v>
      </c>
      <c r="I342" s="8">
        <v>64</v>
      </c>
      <c r="J342" s="8">
        <v>63</v>
      </c>
      <c r="K342" s="8">
        <v>30</v>
      </c>
      <c r="L342" s="8">
        <v>2</v>
      </c>
      <c r="M342" s="8">
        <v>4</v>
      </c>
      <c r="N342" s="8">
        <v>6</v>
      </c>
      <c r="O342" s="8">
        <v>39</v>
      </c>
      <c r="P342" s="8">
        <v>1</v>
      </c>
      <c r="Q342" s="8">
        <v>1</v>
      </c>
      <c r="R342" s="8">
        <v>8</v>
      </c>
      <c r="S342" s="8">
        <v>0</v>
      </c>
      <c r="T342" s="8">
        <v>4</v>
      </c>
      <c r="U342" s="8">
        <v>1</v>
      </c>
      <c r="V342" s="8">
        <v>6</v>
      </c>
      <c r="W342" s="42">
        <v>0</v>
      </c>
      <c r="X342" s="8">
        <v>29</v>
      </c>
      <c r="Y342" s="1">
        <f t="shared" si="21"/>
        <v>258</v>
      </c>
      <c r="Z342" s="1">
        <f t="shared" si="22"/>
        <v>446</v>
      </c>
      <c r="AA342" s="70">
        <f t="shared" si="23"/>
        <v>0.36647727272727271</v>
      </c>
      <c r="AB342" s="70">
        <f t="shared" si="24"/>
        <v>0.63352272727272729</v>
      </c>
      <c r="AC342" s="117"/>
      <c r="AD342" s="99"/>
    </row>
    <row r="343" spans="1:30" s="6" customFormat="1" x14ac:dyDescent="0.2">
      <c r="A343" s="2">
        <v>311</v>
      </c>
      <c r="B343" s="2" t="s">
        <v>36</v>
      </c>
      <c r="C343" s="2">
        <v>66</v>
      </c>
      <c r="D343" s="7" t="s">
        <v>73</v>
      </c>
      <c r="E343" s="7" t="s">
        <v>73</v>
      </c>
      <c r="F343" s="23">
        <v>593</v>
      </c>
      <c r="G343" s="23" t="s">
        <v>18</v>
      </c>
      <c r="H343" s="10">
        <v>704</v>
      </c>
      <c r="I343" s="8">
        <v>66</v>
      </c>
      <c r="J343" s="8">
        <v>95</v>
      </c>
      <c r="K343" s="8">
        <v>33</v>
      </c>
      <c r="L343" s="8">
        <v>3</v>
      </c>
      <c r="M343" s="8">
        <v>3</v>
      </c>
      <c r="N343" s="8">
        <v>6</v>
      </c>
      <c r="O343" s="8">
        <v>19</v>
      </c>
      <c r="P343" s="8">
        <v>3</v>
      </c>
      <c r="Q343" s="8">
        <v>2</v>
      </c>
      <c r="R343" s="8">
        <v>7</v>
      </c>
      <c r="S343" s="8">
        <v>1</v>
      </c>
      <c r="T343" s="8">
        <v>3</v>
      </c>
      <c r="U343" s="8">
        <v>0</v>
      </c>
      <c r="V343" s="8">
        <v>16</v>
      </c>
      <c r="W343" s="42">
        <v>0</v>
      </c>
      <c r="X343" s="8">
        <v>7</v>
      </c>
      <c r="Y343" s="1">
        <f t="shared" si="21"/>
        <v>264</v>
      </c>
      <c r="Z343" s="1">
        <f t="shared" si="22"/>
        <v>440</v>
      </c>
      <c r="AA343" s="70">
        <f t="shared" si="23"/>
        <v>0.375</v>
      </c>
      <c r="AB343" s="70">
        <f t="shared" si="24"/>
        <v>0.625</v>
      </c>
      <c r="AC343" s="117"/>
      <c r="AD343" s="99"/>
    </row>
    <row r="344" spans="1:30" s="6" customFormat="1" x14ac:dyDescent="0.2">
      <c r="A344" s="2">
        <v>312</v>
      </c>
      <c r="B344" s="2" t="s">
        <v>36</v>
      </c>
      <c r="C344" s="2">
        <v>66</v>
      </c>
      <c r="D344" s="7" t="s">
        <v>73</v>
      </c>
      <c r="E344" s="7" t="s">
        <v>73</v>
      </c>
      <c r="F344" s="23">
        <v>594</v>
      </c>
      <c r="G344" s="23" t="s">
        <v>15</v>
      </c>
      <c r="H344" s="10">
        <v>571</v>
      </c>
      <c r="I344" s="8">
        <v>45</v>
      </c>
      <c r="J344" s="8">
        <v>81</v>
      </c>
      <c r="K344" s="8">
        <v>36</v>
      </c>
      <c r="L344" s="8">
        <v>10</v>
      </c>
      <c r="M344" s="8">
        <v>5</v>
      </c>
      <c r="N344" s="8">
        <v>9</v>
      </c>
      <c r="O344" s="8">
        <v>31</v>
      </c>
      <c r="P344" s="8">
        <v>2</v>
      </c>
      <c r="Q344" s="8">
        <v>0</v>
      </c>
      <c r="R344" s="8">
        <v>9</v>
      </c>
      <c r="S344" s="8">
        <v>0</v>
      </c>
      <c r="T344" s="8">
        <v>5</v>
      </c>
      <c r="U344" s="8">
        <v>0</v>
      </c>
      <c r="V344" s="8">
        <v>9</v>
      </c>
      <c r="W344" s="42">
        <v>1</v>
      </c>
      <c r="X344" s="8">
        <v>27</v>
      </c>
      <c r="Y344" s="1">
        <f t="shared" si="21"/>
        <v>270</v>
      </c>
      <c r="Z344" s="1">
        <f t="shared" si="22"/>
        <v>301</v>
      </c>
      <c r="AA344" s="70">
        <f t="shared" si="23"/>
        <v>0.47285464098073554</v>
      </c>
      <c r="AB344" s="70">
        <f t="shared" si="24"/>
        <v>0.5271453590192644</v>
      </c>
      <c r="AC344" s="117"/>
      <c r="AD344" s="99"/>
    </row>
    <row r="345" spans="1:30" s="6" customFormat="1" x14ac:dyDescent="0.2">
      <c r="A345" s="2">
        <v>313</v>
      </c>
      <c r="B345" s="2" t="s">
        <v>36</v>
      </c>
      <c r="C345" s="2">
        <v>66</v>
      </c>
      <c r="D345" s="7" t="s">
        <v>73</v>
      </c>
      <c r="E345" s="7" t="s">
        <v>73</v>
      </c>
      <c r="F345" s="23">
        <v>594</v>
      </c>
      <c r="G345" s="23" t="s">
        <v>16</v>
      </c>
      <c r="H345" s="10">
        <v>571</v>
      </c>
      <c r="I345" s="8">
        <v>45</v>
      </c>
      <c r="J345" s="8">
        <v>60</v>
      </c>
      <c r="K345" s="8">
        <v>29</v>
      </c>
      <c r="L345" s="8">
        <v>18</v>
      </c>
      <c r="M345" s="8">
        <v>1</v>
      </c>
      <c r="N345" s="8">
        <v>6</v>
      </c>
      <c r="O345" s="8">
        <v>30</v>
      </c>
      <c r="P345" s="8">
        <v>2</v>
      </c>
      <c r="Q345" s="8">
        <v>0</v>
      </c>
      <c r="R345" s="8">
        <v>4</v>
      </c>
      <c r="S345" s="8">
        <v>2</v>
      </c>
      <c r="T345" s="8">
        <v>1</v>
      </c>
      <c r="U345" s="8">
        <v>2</v>
      </c>
      <c r="V345" s="8">
        <v>11</v>
      </c>
      <c r="W345" s="42">
        <v>0</v>
      </c>
      <c r="X345" s="8">
        <v>31</v>
      </c>
      <c r="Y345" s="1">
        <f t="shared" si="21"/>
        <v>242</v>
      </c>
      <c r="Z345" s="1">
        <f t="shared" si="22"/>
        <v>329</v>
      </c>
      <c r="AA345" s="70">
        <f t="shared" si="23"/>
        <v>0.42381786339754818</v>
      </c>
      <c r="AB345" s="70">
        <f t="shared" si="24"/>
        <v>0.57618213660245188</v>
      </c>
      <c r="AC345" s="117"/>
      <c r="AD345" s="99"/>
    </row>
    <row r="346" spans="1:30" s="6" customFormat="1" x14ac:dyDescent="0.2">
      <c r="A346" s="2">
        <v>314</v>
      </c>
      <c r="B346" s="2" t="s">
        <v>36</v>
      </c>
      <c r="C346" s="2">
        <v>66</v>
      </c>
      <c r="D346" s="7" t="s">
        <v>73</v>
      </c>
      <c r="E346" s="7" t="s">
        <v>73</v>
      </c>
      <c r="F346" s="23">
        <v>594</v>
      </c>
      <c r="G346" s="23" t="s">
        <v>17</v>
      </c>
      <c r="H346" s="10">
        <v>572</v>
      </c>
      <c r="I346" s="8">
        <v>46</v>
      </c>
      <c r="J346" s="8">
        <v>94</v>
      </c>
      <c r="K346" s="8">
        <v>29</v>
      </c>
      <c r="L346" s="8">
        <v>10</v>
      </c>
      <c r="M346" s="8">
        <v>2</v>
      </c>
      <c r="N346" s="8">
        <v>9</v>
      </c>
      <c r="O346" s="8">
        <v>33</v>
      </c>
      <c r="P346" s="8">
        <v>2</v>
      </c>
      <c r="Q346" s="8">
        <v>1</v>
      </c>
      <c r="R346" s="8">
        <v>8</v>
      </c>
      <c r="S346" s="8">
        <v>2</v>
      </c>
      <c r="T346" s="8">
        <v>0</v>
      </c>
      <c r="U346" s="8">
        <v>1</v>
      </c>
      <c r="V346" s="8">
        <v>16</v>
      </c>
      <c r="W346" s="42">
        <v>0</v>
      </c>
      <c r="X346" s="8">
        <v>9</v>
      </c>
      <c r="Y346" s="1">
        <f t="shared" si="21"/>
        <v>262</v>
      </c>
      <c r="Z346" s="1">
        <f t="shared" si="22"/>
        <v>310</v>
      </c>
      <c r="AA346" s="70">
        <f t="shared" si="23"/>
        <v>0.45804195804195802</v>
      </c>
      <c r="AB346" s="70">
        <f t="shared" si="24"/>
        <v>0.54195804195804198</v>
      </c>
      <c r="AC346" s="117"/>
      <c r="AD346" s="99"/>
    </row>
    <row r="347" spans="1:30" s="6" customFormat="1" x14ac:dyDescent="0.2">
      <c r="A347" s="2">
        <v>315</v>
      </c>
      <c r="B347" s="2" t="s">
        <v>36</v>
      </c>
      <c r="C347" s="2">
        <v>66</v>
      </c>
      <c r="D347" s="7" t="s">
        <v>73</v>
      </c>
      <c r="E347" s="7" t="s">
        <v>73</v>
      </c>
      <c r="F347" s="23">
        <v>595</v>
      </c>
      <c r="G347" s="23" t="s">
        <v>15</v>
      </c>
      <c r="H347" s="10">
        <v>593</v>
      </c>
      <c r="I347" s="8">
        <v>43</v>
      </c>
      <c r="J347" s="8">
        <v>38</v>
      </c>
      <c r="K347" s="8">
        <v>16</v>
      </c>
      <c r="L347" s="8">
        <v>2</v>
      </c>
      <c r="M347" s="8">
        <v>5</v>
      </c>
      <c r="N347" s="8">
        <v>12</v>
      </c>
      <c r="O347" s="8">
        <v>35</v>
      </c>
      <c r="P347" s="8">
        <v>1</v>
      </c>
      <c r="Q347" s="8">
        <v>0</v>
      </c>
      <c r="R347" s="8">
        <v>3</v>
      </c>
      <c r="S347" s="8">
        <v>0</v>
      </c>
      <c r="T347" s="8">
        <v>1</v>
      </c>
      <c r="U347" s="8">
        <v>0</v>
      </c>
      <c r="V347" s="8">
        <v>3</v>
      </c>
      <c r="W347" s="42">
        <v>0</v>
      </c>
      <c r="X347" s="8">
        <v>35</v>
      </c>
      <c r="Y347" s="1">
        <f t="shared" si="21"/>
        <v>194</v>
      </c>
      <c r="Z347" s="1">
        <f t="shared" si="22"/>
        <v>399</v>
      </c>
      <c r="AA347" s="70">
        <f t="shared" si="23"/>
        <v>0.32715008431703202</v>
      </c>
      <c r="AB347" s="70">
        <f t="shared" si="24"/>
        <v>0.67284991568296793</v>
      </c>
      <c r="AC347" s="117"/>
      <c r="AD347" s="99"/>
    </row>
    <row r="348" spans="1:30" s="6" customFormat="1" x14ac:dyDescent="0.2">
      <c r="A348" s="2">
        <v>316</v>
      </c>
      <c r="B348" s="2" t="s">
        <v>36</v>
      </c>
      <c r="C348" s="2">
        <v>66</v>
      </c>
      <c r="D348" s="7" t="s">
        <v>73</v>
      </c>
      <c r="E348" s="7" t="s">
        <v>73</v>
      </c>
      <c r="F348" s="23">
        <v>595</v>
      </c>
      <c r="G348" s="23" t="s">
        <v>16</v>
      </c>
      <c r="H348" s="10">
        <v>594</v>
      </c>
      <c r="I348" s="8">
        <v>47</v>
      </c>
      <c r="J348" s="8">
        <v>84</v>
      </c>
      <c r="K348" s="8">
        <v>15</v>
      </c>
      <c r="L348" s="8">
        <v>1</v>
      </c>
      <c r="M348" s="8">
        <v>2</v>
      </c>
      <c r="N348" s="8">
        <v>10</v>
      </c>
      <c r="O348" s="8">
        <v>27</v>
      </c>
      <c r="P348" s="8">
        <v>3</v>
      </c>
      <c r="Q348" s="8">
        <v>1</v>
      </c>
      <c r="R348" s="8">
        <v>6</v>
      </c>
      <c r="S348" s="8">
        <v>0</v>
      </c>
      <c r="T348" s="8">
        <v>2</v>
      </c>
      <c r="U348" s="8">
        <v>0</v>
      </c>
      <c r="V348" s="8">
        <v>3</v>
      </c>
      <c r="W348" s="42">
        <v>0</v>
      </c>
      <c r="X348" s="8">
        <v>9</v>
      </c>
      <c r="Y348" s="1">
        <f t="shared" si="21"/>
        <v>210</v>
      </c>
      <c r="Z348" s="1">
        <f t="shared" si="22"/>
        <v>384</v>
      </c>
      <c r="AA348" s="70">
        <f t="shared" si="23"/>
        <v>0.35353535353535354</v>
      </c>
      <c r="AB348" s="70">
        <f t="shared" si="24"/>
        <v>0.64646464646464652</v>
      </c>
      <c r="AC348" s="117"/>
      <c r="AD348" s="99"/>
    </row>
    <row r="349" spans="1:30" s="6" customFormat="1" x14ac:dyDescent="0.2">
      <c r="A349" s="2">
        <v>317</v>
      </c>
      <c r="B349" s="2" t="s">
        <v>36</v>
      </c>
      <c r="C349" s="2">
        <v>66</v>
      </c>
      <c r="D349" s="7" t="s">
        <v>73</v>
      </c>
      <c r="E349" s="7" t="s">
        <v>73</v>
      </c>
      <c r="F349" s="23">
        <v>596</v>
      </c>
      <c r="G349" s="23" t="s">
        <v>15</v>
      </c>
      <c r="H349" s="10">
        <v>576</v>
      </c>
      <c r="I349" s="8">
        <v>42</v>
      </c>
      <c r="J349" s="8">
        <v>103</v>
      </c>
      <c r="K349" s="8">
        <v>17</v>
      </c>
      <c r="L349" s="8">
        <v>6</v>
      </c>
      <c r="M349" s="8">
        <v>3</v>
      </c>
      <c r="N349" s="8">
        <v>12</v>
      </c>
      <c r="O349" s="8">
        <v>31</v>
      </c>
      <c r="P349" s="8">
        <v>1</v>
      </c>
      <c r="Q349" s="8">
        <v>1</v>
      </c>
      <c r="R349" s="8">
        <v>4</v>
      </c>
      <c r="S349" s="8">
        <v>1</v>
      </c>
      <c r="T349" s="8">
        <v>0</v>
      </c>
      <c r="U349" s="8">
        <v>1</v>
      </c>
      <c r="V349" s="8">
        <v>7</v>
      </c>
      <c r="W349" s="42">
        <v>0</v>
      </c>
      <c r="X349" s="8">
        <v>7</v>
      </c>
      <c r="Y349" s="1">
        <f t="shared" si="21"/>
        <v>236</v>
      </c>
      <c r="Z349" s="1">
        <f t="shared" si="22"/>
        <v>340</v>
      </c>
      <c r="AA349" s="70">
        <f t="shared" si="23"/>
        <v>0.40972222222222221</v>
      </c>
      <c r="AB349" s="70">
        <f t="shared" si="24"/>
        <v>0.59027777777777779</v>
      </c>
      <c r="AC349" s="117"/>
      <c r="AD349" s="99"/>
    </row>
    <row r="350" spans="1:30" s="6" customFormat="1" x14ac:dyDescent="0.2">
      <c r="A350" s="2">
        <v>318</v>
      </c>
      <c r="B350" s="2" t="s">
        <v>36</v>
      </c>
      <c r="C350" s="2">
        <v>66</v>
      </c>
      <c r="D350" s="7" t="s">
        <v>73</v>
      </c>
      <c r="E350" s="7" t="s">
        <v>73</v>
      </c>
      <c r="F350" s="23">
        <v>596</v>
      </c>
      <c r="G350" s="23" t="s">
        <v>16</v>
      </c>
      <c r="H350" s="10">
        <v>576</v>
      </c>
      <c r="I350" s="8">
        <v>48</v>
      </c>
      <c r="J350" s="8">
        <v>59</v>
      </c>
      <c r="K350" s="8">
        <v>16</v>
      </c>
      <c r="L350" s="8">
        <v>2</v>
      </c>
      <c r="M350" s="8">
        <v>4</v>
      </c>
      <c r="N350" s="8">
        <v>11</v>
      </c>
      <c r="O350" s="8">
        <v>36</v>
      </c>
      <c r="P350" s="8">
        <v>1</v>
      </c>
      <c r="Q350" s="8">
        <v>3</v>
      </c>
      <c r="R350" s="8">
        <v>5</v>
      </c>
      <c r="S350" s="8">
        <v>0</v>
      </c>
      <c r="T350" s="8">
        <v>1</v>
      </c>
      <c r="U350" s="8">
        <v>0</v>
      </c>
      <c r="V350" s="8">
        <v>3</v>
      </c>
      <c r="W350" s="42">
        <v>0</v>
      </c>
      <c r="X350" s="8">
        <v>11</v>
      </c>
      <c r="Y350" s="1">
        <f t="shared" si="21"/>
        <v>200</v>
      </c>
      <c r="Z350" s="1">
        <f t="shared" si="22"/>
        <v>376</v>
      </c>
      <c r="AA350" s="70">
        <f t="shared" si="23"/>
        <v>0.34722222222222221</v>
      </c>
      <c r="AB350" s="70">
        <f t="shared" si="24"/>
        <v>0.65277777777777779</v>
      </c>
      <c r="AC350" s="117"/>
      <c r="AD350" s="99"/>
    </row>
    <row r="351" spans="1:30" s="6" customFormat="1" x14ac:dyDescent="0.2">
      <c r="A351" s="2">
        <v>319</v>
      </c>
      <c r="B351" s="2" t="s">
        <v>36</v>
      </c>
      <c r="C351" s="2">
        <v>66</v>
      </c>
      <c r="D351" s="7" t="s">
        <v>73</v>
      </c>
      <c r="E351" s="7" t="s">
        <v>73</v>
      </c>
      <c r="F351" s="23">
        <v>596</v>
      </c>
      <c r="G351" s="23" t="s">
        <v>17</v>
      </c>
      <c r="H351" s="10">
        <v>576</v>
      </c>
      <c r="I351" s="8">
        <v>38</v>
      </c>
      <c r="J351" s="8">
        <v>86</v>
      </c>
      <c r="K351" s="8">
        <v>12</v>
      </c>
      <c r="L351" s="8">
        <v>3</v>
      </c>
      <c r="M351" s="8">
        <v>2</v>
      </c>
      <c r="N351" s="8">
        <v>15</v>
      </c>
      <c r="O351" s="8">
        <v>29</v>
      </c>
      <c r="P351" s="8">
        <v>2</v>
      </c>
      <c r="Q351" s="8">
        <v>1</v>
      </c>
      <c r="R351" s="8">
        <v>6</v>
      </c>
      <c r="S351" s="8">
        <v>1</v>
      </c>
      <c r="T351" s="8">
        <v>1</v>
      </c>
      <c r="U351" s="8">
        <v>0</v>
      </c>
      <c r="V351" s="8">
        <v>4</v>
      </c>
      <c r="W351" s="42">
        <v>0</v>
      </c>
      <c r="X351" s="8">
        <v>13</v>
      </c>
      <c r="Y351" s="1">
        <f t="shared" si="21"/>
        <v>213</v>
      </c>
      <c r="Z351" s="1">
        <f t="shared" si="22"/>
        <v>363</v>
      </c>
      <c r="AA351" s="70">
        <f t="shared" si="23"/>
        <v>0.36979166666666669</v>
      </c>
      <c r="AB351" s="70">
        <f t="shared" si="24"/>
        <v>0.63020833333333337</v>
      </c>
      <c r="AC351" s="117"/>
      <c r="AD351" s="99"/>
    </row>
    <row r="352" spans="1:30" s="6" customFormat="1" x14ac:dyDescent="0.2">
      <c r="A352" s="2">
        <v>320</v>
      </c>
      <c r="B352" s="2" t="s">
        <v>36</v>
      </c>
      <c r="C352" s="2">
        <v>66</v>
      </c>
      <c r="D352" s="7" t="s">
        <v>73</v>
      </c>
      <c r="E352" s="7" t="s">
        <v>73</v>
      </c>
      <c r="F352" s="23">
        <v>597</v>
      </c>
      <c r="G352" s="23" t="s">
        <v>15</v>
      </c>
      <c r="H352" s="10">
        <v>716</v>
      </c>
      <c r="I352" s="8">
        <v>66</v>
      </c>
      <c r="J352" s="8">
        <v>136</v>
      </c>
      <c r="K352" s="8">
        <v>13</v>
      </c>
      <c r="L352" s="8">
        <v>2</v>
      </c>
      <c r="M352" s="8">
        <v>3</v>
      </c>
      <c r="N352" s="8">
        <v>3</v>
      </c>
      <c r="O352" s="8">
        <v>46</v>
      </c>
      <c r="P352" s="8">
        <v>7</v>
      </c>
      <c r="Q352" s="8">
        <v>2</v>
      </c>
      <c r="R352" s="8">
        <v>11</v>
      </c>
      <c r="S352" s="8">
        <v>2</v>
      </c>
      <c r="T352" s="8">
        <v>0</v>
      </c>
      <c r="U352" s="8">
        <v>0</v>
      </c>
      <c r="V352" s="8">
        <v>6</v>
      </c>
      <c r="W352" s="42">
        <v>3</v>
      </c>
      <c r="X352" s="8">
        <v>11</v>
      </c>
      <c r="Y352" s="1">
        <f t="shared" si="21"/>
        <v>311</v>
      </c>
      <c r="Z352" s="1">
        <f t="shared" si="22"/>
        <v>405</v>
      </c>
      <c r="AA352" s="70">
        <f t="shared" si="23"/>
        <v>0.43435754189944137</v>
      </c>
      <c r="AB352" s="70">
        <f t="shared" si="24"/>
        <v>0.56564245810055869</v>
      </c>
      <c r="AC352" s="117"/>
      <c r="AD352" s="99"/>
    </row>
    <row r="353" spans="1:30" s="6" customFormat="1" x14ac:dyDescent="0.2">
      <c r="A353" s="2">
        <v>321</v>
      </c>
      <c r="B353" s="2" t="s">
        <v>36</v>
      </c>
      <c r="C353" s="2">
        <v>66</v>
      </c>
      <c r="D353" s="7" t="s">
        <v>73</v>
      </c>
      <c r="E353" s="7" t="s">
        <v>73</v>
      </c>
      <c r="F353" s="23">
        <v>597</v>
      </c>
      <c r="G353" s="23" t="s">
        <v>16</v>
      </c>
      <c r="H353" s="10">
        <v>716</v>
      </c>
      <c r="I353" s="8">
        <v>56</v>
      </c>
      <c r="J353" s="8">
        <v>133</v>
      </c>
      <c r="K353" s="8">
        <v>20</v>
      </c>
      <c r="L353" s="8">
        <v>4</v>
      </c>
      <c r="M353" s="8">
        <v>5</v>
      </c>
      <c r="N353" s="8">
        <v>7</v>
      </c>
      <c r="O353" s="8">
        <v>24</v>
      </c>
      <c r="P353" s="8">
        <v>11</v>
      </c>
      <c r="Q353" s="8">
        <v>5</v>
      </c>
      <c r="R353" s="8">
        <v>6</v>
      </c>
      <c r="S353" s="8">
        <v>0</v>
      </c>
      <c r="T353" s="8">
        <v>0</v>
      </c>
      <c r="U353" s="8">
        <v>0</v>
      </c>
      <c r="V353" s="8">
        <v>9</v>
      </c>
      <c r="W353" s="42">
        <v>0</v>
      </c>
      <c r="X353" s="8">
        <v>12</v>
      </c>
      <c r="Y353" s="1">
        <f t="shared" si="21"/>
        <v>292</v>
      </c>
      <c r="Z353" s="1">
        <f t="shared" si="22"/>
        <v>424</v>
      </c>
      <c r="AA353" s="70">
        <f t="shared" si="23"/>
        <v>0.40782122905027934</v>
      </c>
      <c r="AB353" s="70">
        <f t="shared" si="24"/>
        <v>0.59217877094972071</v>
      </c>
      <c r="AC353" s="117"/>
      <c r="AD353" s="99"/>
    </row>
    <row r="354" spans="1:30" s="6" customFormat="1" x14ac:dyDescent="0.2">
      <c r="A354" s="2">
        <v>322</v>
      </c>
      <c r="B354" s="2" t="s">
        <v>36</v>
      </c>
      <c r="C354" s="2">
        <v>66</v>
      </c>
      <c r="D354" s="7" t="s">
        <v>73</v>
      </c>
      <c r="E354" s="7" t="s">
        <v>73</v>
      </c>
      <c r="F354" s="23">
        <v>598</v>
      </c>
      <c r="G354" s="23" t="s">
        <v>15</v>
      </c>
      <c r="H354" s="10">
        <v>720</v>
      </c>
      <c r="I354" s="8">
        <v>63</v>
      </c>
      <c r="J354" s="8">
        <v>66</v>
      </c>
      <c r="K354" s="8">
        <v>22</v>
      </c>
      <c r="L354" s="8">
        <v>1</v>
      </c>
      <c r="M354" s="8">
        <v>9</v>
      </c>
      <c r="N354" s="8">
        <v>33</v>
      </c>
      <c r="O354" s="8">
        <v>46</v>
      </c>
      <c r="P354" s="8">
        <v>5</v>
      </c>
      <c r="Q354" s="8">
        <v>2</v>
      </c>
      <c r="R354" s="8">
        <v>10</v>
      </c>
      <c r="S354" s="8">
        <v>1</v>
      </c>
      <c r="T354" s="8">
        <v>0</v>
      </c>
      <c r="U354" s="8">
        <v>0</v>
      </c>
      <c r="V354" s="8">
        <v>9</v>
      </c>
      <c r="W354" s="42">
        <v>0</v>
      </c>
      <c r="X354" s="8">
        <v>39</v>
      </c>
      <c r="Y354" s="1">
        <f t="shared" si="21"/>
        <v>306</v>
      </c>
      <c r="Z354" s="1">
        <f t="shared" si="22"/>
        <v>414</v>
      </c>
      <c r="AA354" s="70">
        <f t="shared" si="23"/>
        <v>0.42499999999999999</v>
      </c>
      <c r="AB354" s="70">
        <f t="shared" si="24"/>
        <v>0.57499999999999996</v>
      </c>
      <c r="AC354" s="117"/>
      <c r="AD354" s="99"/>
    </row>
    <row r="355" spans="1:30" s="6" customFormat="1" x14ac:dyDescent="0.2">
      <c r="A355" s="2">
        <v>323</v>
      </c>
      <c r="B355" s="2" t="s">
        <v>36</v>
      </c>
      <c r="C355" s="2">
        <v>66</v>
      </c>
      <c r="D355" s="7" t="s">
        <v>73</v>
      </c>
      <c r="E355" s="7" t="s">
        <v>73</v>
      </c>
      <c r="F355" s="23">
        <v>599</v>
      </c>
      <c r="G355" s="23" t="s">
        <v>15</v>
      </c>
      <c r="H355" s="10">
        <v>432</v>
      </c>
      <c r="I355" s="8">
        <v>43</v>
      </c>
      <c r="J355" s="8">
        <v>74</v>
      </c>
      <c r="K355" s="8">
        <v>14</v>
      </c>
      <c r="L355" s="8">
        <v>4</v>
      </c>
      <c r="M355" s="8">
        <v>4</v>
      </c>
      <c r="N355" s="8">
        <v>17</v>
      </c>
      <c r="O355" s="8">
        <v>12</v>
      </c>
      <c r="P355" s="8">
        <v>5</v>
      </c>
      <c r="Q355" s="8">
        <v>2</v>
      </c>
      <c r="R355" s="8">
        <v>4</v>
      </c>
      <c r="S355" s="8">
        <v>0</v>
      </c>
      <c r="T355" s="8">
        <v>1</v>
      </c>
      <c r="U355" s="8">
        <v>1</v>
      </c>
      <c r="V355" s="8">
        <v>10</v>
      </c>
      <c r="W355" s="42">
        <v>0</v>
      </c>
      <c r="X355" s="8">
        <v>10</v>
      </c>
      <c r="Y355" s="1">
        <f t="shared" si="21"/>
        <v>201</v>
      </c>
      <c r="Z355" s="1">
        <f t="shared" si="22"/>
        <v>231</v>
      </c>
      <c r="AA355" s="70">
        <f t="shared" si="23"/>
        <v>0.46527777777777779</v>
      </c>
      <c r="AB355" s="70">
        <f t="shared" si="24"/>
        <v>0.53472222222222221</v>
      </c>
      <c r="AC355" s="117"/>
      <c r="AD355" s="99"/>
    </row>
    <row r="356" spans="1:30" s="6" customFormat="1" x14ac:dyDescent="0.2">
      <c r="A356" s="2">
        <v>324</v>
      </c>
      <c r="B356" s="2" t="s">
        <v>36</v>
      </c>
      <c r="C356" s="2">
        <v>66</v>
      </c>
      <c r="D356" s="7" t="s">
        <v>73</v>
      </c>
      <c r="E356" s="7" t="s">
        <v>73</v>
      </c>
      <c r="F356" s="23">
        <v>599</v>
      </c>
      <c r="G356" s="23" t="s">
        <v>16</v>
      </c>
      <c r="H356" s="10">
        <v>433</v>
      </c>
      <c r="I356" s="8">
        <v>38</v>
      </c>
      <c r="J356" s="8">
        <v>82</v>
      </c>
      <c r="K356" s="8">
        <v>15</v>
      </c>
      <c r="L356" s="8">
        <v>2</v>
      </c>
      <c r="M356" s="8">
        <v>4</v>
      </c>
      <c r="N356" s="8">
        <v>17</v>
      </c>
      <c r="O356" s="8">
        <v>15</v>
      </c>
      <c r="P356" s="8">
        <v>1</v>
      </c>
      <c r="Q356" s="8">
        <v>1</v>
      </c>
      <c r="R356" s="8">
        <v>1</v>
      </c>
      <c r="S356" s="8">
        <v>1</v>
      </c>
      <c r="T356" s="8">
        <v>0</v>
      </c>
      <c r="U356" s="8">
        <v>0</v>
      </c>
      <c r="V356" s="8">
        <v>9</v>
      </c>
      <c r="W356" s="42">
        <v>1</v>
      </c>
      <c r="X356" s="8">
        <v>6</v>
      </c>
      <c r="Y356" s="1">
        <f t="shared" si="21"/>
        <v>193</v>
      </c>
      <c r="Z356" s="1">
        <f t="shared" si="22"/>
        <v>240</v>
      </c>
      <c r="AA356" s="70">
        <f t="shared" si="23"/>
        <v>0.44572748267898382</v>
      </c>
      <c r="AB356" s="70">
        <f t="shared" si="24"/>
        <v>0.55427251732101612</v>
      </c>
      <c r="AC356" s="117"/>
      <c r="AD356" s="99"/>
    </row>
    <row r="357" spans="1:30" s="6" customFormat="1" x14ac:dyDescent="0.2">
      <c r="A357" s="2">
        <v>325</v>
      </c>
      <c r="B357" s="2" t="s">
        <v>36</v>
      </c>
      <c r="C357" s="2">
        <v>66</v>
      </c>
      <c r="D357" s="7" t="s">
        <v>73</v>
      </c>
      <c r="E357" s="7" t="s">
        <v>73</v>
      </c>
      <c r="F357" s="23">
        <v>600</v>
      </c>
      <c r="G357" s="23" t="s">
        <v>15</v>
      </c>
      <c r="H357" s="10">
        <v>521</v>
      </c>
      <c r="I357" s="8">
        <v>59</v>
      </c>
      <c r="J357" s="8">
        <v>82</v>
      </c>
      <c r="K357" s="8">
        <v>34</v>
      </c>
      <c r="L357" s="8">
        <v>1</v>
      </c>
      <c r="M357" s="8">
        <v>6</v>
      </c>
      <c r="N357" s="8">
        <v>9</v>
      </c>
      <c r="O357" s="8">
        <v>14</v>
      </c>
      <c r="P357" s="8">
        <v>4</v>
      </c>
      <c r="Q357" s="8">
        <v>1</v>
      </c>
      <c r="R357" s="8">
        <v>1</v>
      </c>
      <c r="S357" s="8">
        <v>0</v>
      </c>
      <c r="T357" s="8">
        <v>0</v>
      </c>
      <c r="U357" s="8">
        <v>0</v>
      </c>
      <c r="V357" s="8">
        <v>4</v>
      </c>
      <c r="W357" s="42">
        <v>0</v>
      </c>
      <c r="X357" s="8">
        <v>10</v>
      </c>
      <c r="Y357" s="1">
        <f t="shared" si="21"/>
        <v>225</v>
      </c>
      <c r="Z357" s="1">
        <f t="shared" si="22"/>
        <v>296</v>
      </c>
      <c r="AA357" s="70">
        <f t="shared" si="23"/>
        <v>0.43186180422264875</v>
      </c>
      <c r="AB357" s="70">
        <f t="shared" si="24"/>
        <v>0.56813819577735125</v>
      </c>
      <c r="AC357" s="117"/>
      <c r="AD357" s="99"/>
    </row>
    <row r="358" spans="1:30" s="6" customFormat="1" x14ac:dyDescent="0.2">
      <c r="A358" s="2">
        <v>326</v>
      </c>
      <c r="B358" s="2" t="s">
        <v>36</v>
      </c>
      <c r="C358" s="2">
        <v>66</v>
      </c>
      <c r="D358" s="7" t="s">
        <v>73</v>
      </c>
      <c r="E358" s="7" t="s">
        <v>73</v>
      </c>
      <c r="F358" s="23">
        <v>600</v>
      </c>
      <c r="G358" s="23" t="s">
        <v>16</v>
      </c>
      <c r="H358" s="10">
        <v>522</v>
      </c>
      <c r="I358" s="8">
        <v>70</v>
      </c>
      <c r="J358" s="8">
        <v>59</v>
      </c>
      <c r="K358" s="8">
        <v>21</v>
      </c>
      <c r="L358" s="8">
        <v>4</v>
      </c>
      <c r="M358" s="8">
        <v>6</v>
      </c>
      <c r="N358" s="8">
        <v>14</v>
      </c>
      <c r="O358" s="8">
        <v>15</v>
      </c>
      <c r="P358" s="8">
        <v>1</v>
      </c>
      <c r="Q358" s="8">
        <v>1</v>
      </c>
      <c r="R358" s="8">
        <v>5</v>
      </c>
      <c r="S358" s="8">
        <v>0</v>
      </c>
      <c r="T358" s="8">
        <v>0</v>
      </c>
      <c r="U358" s="8">
        <v>0</v>
      </c>
      <c r="V358" s="8">
        <v>3</v>
      </c>
      <c r="W358" s="42">
        <v>0</v>
      </c>
      <c r="X358" s="8">
        <v>10</v>
      </c>
      <c r="Y358" s="1">
        <f t="shared" si="21"/>
        <v>209</v>
      </c>
      <c r="Z358" s="1">
        <f t="shared" si="22"/>
        <v>313</v>
      </c>
      <c r="AA358" s="70">
        <f t="shared" si="23"/>
        <v>0.4003831417624521</v>
      </c>
      <c r="AB358" s="70">
        <f t="shared" si="24"/>
        <v>0.59961685823754785</v>
      </c>
      <c r="AC358" s="117"/>
      <c r="AD358" s="99"/>
    </row>
    <row r="359" spans="1:30" s="6" customFormat="1" x14ac:dyDescent="0.2">
      <c r="A359" s="2">
        <v>327</v>
      </c>
      <c r="B359" s="2" t="s">
        <v>36</v>
      </c>
      <c r="C359" s="2">
        <v>66</v>
      </c>
      <c r="D359" s="7" t="s">
        <v>73</v>
      </c>
      <c r="E359" s="7" t="s">
        <v>73</v>
      </c>
      <c r="F359" s="23">
        <v>600</v>
      </c>
      <c r="G359" s="23" t="s">
        <v>17</v>
      </c>
      <c r="H359" s="10">
        <v>522</v>
      </c>
      <c r="I359" s="8">
        <v>60</v>
      </c>
      <c r="J359" s="8">
        <v>53</v>
      </c>
      <c r="K359" s="8">
        <v>31</v>
      </c>
      <c r="L359" s="8">
        <v>3</v>
      </c>
      <c r="M359" s="8">
        <v>8</v>
      </c>
      <c r="N359" s="8">
        <v>14</v>
      </c>
      <c r="O359" s="8">
        <v>18</v>
      </c>
      <c r="P359" s="8">
        <v>3</v>
      </c>
      <c r="Q359" s="8">
        <v>2</v>
      </c>
      <c r="R359" s="8">
        <v>2</v>
      </c>
      <c r="S359" s="8">
        <v>0</v>
      </c>
      <c r="T359" s="8">
        <v>1</v>
      </c>
      <c r="U359" s="8">
        <v>0</v>
      </c>
      <c r="V359" s="8">
        <v>3</v>
      </c>
      <c r="W359" s="42">
        <v>0</v>
      </c>
      <c r="X359" s="8">
        <v>5</v>
      </c>
      <c r="Y359" s="1">
        <f t="shared" si="21"/>
        <v>203</v>
      </c>
      <c r="Z359" s="1">
        <f t="shared" si="22"/>
        <v>319</v>
      </c>
      <c r="AA359" s="70">
        <f t="shared" si="23"/>
        <v>0.3888888888888889</v>
      </c>
      <c r="AB359" s="70">
        <f t="shared" si="24"/>
        <v>0.61111111111111116</v>
      </c>
      <c r="AC359" s="117"/>
      <c r="AD359" s="99"/>
    </row>
    <row r="360" spans="1:30" s="6" customFormat="1" x14ac:dyDescent="0.2">
      <c r="A360" s="2">
        <v>328</v>
      </c>
      <c r="B360" s="2" t="s">
        <v>36</v>
      </c>
      <c r="C360" s="2">
        <v>66</v>
      </c>
      <c r="D360" s="7" t="s">
        <v>73</v>
      </c>
      <c r="E360" s="7" t="s">
        <v>73</v>
      </c>
      <c r="F360" s="23">
        <v>601</v>
      </c>
      <c r="G360" s="23" t="s">
        <v>15</v>
      </c>
      <c r="H360" s="10">
        <v>560</v>
      </c>
      <c r="I360" s="8">
        <v>51</v>
      </c>
      <c r="J360" s="8">
        <v>72</v>
      </c>
      <c r="K360" s="8">
        <v>27</v>
      </c>
      <c r="L360" s="8">
        <v>5</v>
      </c>
      <c r="M360" s="8">
        <v>5</v>
      </c>
      <c r="N360" s="8">
        <v>10</v>
      </c>
      <c r="O360" s="8">
        <v>20</v>
      </c>
      <c r="P360" s="8">
        <v>0</v>
      </c>
      <c r="Q360" s="8">
        <v>2</v>
      </c>
      <c r="R360" s="8">
        <v>6</v>
      </c>
      <c r="S360" s="8">
        <v>0</v>
      </c>
      <c r="T360" s="8">
        <v>0</v>
      </c>
      <c r="U360" s="8">
        <v>0</v>
      </c>
      <c r="V360" s="8">
        <v>8</v>
      </c>
      <c r="W360" s="42">
        <v>0</v>
      </c>
      <c r="X360" s="8">
        <v>20</v>
      </c>
      <c r="Y360" s="1">
        <f t="shared" si="21"/>
        <v>226</v>
      </c>
      <c r="Z360" s="1">
        <f t="shared" si="22"/>
        <v>334</v>
      </c>
      <c r="AA360" s="70">
        <f t="shared" si="23"/>
        <v>0.40357142857142858</v>
      </c>
      <c r="AB360" s="70">
        <f t="shared" si="24"/>
        <v>0.59642857142857142</v>
      </c>
      <c r="AC360" s="117"/>
      <c r="AD360" s="99"/>
    </row>
    <row r="361" spans="1:30" s="6" customFormat="1" x14ac:dyDescent="0.2">
      <c r="A361" s="2">
        <v>329</v>
      </c>
      <c r="B361" s="2" t="s">
        <v>36</v>
      </c>
      <c r="C361" s="2">
        <v>66</v>
      </c>
      <c r="D361" s="7" t="s">
        <v>73</v>
      </c>
      <c r="E361" s="7" t="s">
        <v>73</v>
      </c>
      <c r="F361" s="23">
        <v>601</v>
      </c>
      <c r="G361" s="23" t="s">
        <v>16</v>
      </c>
      <c r="H361" s="10">
        <v>560</v>
      </c>
      <c r="I361" s="8">
        <v>48</v>
      </c>
      <c r="J361" s="8">
        <v>112</v>
      </c>
      <c r="K361" s="8">
        <v>24</v>
      </c>
      <c r="L361" s="8">
        <v>2</v>
      </c>
      <c r="M361" s="8">
        <v>7</v>
      </c>
      <c r="N361" s="8">
        <v>17</v>
      </c>
      <c r="O361" s="8">
        <v>19</v>
      </c>
      <c r="P361" s="8">
        <v>1</v>
      </c>
      <c r="Q361" s="8">
        <v>1</v>
      </c>
      <c r="R361" s="8">
        <v>7</v>
      </c>
      <c r="S361" s="8">
        <v>0</v>
      </c>
      <c r="T361" s="8">
        <v>0</v>
      </c>
      <c r="U361" s="8">
        <v>2</v>
      </c>
      <c r="V361" s="8">
        <v>7</v>
      </c>
      <c r="W361" s="42">
        <v>0</v>
      </c>
      <c r="X361" s="8">
        <v>6</v>
      </c>
      <c r="Y361" s="1">
        <f t="shared" si="21"/>
        <v>253</v>
      </c>
      <c r="Z361" s="1">
        <f t="shared" si="22"/>
        <v>307</v>
      </c>
      <c r="AA361" s="70">
        <f t="shared" si="23"/>
        <v>0.45178571428571429</v>
      </c>
      <c r="AB361" s="70">
        <f t="shared" si="24"/>
        <v>0.54821428571428577</v>
      </c>
      <c r="AC361" s="117"/>
      <c r="AD361" s="99"/>
    </row>
    <row r="362" spans="1:30" s="6" customFormat="1" x14ac:dyDescent="0.2">
      <c r="A362" s="2">
        <v>330</v>
      </c>
      <c r="B362" s="2" t="s">
        <v>36</v>
      </c>
      <c r="C362" s="2">
        <v>66</v>
      </c>
      <c r="D362" s="7" t="s">
        <v>73</v>
      </c>
      <c r="E362" s="7" t="s">
        <v>73</v>
      </c>
      <c r="F362" s="23">
        <v>602</v>
      </c>
      <c r="G362" s="23" t="s">
        <v>15</v>
      </c>
      <c r="H362" s="10">
        <v>685</v>
      </c>
      <c r="I362" s="8">
        <v>57</v>
      </c>
      <c r="J362" s="8">
        <v>80</v>
      </c>
      <c r="K362" s="8">
        <v>37</v>
      </c>
      <c r="L362" s="8">
        <v>6</v>
      </c>
      <c r="M362" s="8">
        <v>1</v>
      </c>
      <c r="N362" s="8">
        <v>21</v>
      </c>
      <c r="O362" s="8">
        <v>30</v>
      </c>
      <c r="P362" s="8">
        <v>1</v>
      </c>
      <c r="Q362" s="8">
        <v>4</v>
      </c>
      <c r="R362" s="8">
        <v>3</v>
      </c>
      <c r="S362" s="8">
        <v>0</v>
      </c>
      <c r="T362" s="8">
        <v>2</v>
      </c>
      <c r="U362" s="8">
        <v>1</v>
      </c>
      <c r="V362" s="8">
        <v>10</v>
      </c>
      <c r="W362" s="42">
        <v>3</v>
      </c>
      <c r="X362" s="8">
        <v>17</v>
      </c>
      <c r="Y362" s="1">
        <f t="shared" si="21"/>
        <v>273</v>
      </c>
      <c r="Z362" s="1">
        <f t="shared" si="22"/>
        <v>412</v>
      </c>
      <c r="AA362" s="70">
        <f t="shared" si="23"/>
        <v>0.39854014598540144</v>
      </c>
      <c r="AB362" s="70">
        <f t="shared" si="24"/>
        <v>0.60145985401459856</v>
      </c>
      <c r="AC362" s="117"/>
      <c r="AD362" s="99"/>
    </row>
    <row r="363" spans="1:30" s="6" customFormat="1" x14ac:dyDescent="0.2">
      <c r="A363" s="2">
        <v>331</v>
      </c>
      <c r="B363" s="2" t="s">
        <v>36</v>
      </c>
      <c r="C363" s="2">
        <v>66</v>
      </c>
      <c r="D363" s="7" t="s">
        <v>73</v>
      </c>
      <c r="E363" s="7" t="s">
        <v>73</v>
      </c>
      <c r="F363" s="23">
        <v>602</v>
      </c>
      <c r="G363" s="23" t="s">
        <v>16</v>
      </c>
      <c r="H363" s="10">
        <v>686</v>
      </c>
      <c r="I363" s="8">
        <v>53</v>
      </c>
      <c r="J363" s="8">
        <v>143</v>
      </c>
      <c r="K363" s="8">
        <v>41</v>
      </c>
      <c r="L363" s="8">
        <v>4</v>
      </c>
      <c r="M363" s="8">
        <v>4</v>
      </c>
      <c r="N363" s="8">
        <v>9</v>
      </c>
      <c r="O363" s="8">
        <v>18</v>
      </c>
      <c r="P363" s="8">
        <v>2</v>
      </c>
      <c r="Q363" s="8">
        <v>2</v>
      </c>
      <c r="R363" s="8">
        <v>2</v>
      </c>
      <c r="S363" s="8">
        <v>0</v>
      </c>
      <c r="T363" s="8">
        <v>0</v>
      </c>
      <c r="U363" s="8">
        <v>0</v>
      </c>
      <c r="V363" s="8">
        <v>6</v>
      </c>
      <c r="W363" s="42">
        <v>3</v>
      </c>
      <c r="X363" s="8">
        <v>12</v>
      </c>
      <c r="Y363" s="1">
        <f t="shared" si="21"/>
        <v>299</v>
      </c>
      <c r="Z363" s="1">
        <f t="shared" si="22"/>
        <v>387</v>
      </c>
      <c r="AA363" s="70">
        <f t="shared" si="23"/>
        <v>0.4358600583090379</v>
      </c>
      <c r="AB363" s="70">
        <f t="shared" si="24"/>
        <v>0.56413994169096215</v>
      </c>
      <c r="AC363" s="117"/>
      <c r="AD363" s="99"/>
    </row>
    <row r="364" spans="1:30" s="6" customFormat="1" x14ac:dyDescent="0.2">
      <c r="A364" s="2">
        <v>332</v>
      </c>
      <c r="B364" s="2" t="s">
        <v>36</v>
      </c>
      <c r="C364" s="2">
        <v>66</v>
      </c>
      <c r="D364" s="7" t="s">
        <v>73</v>
      </c>
      <c r="E364" s="7" t="s">
        <v>73</v>
      </c>
      <c r="F364" s="23">
        <v>603</v>
      </c>
      <c r="G364" s="23" t="s">
        <v>15</v>
      </c>
      <c r="H364" s="10">
        <v>749</v>
      </c>
      <c r="I364" s="8">
        <v>114</v>
      </c>
      <c r="J364" s="8">
        <v>128</v>
      </c>
      <c r="K364" s="8">
        <v>24</v>
      </c>
      <c r="L364" s="8">
        <v>7</v>
      </c>
      <c r="M364" s="8">
        <v>2</v>
      </c>
      <c r="N364" s="8">
        <v>25</v>
      </c>
      <c r="O364" s="8">
        <v>21</v>
      </c>
      <c r="P364" s="8">
        <v>8</v>
      </c>
      <c r="Q364" s="8">
        <v>3</v>
      </c>
      <c r="R364" s="8">
        <v>7</v>
      </c>
      <c r="S364" s="8">
        <v>0</v>
      </c>
      <c r="T364" s="8">
        <v>1</v>
      </c>
      <c r="U364" s="8">
        <v>0</v>
      </c>
      <c r="V364" s="8">
        <v>8</v>
      </c>
      <c r="W364" s="42">
        <v>0</v>
      </c>
      <c r="X364" s="8">
        <v>16</v>
      </c>
      <c r="Y364" s="1">
        <f t="shared" si="21"/>
        <v>364</v>
      </c>
      <c r="Z364" s="1">
        <f t="shared" si="22"/>
        <v>385</v>
      </c>
      <c r="AA364" s="70">
        <f t="shared" si="23"/>
        <v>0.48598130841121495</v>
      </c>
      <c r="AB364" s="70">
        <f t="shared" si="24"/>
        <v>0.51401869158878499</v>
      </c>
      <c r="AC364" s="117"/>
      <c r="AD364" s="99"/>
    </row>
    <row r="365" spans="1:30" s="6" customFormat="1" x14ac:dyDescent="0.2">
      <c r="A365" s="2">
        <v>333</v>
      </c>
      <c r="B365" s="2" t="s">
        <v>36</v>
      </c>
      <c r="C365" s="2">
        <v>66</v>
      </c>
      <c r="D365" s="7" t="s">
        <v>73</v>
      </c>
      <c r="E365" s="7" t="s">
        <v>73</v>
      </c>
      <c r="F365" s="23">
        <v>604</v>
      </c>
      <c r="G365" s="23" t="s">
        <v>15</v>
      </c>
      <c r="H365" s="10">
        <v>569</v>
      </c>
      <c r="I365" s="8">
        <v>58</v>
      </c>
      <c r="J365" s="8">
        <v>123</v>
      </c>
      <c r="K365" s="8">
        <v>21</v>
      </c>
      <c r="L365" s="8">
        <v>4</v>
      </c>
      <c r="M365" s="8">
        <v>2</v>
      </c>
      <c r="N365" s="8">
        <v>17</v>
      </c>
      <c r="O365" s="8">
        <v>24</v>
      </c>
      <c r="P365" s="8">
        <v>3</v>
      </c>
      <c r="Q365" s="8">
        <v>0</v>
      </c>
      <c r="R365" s="8">
        <v>4</v>
      </c>
      <c r="S365" s="8">
        <v>0</v>
      </c>
      <c r="T365" s="8">
        <v>0</v>
      </c>
      <c r="U365" s="8">
        <v>1</v>
      </c>
      <c r="V365" s="8">
        <v>10</v>
      </c>
      <c r="W365" s="42">
        <v>0</v>
      </c>
      <c r="X365" s="8">
        <v>10</v>
      </c>
      <c r="Y365" s="1">
        <f t="shared" si="21"/>
        <v>277</v>
      </c>
      <c r="Z365" s="1">
        <f t="shared" si="22"/>
        <v>292</v>
      </c>
      <c r="AA365" s="70">
        <f t="shared" si="23"/>
        <v>0.4868189806678383</v>
      </c>
      <c r="AB365" s="70">
        <f t="shared" si="24"/>
        <v>0.51318101933216165</v>
      </c>
      <c r="AC365" s="117"/>
      <c r="AD365" s="99"/>
    </row>
    <row r="366" spans="1:30" s="6" customFormat="1" x14ac:dyDescent="0.2">
      <c r="A366" s="2">
        <v>334</v>
      </c>
      <c r="B366" s="2" t="s">
        <v>36</v>
      </c>
      <c r="C366" s="2">
        <v>66</v>
      </c>
      <c r="D366" s="7" t="s">
        <v>73</v>
      </c>
      <c r="E366" s="7" t="s">
        <v>73</v>
      </c>
      <c r="F366" s="23">
        <v>604</v>
      </c>
      <c r="G366" s="23" t="s">
        <v>16</v>
      </c>
      <c r="H366" s="10">
        <v>570</v>
      </c>
      <c r="I366" s="8">
        <v>46</v>
      </c>
      <c r="J366" s="8">
        <v>88</v>
      </c>
      <c r="K366" s="8">
        <v>19</v>
      </c>
      <c r="L366" s="8">
        <v>6</v>
      </c>
      <c r="M366" s="8">
        <v>7</v>
      </c>
      <c r="N366" s="8">
        <v>23</v>
      </c>
      <c r="O366" s="8">
        <v>32</v>
      </c>
      <c r="P366" s="8">
        <v>1</v>
      </c>
      <c r="Q366" s="8">
        <v>0</v>
      </c>
      <c r="R366" s="8">
        <v>2</v>
      </c>
      <c r="S366" s="8">
        <v>0</v>
      </c>
      <c r="T366" s="8">
        <v>0</v>
      </c>
      <c r="U366" s="8">
        <v>0</v>
      </c>
      <c r="V366" s="8">
        <v>4</v>
      </c>
      <c r="W366" s="42">
        <v>0</v>
      </c>
      <c r="X366" s="8">
        <v>13</v>
      </c>
      <c r="Y366" s="1">
        <f t="shared" si="21"/>
        <v>241</v>
      </c>
      <c r="Z366" s="1">
        <f t="shared" si="22"/>
        <v>329</v>
      </c>
      <c r="AA366" s="70">
        <f t="shared" si="23"/>
        <v>0.42280701754385963</v>
      </c>
      <c r="AB366" s="70">
        <f t="shared" si="24"/>
        <v>0.57719298245614037</v>
      </c>
      <c r="AC366" s="117"/>
      <c r="AD366" s="99"/>
    </row>
    <row r="367" spans="1:30" s="6" customFormat="1" x14ac:dyDescent="0.2">
      <c r="A367" s="2">
        <v>335</v>
      </c>
      <c r="B367" s="2" t="s">
        <v>36</v>
      </c>
      <c r="C367" s="2">
        <v>66</v>
      </c>
      <c r="D367" s="7" t="s">
        <v>73</v>
      </c>
      <c r="E367" s="7" t="s">
        <v>73</v>
      </c>
      <c r="F367" s="23">
        <v>605</v>
      </c>
      <c r="G367" s="23" t="s">
        <v>15</v>
      </c>
      <c r="H367" s="10">
        <v>698</v>
      </c>
      <c r="I367" s="8">
        <v>68</v>
      </c>
      <c r="J367" s="8">
        <v>102</v>
      </c>
      <c r="K367" s="8">
        <v>21</v>
      </c>
      <c r="L367" s="8">
        <v>3</v>
      </c>
      <c r="M367" s="8">
        <v>3</v>
      </c>
      <c r="N367" s="8">
        <v>2</v>
      </c>
      <c r="O367" s="8">
        <v>31</v>
      </c>
      <c r="P367" s="8">
        <v>3</v>
      </c>
      <c r="Q367" s="8">
        <v>1</v>
      </c>
      <c r="R367" s="8">
        <v>10</v>
      </c>
      <c r="S367" s="8">
        <v>2</v>
      </c>
      <c r="T367" s="8">
        <v>0</v>
      </c>
      <c r="U367" s="8">
        <v>1</v>
      </c>
      <c r="V367" s="8">
        <v>11</v>
      </c>
      <c r="W367" s="42">
        <v>0</v>
      </c>
      <c r="X367" s="8">
        <v>10</v>
      </c>
      <c r="Y367" s="1">
        <f t="shared" si="21"/>
        <v>268</v>
      </c>
      <c r="Z367" s="1">
        <f t="shared" si="22"/>
        <v>430</v>
      </c>
      <c r="AA367" s="70">
        <f t="shared" si="23"/>
        <v>0.38395415472779371</v>
      </c>
      <c r="AB367" s="70">
        <f t="shared" si="24"/>
        <v>0.61604584527220629</v>
      </c>
      <c r="AC367" s="117"/>
      <c r="AD367" s="99"/>
    </row>
    <row r="368" spans="1:30" s="6" customFormat="1" x14ac:dyDescent="0.2">
      <c r="A368" s="2">
        <v>336</v>
      </c>
      <c r="B368" s="2" t="s">
        <v>36</v>
      </c>
      <c r="C368" s="2">
        <v>66</v>
      </c>
      <c r="D368" s="7" t="s">
        <v>73</v>
      </c>
      <c r="E368" s="7" t="s">
        <v>73</v>
      </c>
      <c r="F368" s="23">
        <v>605</v>
      </c>
      <c r="G368" s="23" t="s">
        <v>16</v>
      </c>
      <c r="H368" s="10">
        <v>699</v>
      </c>
      <c r="I368" s="8">
        <v>74</v>
      </c>
      <c r="J368" s="8">
        <v>110</v>
      </c>
      <c r="K368" s="8">
        <v>21</v>
      </c>
      <c r="L368" s="8">
        <v>3</v>
      </c>
      <c r="M368" s="8">
        <v>3</v>
      </c>
      <c r="N368" s="8">
        <v>8</v>
      </c>
      <c r="O368" s="8">
        <v>35</v>
      </c>
      <c r="P368" s="8">
        <v>1</v>
      </c>
      <c r="Q368" s="8">
        <v>2</v>
      </c>
      <c r="R368" s="8">
        <v>8</v>
      </c>
      <c r="S368" s="8">
        <v>0</v>
      </c>
      <c r="T368" s="8">
        <v>2</v>
      </c>
      <c r="U368" s="8">
        <v>1</v>
      </c>
      <c r="V368" s="8">
        <v>2</v>
      </c>
      <c r="W368" s="42">
        <v>0</v>
      </c>
      <c r="X368" s="8">
        <v>13</v>
      </c>
      <c r="Y368" s="1">
        <f t="shared" si="21"/>
        <v>283</v>
      </c>
      <c r="Z368" s="1">
        <f t="shared" si="22"/>
        <v>416</v>
      </c>
      <c r="AA368" s="70">
        <f t="shared" si="23"/>
        <v>0.40486409155937053</v>
      </c>
      <c r="AB368" s="70">
        <f t="shared" si="24"/>
        <v>0.59513590844062947</v>
      </c>
      <c r="AC368" s="117"/>
      <c r="AD368" s="99"/>
    </row>
    <row r="369" spans="1:30" s="6" customFormat="1" x14ac:dyDescent="0.2">
      <c r="A369" s="2">
        <v>337</v>
      </c>
      <c r="B369" s="2" t="s">
        <v>36</v>
      </c>
      <c r="C369" s="2">
        <v>66</v>
      </c>
      <c r="D369" s="7" t="s">
        <v>73</v>
      </c>
      <c r="E369" s="7" t="s">
        <v>73</v>
      </c>
      <c r="F369" s="23">
        <v>606</v>
      </c>
      <c r="G369" s="23" t="s">
        <v>15</v>
      </c>
      <c r="H369" s="10">
        <v>548</v>
      </c>
      <c r="I369" s="8">
        <v>37</v>
      </c>
      <c r="J369" s="8">
        <v>80</v>
      </c>
      <c r="K369" s="8">
        <v>18</v>
      </c>
      <c r="L369" s="8">
        <v>3</v>
      </c>
      <c r="M369" s="8">
        <v>4</v>
      </c>
      <c r="N369" s="8">
        <v>18</v>
      </c>
      <c r="O369" s="8">
        <v>35</v>
      </c>
      <c r="P369" s="8">
        <v>4</v>
      </c>
      <c r="Q369" s="8">
        <v>2</v>
      </c>
      <c r="R369" s="8">
        <v>7</v>
      </c>
      <c r="S369" s="8">
        <v>0</v>
      </c>
      <c r="T369" s="8">
        <v>1</v>
      </c>
      <c r="U369" s="8">
        <v>1</v>
      </c>
      <c r="V369" s="8">
        <v>3</v>
      </c>
      <c r="W369" s="42">
        <v>1</v>
      </c>
      <c r="X369" s="8">
        <v>12</v>
      </c>
      <c r="Y369" s="1">
        <f t="shared" si="21"/>
        <v>226</v>
      </c>
      <c r="Z369" s="1">
        <f t="shared" si="22"/>
        <v>322</v>
      </c>
      <c r="AA369" s="70">
        <f t="shared" si="23"/>
        <v>0.41240875912408759</v>
      </c>
      <c r="AB369" s="70">
        <f t="shared" si="24"/>
        <v>0.58759124087591241</v>
      </c>
      <c r="AC369" s="117"/>
      <c r="AD369" s="99"/>
    </row>
    <row r="370" spans="1:30" s="6" customFormat="1" x14ac:dyDescent="0.2">
      <c r="A370" s="2">
        <v>338</v>
      </c>
      <c r="B370" s="2" t="s">
        <v>36</v>
      </c>
      <c r="C370" s="2">
        <v>66</v>
      </c>
      <c r="D370" s="7" t="s">
        <v>73</v>
      </c>
      <c r="E370" s="7" t="s">
        <v>73</v>
      </c>
      <c r="F370" s="23">
        <v>606</v>
      </c>
      <c r="G370" s="23" t="s">
        <v>16</v>
      </c>
      <c r="H370" s="10">
        <v>548</v>
      </c>
      <c r="I370" s="8">
        <v>40</v>
      </c>
      <c r="J370" s="8">
        <v>76</v>
      </c>
      <c r="K370" s="8">
        <v>17</v>
      </c>
      <c r="L370" s="8">
        <v>2</v>
      </c>
      <c r="M370" s="8">
        <v>4</v>
      </c>
      <c r="N370" s="8">
        <v>20</v>
      </c>
      <c r="O370" s="8">
        <v>30</v>
      </c>
      <c r="P370" s="8">
        <v>14</v>
      </c>
      <c r="Q370" s="8">
        <v>2</v>
      </c>
      <c r="R370" s="8">
        <v>5</v>
      </c>
      <c r="S370" s="8">
        <v>0</v>
      </c>
      <c r="T370" s="8">
        <v>0</v>
      </c>
      <c r="U370" s="8">
        <v>1</v>
      </c>
      <c r="V370" s="8">
        <v>12</v>
      </c>
      <c r="W370" s="42">
        <v>0</v>
      </c>
      <c r="X370" s="8">
        <v>9</v>
      </c>
      <c r="Y370" s="1">
        <f t="shared" si="21"/>
        <v>232</v>
      </c>
      <c r="Z370" s="1">
        <f t="shared" si="22"/>
        <v>316</v>
      </c>
      <c r="AA370" s="70">
        <f t="shared" si="23"/>
        <v>0.42335766423357662</v>
      </c>
      <c r="AB370" s="70">
        <f t="shared" si="24"/>
        <v>0.57664233576642332</v>
      </c>
      <c r="AC370" s="117"/>
      <c r="AD370" s="99"/>
    </row>
    <row r="371" spans="1:30" s="6" customFormat="1" x14ac:dyDescent="0.2">
      <c r="A371" s="2">
        <v>339</v>
      </c>
      <c r="B371" s="2" t="s">
        <v>36</v>
      </c>
      <c r="C371" s="2">
        <v>66</v>
      </c>
      <c r="D371" s="7" t="s">
        <v>73</v>
      </c>
      <c r="E371" s="7" t="s">
        <v>73</v>
      </c>
      <c r="F371" s="23">
        <v>607</v>
      </c>
      <c r="G371" s="23" t="s">
        <v>15</v>
      </c>
      <c r="H371" s="10">
        <v>660</v>
      </c>
      <c r="I371" s="8">
        <v>56</v>
      </c>
      <c r="J371" s="8">
        <v>66</v>
      </c>
      <c r="K371" s="8">
        <v>30</v>
      </c>
      <c r="L371" s="8">
        <v>2</v>
      </c>
      <c r="M371" s="8">
        <v>10</v>
      </c>
      <c r="N371" s="8">
        <v>11</v>
      </c>
      <c r="O371" s="8">
        <v>20</v>
      </c>
      <c r="P371" s="8">
        <v>5</v>
      </c>
      <c r="Q371" s="8">
        <v>0</v>
      </c>
      <c r="R371" s="8">
        <v>5</v>
      </c>
      <c r="S371" s="8">
        <v>0</v>
      </c>
      <c r="T371" s="8">
        <v>1</v>
      </c>
      <c r="U371" s="8">
        <v>0</v>
      </c>
      <c r="V371" s="8">
        <v>7</v>
      </c>
      <c r="W371" s="42">
        <v>1</v>
      </c>
      <c r="X371" s="8">
        <v>11</v>
      </c>
      <c r="Y371" s="1">
        <f t="shared" si="21"/>
        <v>225</v>
      </c>
      <c r="Z371" s="1">
        <f t="shared" si="22"/>
        <v>435</v>
      </c>
      <c r="AA371" s="70">
        <f t="shared" si="23"/>
        <v>0.34090909090909088</v>
      </c>
      <c r="AB371" s="70">
        <f t="shared" si="24"/>
        <v>0.65909090909090906</v>
      </c>
      <c r="AC371" s="117"/>
      <c r="AD371" s="99"/>
    </row>
    <row r="372" spans="1:30" s="6" customFormat="1" x14ac:dyDescent="0.2">
      <c r="A372" s="2">
        <v>340</v>
      </c>
      <c r="B372" s="2" t="s">
        <v>36</v>
      </c>
      <c r="C372" s="2">
        <v>66</v>
      </c>
      <c r="D372" s="7" t="s">
        <v>73</v>
      </c>
      <c r="E372" s="7" t="s">
        <v>73</v>
      </c>
      <c r="F372" s="23">
        <v>607</v>
      </c>
      <c r="G372" s="23" t="s">
        <v>16</v>
      </c>
      <c r="H372" s="10">
        <v>660</v>
      </c>
      <c r="I372" s="8">
        <v>56</v>
      </c>
      <c r="J372" s="8">
        <v>66</v>
      </c>
      <c r="K372" s="8">
        <v>29</v>
      </c>
      <c r="L372" s="8">
        <v>6</v>
      </c>
      <c r="M372" s="8">
        <v>10</v>
      </c>
      <c r="N372" s="8">
        <v>14</v>
      </c>
      <c r="O372" s="8">
        <v>24</v>
      </c>
      <c r="P372" s="8">
        <v>4</v>
      </c>
      <c r="Q372" s="8">
        <v>2</v>
      </c>
      <c r="R372" s="8">
        <v>6</v>
      </c>
      <c r="S372" s="8">
        <v>0</v>
      </c>
      <c r="T372" s="8">
        <v>1</v>
      </c>
      <c r="U372" s="8">
        <v>0</v>
      </c>
      <c r="V372" s="8">
        <v>2</v>
      </c>
      <c r="W372" s="42">
        <v>1</v>
      </c>
      <c r="X372" s="8">
        <v>10</v>
      </c>
      <c r="Y372" s="1">
        <f t="shared" si="21"/>
        <v>231</v>
      </c>
      <c r="Z372" s="1">
        <f t="shared" si="22"/>
        <v>429</v>
      </c>
      <c r="AA372" s="70">
        <f t="shared" si="23"/>
        <v>0.35</v>
      </c>
      <c r="AB372" s="70">
        <f t="shared" si="24"/>
        <v>0.65</v>
      </c>
      <c r="AC372" s="117"/>
      <c r="AD372" s="99"/>
    </row>
    <row r="373" spans="1:30" s="6" customFormat="1" x14ac:dyDescent="0.2">
      <c r="A373" s="2">
        <v>341</v>
      </c>
      <c r="B373" s="2" t="s">
        <v>36</v>
      </c>
      <c r="C373" s="2">
        <v>66</v>
      </c>
      <c r="D373" s="7" t="s">
        <v>73</v>
      </c>
      <c r="E373" s="7" t="s">
        <v>73</v>
      </c>
      <c r="F373" s="23">
        <v>608</v>
      </c>
      <c r="G373" s="23" t="s">
        <v>15</v>
      </c>
      <c r="H373" s="10">
        <v>469</v>
      </c>
      <c r="I373" s="8">
        <v>80</v>
      </c>
      <c r="J373" s="8">
        <v>85</v>
      </c>
      <c r="K373" s="8">
        <v>13</v>
      </c>
      <c r="L373" s="8">
        <v>2</v>
      </c>
      <c r="M373" s="8">
        <v>6</v>
      </c>
      <c r="N373" s="8">
        <v>7</v>
      </c>
      <c r="O373" s="8">
        <v>9</v>
      </c>
      <c r="P373" s="8">
        <v>3</v>
      </c>
      <c r="Q373" s="8">
        <v>1</v>
      </c>
      <c r="R373" s="8">
        <v>5</v>
      </c>
      <c r="S373" s="8">
        <v>1</v>
      </c>
      <c r="T373" s="8">
        <v>3</v>
      </c>
      <c r="U373" s="8">
        <v>0</v>
      </c>
      <c r="V373" s="8">
        <v>4</v>
      </c>
      <c r="W373" s="42">
        <v>0</v>
      </c>
      <c r="X373" s="8">
        <v>13</v>
      </c>
      <c r="Y373" s="1">
        <f t="shared" si="21"/>
        <v>232</v>
      </c>
      <c r="Z373" s="1">
        <f t="shared" si="22"/>
        <v>237</v>
      </c>
      <c r="AA373" s="70">
        <f t="shared" si="23"/>
        <v>0.49466950959488271</v>
      </c>
      <c r="AB373" s="70">
        <f t="shared" si="24"/>
        <v>0.50533049040511724</v>
      </c>
      <c r="AC373" s="117"/>
      <c r="AD373" s="99"/>
    </row>
    <row r="374" spans="1:30" s="6" customFormat="1" x14ac:dyDescent="0.2">
      <c r="A374" s="2">
        <v>342</v>
      </c>
      <c r="B374" s="2" t="s">
        <v>36</v>
      </c>
      <c r="C374" s="2">
        <v>66</v>
      </c>
      <c r="D374" s="7" t="s">
        <v>73</v>
      </c>
      <c r="E374" s="7" t="s">
        <v>73</v>
      </c>
      <c r="F374" s="23">
        <v>608</v>
      </c>
      <c r="G374" s="23" t="s">
        <v>16</v>
      </c>
      <c r="H374" s="10">
        <v>469</v>
      </c>
      <c r="I374" s="8">
        <v>68</v>
      </c>
      <c r="J374" s="8">
        <v>89</v>
      </c>
      <c r="K374" s="8">
        <v>20</v>
      </c>
      <c r="L374" s="8">
        <v>3</v>
      </c>
      <c r="M374" s="8">
        <v>4</v>
      </c>
      <c r="N374" s="8">
        <v>19</v>
      </c>
      <c r="O374" s="8">
        <v>10</v>
      </c>
      <c r="P374" s="8">
        <v>2</v>
      </c>
      <c r="Q374" s="8">
        <v>2</v>
      </c>
      <c r="R374" s="8">
        <v>5</v>
      </c>
      <c r="S374" s="8">
        <v>2</v>
      </c>
      <c r="T374" s="8">
        <v>0</v>
      </c>
      <c r="U374" s="8">
        <v>0</v>
      </c>
      <c r="V374" s="8">
        <v>7</v>
      </c>
      <c r="W374" s="42">
        <v>2</v>
      </c>
      <c r="X374" s="8">
        <v>6</v>
      </c>
      <c r="Y374" s="1">
        <f t="shared" si="21"/>
        <v>239</v>
      </c>
      <c r="Z374" s="1">
        <f t="shared" si="22"/>
        <v>230</v>
      </c>
      <c r="AA374" s="70">
        <f t="shared" si="23"/>
        <v>0.50959488272921105</v>
      </c>
      <c r="AB374" s="70">
        <f t="shared" si="24"/>
        <v>0.49040511727078889</v>
      </c>
      <c r="AC374" s="117"/>
      <c r="AD374" s="99"/>
    </row>
    <row r="375" spans="1:30" s="6" customFormat="1" x14ac:dyDescent="0.2">
      <c r="A375" s="2">
        <v>343</v>
      </c>
      <c r="B375" s="2" t="s">
        <v>36</v>
      </c>
      <c r="C375" s="2">
        <v>66</v>
      </c>
      <c r="D375" s="7" t="s">
        <v>73</v>
      </c>
      <c r="E375" s="7" t="s">
        <v>73</v>
      </c>
      <c r="F375" s="23">
        <v>609</v>
      </c>
      <c r="G375" s="23" t="s">
        <v>15</v>
      </c>
      <c r="H375" s="10">
        <v>674</v>
      </c>
      <c r="I375" s="8">
        <v>52</v>
      </c>
      <c r="J375" s="8">
        <v>84</v>
      </c>
      <c r="K375" s="8">
        <v>30</v>
      </c>
      <c r="L375" s="8">
        <v>4</v>
      </c>
      <c r="M375" s="8">
        <v>5</v>
      </c>
      <c r="N375" s="8">
        <v>8</v>
      </c>
      <c r="O375" s="8">
        <v>11</v>
      </c>
      <c r="P375" s="8">
        <v>6</v>
      </c>
      <c r="Q375" s="8">
        <v>3</v>
      </c>
      <c r="R375" s="8">
        <v>6</v>
      </c>
      <c r="S375" s="8">
        <v>0</v>
      </c>
      <c r="T375" s="8">
        <v>0</v>
      </c>
      <c r="U375" s="8">
        <v>0</v>
      </c>
      <c r="V375" s="8">
        <v>5</v>
      </c>
      <c r="W375" s="42">
        <v>0</v>
      </c>
      <c r="X375" s="8">
        <v>8</v>
      </c>
      <c r="Y375" s="1">
        <f t="shared" si="21"/>
        <v>222</v>
      </c>
      <c r="Z375" s="1">
        <f t="shared" si="22"/>
        <v>452</v>
      </c>
      <c r="AA375" s="70">
        <f t="shared" si="23"/>
        <v>0.32937685459940652</v>
      </c>
      <c r="AB375" s="70">
        <f t="shared" si="24"/>
        <v>0.67062314540059342</v>
      </c>
      <c r="AC375" s="117"/>
      <c r="AD375" s="99"/>
    </row>
    <row r="376" spans="1:30" s="6" customFormat="1" x14ac:dyDescent="0.2">
      <c r="A376" s="2">
        <v>344</v>
      </c>
      <c r="B376" s="2" t="s">
        <v>36</v>
      </c>
      <c r="C376" s="2">
        <v>66</v>
      </c>
      <c r="D376" s="7" t="s">
        <v>73</v>
      </c>
      <c r="E376" s="7" t="s">
        <v>73</v>
      </c>
      <c r="F376" s="23">
        <v>609</v>
      </c>
      <c r="G376" s="23" t="s">
        <v>16</v>
      </c>
      <c r="H376" s="10">
        <v>674</v>
      </c>
      <c r="I376" s="8">
        <v>44</v>
      </c>
      <c r="J376" s="8">
        <v>83</v>
      </c>
      <c r="K376" s="8">
        <v>29</v>
      </c>
      <c r="L376" s="8">
        <v>4</v>
      </c>
      <c r="M376" s="8">
        <v>6</v>
      </c>
      <c r="N376" s="8">
        <v>12</v>
      </c>
      <c r="O376" s="8">
        <v>19</v>
      </c>
      <c r="P376" s="8">
        <v>2</v>
      </c>
      <c r="Q376" s="8">
        <v>2</v>
      </c>
      <c r="R376" s="8">
        <v>5</v>
      </c>
      <c r="S376" s="8">
        <v>0</v>
      </c>
      <c r="T376" s="8">
        <v>0</v>
      </c>
      <c r="U376" s="8">
        <v>1</v>
      </c>
      <c r="V376" s="8">
        <v>3</v>
      </c>
      <c r="W376" s="42">
        <v>1</v>
      </c>
      <c r="X376" s="8">
        <v>9</v>
      </c>
      <c r="Y376" s="1">
        <f t="shared" si="21"/>
        <v>220</v>
      </c>
      <c r="Z376" s="1">
        <f t="shared" si="22"/>
        <v>454</v>
      </c>
      <c r="AA376" s="70">
        <f t="shared" si="23"/>
        <v>0.32640949554896143</v>
      </c>
      <c r="AB376" s="70">
        <f t="shared" si="24"/>
        <v>0.67359050445103863</v>
      </c>
      <c r="AC376" s="117"/>
      <c r="AD376" s="99"/>
    </row>
    <row r="377" spans="1:30" s="6" customFormat="1" x14ac:dyDescent="0.2">
      <c r="A377" s="2">
        <v>345</v>
      </c>
      <c r="B377" s="2" t="s">
        <v>36</v>
      </c>
      <c r="C377" s="2">
        <v>66</v>
      </c>
      <c r="D377" s="7" t="s">
        <v>73</v>
      </c>
      <c r="E377" s="7" t="s">
        <v>73</v>
      </c>
      <c r="F377" s="23">
        <v>609</v>
      </c>
      <c r="G377" s="23" t="s">
        <v>17</v>
      </c>
      <c r="H377" s="10">
        <v>674</v>
      </c>
      <c r="I377" s="8">
        <v>73</v>
      </c>
      <c r="J377" s="8">
        <v>92</v>
      </c>
      <c r="K377" s="8">
        <v>22</v>
      </c>
      <c r="L377" s="8">
        <v>3</v>
      </c>
      <c r="M377" s="8">
        <v>5</v>
      </c>
      <c r="N377" s="8">
        <v>15</v>
      </c>
      <c r="O377" s="8">
        <v>19</v>
      </c>
      <c r="P377" s="8">
        <v>3</v>
      </c>
      <c r="Q377" s="8">
        <v>7</v>
      </c>
      <c r="R377" s="8">
        <v>4</v>
      </c>
      <c r="S377" s="8">
        <v>1</v>
      </c>
      <c r="T377" s="8">
        <v>0</v>
      </c>
      <c r="U377" s="8">
        <v>0</v>
      </c>
      <c r="V377" s="8">
        <v>7</v>
      </c>
      <c r="W377" s="42">
        <v>3</v>
      </c>
      <c r="X377" s="8">
        <v>6</v>
      </c>
      <c r="Y377" s="1">
        <f t="shared" si="21"/>
        <v>260</v>
      </c>
      <c r="Z377" s="1">
        <f t="shared" si="22"/>
        <v>414</v>
      </c>
      <c r="AA377" s="70">
        <f t="shared" si="23"/>
        <v>0.3857566765578635</v>
      </c>
      <c r="AB377" s="70">
        <f t="shared" si="24"/>
        <v>0.6142433234421365</v>
      </c>
      <c r="AC377" s="117"/>
      <c r="AD377" s="99"/>
    </row>
    <row r="378" spans="1:30" s="6" customFormat="1" x14ac:dyDescent="0.2">
      <c r="A378" s="2">
        <v>346</v>
      </c>
      <c r="B378" s="2" t="s">
        <v>36</v>
      </c>
      <c r="C378" s="2">
        <v>66</v>
      </c>
      <c r="D378" s="7" t="s">
        <v>73</v>
      </c>
      <c r="E378" s="7" t="s">
        <v>73</v>
      </c>
      <c r="F378" s="23">
        <v>609</v>
      </c>
      <c r="G378" s="23" t="s">
        <v>18</v>
      </c>
      <c r="H378" s="10">
        <v>674</v>
      </c>
      <c r="I378" s="8">
        <v>38</v>
      </c>
      <c r="J378" s="8">
        <v>87</v>
      </c>
      <c r="K378" s="8">
        <v>23</v>
      </c>
      <c r="L378" s="8">
        <v>1</v>
      </c>
      <c r="M378" s="8">
        <v>3</v>
      </c>
      <c r="N378" s="8">
        <v>11</v>
      </c>
      <c r="O378" s="8">
        <v>30</v>
      </c>
      <c r="P378" s="8">
        <v>4</v>
      </c>
      <c r="Q378" s="8">
        <v>1</v>
      </c>
      <c r="R378" s="8">
        <v>5</v>
      </c>
      <c r="S378" s="8">
        <v>0</v>
      </c>
      <c r="T378" s="8">
        <v>2</v>
      </c>
      <c r="U378" s="8">
        <v>0</v>
      </c>
      <c r="V378" s="8">
        <v>8</v>
      </c>
      <c r="W378" s="42">
        <v>1</v>
      </c>
      <c r="X378" s="8">
        <v>9</v>
      </c>
      <c r="Y378" s="1">
        <f t="shared" si="21"/>
        <v>223</v>
      </c>
      <c r="Z378" s="1">
        <f t="shared" si="22"/>
        <v>451</v>
      </c>
      <c r="AA378" s="70">
        <f t="shared" si="23"/>
        <v>0.33086053412462907</v>
      </c>
      <c r="AB378" s="70">
        <f t="shared" si="24"/>
        <v>0.66913946587537088</v>
      </c>
      <c r="AC378" s="117"/>
      <c r="AD378" s="99"/>
    </row>
    <row r="379" spans="1:30" s="6" customFormat="1" x14ac:dyDescent="0.2">
      <c r="A379" s="2">
        <v>347</v>
      </c>
      <c r="B379" s="2" t="s">
        <v>36</v>
      </c>
      <c r="C379" s="2">
        <v>66</v>
      </c>
      <c r="D379" s="7" t="s">
        <v>73</v>
      </c>
      <c r="E379" s="7" t="s">
        <v>73</v>
      </c>
      <c r="F379" s="23">
        <v>610</v>
      </c>
      <c r="G379" s="23" t="s">
        <v>15</v>
      </c>
      <c r="H379" s="10">
        <v>456</v>
      </c>
      <c r="I379" s="8">
        <v>55</v>
      </c>
      <c r="J379" s="8">
        <v>93</v>
      </c>
      <c r="K379" s="8">
        <v>16</v>
      </c>
      <c r="L379" s="8">
        <v>0</v>
      </c>
      <c r="M379" s="8">
        <v>1</v>
      </c>
      <c r="N379" s="8">
        <v>14</v>
      </c>
      <c r="O379" s="8">
        <v>17</v>
      </c>
      <c r="P379" s="8">
        <v>2</v>
      </c>
      <c r="Q379" s="8">
        <v>3</v>
      </c>
      <c r="R379" s="8">
        <v>6</v>
      </c>
      <c r="S379" s="8">
        <v>1</v>
      </c>
      <c r="T379" s="8">
        <v>0</v>
      </c>
      <c r="U379" s="8">
        <v>0</v>
      </c>
      <c r="V379" s="8">
        <v>3</v>
      </c>
      <c r="W379" s="42">
        <v>0</v>
      </c>
      <c r="X379" s="8">
        <v>13</v>
      </c>
      <c r="Y379" s="1">
        <f t="shared" si="21"/>
        <v>224</v>
      </c>
      <c r="Z379" s="1">
        <f t="shared" si="22"/>
        <v>232</v>
      </c>
      <c r="AA379" s="70">
        <f t="shared" si="23"/>
        <v>0.49122807017543857</v>
      </c>
      <c r="AB379" s="70">
        <f t="shared" si="24"/>
        <v>0.50877192982456143</v>
      </c>
      <c r="AC379" s="117"/>
      <c r="AD379" s="99"/>
    </row>
    <row r="380" spans="1:30" s="6" customFormat="1" x14ac:dyDescent="0.2">
      <c r="A380" s="2">
        <v>348</v>
      </c>
      <c r="B380" s="2" t="s">
        <v>36</v>
      </c>
      <c r="C380" s="2">
        <v>66</v>
      </c>
      <c r="D380" s="7" t="s">
        <v>73</v>
      </c>
      <c r="E380" s="7" t="s">
        <v>73</v>
      </c>
      <c r="F380" s="23">
        <v>610</v>
      </c>
      <c r="G380" s="23" t="s">
        <v>16</v>
      </c>
      <c r="H380" s="10">
        <v>457</v>
      </c>
      <c r="I380" s="8">
        <v>40</v>
      </c>
      <c r="J380" s="8">
        <v>75</v>
      </c>
      <c r="K380" s="8">
        <v>21</v>
      </c>
      <c r="L380" s="8">
        <v>4</v>
      </c>
      <c r="M380" s="8">
        <v>2</v>
      </c>
      <c r="N380" s="8">
        <v>6</v>
      </c>
      <c r="O380" s="8">
        <v>14</v>
      </c>
      <c r="P380" s="8">
        <v>2</v>
      </c>
      <c r="Q380" s="8">
        <v>3</v>
      </c>
      <c r="R380" s="8">
        <v>7</v>
      </c>
      <c r="S380" s="8">
        <v>2</v>
      </c>
      <c r="T380" s="8">
        <v>0</v>
      </c>
      <c r="U380" s="8">
        <v>0</v>
      </c>
      <c r="V380" s="8">
        <v>6</v>
      </c>
      <c r="W380" s="42">
        <v>0</v>
      </c>
      <c r="X380" s="8">
        <v>4</v>
      </c>
      <c r="Y380" s="1">
        <f t="shared" si="21"/>
        <v>186</v>
      </c>
      <c r="Z380" s="1">
        <f t="shared" si="22"/>
        <v>271</v>
      </c>
      <c r="AA380" s="70">
        <f t="shared" si="23"/>
        <v>0.40700218818380746</v>
      </c>
      <c r="AB380" s="70">
        <f t="shared" si="24"/>
        <v>0.5929978118161926</v>
      </c>
      <c r="AC380" s="117"/>
      <c r="AD380" s="99"/>
    </row>
    <row r="381" spans="1:30" s="6" customFormat="1" x14ac:dyDescent="0.2">
      <c r="A381" s="2">
        <v>349</v>
      </c>
      <c r="B381" s="2" t="s">
        <v>36</v>
      </c>
      <c r="C381" s="2">
        <v>66</v>
      </c>
      <c r="D381" s="7" t="s">
        <v>73</v>
      </c>
      <c r="E381" s="7" t="s">
        <v>73</v>
      </c>
      <c r="F381" s="23">
        <v>611</v>
      </c>
      <c r="G381" s="23" t="s">
        <v>15</v>
      </c>
      <c r="H381" s="10">
        <v>561</v>
      </c>
      <c r="I381" s="8">
        <v>58</v>
      </c>
      <c r="J381" s="8">
        <v>90</v>
      </c>
      <c r="K381" s="8">
        <v>15</v>
      </c>
      <c r="L381" s="8">
        <v>4</v>
      </c>
      <c r="M381" s="8">
        <v>4</v>
      </c>
      <c r="N381" s="8">
        <v>15</v>
      </c>
      <c r="O381" s="8">
        <v>32</v>
      </c>
      <c r="P381" s="8">
        <v>3</v>
      </c>
      <c r="Q381" s="8">
        <v>1</v>
      </c>
      <c r="R381" s="8">
        <v>6</v>
      </c>
      <c r="S381" s="8">
        <v>0</v>
      </c>
      <c r="T381" s="8">
        <v>0</v>
      </c>
      <c r="U381" s="8">
        <v>0</v>
      </c>
      <c r="V381" s="8">
        <v>2</v>
      </c>
      <c r="W381" s="42">
        <v>1</v>
      </c>
      <c r="X381" s="8">
        <v>4</v>
      </c>
      <c r="Y381" s="1">
        <f t="shared" si="21"/>
        <v>235</v>
      </c>
      <c r="Z381" s="1">
        <f t="shared" si="22"/>
        <v>326</v>
      </c>
      <c r="AA381" s="70">
        <f t="shared" si="23"/>
        <v>0.41889483065953653</v>
      </c>
      <c r="AB381" s="70">
        <f t="shared" si="24"/>
        <v>0.58110516934046341</v>
      </c>
      <c r="AC381" s="117"/>
      <c r="AD381" s="99"/>
    </row>
    <row r="382" spans="1:30" s="6" customFormat="1" x14ac:dyDescent="0.2">
      <c r="A382" s="2">
        <v>350</v>
      </c>
      <c r="B382" s="2" t="s">
        <v>36</v>
      </c>
      <c r="C382" s="2">
        <v>66</v>
      </c>
      <c r="D382" s="7" t="s">
        <v>73</v>
      </c>
      <c r="E382" s="7" t="s">
        <v>73</v>
      </c>
      <c r="F382" s="23">
        <v>611</v>
      </c>
      <c r="G382" s="23" t="s">
        <v>16</v>
      </c>
      <c r="H382" s="10">
        <v>562</v>
      </c>
      <c r="I382" s="8">
        <v>50</v>
      </c>
      <c r="J382" s="8">
        <v>92</v>
      </c>
      <c r="K382" s="8">
        <v>23</v>
      </c>
      <c r="L382" s="8">
        <v>4</v>
      </c>
      <c r="M382" s="8">
        <v>3</v>
      </c>
      <c r="N382" s="8">
        <v>13</v>
      </c>
      <c r="O382" s="8">
        <v>35</v>
      </c>
      <c r="P382" s="8">
        <v>4</v>
      </c>
      <c r="Q382" s="8">
        <v>4</v>
      </c>
      <c r="R382" s="8">
        <v>9</v>
      </c>
      <c r="S382" s="8">
        <v>1</v>
      </c>
      <c r="T382" s="8">
        <v>0</v>
      </c>
      <c r="U382" s="8">
        <v>0</v>
      </c>
      <c r="V382" s="8">
        <v>8</v>
      </c>
      <c r="W382" s="42">
        <v>0</v>
      </c>
      <c r="X382" s="8">
        <v>3</v>
      </c>
      <c r="Y382" s="1">
        <f t="shared" si="21"/>
        <v>249</v>
      </c>
      <c r="Z382" s="1">
        <f t="shared" si="22"/>
        <v>313</v>
      </c>
      <c r="AA382" s="70">
        <f t="shared" si="23"/>
        <v>0.44306049822064059</v>
      </c>
      <c r="AB382" s="70">
        <f t="shared" si="24"/>
        <v>0.55693950177935947</v>
      </c>
      <c r="AC382" s="117"/>
      <c r="AD382" s="99"/>
    </row>
    <row r="383" spans="1:30" s="6" customFormat="1" x14ac:dyDescent="0.2">
      <c r="A383" s="2">
        <v>351</v>
      </c>
      <c r="B383" s="2" t="s">
        <v>36</v>
      </c>
      <c r="C383" s="2">
        <v>66</v>
      </c>
      <c r="D383" s="7" t="s">
        <v>73</v>
      </c>
      <c r="E383" s="7" t="s">
        <v>73</v>
      </c>
      <c r="F383" s="23">
        <v>612</v>
      </c>
      <c r="G383" s="23" t="s">
        <v>15</v>
      </c>
      <c r="H383" s="10">
        <v>597</v>
      </c>
      <c r="I383" s="8">
        <v>55</v>
      </c>
      <c r="J383" s="8">
        <v>80</v>
      </c>
      <c r="K383" s="8">
        <v>38</v>
      </c>
      <c r="L383" s="8">
        <v>3</v>
      </c>
      <c r="M383" s="8">
        <v>9</v>
      </c>
      <c r="N383" s="8">
        <v>15</v>
      </c>
      <c r="O383" s="8">
        <v>35</v>
      </c>
      <c r="P383" s="8">
        <v>4</v>
      </c>
      <c r="Q383" s="8">
        <v>2</v>
      </c>
      <c r="R383" s="8">
        <v>10</v>
      </c>
      <c r="S383" s="8">
        <v>2</v>
      </c>
      <c r="T383" s="8">
        <v>0</v>
      </c>
      <c r="U383" s="8">
        <v>0</v>
      </c>
      <c r="V383" s="8">
        <v>7</v>
      </c>
      <c r="W383" s="42">
        <v>1</v>
      </c>
      <c r="X383" s="8">
        <v>7</v>
      </c>
      <c r="Y383" s="1">
        <f t="shared" si="21"/>
        <v>268</v>
      </c>
      <c r="Z383" s="1">
        <f t="shared" si="22"/>
        <v>329</v>
      </c>
      <c r="AA383" s="70">
        <f t="shared" si="23"/>
        <v>0.4489112227805695</v>
      </c>
      <c r="AB383" s="70">
        <f t="shared" si="24"/>
        <v>0.5510887772194305</v>
      </c>
      <c r="AC383" s="117"/>
      <c r="AD383" s="99"/>
    </row>
    <row r="384" spans="1:30" s="6" customFormat="1" x14ac:dyDescent="0.2">
      <c r="A384" s="2">
        <v>352</v>
      </c>
      <c r="B384" s="2" t="s">
        <v>36</v>
      </c>
      <c r="C384" s="2">
        <v>66</v>
      </c>
      <c r="D384" s="7" t="s">
        <v>73</v>
      </c>
      <c r="E384" s="7" t="s">
        <v>73</v>
      </c>
      <c r="F384" s="23">
        <v>612</v>
      </c>
      <c r="G384" s="23" t="s">
        <v>16</v>
      </c>
      <c r="H384" s="10">
        <v>597</v>
      </c>
      <c r="I384" s="8">
        <v>60</v>
      </c>
      <c r="J384" s="8">
        <v>73</v>
      </c>
      <c r="K384" s="8">
        <v>33</v>
      </c>
      <c r="L384" s="8">
        <v>3</v>
      </c>
      <c r="M384" s="8">
        <v>5</v>
      </c>
      <c r="N384" s="8">
        <v>17</v>
      </c>
      <c r="O384" s="8">
        <v>51</v>
      </c>
      <c r="P384" s="8">
        <v>5</v>
      </c>
      <c r="Q384" s="8">
        <v>1</v>
      </c>
      <c r="R384" s="8">
        <v>4</v>
      </c>
      <c r="S384" s="8">
        <v>0</v>
      </c>
      <c r="T384" s="8">
        <v>0</v>
      </c>
      <c r="U384" s="8">
        <v>1</v>
      </c>
      <c r="V384" s="8">
        <v>2</v>
      </c>
      <c r="W384" s="42">
        <v>1</v>
      </c>
      <c r="X384" s="8">
        <v>9</v>
      </c>
      <c r="Y384" s="1">
        <f t="shared" si="21"/>
        <v>265</v>
      </c>
      <c r="Z384" s="1">
        <f t="shared" si="22"/>
        <v>332</v>
      </c>
      <c r="AA384" s="70">
        <f t="shared" si="23"/>
        <v>0.44388609715242883</v>
      </c>
      <c r="AB384" s="70">
        <f t="shared" si="24"/>
        <v>0.55611390284757123</v>
      </c>
      <c r="AC384" s="117"/>
      <c r="AD384" s="99"/>
    </row>
    <row r="385" spans="1:30" s="6" customFormat="1" x14ac:dyDescent="0.2">
      <c r="A385" s="2">
        <v>353</v>
      </c>
      <c r="B385" s="2" t="s">
        <v>36</v>
      </c>
      <c r="C385" s="2">
        <v>66</v>
      </c>
      <c r="D385" s="7" t="s">
        <v>73</v>
      </c>
      <c r="E385" s="7" t="s">
        <v>73</v>
      </c>
      <c r="F385" s="23">
        <v>613</v>
      </c>
      <c r="G385" s="23" t="s">
        <v>15</v>
      </c>
      <c r="H385" s="10">
        <v>482</v>
      </c>
      <c r="I385" s="8">
        <v>55</v>
      </c>
      <c r="J385" s="8">
        <v>84</v>
      </c>
      <c r="K385" s="8">
        <v>20</v>
      </c>
      <c r="L385" s="8">
        <v>3</v>
      </c>
      <c r="M385" s="8">
        <v>8</v>
      </c>
      <c r="N385" s="8">
        <v>14</v>
      </c>
      <c r="O385" s="8">
        <v>20</v>
      </c>
      <c r="P385" s="8">
        <v>1</v>
      </c>
      <c r="Q385" s="8">
        <v>1</v>
      </c>
      <c r="R385" s="8">
        <v>6</v>
      </c>
      <c r="S385" s="8">
        <v>1</v>
      </c>
      <c r="T385" s="8">
        <v>0</v>
      </c>
      <c r="U385" s="8">
        <v>1</v>
      </c>
      <c r="V385" s="8">
        <v>3</v>
      </c>
      <c r="W385" s="42">
        <v>1</v>
      </c>
      <c r="X385" s="8">
        <v>8</v>
      </c>
      <c r="Y385" s="1">
        <f t="shared" si="21"/>
        <v>226</v>
      </c>
      <c r="Z385" s="1">
        <f t="shared" si="22"/>
        <v>256</v>
      </c>
      <c r="AA385" s="70">
        <f t="shared" si="23"/>
        <v>0.46887966804979253</v>
      </c>
      <c r="AB385" s="70">
        <f t="shared" si="24"/>
        <v>0.53112033195020747</v>
      </c>
      <c r="AC385" s="117"/>
      <c r="AD385" s="99"/>
    </row>
    <row r="386" spans="1:30" s="6" customFormat="1" x14ac:dyDescent="0.2">
      <c r="A386" s="2">
        <v>354</v>
      </c>
      <c r="B386" s="2" t="s">
        <v>36</v>
      </c>
      <c r="C386" s="2">
        <v>66</v>
      </c>
      <c r="D386" s="7" t="s">
        <v>73</v>
      </c>
      <c r="E386" s="7" t="s">
        <v>73</v>
      </c>
      <c r="F386" s="23">
        <v>613</v>
      </c>
      <c r="G386" s="23" t="s">
        <v>16</v>
      </c>
      <c r="H386" s="10">
        <v>482</v>
      </c>
      <c r="I386" s="8">
        <v>48</v>
      </c>
      <c r="J386" s="8">
        <v>102</v>
      </c>
      <c r="K386" s="8">
        <v>11</v>
      </c>
      <c r="L386" s="8">
        <v>1</v>
      </c>
      <c r="M386" s="8">
        <v>4</v>
      </c>
      <c r="N386" s="8">
        <v>7</v>
      </c>
      <c r="O386" s="8">
        <v>34</v>
      </c>
      <c r="P386" s="8">
        <v>1</v>
      </c>
      <c r="Q386" s="8">
        <v>2</v>
      </c>
      <c r="R386" s="8">
        <v>6</v>
      </c>
      <c r="S386" s="8">
        <v>1</v>
      </c>
      <c r="T386" s="8">
        <v>0</v>
      </c>
      <c r="U386" s="8">
        <v>1</v>
      </c>
      <c r="V386" s="8">
        <v>5</v>
      </c>
      <c r="W386" s="42">
        <v>0</v>
      </c>
      <c r="X386" s="8">
        <v>8</v>
      </c>
      <c r="Y386" s="1">
        <f t="shared" si="21"/>
        <v>231</v>
      </c>
      <c r="Z386" s="1">
        <f t="shared" si="22"/>
        <v>251</v>
      </c>
      <c r="AA386" s="70">
        <f t="shared" si="23"/>
        <v>0.47925311203319504</v>
      </c>
      <c r="AB386" s="70">
        <f t="shared" si="24"/>
        <v>0.52074688796680502</v>
      </c>
      <c r="AC386" s="117"/>
      <c r="AD386" s="99"/>
    </row>
    <row r="387" spans="1:30" s="6" customFormat="1" x14ac:dyDescent="0.2">
      <c r="A387" s="2">
        <v>355</v>
      </c>
      <c r="B387" s="2" t="s">
        <v>36</v>
      </c>
      <c r="C387" s="2">
        <v>66</v>
      </c>
      <c r="D387" s="7" t="s">
        <v>73</v>
      </c>
      <c r="E387" s="7" t="s">
        <v>73</v>
      </c>
      <c r="F387" s="23">
        <v>614</v>
      </c>
      <c r="G387" s="23" t="s">
        <v>15</v>
      </c>
      <c r="H387" s="10">
        <v>538</v>
      </c>
      <c r="I387" s="8">
        <v>46</v>
      </c>
      <c r="J387" s="8">
        <v>64</v>
      </c>
      <c r="K387" s="8">
        <v>21</v>
      </c>
      <c r="L387" s="8">
        <v>3</v>
      </c>
      <c r="M387" s="8">
        <v>17</v>
      </c>
      <c r="N387" s="8">
        <v>5</v>
      </c>
      <c r="O387" s="8">
        <v>30</v>
      </c>
      <c r="P387" s="8">
        <v>5</v>
      </c>
      <c r="Q387" s="8">
        <v>2</v>
      </c>
      <c r="R387" s="8">
        <v>1</v>
      </c>
      <c r="S387" s="8">
        <v>2</v>
      </c>
      <c r="T387" s="8">
        <v>0</v>
      </c>
      <c r="U387" s="8">
        <v>1</v>
      </c>
      <c r="V387" s="8">
        <v>6</v>
      </c>
      <c r="W387" s="42">
        <v>0</v>
      </c>
      <c r="X387" s="8">
        <v>14</v>
      </c>
      <c r="Y387" s="1">
        <f t="shared" si="21"/>
        <v>217</v>
      </c>
      <c r="Z387" s="1">
        <f t="shared" si="22"/>
        <v>321</v>
      </c>
      <c r="AA387" s="70">
        <f t="shared" si="23"/>
        <v>0.40334572490706322</v>
      </c>
      <c r="AB387" s="70">
        <f t="shared" si="24"/>
        <v>0.59665427509293678</v>
      </c>
      <c r="AC387" s="117"/>
      <c r="AD387" s="99"/>
    </row>
    <row r="388" spans="1:30" s="6" customFormat="1" x14ac:dyDescent="0.2">
      <c r="A388" s="2">
        <v>356</v>
      </c>
      <c r="B388" s="2" t="s">
        <v>36</v>
      </c>
      <c r="C388" s="2">
        <v>66</v>
      </c>
      <c r="D388" s="7" t="s">
        <v>73</v>
      </c>
      <c r="E388" s="7" t="s">
        <v>73</v>
      </c>
      <c r="F388" s="23">
        <v>614</v>
      </c>
      <c r="G388" s="23" t="s">
        <v>16</v>
      </c>
      <c r="H388" s="10">
        <v>538</v>
      </c>
      <c r="I388" s="8">
        <v>35</v>
      </c>
      <c r="J388" s="8">
        <v>68</v>
      </c>
      <c r="K388" s="8">
        <v>24</v>
      </c>
      <c r="L388" s="8">
        <v>1</v>
      </c>
      <c r="M388" s="8">
        <v>6</v>
      </c>
      <c r="N388" s="8">
        <v>9</v>
      </c>
      <c r="O388" s="8">
        <v>33</v>
      </c>
      <c r="P388" s="8">
        <v>2</v>
      </c>
      <c r="Q388" s="8">
        <v>1</v>
      </c>
      <c r="R388" s="8">
        <v>4</v>
      </c>
      <c r="S388" s="8">
        <v>0</v>
      </c>
      <c r="T388" s="8">
        <v>1</v>
      </c>
      <c r="U388" s="8">
        <v>0</v>
      </c>
      <c r="V388" s="8">
        <v>4</v>
      </c>
      <c r="W388" s="42">
        <v>0</v>
      </c>
      <c r="X388" s="8">
        <v>13</v>
      </c>
      <c r="Y388" s="1">
        <f t="shared" si="21"/>
        <v>201</v>
      </c>
      <c r="Z388" s="1">
        <f t="shared" si="22"/>
        <v>337</v>
      </c>
      <c r="AA388" s="70">
        <f t="shared" si="23"/>
        <v>0.37360594795539032</v>
      </c>
      <c r="AB388" s="70">
        <f t="shared" si="24"/>
        <v>0.62639405204460963</v>
      </c>
      <c r="AC388" s="117"/>
      <c r="AD388" s="99"/>
    </row>
    <row r="389" spans="1:30" s="6" customFormat="1" x14ac:dyDescent="0.2">
      <c r="A389" s="2">
        <v>357</v>
      </c>
      <c r="B389" s="2" t="s">
        <v>36</v>
      </c>
      <c r="C389" s="2">
        <v>66</v>
      </c>
      <c r="D389" s="7" t="s">
        <v>73</v>
      </c>
      <c r="E389" s="7" t="s">
        <v>73</v>
      </c>
      <c r="F389" s="23">
        <v>615</v>
      </c>
      <c r="G389" s="23" t="s">
        <v>15</v>
      </c>
      <c r="H389" s="10">
        <v>536</v>
      </c>
      <c r="I389" s="8">
        <v>48</v>
      </c>
      <c r="J389" s="8">
        <v>75</v>
      </c>
      <c r="K389" s="8">
        <v>20</v>
      </c>
      <c r="L389" s="8">
        <v>2</v>
      </c>
      <c r="M389" s="8">
        <v>7</v>
      </c>
      <c r="N389" s="8">
        <v>14</v>
      </c>
      <c r="O389" s="8">
        <v>21</v>
      </c>
      <c r="P389" s="8">
        <v>3</v>
      </c>
      <c r="Q389" s="8">
        <v>4</v>
      </c>
      <c r="R389" s="8">
        <v>5</v>
      </c>
      <c r="S389" s="8">
        <v>0</v>
      </c>
      <c r="T389" s="8">
        <v>0</v>
      </c>
      <c r="U389" s="8">
        <v>0</v>
      </c>
      <c r="V389" s="8">
        <v>8</v>
      </c>
      <c r="W389" s="42">
        <v>0</v>
      </c>
      <c r="X389" s="8">
        <v>11</v>
      </c>
      <c r="Y389" s="1">
        <f t="shared" si="21"/>
        <v>218</v>
      </c>
      <c r="Z389" s="1">
        <f t="shared" si="22"/>
        <v>318</v>
      </c>
      <c r="AA389" s="70">
        <f t="shared" si="23"/>
        <v>0.40671641791044777</v>
      </c>
      <c r="AB389" s="70">
        <f t="shared" si="24"/>
        <v>0.59328358208955223</v>
      </c>
      <c r="AC389" s="117"/>
      <c r="AD389" s="99"/>
    </row>
    <row r="390" spans="1:30" s="6" customFormat="1" x14ac:dyDescent="0.2">
      <c r="A390" s="2">
        <v>358</v>
      </c>
      <c r="B390" s="2" t="s">
        <v>36</v>
      </c>
      <c r="C390" s="2">
        <v>66</v>
      </c>
      <c r="D390" s="7" t="s">
        <v>73</v>
      </c>
      <c r="E390" s="7" t="s">
        <v>73</v>
      </c>
      <c r="F390" s="23">
        <v>615</v>
      </c>
      <c r="G390" s="23" t="s">
        <v>16</v>
      </c>
      <c r="H390" s="10">
        <v>537</v>
      </c>
      <c r="I390" s="8">
        <v>56</v>
      </c>
      <c r="J390" s="8">
        <v>87</v>
      </c>
      <c r="K390" s="8">
        <v>21</v>
      </c>
      <c r="L390" s="8">
        <v>1</v>
      </c>
      <c r="M390" s="8">
        <v>4</v>
      </c>
      <c r="N390" s="8">
        <v>9</v>
      </c>
      <c r="O390" s="8">
        <v>19</v>
      </c>
      <c r="P390" s="8">
        <v>4</v>
      </c>
      <c r="Q390" s="8">
        <v>1</v>
      </c>
      <c r="R390" s="8">
        <v>1</v>
      </c>
      <c r="S390" s="8">
        <v>0</v>
      </c>
      <c r="T390" s="8">
        <v>0</v>
      </c>
      <c r="U390" s="8">
        <v>0</v>
      </c>
      <c r="V390" s="8">
        <v>6</v>
      </c>
      <c r="W390" s="42">
        <v>0</v>
      </c>
      <c r="X390" s="8">
        <v>8</v>
      </c>
      <c r="Y390" s="1">
        <f t="shared" si="21"/>
        <v>217</v>
      </c>
      <c r="Z390" s="1">
        <f t="shared" si="22"/>
        <v>320</v>
      </c>
      <c r="AA390" s="70">
        <f t="shared" si="23"/>
        <v>0.40409683426443205</v>
      </c>
      <c r="AB390" s="70">
        <f t="shared" si="24"/>
        <v>0.59590316573556801</v>
      </c>
      <c r="AC390" s="117"/>
      <c r="AD390" s="99"/>
    </row>
    <row r="391" spans="1:30" s="6" customFormat="1" x14ac:dyDescent="0.2">
      <c r="A391" s="2">
        <v>359</v>
      </c>
      <c r="B391" s="2" t="s">
        <v>36</v>
      </c>
      <c r="C391" s="2">
        <v>66</v>
      </c>
      <c r="D391" s="7" t="s">
        <v>73</v>
      </c>
      <c r="E391" s="7" t="s">
        <v>73</v>
      </c>
      <c r="F391" s="23">
        <v>616</v>
      </c>
      <c r="G391" s="23" t="s">
        <v>15</v>
      </c>
      <c r="H391" s="10">
        <v>724</v>
      </c>
      <c r="I391" s="8">
        <v>136</v>
      </c>
      <c r="J391" s="8">
        <v>92</v>
      </c>
      <c r="K391" s="8">
        <v>10</v>
      </c>
      <c r="L391" s="8">
        <v>2</v>
      </c>
      <c r="M391" s="8">
        <v>5</v>
      </c>
      <c r="N391" s="8">
        <v>7</v>
      </c>
      <c r="O391" s="8">
        <v>41</v>
      </c>
      <c r="P391" s="8">
        <v>3</v>
      </c>
      <c r="Q391" s="8">
        <v>3</v>
      </c>
      <c r="R391" s="8">
        <v>11</v>
      </c>
      <c r="S391" s="8">
        <v>4</v>
      </c>
      <c r="T391" s="8">
        <v>2</v>
      </c>
      <c r="U391" s="8">
        <v>0</v>
      </c>
      <c r="V391" s="8">
        <v>6</v>
      </c>
      <c r="W391" s="42">
        <v>0</v>
      </c>
      <c r="X391" s="8">
        <v>13</v>
      </c>
      <c r="Y391" s="1">
        <f t="shared" si="21"/>
        <v>335</v>
      </c>
      <c r="Z391" s="1">
        <f t="shared" si="22"/>
        <v>389</v>
      </c>
      <c r="AA391" s="70">
        <f t="shared" si="23"/>
        <v>0.462707182320442</v>
      </c>
      <c r="AB391" s="70">
        <f t="shared" si="24"/>
        <v>0.53729281767955805</v>
      </c>
      <c r="AC391" s="117"/>
      <c r="AD391" s="99"/>
    </row>
    <row r="392" spans="1:30" s="6" customFormat="1" x14ac:dyDescent="0.2">
      <c r="A392" s="2">
        <v>360</v>
      </c>
      <c r="B392" s="2" t="s">
        <v>36</v>
      </c>
      <c r="C392" s="2">
        <v>66</v>
      </c>
      <c r="D392" s="7" t="s">
        <v>73</v>
      </c>
      <c r="E392" s="7" t="s">
        <v>73</v>
      </c>
      <c r="F392" s="23">
        <v>616</v>
      </c>
      <c r="G392" s="23" t="s">
        <v>16</v>
      </c>
      <c r="H392" s="10">
        <v>724</v>
      </c>
      <c r="I392" s="8">
        <v>164</v>
      </c>
      <c r="J392" s="8">
        <v>73</v>
      </c>
      <c r="K392" s="8">
        <v>15</v>
      </c>
      <c r="L392" s="8">
        <v>2</v>
      </c>
      <c r="M392" s="8">
        <v>3</v>
      </c>
      <c r="N392" s="8">
        <v>13</v>
      </c>
      <c r="O392" s="8">
        <v>27</v>
      </c>
      <c r="P392" s="8">
        <v>3</v>
      </c>
      <c r="Q392" s="8">
        <v>4</v>
      </c>
      <c r="R392" s="8">
        <v>20</v>
      </c>
      <c r="S392" s="8">
        <v>4</v>
      </c>
      <c r="T392" s="8">
        <v>4</v>
      </c>
      <c r="U392" s="8">
        <v>1</v>
      </c>
      <c r="V392" s="8">
        <v>7</v>
      </c>
      <c r="W392" s="42">
        <v>1</v>
      </c>
      <c r="X392" s="8">
        <v>17</v>
      </c>
      <c r="Y392" s="1">
        <f t="shared" si="21"/>
        <v>358</v>
      </c>
      <c r="Z392" s="1">
        <f t="shared" si="22"/>
        <v>366</v>
      </c>
      <c r="AA392" s="70">
        <f t="shared" si="23"/>
        <v>0.49447513812154698</v>
      </c>
      <c r="AB392" s="70">
        <f t="shared" si="24"/>
        <v>0.50552486187845302</v>
      </c>
      <c r="AC392" s="117"/>
      <c r="AD392" s="99"/>
    </row>
    <row r="393" spans="1:30" s="6" customFormat="1" x14ac:dyDescent="0.2">
      <c r="A393" s="2">
        <v>361</v>
      </c>
      <c r="B393" s="2" t="s">
        <v>36</v>
      </c>
      <c r="C393" s="2">
        <v>66</v>
      </c>
      <c r="D393" s="7" t="s">
        <v>73</v>
      </c>
      <c r="E393" s="7" t="s">
        <v>73</v>
      </c>
      <c r="F393" s="23">
        <v>616</v>
      </c>
      <c r="G393" s="23" t="s">
        <v>17</v>
      </c>
      <c r="H393" s="10">
        <v>725</v>
      </c>
      <c r="I393" s="8">
        <v>148</v>
      </c>
      <c r="J393" s="8">
        <v>107</v>
      </c>
      <c r="K393" s="8">
        <v>15</v>
      </c>
      <c r="L393" s="8">
        <v>3</v>
      </c>
      <c r="M393" s="8">
        <v>9</v>
      </c>
      <c r="N393" s="8">
        <v>9</v>
      </c>
      <c r="O393" s="8">
        <v>34</v>
      </c>
      <c r="P393" s="8">
        <v>0</v>
      </c>
      <c r="Q393" s="8">
        <v>2</v>
      </c>
      <c r="R393" s="8">
        <v>11</v>
      </c>
      <c r="S393" s="8">
        <v>2</v>
      </c>
      <c r="T393" s="8">
        <v>0</v>
      </c>
      <c r="U393" s="8">
        <v>0</v>
      </c>
      <c r="V393" s="8">
        <v>5</v>
      </c>
      <c r="W393" s="42">
        <v>0</v>
      </c>
      <c r="X393" s="8">
        <v>10</v>
      </c>
      <c r="Y393" s="1">
        <f t="shared" si="21"/>
        <v>355</v>
      </c>
      <c r="Z393" s="1">
        <f t="shared" si="22"/>
        <v>370</v>
      </c>
      <c r="AA393" s="70">
        <f t="shared" si="23"/>
        <v>0.48965517241379308</v>
      </c>
      <c r="AB393" s="70">
        <f t="shared" si="24"/>
        <v>0.51034482758620692</v>
      </c>
      <c r="AC393" s="117"/>
      <c r="AD393" s="99"/>
    </row>
    <row r="394" spans="1:30" s="6" customFormat="1" x14ac:dyDescent="0.2">
      <c r="A394" s="2">
        <v>362</v>
      </c>
      <c r="B394" s="2" t="s">
        <v>36</v>
      </c>
      <c r="C394" s="2">
        <v>66</v>
      </c>
      <c r="D394" s="7" t="s">
        <v>73</v>
      </c>
      <c r="E394" s="7" t="s">
        <v>73</v>
      </c>
      <c r="F394" s="23">
        <v>616</v>
      </c>
      <c r="G394" s="23" t="s">
        <v>18</v>
      </c>
      <c r="H394" s="10">
        <v>725</v>
      </c>
      <c r="I394" s="8">
        <v>129</v>
      </c>
      <c r="J394" s="8">
        <v>97</v>
      </c>
      <c r="K394" s="8">
        <v>18</v>
      </c>
      <c r="L394" s="8">
        <v>9</v>
      </c>
      <c r="M394" s="8">
        <v>10</v>
      </c>
      <c r="N394" s="8">
        <v>8</v>
      </c>
      <c r="O394" s="8">
        <v>31</v>
      </c>
      <c r="P394" s="8">
        <v>1</v>
      </c>
      <c r="Q394" s="8">
        <v>0</v>
      </c>
      <c r="R394" s="8">
        <v>12</v>
      </c>
      <c r="S394" s="8">
        <v>3</v>
      </c>
      <c r="T394" s="8">
        <v>3</v>
      </c>
      <c r="U394" s="8">
        <v>0</v>
      </c>
      <c r="V394" s="8">
        <v>9</v>
      </c>
      <c r="W394" s="42">
        <v>0</v>
      </c>
      <c r="X394" s="8">
        <v>9</v>
      </c>
      <c r="Y394" s="1">
        <f t="shared" si="21"/>
        <v>339</v>
      </c>
      <c r="Z394" s="1">
        <f t="shared" si="22"/>
        <v>386</v>
      </c>
      <c r="AA394" s="70">
        <f t="shared" si="23"/>
        <v>0.46758620689655173</v>
      </c>
      <c r="AB394" s="70">
        <f t="shared" si="24"/>
        <v>0.53241379310344827</v>
      </c>
      <c r="AC394" s="117"/>
      <c r="AD394" s="99"/>
    </row>
    <row r="395" spans="1:30" x14ac:dyDescent="0.25">
      <c r="D395" s="137" t="s">
        <v>492</v>
      </c>
      <c r="E395" s="138"/>
      <c r="F395" s="76">
        <f>COUNTIF(G33:G394,"B")</f>
        <v>147</v>
      </c>
      <c r="G395" s="76">
        <f>COUNTA(G33:G394)</f>
        <v>362</v>
      </c>
      <c r="H395" s="79">
        <f>SUM(H33:H394)</f>
        <v>216092</v>
      </c>
      <c r="I395" s="77">
        <f t="shared" ref="I395:Z395" si="25">SUM(I33:I394)</f>
        <v>22360</v>
      </c>
      <c r="J395" s="77">
        <f t="shared" si="25"/>
        <v>32315</v>
      </c>
      <c r="K395" s="77">
        <f t="shared" si="25"/>
        <v>8150</v>
      </c>
      <c r="L395" s="77">
        <f t="shared" si="25"/>
        <v>1158</v>
      </c>
      <c r="M395" s="77">
        <f t="shared" si="25"/>
        <v>1988</v>
      </c>
      <c r="N395" s="77">
        <f t="shared" si="25"/>
        <v>4906</v>
      </c>
      <c r="O395" s="77">
        <f t="shared" si="25"/>
        <v>9448</v>
      </c>
      <c r="P395" s="77">
        <f t="shared" si="25"/>
        <v>959</v>
      </c>
      <c r="Q395" s="77">
        <f t="shared" si="25"/>
        <v>723</v>
      </c>
      <c r="R395" s="77">
        <f t="shared" si="25"/>
        <v>2105</v>
      </c>
      <c r="S395" s="77">
        <f t="shared" si="25"/>
        <v>177</v>
      </c>
      <c r="T395" s="77">
        <f t="shared" si="25"/>
        <v>323</v>
      </c>
      <c r="U395" s="77">
        <f t="shared" si="25"/>
        <v>179</v>
      </c>
      <c r="V395" s="77">
        <f t="shared" si="25"/>
        <v>2440</v>
      </c>
      <c r="W395" s="77">
        <f t="shared" si="25"/>
        <v>191</v>
      </c>
      <c r="X395" s="77">
        <f t="shared" si="25"/>
        <v>3700</v>
      </c>
      <c r="Y395" s="77">
        <f t="shared" si="25"/>
        <v>91122</v>
      </c>
      <c r="Z395" s="77">
        <f t="shared" si="25"/>
        <v>124970</v>
      </c>
      <c r="AA395" s="78">
        <f t="shared" ref="AA395" si="26">Y395/H395</f>
        <v>0.42168150602521148</v>
      </c>
      <c r="AB395" s="78">
        <f t="shared" ref="AB395" si="27">Z395/H395</f>
        <v>0.57831849397478852</v>
      </c>
      <c r="AC395" s="117"/>
    </row>
    <row r="396" spans="1:30" x14ac:dyDescent="0.25">
      <c r="AA396" s="72"/>
      <c r="AB396" s="72"/>
      <c r="AC396" s="117"/>
    </row>
    <row r="397" spans="1:30" s="28" customFormat="1" x14ac:dyDescent="0.25">
      <c r="A397" s="27"/>
      <c r="B397" s="27"/>
      <c r="C397" s="27"/>
      <c r="E397" s="126" t="s">
        <v>71</v>
      </c>
      <c r="F397" s="133"/>
      <c r="G397" s="133"/>
      <c r="H397" s="133"/>
      <c r="I397" s="75" t="s">
        <v>4</v>
      </c>
      <c r="J397" s="75" t="s">
        <v>5</v>
      </c>
      <c r="K397" s="75" t="s">
        <v>6</v>
      </c>
      <c r="L397" s="75" t="s">
        <v>47</v>
      </c>
      <c r="M397" s="75" t="s">
        <v>7</v>
      </c>
      <c r="N397" s="75" t="s">
        <v>48</v>
      </c>
      <c r="O397" s="75" t="s">
        <v>37</v>
      </c>
      <c r="P397" s="75" t="s">
        <v>49</v>
      </c>
      <c r="Q397" s="75" t="s">
        <v>8</v>
      </c>
      <c r="R397" s="32" t="s">
        <v>38</v>
      </c>
      <c r="S397" s="33" t="s">
        <v>65</v>
      </c>
      <c r="T397" s="33"/>
      <c r="AA397" s="71"/>
      <c r="AB397" s="71"/>
      <c r="AC397" s="117"/>
    </row>
    <row r="398" spans="1:30" x14ac:dyDescent="0.2">
      <c r="E398" s="133"/>
      <c r="F398" s="133"/>
      <c r="G398" s="133"/>
      <c r="H398" s="133"/>
      <c r="I398" s="46">
        <v>23313</v>
      </c>
      <c r="J398" s="46">
        <v>33535</v>
      </c>
      <c r="K398" s="46">
        <v>9030</v>
      </c>
      <c r="L398" s="46">
        <v>2378</v>
      </c>
      <c r="M398" s="46">
        <v>2939</v>
      </c>
      <c r="N398" s="46">
        <v>4906</v>
      </c>
      <c r="O398" s="46">
        <v>9448</v>
      </c>
      <c r="P398" s="46">
        <v>959</v>
      </c>
      <c r="Q398" s="46">
        <v>723</v>
      </c>
      <c r="R398" s="65">
        <f>W395</f>
        <v>191</v>
      </c>
      <c r="S398" s="66">
        <f>X395</f>
        <v>3700</v>
      </c>
      <c r="T398" s="34"/>
      <c r="AA398" s="72"/>
      <c r="AB398" s="72"/>
      <c r="AC398" s="117"/>
    </row>
    <row r="399" spans="1:30" ht="6.75" customHeight="1" x14ac:dyDescent="0.25">
      <c r="R399" s="35"/>
      <c r="S399" s="36"/>
      <c r="T399" s="36"/>
      <c r="AA399" s="72"/>
      <c r="AB399" s="72"/>
      <c r="AC399" s="117"/>
    </row>
    <row r="400" spans="1:30" s="12" customFormat="1" x14ac:dyDescent="0.25">
      <c r="A400" s="30"/>
      <c r="B400" s="30"/>
      <c r="C400" s="30"/>
      <c r="E400" s="126" t="s">
        <v>72</v>
      </c>
      <c r="F400" s="126"/>
      <c r="G400" s="126"/>
      <c r="H400" s="126"/>
      <c r="I400" s="126" t="s">
        <v>412</v>
      </c>
      <c r="J400" s="133"/>
      <c r="K400" s="133"/>
      <c r="L400" s="126" t="s">
        <v>413</v>
      </c>
      <c r="M400" s="126"/>
      <c r="N400" s="75" t="s">
        <v>48</v>
      </c>
      <c r="O400" s="75" t="s">
        <v>37</v>
      </c>
      <c r="P400" s="75" t="s">
        <v>49</v>
      </c>
      <c r="Q400" s="75" t="s">
        <v>8</v>
      </c>
      <c r="AA400" s="73"/>
      <c r="AB400" s="73"/>
      <c r="AC400" s="117"/>
      <c r="AD400" s="28"/>
    </row>
    <row r="401" spans="1:29" x14ac:dyDescent="0.25">
      <c r="E401" s="126"/>
      <c r="F401" s="126"/>
      <c r="G401" s="126"/>
      <c r="H401" s="126"/>
      <c r="I401" s="127">
        <f>I398+K398+M398</f>
        <v>35282</v>
      </c>
      <c r="J401" s="128"/>
      <c r="K401" s="128"/>
      <c r="L401" s="127">
        <f>J398+L398</f>
        <v>35913</v>
      </c>
      <c r="M401" s="128"/>
      <c r="N401" s="45">
        <f>N398</f>
        <v>4906</v>
      </c>
      <c r="O401" s="45">
        <f>O398</f>
        <v>9448</v>
      </c>
      <c r="P401" s="45">
        <f>P398</f>
        <v>959</v>
      </c>
      <c r="Q401" s="45">
        <f>Q398</f>
        <v>723</v>
      </c>
      <c r="AA401" s="72"/>
      <c r="AB401" s="72"/>
      <c r="AC401" s="117"/>
    </row>
    <row r="402" spans="1:29" x14ac:dyDescent="0.25">
      <c r="AA402" s="72"/>
      <c r="AB402" s="72"/>
      <c r="AC402" s="117"/>
    </row>
    <row r="403" spans="1:29" x14ac:dyDescent="0.25">
      <c r="AA403" s="72"/>
      <c r="AB403" s="72"/>
      <c r="AC403" s="117"/>
    </row>
    <row r="404" spans="1:29" x14ac:dyDescent="0.25">
      <c r="A404" s="2">
        <v>1</v>
      </c>
      <c r="B404" s="2" t="s">
        <v>36</v>
      </c>
      <c r="C404" s="2">
        <v>154</v>
      </c>
      <c r="D404" s="1" t="s">
        <v>74</v>
      </c>
      <c r="E404" s="1" t="s">
        <v>74</v>
      </c>
      <c r="F404" s="2">
        <v>917</v>
      </c>
      <c r="G404" s="2" t="s">
        <v>15</v>
      </c>
      <c r="H404" s="10">
        <v>669</v>
      </c>
      <c r="I404" s="1">
        <v>12</v>
      </c>
      <c r="J404" s="1">
        <v>81</v>
      </c>
      <c r="K404" s="1">
        <v>116</v>
      </c>
      <c r="L404" s="1">
        <v>5</v>
      </c>
      <c r="M404" s="1">
        <v>1</v>
      </c>
      <c r="N404" s="1">
        <v>8</v>
      </c>
      <c r="O404" s="1">
        <v>7</v>
      </c>
      <c r="P404" s="2" t="s">
        <v>565</v>
      </c>
      <c r="Q404" s="1">
        <v>171</v>
      </c>
      <c r="R404" s="1">
        <v>4</v>
      </c>
      <c r="S404" s="1">
        <v>2</v>
      </c>
      <c r="T404" s="1">
        <v>0</v>
      </c>
      <c r="U404" s="1">
        <v>3</v>
      </c>
      <c r="V404" s="1">
        <v>1</v>
      </c>
      <c r="W404" s="16">
        <v>0</v>
      </c>
      <c r="X404" s="1">
        <v>8</v>
      </c>
      <c r="Y404" s="1">
        <f t="shared" ref="Y404:Y470" si="28">SUM(I404:X404)</f>
        <v>419</v>
      </c>
      <c r="Z404" s="1">
        <f t="shared" ref="Z404:Z470" si="29">H404-Y404</f>
        <v>250</v>
      </c>
      <c r="AA404" s="70">
        <f t="shared" ref="AA404:AA470" si="30">Y404/H404</f>
        <v>0.62630792227204779</v>
      </c>
      <c r="AB404" s="70">
        <f t="shared" ref="AB404:AB470" si="31">Z404/H404</f>
        <v>0.37369207772795215</v>
      </c>
      <c r="AC404" s="117"/>
    </row>
    <row r="405" spans="1:29" x14ac:dyDescent="0.25">
      <c r="A405" s="2">
        <v>2</v>
      </c>
      <c r="B405" s="2" t="s">
        <v>36</v>
      </c>
      <c r="C405" s="2">
        <v>154</v>
      </c>
      <c r="D405" s="1" t="s">
        <v>74</v>
      </c>
      <c r="E405" s="1" t="s">
        <v>74</v>
      </c>
      <c r="F405" s="2">
        <v>917</v>
      </c>
      <c r="G405" s="2" t="s">
        <v>16</v>
      </c>
      <c r="H405" s="10">
        <v>669</v>
      </c>
      <c r="I405" s="1">
        <v>11</v>
      </c>
      <c r="J405" s="1">
        <v>73</v>
      </c>
      <c r="K405" s="1">
        <v>135</v>
      </c>
      <c r="L405" s="1">
        <v>2</v>
      </c>
      <c r="M405" s="1">
        <v>2</v>
      </c>
      <c r="N405" s="1">
        <v>4</v>
      </c>
      <c r="O405" s="1">
        <v>5</v>
      </c>
      <c r="P405" s="2" t="s">
        <v>565</v>
      </c>
      <c r="Q405" s="1">
        <v>164</v>
      </c>
      <c r="R405" s="1">
        <v>5</v>
      </c>
      <c r="S405" s="1">
        <v>0</v>
      </c>
      <c r="T405" s="1">
        <v>0</v>
      </c>
      <c r="U405" s="1">
        <v>3</v>
      </c>
      <c r="V405" s="1">
        <v>4</v>
      </c>
      <c r="W405" s="16">
        <v>0</v>
      </c>
      <c r="X405" s="1">
        <v>8</v>
      </c>
      <c r="Y405" s="1">
        <f t="shared" si="28"/>
        <v>416</v>
      </c>
      <c r="Z405" s="1">
        <f t="shared" si="29"/>
        <v>253</v>
      </c>
      <c r="AA405" s="70">
        <f t="shared" si="30"/>
        <v>0.62182361733931235</v>
      </c>
      <c r="AB405" s="70">
        <f t="shared" si="31"/>
        <v>0.37817638266068759</v>
      </c>
      <c r="AC405" s="117"/>
    </row>
    <row r="406" spans="1:29" x14ac:dyDescent="0.25">
      <c r="A406" s="2">
        <v>3</v>
      </c>
      <c r="B406" s="2" t="s">
        <v>36</v>
      </c>
      <c r="C406" s="2">
        <v>154</v>
      </c>
      <c r="D406" s="1" t="s">
        <v>74</v>
      </c>
      <c r="E406" s="1" t="s">
        <v>74</v>
      </c>
      <c r="F406" s="2">
        <v>917</v>
      </c>
      <c r="G406" s="2" t="s">
        <v>17</v>
      </c>
      <c r="H406" s="10">
        <v>669</v>
      </c>
      <c r="I406" s="1">
        <v>1</v>
      </c>
      <c r="J406" s="1">
        <v>64</v>
      </c>
      <c r="K406" s="1">
        <v>142</v>
      </c>
      <c r="L406" s="1">
        <v>0</v>
      </c>
      <c r="M406" s="1">
        <v>3</v>
      </c>
      <c r="N406" s="1">
        <v>4</v>
      </c>
      <c r="O406" s="1">
        <v>5</v>
      </c>
      <c r="P406" s="2" t="s">
        <v>565</v>
      </c>
      <c r="Q406" s="1">
        <v>209</v>
      </c>
      <c r="R406" s="1">
        <v>2</v>
      </c>
      <c r="S406" s="1">
        <v>1</v>
      </c>
      <c r="T406" s="1">
        <v>1</v>
      </c>
      <c r="U406" s="1">
        <v>2</v>
      </c>
      <c r="V406" s="1">
        <v>5</v>
      </c>
      <c r="W406" s="16">
        <v>0</v>
      </c>
      <c r="X406" s="1">
        <v>8</v>
      </c>
      <c r="Y406" s="1">
        <f t="shared" si="28"/>
        <v>447</v>
      </c>
      <c r="Z406" s="1">
        <f t="shared" si="29"/>
        <v>222</v>
      </c>
      <c r="AA406" s="70">
        <f t="shared" si="30"/>
        <v>0.66816143497757852</v>
      </c>
      <c r="AB406" s="70">
        <f t="shared" si="31"/>
        <v>0.33183856502242154</v>
      </c>
      <c r="AC406" s="117"/>
    </row>
    <row r="407" spans="1:29" x14ac:dyDescent="0.25">
      <c r="A407" s="2">
        <v>4</v>
      </c>
      <c r="B407" s="2" t="s">
        <v>36</v>
      </c>
      <c r="C407" s="2">
        <v>154</v>
      </c>
      <c r="D407" s="1" t="s">
        <v>74</v>
      </c>
      <c r="E407" s="1" t="s">
        <v>74</v>
      </c>
      <c r="F407" s="2">
        <v>917</v>
      </c>
      <c r="G407" s="2" t="s">
        <v>18</v>
      </c>
      <c r="H407" s="10">
        <v>669</v>
      </c>
      <c r="I407" s="1">
        <v>7</v>
      </c>
      <c r="J407" s="1">
        <v>60</v>
      </c>
      <c r="K407" s="1">
        <v>133</v>
      </c>
      <c r="L407" s="1">
        <v>2</v>
      </c>
      <c r="M407" s="1">
        <v>2</v>
      </c>
      <c r="N407" s="1">
        <v>6</v>
      </c>
      <c r="O407" s="1">
        <v>6</v>
      </c>
      <c r="P407" s="2" t="s">
        <v>565</v>
      </c>
      <c r="Q407" s="1">
        <v>199</v>
      </c>
      <c r="R407" s="1">
        <v>3</v>
      </c>
      <c r="S407" s="1">
        <v>0</v>
      </c>
      <c r="T407" s="1">
        <v>0</v>
      </c>
      <c r="U407" s="1">
        <v>3</v>
      </c>
      <c r="V407" s="1">
        <v>2</v>
      </c>
      <c r="W407" s="16">
        <v>0</v>
      </c>
      <c r="X407" s="1">
        <v>6</v>
      </c>
      <c r="Y407" s="1">
        <f t="shared" si="28"/>
        <v>429</v>
      </c>
      <c r="Z407" s="1">
        <f t="shared" si="29"/>
        <v>240</v>
      </c>
      <c r="AA407" s="70">
        <f t="shared" si="30"/>
        <v>0.64125560538116588</v>
      </c>
      <c r="AB407" s="70">
        <f t="shared" si="31"/>
        <v>0.35874439461883406</v>
      </c>
      <c r="AC407" s="117"/>
    </row>
    <row r="408" spans="1:29" x14ac:dyDescent="0.25">
      <c r="A408" s="2">
        <v>5</v>
      </c>
      <c r="B408" s="2" t="s">
        <v>36</v>
      </c>
      <c r="C408" s="2">
        <v>154</v>
      </c>
      <c r="D408" s="1" t="s">
        <v>74</v>
      </c>
      <c r="E408" s="1" t="s">
        <v>74</v>
      </c>
      <c r="F408" s="2">
        <v>918</v>
      </c>
      <c r="G408" s="2" t="s">
        <v>15</v>
      </c>
      <c r="H408" s="10">
        <v>640</v>
      </c>
      <c r="I408" s="1">
        <v>10</v>
      </c>
      <c r="J408" s="1">
        <v>73</v>
      </c>
      <c r="K408" s="1">
        <v>91</v>
      </c>
      <c r="L408" s="1">
        <v>1</v>
      </c>
      <c r="M408" s="1">
        <v>2</v>
      </c>
      <c r="N408" s="1">
        <v>3</v>
      </c>
      <c r="O408" s="1">
        <v>16</v>
      </c>
      <c r="P408" s="2" t="s">
        <v>565</v>
      </c>
      <c r="Q408" s="1">
        <v>61</v>
      </c>
      <c r="R408" s="1">
        <v>2</v>
      </c>
      <c r="S408" s="1">
        <v>1</v>
      </c>
      <c r="T408" s="1">
        <v>0</v>
      </c>
      <c r="U408" s="1">
        <v>2</v>
      </c>
      <c r="V408" s="1">
        <v>3</v>
      </c>
      <c r="W408" s="16">
        <v>2</v>
      </c>
      <c r="X408" s="1">
        <v>15</v>
      </c>
      <c r="Y408" s="1">
        <f t="shared" si="28"/>
        <v>282</v>
      </c>
      <c r="Z408" s="1">
        <f t="shared" si="29"/>
        <v>358</v>
      </c>
      <c r="AA408" s="70">
        <f t="shared" si="30"/>
        <v>0.44062499999999999</v>
      </c>
      <c r="AB408" s="70">
        <f t="shared" si="31"/>
        <v>0.55937499999999996</v>
      </c>
      <c r="AC408" s="117"/>
    </row>
    <row r="409" spans="1:29" x14ac:dyDescent="0.25">
      <c r="A409" s="2">
        <v>6</v>
      </c>
      <c r="B409" s="2" t="s">
        <v>36</v>
      </c>
      <c r="C409" s="2">
        <v>154</v>
      </c>
      <c r="D409" s="1" t="s">
        <v>74</v>
      </c>
      <c r="E409" s="1" t="s">
        <v>74</v>
      </c>
      <c r="F409" s="2">
        <v>918</v>
      </c>
      <c r="G409" s="2" t="s">
        <v>16</v>
      </c>
      <c r="H409" s="10">
        <v>640</v>
      </c>
      <c r="I409" s="1">
        <v>10</v>
      </c>
      <c r="J409" s="1">
        <v>77</v>
      </c>
      <c r="K409" s="1">
        <v>101</v>
      </c>
      <c r="L409" s="1">
        <v>4</v>
      </c>
      <c r="M409" s="1">
        <v>5</v>
      </c>
      <c r="N409" s="1">
        <v>4</v>
      </c>
      <c r="O409" s="1">
        <v>12</v>
      </c>
      <c r="P409" s="2" t="s">
        <v>565</v>
      </c>
      <c r="Q409" s="1">
        <v>74</v>
      </c>
      <c r="R409" s="1">
        <v>3</v>
      </c>
      <c r="S409" s="1">
        <v>1</v>
      </c>
      <c r="T409" s="1">
        <v>1</v>
      </c>
      <c r="U409" s="1">
        <v>3</v>
      </c>
      <c r="V409" s="1">
        <v>4</v>
      </c>
      <c r="W409" s="16">
        <v>0</v>
      </c>
      <c r="X409" s="1">
        <v>9</v>
      </c>
      <c r="Y409" s="1">
        <f t="shared" si="28"/>
        <v>308</v>
      </c>
      <c r="Z409" s="1">
        <f t="shared" si="29"/>
        <v>332</v>
      </c>
      <c r="AA409" s="70">
        <f t="shared" si="30"/>
        <v>0.48125000000000001</v>
      </c>
      <c r="AB409" s="70">
        <f t="shared" si="31"/>
        <v>0.51875000000000004</v>
      </c>
      <c r="AC409" s="117"/>
    </row>
    <row r="410" spans="1:29" x14ac:dyDescent="0.25">
      <c r="A410" s="2">
        <v>7</v>
      </c>
      <c r="B410" s="2" t="s">
        <v>36</v>
      </c>
      <c r="C410" s="2">
        <v>154</v>
      </c>
      <c r="D410" s="1" t="s">
        <v>74</v>
      </c>
      <c r="E410" s="1" t="s">
        <v>74</v>
      </c>
      <c r="F410" s="2">
        <v>918</v>
      </c>
      <c r="G410" s="2" t="s">
        <v>17</v>
      </c>
      <c r="H410" s="10">
        <v>641</v>
      </c>
      <c r="I410" s="1">
        <v>13</v>
      </c>
      <c r="J410" s="1">
        <v>70</v>
      </c>
      <c r="K410" s="1">
        <v>88</v>
      </c>
      <c r="L410" s="1">
        <v>0</v>
      </c>
      <c r="M410" s="1">
        <v>2</v>
      </c>
      <c r="N410" s="1">
        <v>4</v>
      </c>
      <c r="O410" s="1">
        <v>8</v>
      </c>
      <c r="P410" s="2" t="s">
        <v>565</v>
      </c>
      <c r="Q410" s="1">
        <v>82</v>
      </c>
      <c r="R410" s="1">
        <v>7</v>
      </c>
      <c r="S410" s="1">
        <v>2</v>
      </c>
      <c r="T410" s="1">
        <v>0</v>
      </c>
      <c r="U410" s="1">
        <v>0</v>
      </c>
      <c r="V410" s="1">
        <v>5</v>
      </c>
      <c r="W410" s="16">
        <v>0</v>
      </c>
      <c r="X410" s="1">
        <v>8</v>
      </c>
      <c r="Y410" s="1">
        <f t="shared" si="28"/>
        <v>289</v>
      </c>
      <c r="Z410" s="1">
        <f t="shared" si="29"/>
        <v>352</v>
      </c>
      <c r="AA410" s="70">
        <f t="shared" si="30"/>
        <v>0.45085803432137284</v>
      </c>
      <c r="AB410" s="70">
        <f t="shared" si="31"/>
        <v>0.54914196567862716</v>
      </c>
      <c r="AC410" s="117"/>
    </row>
    <row r="411" spans="1:29" x14ac:dyDescent="0.25">
      <c r="A411" s="2">
        <v>8</v>
      </c>
      <c r="B411" s="2" t="s">
        <v>36</v>
      </c>
      <c r="C411" s="2">
        <v>154</v>
      </c>
      <c r="D411" s="1" t="s">
        <v>74</v>
      </c>
      <c r="E411" s="1" t="s">
        <v>74</v>
      </c>
      <c r="F411" s="2">
        <v>918</v>
      </c>
      <c r="G411" s="2" t="s">
        <v>18</v>
      </c>
      <c r="H411" s="10">
        <v>641</v>
      </c>
      <c r="I411" s="1">
        <v>9</v>
      </c>
      <c r="J411" s="1">
        <v>72</v>
      </c>
      <c r="K411" s="1">
        <v>96</v>
      </c>
      <c r="L411" s="1">
        <v>2</v>
      </c>
      <c r="M411" s="1">
        <v>3</v>
      </c>
      <c r="N411" s="1">
        <v>8</v>
      </c>
      <c r="O411" s="1">
        <v>16</v>
      </c>
      <c r="P411" s="2" t="s">
        <v>565</v>
      </c>
      <c r="Q411" s="1">
        <v>68</v>
      </c>
      <c r="R411" s="1">
        <v>5</v>
      </c>
      <c r="S411" s="1">
        <v>0</v>
      </c>
      <c r="T411" s="1">
        <v>0</v>
      </c>
      <c r="U411" s="1">
        <v>2</v>
      </c>
      <c r="V411" s="1">
        <v>4</v>
      </c>
      <c r="W411" s="16">
        <v>0</v>
      </c>
      <c r="X411" s="1">
        <v>9</v>
      </c>
      <c r="Y411" s="1">
        <f t="shared" si="28"/>
        <v>294</v>
      </c>
      <c r="Z411" s="1">
        <f t="shared" si="29"/>
        <v>347</v>
      </c>
      <c r="AA411" s="70">
        <f t="shared" si="30"/>
        <v>0.45865834633385333</v>
      </c>
      <c r="AB411" s="70">
        <f t="shared" si="31"/>
        <v>0.54134165366614662</v>
      </c>
      <c r="AC411" s="117"/>
    </row>
    <row r="412" spans="1:29" x14ac:dyDescent="0.25">
      <c r="A412" s="2">
        <v>9</v>
      </c>
      <c r="B412" s="2" t="s">
        <v>36</v>
      </c>
      <c r="C412" s="2">
        <v>154</v>
      </c>
      <c r="D412" s="1" t="s">
        <v>74</v>
      </c>
      <c r="E412" s="1" t="s">
        <v>74</v>
      </c>
      <c r="F412" s="2">
        <v>919</v>
      </c>
      <c r="G412" s="2" t="s">
        <v>15</v>
      </c>
      <c r="H412" s="10">
        <v>636</v>
      </c>
      <c r="I412" s="1">
        <v>9</v>
      </c>
      <c r="J412" s="1">
        <v>101</v>
      </c>
      <c r="K412" s="1">
        <v>68</v>
      </c>
      <c r="L412" s="1">
        <v>3</v>
      </c>
      <c r="M412" s="1">
        <v>3</v>
      </c>
      <c r="N412" s="1">
        <v>8</v>
      </c>
      <c r="O412" s="1">
        <v>24</v>
      </c>
      <c r="P412" s="2" t="s">
        <v>565</v>
      </c>
      <c r="Q412" s="1">
        <v>73</v>
      </c>
      <c r="R412" s="1">
        <v>1</v>
      </c>
      <c r="S412" s="1">
        <v>1</v>
      </c>
      <c r="T412" s="1">
        <v>0</v>
      </c>
      <c r="U412" s="1">
        <v>0</v>
      </c>
      <c r="V412" s="1">
        <v>7</v>
      </c>
      <c r="W412" s="16">
        <v>0</v>
      </c>
      <c r="X412" s="1">
        <v>9</v>
      </c>
      <c r="Y412" s="1">
        <f t="shared" si="28"/>
        <v>307</v>
      </c>
      <c r="Z412" s="1">
        <f t="shared" si="29"/>
        <v>329</v>
      </c>
      <c r="AA412" s="70">
        <f t="shared" si="30"/>
        <v>0.48270440251572327</v>
      </c>
      <c r="AB412" s="70">
        <f t="shared" si="31"/>
        <v>0.51729559748427678</v>
      </c>
      <c r="AC412" s="117"/>
    </row>
    <row r="413" spans="1:29" x14ac:dyDescent="0.25">
      <c r="A413" s="2">
        <v>10</v>
      </c>
      <c r="B413" s="2" t="s">
        <v>36</v>
      </c>
      <c r="C413" s="2">
        <v>154</v>
      </c>
      <c r="D413" s="1" t="s">
        <v>74</v>
      </c>
      <c r="E413" s="1" t="s">
        <v>74</v>
      </c>
      <c r="F413" s="2">
        <v>919</v>
      </c>
      <c r="G413" s="2" t="s">
        <v>16</v>
      </c>
      <c r="H413" s="10">
        <v>636</v>
      </c>
      <c r="I413" s="1">
        <v>8</v>
      </c>
      <c r="J413" s="1">
        <v>84</v>
      </c>
      <c r="K413" s="1">
        <v>53</v>
      </c>
      <c r="L413" s="1">
        <v>3</v>
      </c>
      <c r="M413" s="1">
        <v>5</v>
      </c>
      <c r="N413" s="1">
        <v>5</v>
      </c>
      <c r="O413" s="1">
        <v>9</v>
      </c>
      <c r="P413" s="2" t="s">
        <v>565</v>
      </c>
      <c r="Q413" s="1">
        <v>92</v>
      </c>
      <c r="R413" s="1">
        <v>2</v>
      </c>
      <c r="S413" s="1">
        <v>1</v>
      </c>
      <c r="T413" s="1">
        <v>0</v>
      </c>
      <c r="U413" s="1">
        <v>0</v>
      </c>
      <c r="V413" s="1">
        <v>7</v>
      </c>
      <c r="W413" s="16">
        <v>0</v>
      </c>
      <c r="X413" s="1">
        <v>15</v>
      </c>
      <c r="Y413" s="1">
        <f t="shared" si="28"/>
        <v>284</v>
      </c>
      <c r="Z413" s="1">
        <f t="shared" si="29"/>
        <v>352</v>
      </c>
      <c r="AA413" s="70">
        <f t="shared" si="30"/>
        <v>0.44654088050314467</v>
      </c>
      <c r="AB413" s="70">
        <f t="shared" si="31"/>
        <v>0.55345911949685533</v>
      </c>
      <c r="AC413" s="117"/>
    </row>
    <row r="414" spans="1:29" x14ac:dyDescent="0.25">
      <c r="A414" s="2">
        <v>11</v>
      </c>
      <c r="B414" s="2" t="s">
        <v>36</v>
      </c>
      <c r="C414" s="2">
        <v>154</v>
      </c>
      <c r="D414" s="1" t="s">
        <v>74</v>
      </c>
      <c r="E414" s="1" t="s">
        <v>74</v>
      </c>
      <c r="F414" s="2">
        <v>919</v>
      </c>
      <c r="G414" s="2" t="s">
        <v>17</v>
      </c>
      <c r="H414" s="10">
        <v>636</v>
      </c>
      <c r="I414" s="1">
        <v>4</v>
      </c>
      <c r="J414" s="1">
        <v>93</v>
      </c>
      <c r="K414" s="1">
        <v>71</v>
      </c>
      <c r="L414" s="1">
        <v>5</v>
      </c>
      <c r="M414" s="1">
        <v>8</v>
      </c>
      <c r="N414" s="1">
        <v>11</v>
      </c>
      <c r="O414" s="1">
        <v>17</v>
      </c>
      <c r="P414" s="2" t="s">
        <v>565</v>
      </c>
      <c r="Q414" s="1">
        <v>64</v>
      </c>
      <c r="R414" s="1">
        <v>4</v>
      </c>
      <c r="S414" s="1">
        <v>0</v>
      </c>
      <c r="T414" s="1">
        <v>0</v>
      </c>
      <c r="U414" s="1">
        <v>0</v>
      </c>
      <c r="V414" s="1">
        <v>5</v>
      </c>
      <c r="W414" s="16">
        <v>3</v>
      </c>
      <c r="X414" s="1">
        <v>11</v>
      </c>
      <c r="Y414" s="1">
        <f t="shared" si="28"/>
        <v>296</v>
      </c>
      <c r="Z414" s="1">
        <f t="shared" si="29"/>
        <v>340</v>
      </c>
      <c r="AA414" s="70">
        <f t="shared" si="30"/>
        <v>0.46540880503144655</v>
      </c>
      <c r="AB414" s="70">
        <f t="shared" si="31"/>
        <v>0.53459119496855345</v>
      </c>
      <c r="AC414" s="117"/>
    </row>
    <row r="415" spans="1:29" x14ac:dyDescent="0.25">
      <c r="A415" s="2">
        <v>12</v>
      </c>
      <c r="B415" s="2" t="s">
        <v>36</v>
      </c>
      <c r="C415" s="2">
        <v>154</v>
      </c>
      <c r="D415" s="1" t="s">
        <v>74</v>
      </c>
      <c r="E415" s="1" t="s">
        <v>74</v>
      </c>
      <c r="F415" s="2">
        <v>919</v>
      </c>
      <c r="G415" s="2" t="s">
        <v>18</v>
      </c>
      <c r="H415" s="10">
        <v>636</v>
      </c>
      <c r="I415" s="1">
        <v>9</v>
      </c>
      <c r="J415" s="1">
        <v>87</v>
      </c>
      <c r="K415" s="1">
        <v>73</v>
      </c>
      <c r="L415" s="1">
        <v>4</v>
      </c>
      <c r="M415" s="1">
        <v>7</v>
      </c>
      <c r="N415" s="1">
        <v>12</v>
      </c>
      <c r="O415" s="1">
        <v>15</v>
      </c>
      <c r="P415" s="2" t="s">
        <v>565</v>
      </c>
      <c r="Q415" s="1">
        <v>66</v>
      </c>
      <c r="R415" s="1">
        <v>7</v>
      </c>
      <c r="S415" s="1">
        <v>1</v>
      </c>
      <c r="T415" s="1">
        <v>0</v>
      </c>
      <c r="U415" s="1">
        <v>2</v>
      </c>
      <c r="V415" s="1">
        <v>7</v>
      </c>
      <c r="W415" s="16">
        <v>0</v>
      </c>
      <c r="X415" s="1">
        <v>5</v>
      </c>
      <c r="Y415" s="1">
        <f t="shared" si="28"/>
        <v>295</v>
      </c>
      <c r="Z415" s="1">
        <f t="shared" si="29"/>
        <v>341</v>
      </c>
      <c r="AA415" s="70">
        <f t="shared" si="30"/>
        <v>0.46383647798742139</v>
      </c>
      <c r="AB415" s="70">
        <f t="shared" si="31"/>
        <v>0.53616352201257866</v>
      </c>
      <c r="AC415" s="117"/>
    </row>
    <row r="416" spans="1:29" x14ac:dyDescent="0.25">
      <c r="A416" s="2">
        <v>13</v>
      </c>
      <c r="B416" s="2" t="s">
        <v>36</v>
      </c>
      <c r="C416" s="2">
        <v>154</v>
      </c>
      <c r="D416" s="1" t="s">
        <v>74</v>
      </c>
      <c r="E416" s="1" t="s">
        <v>74</v>
      </c>
      <c r="F416" s="2">
        <v>919</v>
      </c>
      <c r="G416" s="2" t="s">
        <v>19</v>
      </c>
      <c r="H416" s="10">
        <v>636</v>
      </c>
      <c r="I416" s="1">
        <v>15</v>
      </c>
      <c r="J416" s="1">
        <v>80</v>
      </c>
      <c r="K416" s="1">
        <v>72</v>
      </c>
      <c r="L416" s="1">
        <v>3</v>
      </c>
      <c r="M416" s="1">
        <v>1</v>
      </c>
      <c r="N416" s="1">
        <v>7</v>
      </c>
      <c r="O416" s="1">
        <v>17</v>
      </c>
      <c r="P416" s="2" t="s">
        <v>565</v>
      </c>
      <c r="Q416" s="1">
        <v>59</v>
      </c>
      <c r="R416" s="1">
        <v>4</v>
      </c>
      <c r="S416" s="1">
        <v>0</v>
      </c>
      <c r="T416" s="1">
        <v>1</v>
      </c>
      <c r="U416" s="1">
        <v>2</v>
      </c>
      <c r="V416" s="1">
        <v>8</v>
      </c>
      <c r="W416" s="16">
        <v>0</v>
      </c>
      <c r="X416" s="1">
        <v>11</v>
      </c>
      <c r="Y416" s="1">
        <f t="shared" si="28"/>
        <v>280</v>
      </c>
      <c r="Z416" s="1">
        <f t="shared" si="29"/>
        <v>356</v>
      </c>
      <c r="AA416" s="70">
        <f t="shared" si="30"/>
        <v>0.44025157232704404</v>
      </c>
      <c r="AB416" s="70">
        <f t="shared" si="31"/>
        <v>0.55974842767295596</v>
      </c>
      <c r="AC416" s="117"/>
    </row>
    <row r="417" spans="1:30" x14ac:dyDescent="0.25">
      <c r="A417" s="2">
        <v>14</v>
      </c>
      <c r="B417" s="2" t="s">
        <v>36</v>
      </c>
      <c r="C417" s="2">
        <v>154</v>
      </c>
      <c r="D417" s="1" t="s">
        <v>74</v>
      </c>
      <c r="E417" s="1" t="s">
        <v>74</v>
      </c>
      <c r="F417" s="2">
        <v>919</v>
      </c>
      <c r="G417" s="2" t="s">
        <v>20</v>
      </c>
      <c r="H417" s="10">
        <v>636</v>
      </c>
      <c r="I417" s="1">
        <v>10</v>
      </c>
      <c r="J417" s="1">
        <v>84</v>
      </c>
      <c r="K417" s="1">
        <v>78</v>
      </c>
      <c r="L417" s="1">
        <v>5</v>
      </c>
      <c r="M417" s="1">
        <v>4</v>
      </c>
      <c r="N417" s="1">
        <v>4</v>
      </c>
      <c r="O417" s="1">
        <v>10</v>
      </c>
      <c r="P417" s="2" t="s">
        <v>565</v>
      </c>
      <c r="Q417" s="1">
        <v>74</v>
      </c>
      <c r="R417" s="1">
        <v>7</v>
      </c>
      <c r="S417" s="1">
        <v>1</v>
      </c>
      <c r="T417" s="1">
        <v>0</v>
      </c>
      <c r="U417" s="1">
        <v>0</v>
      </c>
      <c r="V417" s="1">
        <v>6</v>
      </c>
      <c r="W417" s="16">
        <v>0</v>
      </c>
      <c r="X417" s="1">
        <v>9</v>
      </c>
      <c r="Y417" s="1">
        <f t="shared" si="28"/>
        <v>292</v>
      </c>
      <c r="Z417" s="1">
        <f t="shared" si="29"/>
        <v>344</v>
      </c>
      <c r="AA417" s="70">
        <f t="shared" si="30"/>
        <v>0.45911949685534592</v>
      </c>
      <c r="AB417" s="70">
        <f t="shared" si="31"/>
        <v>0.54088050314465408</v>
      </c>
      <c r="AC417" s="117"/>
    </row>
    <row r="418" spans="1:30" x14ac:dyDescent="0.25">
      <c r="D418" s="137" t="s">
        <v>493</v>
      </c>
      <c r="E418" s="138"/>
      <c r="F418" s="76">
        <f>COUNTIF(G404:G417,"B")</f>
        <v>3</v>
      </c>
      <c r="G418" s="76">
        <f>COUNTA(G404:G417)</f>
        <v>14</v>
      </c>
      <c r="H418" s="79">
        <f>SUM(H404:H417)</f>
        <v>9054</v>
      </c>
      <c r="I418" s="77">
        <f t="shared" ref="I418:Z418" si="32">SUM(I404:I417)</f>
        <v>128</v>
      </c>
      <c r="J418" s="77">
        <f t="shared" si="32"/>
        <v>1099</v>
      </c>
      <c r="K418" s="77">
        <f t="shared" si="32"/>
        <v>1317</v>
      </c>
      <c r="L418" s="77">
        <f t="shared" si="32"/>
        <v>39</v>
      </c>
      <c r="M418" s="77">
        <f t="shared" si="32"/>
        <v>48</v>
      </c>
      <c r="N418" s="77">
        <f t="shared" si="32"/>
        <v>88</v>
      </c>
      <c r="O418" s="77">
        <f t="shared" si="32"/>
        <v>167</v>
      </c>
      <c r="P418" s="114" t="s">
        <v>565</v>
      </c>
      <c r="Q418" s="77">
        <f t="shared" si="32"/>
        <v>1456</v>
      </c>
      <c r="R418" s="77">
        <f t="shared" si="32"/>
        <v>56</v>
      </c>
      <c r="S418" s="77">
        <f t="shared" si="32"/>
        <v>11</v>
      </c>
      <c r="T418" s="77">
        <f t="shared" si="32"/>
        <v>3</v>
      </c>
      <c r="U418" s="77">
        <f t="shared" si="32"/>
        <v>22</v>
      </c>
      <c r="V418" s="77">
        <f t="shared" si="32"/>
        <v>68</v>
      </c>
      <c r="W418" s="77">
        <f t="shared" si="32"/>
        <v>5</v>
      </c>
      <c r="X418" s="77">
        <f t="shared" si="32"/>
        <v>131</v>
      </c>
      <c r="Y418" s="77">
        <f t="shared" si="32"/>
        <v>4638</v>
      </c>
      <c r="Z418" s="77">
        <f t="shared" si="32"/>
        <v>4416</v>
      </c>
      <c r="AA418" s="78">
        <f t="shared" ref="AA418" si="33">Y418/H418</f>
        <v>0.51225977468522199</v>
      </c>
      <c r="AB418" s="78">
        <f t="shared" ref="AB418" si="34">Z418/H418</f>
        <v>0.48774022531477801</v>
      </c>
      <c r="AC418" s="117"/>
    </row>
    <row r="419" spans="1:30" x14ac:dyDescent="0.25">
      <c r="AA419" s="72"/>
      <c r="AB419" s="72"/>
      <c r="AC419" s="117"/>
    </row>
    <row r="420" spans="1:30" s="28" customFormat="1" x14ac:dyDescent="0.25">
      <c r="A420" s="27"/>
      <c r="B420" s="27"/>
      <c r="C420" s="27"/>
      <c r="E420" s="126" t="s">
        <v>71</v>
      </c>
      <c r="F420" s="133"/>
      <c r="G420" s="133"/>
      <c r="H420" s="133"/>
      <c r="I420" s="75" t="s">
        <v>4</v>
      </c>
      <c r="J420" s="75" t="s">
        <v>5</v>
      </c>
      <c r="K420" s="75" t="s">
        <v>6</v>
      </c>
      <c r="L420" s="75" t="s">
        <v>47</v>
      </c>
      <c r="M420" s="75" t="s">
        <v>7</v>
      </c>
      <c r="N420" s="75" t="s">
        <v>48</v>
      </c>
      <c r="O420" s="75" t="s">
        <v>37</v>
      </c>
      <c r="P420" s="75" t="s">
        <v>49</v>
      </c>
      <c r="Q420" s="75" t="s">
        <v>8</v>
      </c>
      <c r="R420" s="32" t="s">
        <v>38</v>
      </c>
      <c r="S420" s="33" t="s">
        <v>14</v>
      </c>
      <c r="T420" s="33"/>
      <c r="AA420" s="71"/>
      <c r="AB420" s="71"/>
      <c r="AC420" s="117"/>
    </row>
    <row r="421" spans="1:30" x14ac:dyDescent="0.2">
      <c r="E421" s="133"/>
      <c r="F421" s="133"/>
      <c r="G421" s="133"/>
      <c r="H421" s="133"/>
      <c r="I421" s="46">
        <v>154</v>
      </c>
      <c r="J421" s="46">
        <v>1133</v>
      </c>
      <c r="K421" s="46">
        <v>1353</v>
      </c>
      <c r="L421" s="46">
        <v>73</v>
      </c>
      <c r="M421" s="46">
        <v>78</v>
      </c>
      <c r="N421" s="46">
        <v>88</v>
      </c>
      <c r="O421" s="46">
        <v>167</v>
      </c>
      <c r="P421" s="46" t="s">
        <v>565</v>
      </c>
      <c r="Q421" s="46">
        <v>1456</v>
      </c>
      <c r="R421" s="65">
        <v>5</v>
      </c>
      <c r="S421" s="66">
        <v>134</v>
      </c>
      <c r="T421" s="34"/>
      <c r="AA421" s="72"/>
      <c r="AB421" s="72"/>
      <c r="AC421" s="117"/>
    </row>
    <row r="422" spans="1:30" ht="6.75" customHeight="1" x14ac:dyDescent="0.25">
      <c r="I422" s="3"/>
      <c r="J422" s="3"/>
      <c r="K422" s="3"/>
      <c r="L422" s="3"/>
      <c r="M422" s="3"/>
      <c r="N422" s="3"/>
      <c r="O422" s="3"/>
      <c r="P422" s="3"/>
      <c r="Q422" s="3"/>
      <c r="R422" s="67"/>
      <c r="S422" s="68"/>
      <c r="T422" s="36"/>
      <c r="AA422" s="72"/>
      <c r="AB422" s="72"/>
      <c r="AC422" s="117"/>
    </row>
    <row r="423" spans="1:30" s="12" customFormat="1" x14ac:dyDescent="0.25">
      <c r="A423" s="30"/>
      <c r="B423" s="30"/>
      <c r="C423" s="30"/>
      <c r="E423" s="126" t="s">
        <v>72</v>
      </c>
      <c r="F423" s="126"/>
      <c r="G423" s="126"/>
      <c r="H423" s="126"/>
      <c r="I423" s="126" t="s">
        <v>412</v>
      </c>
      <c r="J423" s="133"/>
      <c r="K423" s="133"/>
      <c r="L423" s="126" t="s">
        <v>413</v>
      </c>
      <c r="M423" s="126"/>
      <c r="N423" s="75" t="s">
        <v>48</v>
      </c>
      <c r="O423" s="75" t="s">
        <v>37</v>
      </c>
      <c r="P423" s="75" t="s">
        <v>49</v>
      </c>
      <c r="Q423" s="75" t="s">
        <v>8</v>
      </c>
      <c r="R423" s="32" t="s">
        <v>38</v>
      </c>
      <c r="S423" s="33" t="s">
        <v>14</v>
      </c>
      <c r="AA423" s="73"/>
      <c r="AB423" s="73"/>
      <c r="AC423" s="117"/>
      <c r="AD423" s="28"/>
    </row>
    <row r="424" spans="1:30" x14ac:dyDescent="0.2">
      <c r="E424" s="126"/>
      <c r="F424" s="126"/>
      <c r="G424" s="126"/>
      <c r="H424" s="126"/>
      <c r="I424" s="127">
        <f>I421+K421+M421</f>
        <v>1585</v>
      </c>
      <c r="J424" s="128"/>
      <c r="K424" s="128"/>
      <c r="L424" s="127">
        <f>J421+L421</f>
        <v>1206</v>
      </c>
      <c r="M424" s="128"/>
      <c r="N424" s="45">
        <f>N421</f>
        <v>88</v>
      </c>
      <c r="O424" s="45">
        <f>O421</f>
        <v>167</v>
      </c>
      <c r="P424" s="45" t="str">
        <f>P421</f>
        <v>N.P.</v>
      </c>
      <c r="Q424" s="45">
        <f>Q421</f>
        <v>1456</v>
      </c>
      <c r="R424" s="65">
        <v>5</v>
      </c>
      <c r="S424" s="66">
        <v>134</v>
      </c>
      <c r="AA424" s="72"/>
      <c r="AB424" s="72"/>
      <c r="AC424" s="117"/>
    </row>
    <row r="425" spans="1:30" x14ac:dyDescent="0.25">
      <c r="AA425" s="72"/>
      <c r="AB425" s="72"/>
      <c r="AC425" s="117"/>
    </row>
    <row r="426" spans="1:30" x14ac:dyDescent="0.25">
      <c r="AA426" s="72"/>
      <c r="AB426" s="72"/>
      <c r="AC426" s="117"/>
    </row>
    <row r="427" spans="1:30" x14ac:dyDescent="0.25">
      <c r="AA427" s="72"/>
      <c r="AB427" s="72"/>
      <c r="AC427" s="117"/>
    </row>
    <row r="428" spans="1:30" x14ac:dyDescent="0.25">
      <c r="A428" s="2">
        <v>1</v>
      </c>
      <c r="B428" s="2" t="s">
        <v>36</v>
      </c>
      <c r="C428" s="2">
        <v>386</v>
      </c>
      <c r="D428" s="1" t="s">
        <v>75</v>
      </c>
      <c r="E428" s="1" t="s">
        <v>75</v>
      </c>
      <c r="F428" s="2">
        <v>37</v>
      </c>
      <c r="G428" s="2" t="s">
        <v>15</v>
      </c>
      <c r="H428" s="10">
        <v>615</v>
      </c>
      <c r="I428" s="1">
        <v>17</v>
      </c>
      <c r="J428" s="1">
        <v>65</v>
      </c>
      <c r="K428" s="1">
        <v>54</v>
      </c>
      <c r="L428" s="1">
        <v>1</v>
      </c>
      <c r="M428" s="1">
        <v>2</v>
      </c>
      <c r="N428" s="1">
        <v>27</v>
      </c>
      <c r="O428" s="1">
        <v>6</v>
      </c>
      <c r="P428" s="1">
        <v>7</v>
      </c>
      <c r="Q428" s="1">
        <v>66</v>
      </c>
      <c r="R428" s="1">
        <v>2</v>
      </c>
      <c r="S428" s="1">
        <v>0</v>
      </c>
      <c r="T428" s="1">
        <v>0</v>
      </c>
      <c r="U428" s="1">
        <v>3</v>
      </c>
      <c r="V428" s="1">
        <v>5</v>
      </c>
      <c r="W428" s="16">
        <v>1</v>
      </c>
      <c r="X428" s="1">
        <v>11</v>
      </c>
      <c r="Y428" s="1">
        <f t="shared" si="28"/>
        <v>267</v>
      </c>
      <c r="Z428" s="1">
        <f t="shared" si="29"/>
        <v>348</v>
      </c>
      <c r="AA428" s="70">
        <f t="shared" si="30"/>
        <v>0.43414634146341463</v>
      </c>
      <c r="AB428" s="70">
        <f t="shared" si="31"/>
        <v>0.56585365853658531</v>
      </c>
      <c r="AC428" s="117"/>
    </row>
    <row r="429" spans="1:30" x14ac:dyDescent="0.25">
      <c r="A429" s="2">
        <v>2</v>
      </c>
      <c r="B429" s="2" t="s">
        <v>36</v>
      </c>
      <c r="C429" s="2">
        <v>386</v>
      </c>
      <c r="D429" s="1" t="s">
        <v>75</v>
      </c>
      <c r="E429" s="1" t="s">
        <v>76</v>
      </c>
      <c r="F429" s="2">
        <v>37</v>
      </c>
      <c r="G429" s="2" t="s">
        <v>16</v>
      </c>
      <c r="H429" s="10">
        <v>615</v>
      </c>
      <c r="I429" s="1">
        <v>5</v>
      </c>
      <c r="J429" s="1">
        <v>79</v>
      </c>
      <c r="K429" s="1">
        <v>42</v>
      </c>
      <c r="L429" s="1">
        <v>4</v>
      </c>
      <c r="M429" s="1">
        <v>5</v>
      </c>
      <c r="N429" s="1">
        <v>30</v>
      </c>
      <c r="O429" s="1">
        <v>4</v>
      </c>
      <c r="P429" s="1">
        <v>5</v>
      </c>
      <c r="Q429" s="1">
        <v>101</v>
      </c>
      <c r="R429" s="1">
        <v>1</v>
      </c>
      <c r="S429" s="1">
        <v>0</v>
      </c>
      <c r="T429" s="1">
        <v>0</v>
      </c>
      <c r="U429" s="1">
        <v>0</v>
      </c>
      <c r="V429" s="1">
        <v>5</v>
      </c>
      <c r="W429" s="16">
        <v>0</v>
      </c>
      <c r="X429" s="1">
        <v>3</v>
      </c>
      <c r="Y429" s="1">
        <f t="shared" si="28"/>
        <v>284</v>
      </c>
      <c r="Z429" s="1">
        <f t="shared" si="29"/>
        <v>331</v>
      </c>
      <c r="AA429" s="70">
        <f t="shared" si="30"/>
        <v>0.46178861788617886</v>
      </c>
      <c r="AB429" s="70">
        <f t="shared" si="31"/>
        <v>0.53821138211382114</v>
      </c>
      <c r="AC429" s="117"/>
    </row>
    <row r="430" spans="1:30" x14ac:dyDescent="0.25">
      <c r="A430" s="2">
        <v>3</v>
      </c>
      <c r="B430" s="2" t="s">
        <v>36</v>
      </c>
      <c r="C430" s="2">
        <v>386</v>
      </c>
      <c r="D430" s="1" t="s">
        <v>75</v>
      </c>
      <c r="E430" s="1" t="s">
        <v>76</v>
      </c>
      <c r="F430" s="2">
        <v>37</v>
      </c>
      <c r="G430" s="2" t="s">
        <v>17</v>
      </c>
      <c r="H430" s="10">
        <v>615</v>
      </c>
      <c r="I430" s="1">
        <v>14</v>
      </c>
      <c r="J430" s="1">
        <v>66</v>
      </c>
      <c r="K430" s="1">
        <v>42</v>
      </c>
      <c r="L430" s="1">
        <v>3</v>
      </c>
      <c r="M430" s="1">
        <v>8</v>
      </c>
      <c r="N430" s="1">
        <v>32</v>
      </c>
      <c r="O430" s="1">
        <v>1</v>
      </c>
      <c r="P430" s="1">
        <v>4</v>
      </c>
      <c r="Q430" s="1">
        <v>85</v>
      </c>
      <c r="R430" s="1">
        <v>2</v>
      </c>
      <c r="S430" s="1">
        <v>0</v>
      </c>
      <c r="T430" s="1">
        <v>0</v>
      </c>
      <c r="U430" s="1">
        <v>0</v>
      </c>
      <c r="V430" s="1">
        <v>6</v>
      </c>
      <c r="W430" s="16">
        <v>0</v>
      </c>
      <c r="X430" s="1">
        <v>12</v>
      </c>
      <c r="Y430" s="1">
        <f t="shared" si="28"/>
        <v>275</v>
      </c>
      <c r="Z430" s="1">
        <f t="shared" si="29"/>
        <v>340</v>
      </c>
      <c r="AA430" s="70">
        <f t="shared" si="30"/>
        <v>0.44715447154471544</v>
      </c>
      <c r="AB430" s="70">
        <f t="shared" si="31"/>
        <v>0.55284552845528456</v>
      </c>
      <c r="AC430" s="117"/>
    </row>
    <row r="431" spans="1:30" x14ac:dyDescent="0.25">
      <c r="A431" s="2">
        <v>4</v>
      </c>
      <c r="B431" s="2" t="s">
        <v>36</v>
      </c>
      <c r="C431" s="2">
        <v>386</v>
      </c>
      <c r="D431" s="1" t="s">
        <v>75</v>
      </c>
      <c r="E431" s="1" t="s">
        <v>75</v>
      </c>
      <c r="F431" s="2">
        <v>38</v>
      </c>
      <c r="G431" s="2" t="s">
        <v>15</v>
      </c>
      <c r="H431" s="10">
        <v>651</v>
      </c>
      <c r="I431" s="1">
        <v>10</v>
      </c>
      <c r="J431" s="1">
        <v>77</v>
      </c>
      <c r="K431" s="1">
        <v>69</v>
      </c>
      <c r="L431" s="1">
        <v>4</v>
      </c>
      <c r="M431" s="1">
        <v>1</v>
      </c>
      <c r="N431" s="1">
        <v>23</v>
      </c>
      <c r="O431" s="1">
        <v>3</v>
      </c>
      <c r="P431" s="1">
        <v>7</v>
      </c>
      <c r="Q431" s="1">
        <v>61</v>
      </c>
      <c r="R431" s="1">
        <v>4</v>
      </c>
      <c r="S431" s="1">
        <v>2</v>
      </c>
      <c r="T431" s="1">
        <v>0</v>
      </c>
      <c r="U431" s="1">
        <v>1</v>
      </c>
      <c r="V431" s="1">
        <v>5</v>
      </c>
      <c r="W431" s="16">
        <v>1</v>
      </c>
      <c r="X431" s="1">
        <v>16</v>
      </c>
      <c r="Y431" s="1">
        <f t="shared" si="28"/>
        <v>284</v>
      </c>
      <c r="Z431" s="1">
        <f t="shared" si="29"/>
        <v>367</v>
      </c>
      <c r="AA431" s="70">
        <f t="shared" si="30"/>
        <v>0.43625192012288788</v>
      </c>
      <c r="AB431" s="70">
        <f t="shared" si="31"/>
        <v>0.56374807987711217</v>
      </c>
      <c r="AC431" s="117"/>
    </row>
    <row r="432" spans="1:30" x14ac:dyDescent="0.25">
      <c r="A432" s="2">
        <v>5</v>
      </c>
      <c r="B432" s="2" t="s">
        <v>36</v>
      </c>
      <c r="C432" s="2">
        <v>386</v>
      </c>
      <c r="D432" s="1" t="s">
        <v>75</v>
      </c>
      <c r="E432" s="1" t="s">
        <v>75</v>
      </c>
      <c r="F432" s="2">
        <v>38</v>
      </c>
      <c r="G432" s="2" t="s">
        <v>16</v>
      </c>
      <c r="H432" s="10">
        <v>651</v>
      </c>
      <c r="I432" s="1">
        <v>10</v>
      </c>
      <c r="J432" s="1">
        <v>88</v>
      </c>
      <c r="K432" s="1">
        <v>57</v>
      </c>
      <c r="L432" s="1">
        <v>7</v>
      </c>
      <c r="M432" s="1">
        <v>4</v>
      </c>
      <c r="N432" s="1">
        <v>17</v>
      </c>
      <c r="O432" s="1">
        <v>5</v>
      </c>
      <c r="P432" s="1">
        <v>9</v>
      </c>
      <c r="Q432" s="1">
        <v>58</v>
      </c>
      <c r="R432" s="1">
        <v>9</v>
      </c>
      <c r="S432" s="1">
        <v>0</v>
      </c>
      <c r="T432" s="1">
        <v>4</v>
      </c>
      <c r="U432" s="1">
        <v>3</v>
      </c>
      <c r="V432" s="1">
        <v>3</v>
      </c>
      <c r="W432" s="16">
        <v>1</v>
      </c>
      <c r="X432" s="1">
        <v>13</v>
      </c>
      <c r="Y432" s="1">
        <f t="shared" si="28"/>
        <v>288</v>
      </c>
      <c r="Z432" s="1">
        <f t="shared" si="29"/>
        <v>363</v>
      </c>
      <c r="AA432" s="70">
        <f t="shared" si="30"/>
        <v>0.44239631336405533</v>
      </c>
      <c r="AB432" s="70">
        <f t="shared" si="31"/>
        <v>0.55760368663594473</v>
      </c>
      <c r="AC432" s="117"/>
    </row>
    <row r="433" spans="1:29" x14ac:dyDescent="0.25">
      <c r="A433" s="2">
        <v>6</v>
      </c>
      <c r="B433" s="2" t="s">
        <v>36</v>
      </c>
      <c r="C433" s="2">
        <v>386</v>
      </c>
      <c r="D433" s="1" t="s">
        <v>75</v>
      </c>
      <c r="E433" s="1" t="s">
        <v>75</v>
      </c>
      <c r="F433" s="2">
        <v>1712</v>
      </c>
      <c r="G433" s="2" t="s">
        <v>15</v>
      </c>
      <c r="H433" s="10">
        <v>712</v>
      </c>
      <c r="I433" s="1">
        <v>33</v>
      </c>
      <c r="J433" s="1">
        <v>129</v>
      </c>
      <c r="K433" s="1">
        <v>26</v>
      </c>
      <c r="L433" s="1">
        <v>4</v>
      </c>
      <c r="M433" s="1">
        <v>3</v>
      </c>
      <c r="N433" s="1">
        <v>14</v>
      </c>
      <c r="O433" s="1">
        <v>3</v>
      </c>
      <c r="P433" s="1">
        <v>16</v>
      </c>
      <c r="Q433" s="1">
        <v>48</v>
      </c>
      <c r="R433" s="1">
        <v>7</v>
      </c>
      <c r="S433" s="1">
        <v>1</v>
      </c>
      <c r="T433" s="1">
        <v>0</v>
      </c>
      <c r="U433" s="1">
        <v>1</v>
      </c>
      <c r="V433" s="1">
        <v>11</v>
      </c>
      <c r="W433" s="16">
        <v>1</v>
      </c>
      <c r="X433" s="1">
        <v>13</v>
      </c>
      <c r="Y433" s="1">
        <f t="shared" si="28"/>
        <v>310</v>
      </c>
      <c r="Z433" s="1">
        <f t="shared" si="29"/>
        <v>402</v>
      </c>
      <c r="AA433" s="70">
        <f t="shared" si="30"/>
        <v>0.4353932584269663</v>
      </c>
      <c r="AB433" s="70">
        <f t="shared" si="31"/>
        <v>0.5646067415730337</v>
      </c>
      <c r="AC433" s="117"/>
    </row>
    <row r="434" spans="1:29" x14ac:dyDescent="0.25">
      <c r="A434" s="2">
        <v>7</v>
      </c>
      <c r="B434" s="2" t="s">
        <v>36</v>
      </c>
      <c r="C434" s="2">
        <v>386</v>
      </c>
      <c r="D434" s="1" t="s">
        <v>75</v>
      </c>
      <c r="E434" s="1" t="s">
        <v>75</v>
      </c>
      <c r="F434" s="2">
        <v>1712</v>
      </c>
      <c r="G434" s="2" t="s">
        <v>16</v>
      </c>
      <c r="H434" s="10">
        <v>713</v>
      </c>
      <c r="I434" s="1">
        <v>29</v>
      </c>
      <c r="J434" s="1">
        <v>120</v>
      </c>
      <c r="K434" s="1">
        <v>41</v>
      </c>
      <c r="L434" s="1">
        <v>2</v>
      </c>
      <c r="M434" s="1">
        <v>5</v>
      </c>
      <c r="N434" s="1">
        <v>14</v>
      </c>
      <c r="O434" s="1">
        <v>5</v>
      </c>
      <c r="P434" s="1">
        <v>19</v>
      </c>
      <c r="Q434" s="1">
        <v>29</v>
      </c>
      <c r="R434" s="1">
        <v>2</v>
      </c>
      <c r="S434" s="1">
        <v>1</v>
      </c>
      <c r="T434" s="1">
        <v>0</v>
      </c>
      <c r="U434" s="1">
        <v>0</v>
      </c>
      <c r="V434" s="1">
        <v>5</v>
      </c>
      <c r="W434" s="16">
        <v>1</v>
      </c>
      <c r="X434" s="1">
        <v>10</v>
      </c>
      <c r="Y434" s="1">
        <f t="shared" si="28"/>
        <v>283</v>
      </c>
      <c r="Z434" s="1">
        <f t="shared" si="29"/>
        <v>430</v>
      </c>
      <c r="AA434" s="70">
        <f t="shared" si="30"/>
        <v>0.39691444600280507</v>
      </c>
      <c r="AB434" s="70">
        <f t="shared" si="31"/>
        <v>0.60308555399719499</v>
      </c>
      <c r="AC434" s="117"/>
    </row>
    <row r="435" spans="1:29" x14ac:dyDescent="0.25">
      <c r="A435" s="2">
        <v>8</v>
      </c>
      <c r="B435" s="2" t="s">
        <v>36</v>
      </c>
      <c r="C435" s="2">
        <v>386</v>
      </c>
      <c r="D435" s="1" t="s">
        <v>75</v>
      </c>
      <c r="E435" s="1" t="s">
        <v>75</v>
      </c>
      <c r="F435" s="2">
        <v>1713</v>
      </c>
      <c r="G435" s="2" t="s">
        <v>15</v>
      </c>
      <c r="H435" s="10">
        <v>562</v>
      </c>
      <c r="I435" s="1">
        <v>17</v>
      </c>
      <c r="J435" s="1">
        <v>80</v>
      </c>
      <c r="K435" s="1">
        <v>46</v>
      </c>
      <c r="L435" s="1">
        <v>1</v>
      </c>
      <c r="M435" s="1">
        <v>6</v>
      </c>
      <c r="N435" s="1">
        <v>11</v>
      </c>
      <c r="O435" s="1">
        <v>4</v>
      </c>
      <c r="P435" s="1">
        <v>7</v>
      </c>
      <c r="Q435" s="1">
        <v>55</v>
      </c>
      <c r="R435" s="1">
        <v>1</v>
      </c>
      <c r="S435" s="1">
        <v>0</v>
      </c>
      <c r="T435" s="1">
        <v>0</v>
      </c>
      <c r="U435" s="1">
        <v>0</v>
      </c>
      <c r="V435" s="1">
        <v>4</v>
      </c>
      <c r="W435" s="16">
        <v>0</v>
      </c>
      <c r="X435" s="1">
        <v>12</v>
      </c>
      <c r="Y435" s="1">
        <f t="shared" si="28"/>
        <v>244</v>
      </c>
      <c r="Z435" s="1">
        <f t="shared" si="29"/>
        <v>318</v>
      </c>
      <c r="AA435" s="70">
        <f t="shared" si="30"/>
        <v>0.43416370106761565</v>
      </c>
      <c r="AB435" s="70">
        <f t="shared" si="31"/>
        <v>0.5658362989323843</v>
      </c>
      <c r="AC435" s="117"/>
    </row>
    <row r="436" spans="1:29" x14ac:dyDescent="0.25">
      <c r="A436" s="2">
        <v>9</v>
      </c>
      <c r="B436" s="2" t="s">
        <v>36</v>
      </c>
      <c r="C436" s="2">
        <v>386</v>
      </c>
      <c r="D436" s="1" t="s">
        <v>75</v>
      </c>
      <c r="E436" s="1" t="s">
        <v>75</v>
      </c>
      <c r="F436" s="2">
        <v>1713</v>
      </c>
      <c r="G436" s="2" t="s">
        <v>16</v>
      </c>
      <c r="H436" s="10">
        <v>562</v>
      </c>
      <c r="I436" s="1">
        <v>22</v>
      </c>
      <c r="J436" s="1">
        <v>93</v>
      </c>
      <c r="K436" s="1">
        <v>36</v>
      </c>
      <c r="L436" s="1">
        <v>1</v>
      </c>
      <c r="M436" s="1">
        <v>7</v>
      </c>
      <c r="N436" s="1">
        <v>6</v>
      </c>
      <c r="O436" s="1">
        <v>6</v>
      </c>
      <c r="P436" s="1">
        <v>3</v>
      </c>
      <c r="Q436" s="1">
        <v>41</v>
      </c>
      <c r="R436" s="1">
        <v>1</v>
      </c>
      <c r="S436" s="1">
        <v>0</v>
      </c>
      <c r="T436" s="1">
        <v>0</v>
      </c>
      <c r="U436" s="1">
        <v>0</v>
      </c>
      <c r="V436" s="1">
        <v>6</v>
      </c>
      <c r="W436" s="16">
        <v>1</v>
      </c>
      <c r="X436" s="1">
        <v>11</v>
      </c>
      <c r="Y436" s="1">
        <f t="shared" si="28"/>
        <v>234</v>
      </c>
      <c r="Z436" s="1">
        <f t="shared" si="29"/>
        <v>328</v>
      </c>
      <c r="AA436" s="70">
        <f t="shared" si="30"/>
        <v>0.41637010676156583</v>
      </c>
      <c r="AB436" s="70">
        <f t="shared" si="31"/>
        <v>0.58362989323843417</v>
      </c>
      <c r="AC436" s="117"/>
    </row>
    <row r="437" spans="1:29" x14ac:dyDescent="0.25">
      <c r="A437" s="2">
        <v>10</v>
      </c>
      <c r="B437" s="2" t="s">
        <v>36</v>
      </c>
      <c r="C437" s="2">
        <v>386</v>
      </c>
      <c r="D437" s="1" t="s">
        <v>75</v>
      </c>
      <c r="E437" s="1" t="s">
        <v>75</v>
      </c>
      <c r="F437" s="2">
        <v>1713</v>
      </c>
      <c r="G437" s="2" t="s">
        <v>17</v>
      </c>
      <c r="H437" s="10">
        <v>563</v>
      </c>
      <c r="I437" s="1">
        <v>17</v>
      </c>
      <c r="J437" s="1">
        <v>89</v>
      </c>
      <c r="K437" s="1">
        <v>42</v>
      </c>
      <c r="L437" s="1">
        <v>4</v>
      </c>
      <c r="M437" s="1">
        <v>4</v>
      </c>
      <c r="N437" s="1">
        <v>14</v>
      </c>
      <c r="O437" s="1">
        <v>0</v>
      </c>
      <c r="P437" s="1">
        <v>5</v>
      </c>
      <c r="Q437" s="1">
        <v>41</v>
      </c>
      <c r="R437" s="1">
        <v>1</v>
      </c>
      <c r="S437" s="1">
        <v>0</v>
      </c>
      <c r="T437" s="1">
        <v>1</v>
      </c>
      <c r="U437" s="1">
        <v>0</v>
      </c>
      <c r="V437" s="1">
        <v>8</v>
      </c>
      <c r="W437" s="16">
        <v>1</v>
      </c>
      <c r="X437" s="1">
        <v>12</v>
      </c>
      <c r="Y437" s="1">
        <f t="shared" si="28"/>
        <v>239</v>
      </c>
      <c r="Z437" s="1">
        <f t="shared" si="29"/>
        <v>324</v>
      </c>
      <c r="AA437" s="70">
        <f t="shared" si="30"/>
        <v>0.42451154529307283</v>
      </c>
      <c r="AB437" s="70">
        <f t="shared" si="31"/>
        <v>0.57548845470692722</v>
      </c>
      <c r="AC437" s="117"/>
    </row>
    <row r="438" spans="1:29" x14ac:dyDescent="0.25">
      <c r="A438" s="2">
        <v>11</v>
      </c>
      <c r="B438" s="2" t="s">
        <v>36</v>
      </c>
      <c r="C438" s="2">
        <v>386</v>
      </c>
      <c r="D438" s="1" t="s">
        <v>75</v>
      </c>
      <c r="E438" s="1" t="s">
        <v>75</v>
      </c>
      <c r="F438" s="2">
        <v>1714</v>
      </c>
      <c r="G438" s="2" t="s">
        <v>15</v>
      </c>
      <c r="H438" s="10">
        <v>713</v>
      </c>
      <c r="I438" s="1">
        <v>21</v>
      </c>
      <c r="J438" s="1">
        <v>112</v>
      </c>
      <c r="K438" s="1">
        <v>52</v>
      </c>
      <c r="L438" s="1">
        <v>6</v>
      </c>
      <c r="M438" s="1">
        <v>5</v>
      </c>
      <c r="N438" s="1">
        <v>8</v>
      </c>
      <c r="O438" s="1">
        <v>5</v>
      </c>
      <c r="P438" s="1">
        <v>12</v>
      </c>
      <c r="Q438" s="1">
        <v>49</v>
      </c>
      <c r="R438" s="1">
        <v>3</v>
      </c>
      <c r="S438" s="1">
        <v>0</v>
      </c>
      <c r="T438" s="1">
        <v>0</v>
      </c>
      <c r="U438" s="1">
        <v>0</v>
      </c>
      <c r="V438" s="1">
        <v>8</v>
      </c>
      <c r="W438" s="16">
        <v>0</v>
      </c>
      <c r="X438" s="1">
        <v>14</v>
      </c>
      <c r="Y438" s="1">
        <f t="shared" si="28"/>
        <v>295</v>
      </c>
      <c r="Z438" s="1">
        <f t="shared" si="29"/>
        <v>418</v>
      </c>
      <c r="AA438" s="70">
        <f t="shared" si="30"/>
        <v>0.41374474053295934</v>
      </c>
      <c r="AB438" s="70">
        <f t="shared" si="31"/>
        <v>0.58625525946704071</v>
      </c>
      <c r="AC438" s="117"/>
    </row>
    <row r="439" spans="1:29" x14ac:dyDescent="0.25">
      <c r="A439" s="2">
        <v>12</v>
      </c>
      <c r="B439" s="2" t="s">
        <v>36</v>
      </c>
      <c r="C439" s="2">
        <v>386</v>
      </c>
      <c r="D439" s="1" t="s">
        <v>75</v>
      </c>
      <c r="E439" s="1" t="s">
        <v>75</v>
      </c>
      <c r="F439" s="2">
        <v>1714</v>
      </c>
      <c r="G439" s="2" t="s">
        <v>16</v>
      </c>
      <c r="H439" s="10">
        <v>714</v>
      </c>
      <c r="I439" s="1">
        <v>18</v>
      </c>
      <c r="J439" s="1">
        <v>116</v>
      </c>
      <c r="K439" s="1">
        <v>48</v>
      </c>
      <c r="L439" s="1">
        <v>1</v>
      </c>
      <c r="M439" s="1">
        <v>8</v>
      </c>
      <c r="N439" s="1">
        <v>6</v>
      </c>
      <c r="O439" s="1">
        <v>9</v>
      </c>
      <c r="P439" s="1">
        <v>11</v>
      </c>
      <c r="Q439" s="1">
        <v>50</v>
      </c>
      <c r="R439" s="1">
        <v>5</v>
      </c>
      <c r="S439" s="1">
        <v>1</v>
      </c>
      <c r="T439" s="1">
        <v>0</v>
      </c>
      <c r="U439" s="1">
        <v>0</v>
      </c>
      <c r="V439" s="1">
        <v>5</v>
      </c>
      <c r="W439" s="16">
        <v>0</v>
      </c>
      <c r="X439" s="1">
        <v>7</v>
      </c>
      <c r="Y439" s="1">
        <f t="shared" si="28"/>
        <v>285</v>
      </c>
      <c r="Z439" s="1">
        <f t="shared" si="29"/>
        <v>429</v>
      </c>
      <c r="AA439" s="70">
        <f t="shared" si="30"/>
        <v>0.39915966386554624</v>
      </c>
      <c r="AB439" s="70">
        <f t="shared" si="31"/>
        <v>0.60084033613445376</v>
      </c>
      <c r="AC439" s="117"/>
    </row>
    <row r="440" spans="1:29" x14ac:dyDescent="0.25">
      <c r="A440" s="2">
        <v>13</v>
      </c>
      <c r="B440" s="2" t="s">
        <v>36</v>
      </c>
      <c r="C440" s="2">
        <v>386</v>
      </c>
      <c r="D440" s="1" t="s">
        <v>75</v>
      </c>
      <c r="E440" s="1" t="s">
        <v>75</v>
      </c>
      <c r="F440" s="2">
        <v>1715</v>
      </c>
      <c r="G440" s="2" t="s">
        <v>15</v>
      </c>
      <c r="H440" s="10">
        <v>694</v>
      </c>
      <c r="I440" s="1">
        <v>23</v>
      </c>
      <c r="J440" s="1">
        <v>91</v>
      </c>
      <c r="K440" s="1">
        <v>59</v>
      </c>
      <c r="L440" s="1">
        <v>7</v>
      </c>
      <c r="M440" s="1">
        <v>8</v>
      </c>
      <c r="N440" s="1">
        <v>13</v>
      </c>
      <c r="O440" s="1">
        <v>7</v>
      </c>
      <c r="P440" s="1">
        <v>6</v>
      </c>
      <c r="Q440" s="1">
        <v>65</v>
      </c>
      <c r="R440" s="1">
        <v>5</v>
      </c>
      <c r="S440" s="1">
        <v>0</v>
      </c>
      <c r="T440" s="1">
        <v>0</v>
      </c>
      <c r="U440" s="1">
        <v>1</v>
      </c>
      <c r="V440" s="1">
        <v>7</v>
      </c>
      <c r="W440" s="16">
        <v>1</v>
      </c>
      <c r="X440" s="1">
        <v>12</v>
      </c>
      <c r="Y440" s="1">
        <f t="shared" si="28"/>
        <v>305</v>
      </c>
      <c r="Z440" s="1">
        <f t="shared" si="29"/>
        <v>389</v>
      </c>
      <c r="AA440" s="70">
        <f t="shared" si="30"/>
        <v>0.43948126801152737</v>
      </c>
      <c r="AB440" s="70">
        <f t="shared" si="31"/>
        <v>0.56051873198847257</v>
      </c>
      <c r="AC440" s="117"/>
    </row>
    <row r="441" spans="1:29" x14ac:dyDescent="0.25">
      <c r="A441" s="2">
        <v>14</v>
      </c>
      <c r="B441" s="2" t="s">
        <v>36</v>
      </c>
      <c r="C441" s="2">
        <v>386</v>
      </c>
      <c r="D441" s="1" t="s">
        <v>75</v>
      </c>
      <c r="E441" s="1" t="s">
        <v>75</v>
      </c>
      <c r="F441" s="2">
        <v>1715</v>
      </c>
      <c r="G441" s="2" t="s">
        <v>16</v>
      </c>
      <c r="H441" s="10">
        <v>694</v>
      </c>
      <c r="I441" s="1">
        <v>25</v>
      </c>
      <c r="J441" s="1">
        <v>103</v>
      </c>
      <c r="K441" s="1">
        <v>73</v>
      </c>
      <c r="L441" s="1">
        <v>1</v>
      </c>
      <c r="M441" s="1">
        <v>2</v>
      </c>
      <c r="N441" s="1">
        <v>17</v>
      </c>
      <c r="O441" s="1">
        <v>5</v>
      </c>
      <c r="P441" s="1">
        <v>2</v>
      </c>
      <c r="Q441" s="1">
        <v>57</v>
      </c>
      <c r="R441" s="1">
        <v>6</v>
      </c>
      <c r="S441" s="1">
        <v>2</v>
      </c>
      <c r="T441" s="1">
        <v>0</v>
      </c>
      <c r="U441" s="1">
        <v>3</v>
      </c>
      <c r="V441" s="1">
        <v>6</v>
      </c>
      <c r="W441" s="16">
        <v>0</v>
      </c>
      <c r="X441" s="1">
        <v>17</v>
      </c>
      <c r="Y441" s="1">
        <f t="shared" si="28"/>
        <v>319</v>
      </c>
      <c r="Z441" s="1">
        <f t="shared" si="29"/>
        <v>375</v>
      </c>
      <c r="AA441" s="70">
        <f t="shared" si="30"/>
        <v>0.4596541786743516</v>
      </c>
      <c r="AB441" s="70">
        <f t="shared" si="31"/>
        <v>0.54034582132564846</v>
      </c>
      <c r="AC441" s="117"/>
    </row>
    <row r="442" spans="1:29" x14ac:dyDescent="0.25">
      <c r="A442" s="2">
        <v>15</v>
      </c>
      <c r="B442" s="2" t="s">
        <v>36</v>
      </c>
      <c r="C442" s="2">
        <v>386</v>
      </c>
      <c r="D442" s="1" t="s">
        <v>75</v>
      </c>
      <c r="E442" s="1" t="s">
        <v>75</v>
      </c>
      <c r="F442" s="2">
        <v>1715</v>
      </c>
      <c r="G442" s="2" t="s">
        <v>17</v>
      </c>
      <c r="H442" s="10">
        <v>694</v>
      </c>
      <c r="I442" s="1">
        <v>25</v>
      </c>
      <c r="J442" s="1">
        <v>97</v>
      </c>
      <c r="K442" s="1">
        <v>78</v>
      </c>
      <c r="L442" s="1">
        <v>2</v>
      </c>
      <c r="M442" s="1">
        <v>3</v>
      </c>
      <c r="N442" s="1">
        <v>15</v>
      </c>
      <c r="O442" s="1">
        <v>9</v>
      </c>
      <c r="P442" s="1">
        <v>4</v>
      </c>
      <c r="Q442" s="1">
        <v>60</v>
      </c>
      <c r="R442" s="1">
        <v>2</v>
      </c>
      <c r="S442" s="1">
        <v>0</v>
      </c>
      <c r="T442" s="1">
        <v>0</v>
      </c>
      <c r="U442" s="1">
        <v>0</v>
      </c>
      <c r="V442" s="1">
        <v>14</v>
      </c>
      <c r="W442" s="16">
        <v>0</v>
      </c>
      <c r="X442" s="1">
        <v>21</v>
      </c>
      <c r="Y442" s="1">
        <f t="shared" si="28"/>
        <v>330</v>
      </c>
      <c r="Z442" s="1">
        <f t="shared" si="29"/>
        <v>364</v>
      </c>
      <c r="AA442" s="70">
        <f t="shared" si="30"/>
        <v>0.47550432276657062</v>
      </c>
      <c r="AB442" s="70">
        <f t="shared" si="31"/>
        <v>0.52449567723342938</v>
      </c>
      <c r="AC442" s="117"/>
    </row>
    <row r="443" spans="1:29" x14ac:dyDescent="0.25">
      <c r="A443" s="2">
        <v>16</v>
      </c>
      <c r="B443" s="2" t="s">
        <v>36</v>
      </c>
      <c r="C443" s="2">
        <v>386</v>
      </c>
      <c r="D443" s="1" t="s">
        <v>75</v>
      </c>
      <c r="E443" s="1" t="s">
        <v>75</v>
      </c>
      <c r="F443" s="2">
        <v>1716</v>
      </c>
      <c r="G443" s="2" t="s">
        <v>15</v>
      </c>
      <c r="H443" s="10">
        <v>671</v>
      </c>
      <c r="I443" s="1">
        <v>13</v>
      </c>
      <c r="J443" s="1">
        <v>93</v>
      </c>
      <c r="K443" s="1">
        <v>68</v>
      </c>
      <c r="L443" s="1">
        <v>7</v>
      </c>
      <c r="M443" s="1">
        <v>6</v>
      </c>
      <c r="N443" s="1">
        <v>12</v>
      </c>
      <c r="O443" s="1">
        <v>2</v>
      </c>
      <c r="P443" s="1">
        <v>10</v>
      </c>
      <c r="Q443" s="1">
        <v>75</v>
      </c>
      <c r="R443" s="1">
        <v>3</v>
      </c>
      <c r="S443" s="1">
        <v>1</v>
      </c>
      <c r="T443" s="1">
        <v>2</v>
      </c>
      <c r="U443" s="1">
        <v>1</v>
      </c>
      <c r="V443" s="1">
        <v>5</v>
      </c>
      <c r="W443" s="16">
        <v>1</v>
      </c>
      <c r="X443" s="1">
        <v>12</v>
      </c>
      <c r="Y443" s="1">
        <f t="shared" si="28"/>
        <v>311</v>
      </c>
      <c r="Z443" s="1">
        <f t="shared" si="29"/>
        <v>360</v>
      </c>
      <c r="AA443" s="70">
        <f t="shared" si="30"/>
        <v>0.46348733233979134</v>
      </c>
      <c r="AB443" s="70">
        <f t="shared" si="31"/>
        <v>0.53651266766020866</v>
      </c>
      <c r="AC443" s="117"/>
    </row>
    <row r="444" spans="1:29" x14ac:dyDescent="0.25">
      <c r="A444" s="2">
        <v>17</v>
      </c>
      <c r="B444" s="2" t="s">
        <v>36</v>
      </c>
      <c r="C444" s="2">
        <v>386</v>
      </c>
      <c r="D444" s="1" t="s">
        <v>75</v>
      </c>
      <c r="E444" s="1" t="s">
        <v>75</v>
      </c>
      <c r="F444" s="2">
        <v>1716</v>
      </c>
      <c r="G444" s="2" t="s">
        <v>16</v>
      </c>
      <c r="H444" s="10">
        <v>671</v>
      </c>
      <c r="I444" s="1">
        <v>11</v>
      </c>
      <c r="J444" s="1">
        <v>120</v>
      </c>
      <c r="K444" s="1">
        <v>75</v>
      </c>
      <c r="L444" s="1">
        <v>2</v>
      </c>
      <c r="M444" s="1">
        <v>3</v>
      </c>
      <c r="N444" s="1">
        <v>14</v>
      </c>
      <c r="O444" s="1">
        <v>4</v>
      </c>
      <c r="P444" s="1">
        <v>5</v>
      </c>
      <c r="Q444" s="1">
        <v>87</v>
      </c>
      <c r="R444" s="1">
        <v>6</v>
      </c>
      <c r="S444" s="1">
        <v>0</v>
      </c>
      <c r="T444" s="1">
        <v>0</v>
      </c>
      <c r="U444" s="1">
        <v>0</v>
      </c>
      <c r="V444" s="1">
        <v>3</v>
      </c>
      <c r="W444" s="16">
        <v>0</v>
      </c>
      <c r="X444" s="1">
        <v>17</v>
      </c>
      <c r="Y444" s="1">
        <f t="shared" si="28"/>
        <v>347</v>
      </c>
      <c r="Z444" s="1">
        <f t="shared" si="29"/>
        <v>324</v>
      </c>
      <c r="AA444" s="70">
        <f t="shared" si="30"/>
        <v>0.51713859910581217</v>
      </c>
      <c r="AB444" s="70">
        <f t="shared" si="31"/>
        <v>0.48286140089418778</v>
      </c>
      <c r="AC444" s="117"/>
    </row>
    <row r="445" spans="1:29" x14ac:dyDescent="0.25">
      <c r="A445" s="2">
        <v>18</v>
      </c>
      <c r="B445" s="2" t="s">
        <v>36</v>
      </c>
      <c r="C445" s="2">
        <v>386</v>
      </c>
      <c r="D445" s="1" t="s">
        <v>75</v>
      </c>
      <c r="E445" s="1" t="s">
        <v>75</v>
      </c>
      <c r="F445" s="2">
        <v>1716</v>
      </c>
      <c r="G445" s="2" t="s">
        <v>17</v>
      </c>
      <c r="H445" s="10">
        <v>671</v>
      </c>
      <c r="I445" s="1">
        <v>29</v>
      </c>
      <c r="J445" s="1">
        <v>81</v>
      </c>
      <c r="K445" s="1">
        <v>72</v>
      </c>
      <c r="L445" s="1">
        <v>3</v>
      </c>
      <c r="M445" s="1">
        <v>2</v>
      </c>
      <c r="N445" s="1">
        <v>7</v>
      </c>
      <c r="O445" s="1">
        <v>12</v>
      </c>
      <c r="P445" s="1">
        <v>6</v>
      </c>
      <c r="Q445" s="1">
        <v>67</v>
      </c>
      <c r="R445" s="1">
        <v>6</v>
      </c>
      <c r="S445" s="1">
        <v>0</v>
      </c>
      <c r="T445" s="1">
        <v>1</v>
      </c>
      <c r="U445" s="1">
        <v>2</v>
      </c>
      <c r="V445" s="1">
        <v>11</v>
      </c>
      <c r="W445" s="16">
        <v>1</v>
      </c>
      <c r="X445" s="1">
        <v>10</v>
      </c>
      <c r="Y445" s="1">
        <f t="shared" si="28"/>
        <v>310</v>
      </c>
      <c r="Z445" s="1">
        <f t="shared" si="29"/>
        <v>361</v>
      </c>
      <c r="AA445" s="70">
        <f t="shared" si="30"/>
        <v>0.46199701937406856</v>
      </c>
      <c r="AB445" s="70">
        <f t="shared" si="31"/>
        <v>0.53800298062593144</v>
      </c>
      <c r="AC445" s="117"/>
    </row>
    <row r="446" spans="1:29" x14ac:dyDescent="0.25">
      <c r="A446" s="2">
        <v>19</v>
      </c>
      <c r="B446" s="2" t="s">
        <v>36</v>
      </c>
      <c r="C446" s="2">
        <v>386</v>
      </c>
      <c r="D446" s="1" t="s">
        <v>75</v>
      </c>
      <c r="E446" s="1" t="s">
        <v>77</v>
      </c>
      <c r="F446" s="2">
        <v>1717</v>
      </c>
      <c r="G446" s="2" t="s">
        <v>15</v>
      </c>
      <c r="H446" s="10">
        <v>698</v>
      </c>
      <c r="I446" s="1">
        <v>14</v>
      </c>
      <c r="J446" s="1">
        <v>103</v>
      </c>
      <c r="K446" s="1">
        <v>54</v>
      </c>
      <c r="L446" s="1">
        <v>6</v>
      </c>
      <c r="M446" s="1">
        <v>4</v>
      </c>
      <c r="N446" s="1">
        <v>16</v>
      </c>
      <c r="O446" s="1">
        <v>10</v>
      </c>
      <c r="P446" s="1">
        <v>3</v>
      </c>
      <c r="Q446" s="1">
        <v>103</v>
      </c>
      <c r="R446" s="1">
        <v>2</v>
      </c>
      <c r="S446" s="1">
        <v>1</v>
      </c>
      <c r="T446" s="1">
        <v>0</v>
      </c>
      <c r="U446" s="1">
        <v>1</v>
      </c>
      <c r="V446" s="1">
        <v>18</v>
      </c>
      <c r="W446" s="16">
        <v>0</v>
      </c>
      <c r="X446" s="1">
        <v>15</v>
      </c>
      <c r="Y446" s="1">
        <f t="shared" si="28"/>
        <v>350</v>
      </c>
      <c r="Z446" s="1">
        <f t="shared" si="29"/>
        <v>348</v>
      </c>
      <c r="AA446" s="70">
        <f t="shared" si="30"/>
        <v>0.50143266475644699</v>
      </c>
      <c r="AB446" s="70">
        <f t="shared" si="31"/>
        <v>0.49856733524355301</v>
      </c>
      <c r="AC446" s="117"/>
    </row>
    <row r="447" spans="1:29" x14ac:dyDescent="0.25">
      <c r="A447" s="2">
        <v>20</v>
      </c>
      <c r="B447" s="2" t="s">
        <v>36</v>
      </c>
      <c r="C447" s="2">
        <v>386</v>
      </c>
      <c r="D447" s="1" t="s">
        <v>75</v>
      </c>
      <c r="E447" s="1" t="s">
        <v>77</v>
      </c>
      <c r="F447" s="2">
        <v>1717</v>
      </c>
      <c r="G447" s="2" t="s">
        <v>16</v>
      </c>
      <c r="H447" s="10">
        <v>698</v>
      </c>
      <c r="I447" s="1">
        <v>14</v>
      </c>
      <c r="J447" s="1">
        <v>116</v>
      </c>
      <c r="K447" s="1">
        <v>61</v>
      </c>
      <c r="L447" s="1">
        <v>5</v>
      </c>
      <c r="M447" s="1">
        <v>7</v>
      </c>
      <c r="N447" s="1">
        <v>19</v>
      </c>
      <c r="O447" s="1">
        <v>7</v>
      </c>
      <c r="P447" s="1">
        <v>2</v>
      </c>
      <c r="Q447" s="1">
        <v>111</v>
      </c>
      <c r="R447" s="1">
        <v>8</v>
      </c>
      <c r="S447" s="1">
        <v>0</v>
      </c>
      <c r="T447" s="1">
        <v>0</v>
      </c>
      <c r="U447" s="1">
        <v>1</v>
      </c>
      <c r="V447" s="1">
        <v>10</v>
      </c>
      <c r="W447" s="16">
        <v>0</v>
      </c>
      <c r="X447" s="1">
        <v>17</v>
      </c>
      <c r="Y447" s="1">
        <f t="shared" si="28"/>
        <v>378</v>
      </c>
      <c r="Z447" s="1">
        <f t="shared" si="29"/>
        <v>320</v>
      </c>
      <c r="AA447" s="70">
        <f t="shared" si="30"/>
        <v>0.54154727793696278</v>
      </c>
      <c r="AB447" s="70">
        <f t="shared" si="31"/>
        <v>0.45845272206303728</v>
      </c>
      <c r="AC447" s="117"/>
    </row>
    <row r="448" spans="1:29" x14ac:dyDescent="0.25">
      <c r="A448" s="2">
        <v>21</v>
      </c>
      <c r="B448" s="2" t="s">
        <v>36</v>
      </c>
      <c r="C448" s="2">
        <v>386</v>
      </c>
      <c r="D448" s="1" t="s">
        <v>75</v>
      </c>
      <c r="E448" s="1" t="s">
        <v>77</v>
      </c>
      <c r="F448" s="2">
        <v>1717</v>
      </c>
      <c r="G448" s="2" t="s">
        <v>17</v>
      </c>
      <c r="H448" s="10">
        <v>699</v>
      </c>
      <c r="I448" s="1">
        <v>9</v>
      </c>
      <c r="J448" s="1">
        <v>130</v>
      </c>
      <c r="K448" s="1">
        <v>58</v>
      </c>
      <c r="L448" s="1">
        <v>3</v>
      </c>
      <c r="M448" s="1">
        <v>0</v>
      </c>
      <c r="N448" s="1">
        <v>21</v>
      </c>
      <c r="O448" s="1">
        <v>8</v>
      </c>
      <c r="P448" s="1">
        <v>5</v>
      </c>
      <c r="Q448" s="1">
        <v>93</v>
      </c>
      <c r="R448" s="1">
        <v>2</v>
      </c>
      <c r="S448" s="1">
        <v>1</v>
      </c>
      <c r="T448" s="1">
        <v>0</v>
      </c>
      <c r="U448" s="1">
        <v>2</v>
      </c>
      <c r="V448" s="1">
        <v>16</v>
      </c>
      <c r="W448" s="16">
        <v>1</v>
      </c>
      <c r="X448" s="1">
        <v>17</v>
      </c>
      <c r="Y448" s="1">
        <f t="shared" si="28"/>
        <v>366</v>
      </c>
      <c r="Z448" s="1">
        <f t="shared" si="29"/>
        <v>333</v>
      </c>
      <c r="AA448" s="70">
        <f t="shared" si="30"/>
        <v>0.52360515021459231</v>
      </c>
      <c r="AB448" s="70">
        <f t="shared" si="31"/>
        <v>0.47639484978540775</v>
      </c>
      <c r="AC448" s="117"/>
    </row>
    <row r="449" spans="1:29" x14ac:dyDescent="0.25">
      <c r="A449" s="2">
        <v>22</v>
      </c>
      <c r="B449" s="2" t="s">
        <v>36</v>
      </c>
      <c r="C449" s="2">
        <v>386</v>
      </c>
      <c r="D449" s="1" t="s">
        <v>75</v>
      </c>
      <c r="E449" s="1" t="s">
        <v>75</v>
      </c>
      <c r="F449" s="2">
        <v>1718</v>
      </c>
      <c r="G449" s="2" t="s">
        <v>15</v>
      </c>
      <c r="H449" s="10">
        <v>677</v>
      </c>
      <c r="I449" s="1">
        <v>12</v>
      </c>
      <c r="J449" s="1">
        <v>92</v>
      </c>
      <c r="K449" s="1">
        <v>37</v>
      </c>
      <c r="L449" s="1">
        <v>3</v>
      </c>
      <c r="M449" s="1">
        <v>5</v>
      </c>
      <c r="N449" s="1">
        <v>18</v>
      </c>
      <c r="O449" s="1">
        <v>16</v>
      </c>
      <c r="P449" s="1">
        <v>9</v>
      </c>
      <c r="Q449" s="1">
        <v>129</v>
      </c>
      <c r="R449" s="1">
        <v>3</v>
      </c>
      <c r="S449" s="1">
        <v>0</v>
      </c>
      <c r="T449" s="1">
        <v>0</v>
      </c>
      <c r="U449" s="1">
        <v>1</v>
      </c>
      <c r="V449" s="1">
        <v>4</v>
      </c>
      <c r="W449" s="16">
        <v>0</v>
      </c>
      <c r="X449" s="1">
        <v>18</v>
      </c>
      <c r="Y449" s="1">
        <f t="shared" si="28"/>
        <v>347</v>
      </c>
      <c r="Z449" s="1">
        <f t="shared" si="29"/>
        <v>330</v>
      </c>
      <c r="AA449" s="70">
        <f t="shared" si="30"/>
        <v>0.51255539143279172</v>
      </c>
      <c r="AB449" s="70">
        <f t="shared" si="31"/>
        <v>0.48744460856720828</v>
      </c>
      <c r="AC449" s="117"/>
    </row>
    <row r="450" spans="1:29" x14ac:dyDescent="0.25">
      <c r="A450" s="2">
        <v>23</v>
      </c>
      <c r="B450" s="2" t="s">
        <v>36</v>
      </c>
      <c r="C450" s="2">
        <v>386</v>
      </c>
      <c r="D450" s="1" t="s">
        <v>75</v>
      </c>
      <c r="E450" s="1" t="s">
        <v>75</v>
      </c>
      <c r="F450" s="2">
        <v>1718</v>
      </c>
      <c r="G450" s="2" t="s">
        <v>16</v>
      </c>
      <c r="H450" s="10">
        <v>677</v>
      </c>
      <c r="I450" s="1">
        <v>6</v>
      </c>
      <c r="J450" s="1">
        <v>119</v>
      </c>
      <c r="K450" s="1">
        <v>64</v>
      </c>
      <c r="L450" s="1">
        <v>1</v>
      </c>
      <c r="M450" s="1">
        <v>6</v>
      </c>
      <c r="N450" s="1">
        <v>15</v>
      </c>
      <c r="O450" s="1">
        <v>13</v>
      </c>
      <c r="P450" s="1">
        <v>10</v>
      </c>
      <c r="Q450" s="1">
        <v>119</v>
      </c>
      <c r="R450" s="1">
        <v>3</v>
      </c>
      <c r="S450" s="1">
        <v>0</v>
      </c>
      <c r="T450" s="1">
        <v>0</v>
      </c>
      <c r="U450" s="1">
        <v>3</v>
      </c>
      <c r="V450" s="1">
        <v>13</v>
      </c>
      <c r="W450" s="16">
        <v>0</v>
      </c>
      <c r="X450" s="1">
        <v>10</v>
      </c>
      <c r="Y450" s="1">
        <f t="shared" si="28"/>
        <v>382</v>
      </c>
      <c r="Z450" s="1">
        <f t="shared" si="29"/>
        <v>295</v>
      </c>
      <c r="AA450" s="70">
        <f t="shared" si="30"/>
        <v>0.56425406203840478</v>
      </c>
      <c r="AB450" s="70">
        <f t="shared" si="31"/>
        <v>0.43574593796159528</v>
      </c>
      <c r="AC450" s="117"/>
    </row>
    <row r="451" spans="1:29" x14ac:dyDescent="0.25">
      <c r="A451" s="2">
        <v>24</v>
      </c>
      <c r="B451" s="2" t="s">
        <v>36</v>
      </c>
      <c r="C451" s="2">
        <v>386</v>
      </c>
      <c r="D451" s="1" t="s">
        <v>75</v>
      </c>
      <c r="E451" s="1" t="s">
        <v>75</v>
      </c>
      <c r="F451" s="2">
        <v>1718</v>
      </c>
      <c r="G451" s="2" t="s">
        <v>17</v>
      </c>
      <c r="H451" s="10">
        <v>677</v>
      </c>
      <c r="I451" s="1">
        <v>12</v>
      </c>
      <c r="J451" s="1">
        <v>121</v>
      </c>
      <c r="K451" s="1">
        <v>52</v>
      </c>
      <c r="L451" s="1">
        <v>3</v>
      </c>
      <c r="M451" s="1">
        <v>1</v>
      </c>
      <c r="N451" s="1">
        <v>11</v>
      </c>
      <c r="O451" s="1">
        <v>10</v>
      </c>
      <c r="P451" s="1">
        <v>2</v>
      </c>
      <c r="Q451" s="1">
        <v>129</v>
      </c>
      <c r="R451" s="1">
        <v>2</v>
      </c>
      <c r="S451" s="1">
        <v>0</v>
      </c>
      <c r="T451" s="1">
        <v>1</v>
      </c>
      <c r="U451" s="1">
        <v>1</v>
      </c>
      <c r="V451" s="1">
        <v>5</v>
      </c>
      <c r="W451" s="16">
        <v>0</v>
      </c>
      <c r="X451" s="1">
        <v>8</v>
      </c>
      <c r="Y451" s="1">
        <f t="shared" si="28"/>
        <v>358</v>
      </c>
      <c r="Z451" s="1">
        <f t="shared" si="29"/>
        <v>319</v>
      </c>
      <c r="AA451" s="70">
        <f t="shared" si="30"/>
        <v>0.52880354505169869</v>
      </c>
      <c r="AB451" s="70">
        <f t="shared" si="31"/>
        <v>0.47119645494830131</v>
      </c>
      <c r="AC451" s="117"/>
    </row>
    <row r="452" spans="1:29" x14ac:dyDescent="0.25">
      <c r="A452" s="2">
        <v>25</v>
      </c>
      <c r="B452" s="2" t="s">
        <v>36</v>
      </c>
      <c r="C452" s="2">
        <v>386</v>
      </c>
      <c r="D452" s="1" t="s">
        <v>75</v>
      </c>
      <c r="E452" s="1" t="s">
        <v>75</v>
      </c>
      <c r="F452" s="2">
        <v>1718</v>
      </c>
      <c r="G452" s="2" t="s">
        <v>18</v>
      </c>
      <c r="H452" s="10">
        <v>677</v>
      </c>
      <c r="I452" s="1">
        <v>6</v>
      </c>
      <c r="J452" s="1">
        <v>130</v>
      </c>
      <c r="K452" s="1">
        <v>53</v>
      </c>
      <c r="L452" s="1">
        <v>4</v>
      </c>
      <c r="M452" s="1">
        <v>6</v>
      </c>
      <c r="N452" s="1">
        <v>14</v>
      </c>
      <c r="O452" s="1">
        <v>13</v>
      </c>
      <c r="P452" s="1">
        <v>4</v>
      </c>
      <c r="Q452" s="1">
        <v>90</v>
      </c>
      <c r="R452" s="1">
        <v>3</v>
      </c>
      <c r="S452" s="1">
        <v>2</v>
      </c>
      <c r="T452" s="1">
        <v>0</v>
      </c>
      <c r="U452" s="1">
        <v>0</v>
      </c>
      <c r="V452" s="1">
        <v>9</v>
      </c>
      <c r="W452" s="16">
        <v>0</v>
      </c>
      <c r="X452" s="1">
        <v>17</v>
      </c>
      <c r="Y452" s="1">
        <f t="shared" si="28"/>
        <v>351</v>
      </c>
      <c r="Z452" s="1">
        <f t="shared" si="29"/>
        <v>326</v>
      </c>
      <c r="AA452" s="70">
        <f t="shared" si="30"/>
        <v>0.51846381093057603</v>
      </c>
      <c r="AB452" s="70">
        <f t="shared" si="31"/>
        <v>0.48153618906942391</v>
      </c>
      <c r="AC452" s="117"/>
    </row>
    <row r="453" spans="1:29" x14ac:dyDescent="0.25">
      <c r="A453" s="2">
        <v>26</v>
      </c>
      <c r="B453" s="2" t="s">
        <v>36</v>
      </c>
      <c r="C453" s="2">
        <v>386</v>
      </c>
      <c r="D453" s="1" t="s">
        <v>75</v>
      </c>
      <c r="E453" s="1" t="s">
        <v>75</v>
      </c>
      <c r="F453" s="2">
        <v>1718</v>
      </c>
      <c r="G453" s="2" t="s">
        <v>19</v>
      </c>
      <c r="H453" s="10">
        <v>677</v>
      </c>
      <c r="I453" s="1">
        <v>7</v>
      </c>
      <c r="J453" s="1">
        <v>113</v>
      </c>
      <c r="K453" s="1">
        <v>58</v>
      </c>
      <c r="L453" s="1">
        <v>8</v>
      </c>
      <c r="M453" s="1">
        <v>3</v>
      </c>
      <c r="N453" s="1">
        <v>13</v>
      </c>
      <c r="O453" s="1">
        <v>19</v>
      </c>
      <c r="P453" s="1">
        <v>5</v>
      </c>
      <c r="Q453" s="1">
        <v>136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6">
        <v>0</v>
      </c>
      <c r="X453" s="1">
        <v>8</v>
      </c>
      <c r="Y453" s="1">
        <f t="shared" si="28"/>
        <v>370</v>
      </c>
      <c r="Z453" s="1">
        <f t="shared" si="29"/>
        <v>307</v>
      </c>
      <c r="AA453" s="70">
        <f t="shared" si="30"/>
        <v>0.54652880354505173</v>
      </c>
      <c r="AB453" s="70">
        <f t="shared" si="31"/>
        <v>0.45347119645494832</v>
      </c>
      <c r="AC453" s="117"/>
    </row>
    <row r="454" spans="1:29" x14ac:dyDescent="0.25">
      <c r="A454" s="2">
        <v>27</v>
      </c>
      <c r="B454" s="2" t="s">
        <v>36</v>
      </c>
      <c r="C454" s="2">
        <v>386</v>
      </c>
      <c r="D454" s="1" t="s">
        <v>75</v>
      </c>
      <c r="E454" s="1" t="s">
        <v>75</v>
      </c>
      <c r="F454" s="2">
        <v>1719</v>
      </c>
      <c r="G454" s="2" t="s">
        <v>15</v>
      </c>
      <c r="H454" s="10">
        <v>619</v>
      </c>
      <c r="I454" s="1">
        <v>12</v>
      </c>
      <c r="J454" s="1">
        <v>112</v>
      </c>
      <c r="K454" s="1">
        <v>33</v>
      </c>
      <c r="L454" s="1">
        <v>2</v>
      </c>
      <c r="M454" s="1">
        <v>6</v>
      </c>
      <c r="N454" s="1">
        <v>11</v>
      </c>
      <c r="O454" s="1">
        <v>3</v>
      </c>
      <c r="P454" s="1">
        <v>4</v>
      </c>
      <c r="Q454" s="1">
        <v>87</v>
      </c>
      <c r="R454" s="1">
        <v>0</v>
      </c>
      <c r="S454" s="1">
        <v>1</v>
      </c>
      <c r="T454" s="1">
        <v>0</v>
      </c>
      <c r="U454" s="1">
        <v>1</v>
      </c>
      <c r="V454" s="1">
        <v>4</v>
      </c>
      <c r="W454" s="16">
        <v>1</v>
      </c>
      <c r="X454" s="1">
        <v>21</v>
      </c>
      <c r="Y454" s="1">
        <f t="shared" si="28"/>
        <v>298</v>
      </c>
      <c r="Z454" s="1">
        <f t="shared" si="29"/>
        <v>321</v>
      </c>
      <c r="AA454" s="70">
        <f t="shared" si="30"/>
        <v>0.48142164781906299</v>
      </c>
      <c r="AB454" s="70">
        <f t="shared" si="31"/>
        <v>0.51857835218093695</v>
      </c>
      <c r="AC454" s="117"/>
    </row>
    <row r="455" spans="1:29" x14ac:dyDescent="0.25">
      <c r="A455" s="2">
        <v>28</v>
      </c>
      <c r="B455" s="2" t="s">
        <v>36</v>
      </c>
      <c r="C455" s="2">
        <v>386</v>
      </c>
      <c r="D455" s="1" t="s">
        <v>75</v>
      </c>
      <c r="E455" s="1" t="s">
        <v>75</v>
      </c>
      <c r="F455" s="2">
        <v>1719</v>
      </c>
      <c r="G455" s="2" t="s">
        <v>16</v>
      </c>
      <c r="H455" s="10">
        <v>620</v>
      </c>
      <c r="I455" s="1">
        <v>15</v>
      </c>
      <c r="J455" s="1">
        <v>98</v>
      </c>
      <c r="K455" s="1">
        <v>48</v>
      </c>
      <c r="L455" s="1">
        <v>3</v>
      </c>
      <c r="M455" s="1">
        <v>3</v>
      </c>
      <c r="N455" s="1">
        <v>15</v>
      </c>
      <c r="O455" s="1">
        <v>6</v>
      </c>
      <c r="P455" s="1">
        <v>6</v>
      </c>
      <c r="Q455" s="1">
        <v>75</v>
      </c>
      <c r="R455" s="1">
        <v>4</v>
      </c>
      <c r="S455" s="1">
        <v>0</v>
      </c>
      <c r="T455" s="1">
        <v>1</v>
      </c>
      <c r="U455" s="1">
        <v>0</v>
      </c>
      <c r="V455" s="1">
        <v>1</v>
      </c>
      <c r="W455" s="16">
        <v>3</v>
      </c>
      <c r="X455" s="1">
        <v>12</v>
      </c>
      <c r="Y455" s="1">
        <f t="shared" si="28"/>
        <v>290</v>
      </c>
      <c r="Z455" s="1">
        <f t="shared" si="29"/>
        <v>330</v>
      </c>
      <c r="AA455" s="70">
        <f t="shared" si="30"/>
        <v>0.46774193548387094</v>
      </c>
      <c r="AB455" s="70">
        <f t="shared" si="31"/>
        <v>0.532258064516129</v>
      </c>
      <c r="AC455" s="117"/>
    </row>
    <row r="456" spans="1:29" x14ac:dyDescent="0.25">
      <c r="A456" s="2">
        <v>29</v>
      </c>
      <c r="B456" s="2" t="s">
        <v>36</v>
      </c>
      <c r="C456" s="2">
        <v>386</v>
      </c>
      <c r="D456" s="1" t="s">
        <v>75</v>
      </c>
      <c r="E456" s="1" t="s">
        <v>75</v>
      </c>
      <c r="F456" s="2">
        <v>1719</v>
      </c>
      <c r="G456" s="2" t="s">
        <v>17</v>
      </c>
      <c r="H456" s="10">
        <v>620</v>
      </c>
      <c r="I456" s="1">
        <v>8</v>
      </c>
      <c r="J456" s="1">
        <v>98</v>
      </c>
      <c r="K456" s="1">
        <v>34</v>
      </c>
      <c r="L456" s="1">
        <v>9</v>
      </c>
      <c r="M456" s="1">
        <v>6</v>
      </c>
      <c r="N456" s="1">
        <v>14</v>
      </c>
      <c r="O456" s="1">
        <v>8</v>
      </c>
      <c r="P456" s="1">
        <v>3</v>
      </c>
      <c r="Q456" s="1">
        <v>84</v>
      </c>
      <c r="R456" s="1">
        <v>5</v>
      </c>
      <c r="S456" s="1">
        <v>0</v>
      </c>
      <c r="T456" s="1">
        <v>2</v>
      </c>
      <c r="U456" s="1">
        <v>0</v>
      </c>
      <c r="V456" s="1">
        <v>9</v>
      </c>
      <c r="W456" s="16">
        <v>1</v>
      </c>
      <c r="X456" s="1">
        <v>14</v>
      </c>
      <c r="Y456" s="1">
        <f t="shared" si="28"/>
        <v>295</v>
      </c>
      <c r="Z456" s="1">
        <f t="shared" si="29"/>
        <v>325</v>
      </c>
      <c r="AA456" s="70">
        <f t="shared" si="30"/>
        <v>0.47580645161290325</v>
      </c>
      <c r="AB456" s="70">
        <f t="shared" si="31"/>
        <v>0.52419354838709675</v>
      </c>
      <c r="AC456" s="117"/>
    </row>
    <row r="457" spans="1:29" x14ac:dyDescent="0.25">
      <c r="A457" s="2">
        <v>30</v>
      </c>
      <c r="B457" s="2" t="s">
        <v>36</v>
      </c>
      <c r="C457" s="2">
        <v>386</v>
      </c>
      <c r="D457" s="1" t="s">
        <v>75</v>
      </c>
      <c r="E457" s="1" t="s">
        <v>75</v>
      </c>
      <c r="F457" s="2">
        <v>1719</v>
      </c>
      <c r="G457" s="2" t="s">
        <v>18</v>
      </c>
      <c r="H457" s="10">
        <v>620</v>
      </c>
      <c r="I457" s="1">
        <v>13</v>
      </c>
      <c r="J457" s="1">
        <v>109</v>
      </c>
      <c r="K457" s="1">
        <v>30</v>
      </c>
      <c r="L457" s="1">
        <v>2</v>
      </c>
      <c r="M457" s="1">
        <v>7</v>
      </c>
      <c r="N457" s="1">
        <v>12</v>
      </c>
      <c r="O457" s="1">
        <v>3</v>
      </c>
      <c r="P457" s="1">
        <v>7</v>
      </c>
      <c r="Q457" s="1">
        <v>77</v>
      </c>
      <c r="R457" s="1">
        <v>1</v>
      </c>
      <c r="S457" s="1">
        <v>2</v>
      </c>
      <c r="T457" s="1">
        <v>0</v>
      </c>
      <c r="U457" s="1">
        <v>0</v>
      </c>
      <c r="V457" s="1">
        <v>9</v>
      </c>
      <c r="W457" s="16">
        <v>0</v>
      </c>
      <c r="X457" s="1">
        <v>9</v>
      </c>
      <c r="Y457" s="1">
        <f t="shared" si="28"/>
        <v>281</v>
      </c>
      <c r="Z457" s="1">
        <f t="shared" si="29"/>
        <v>339</v>
      </c>
      <c r="AA457" s="70">
        <f t="shared" si="30"/>
        <v>0.45322580645161292</v>
      </c>
      <c r="AB457" s="70">
        <f t="shared" si="31"/>
        <v>0.54677419354838708</v>
      </c>
      <c r="AC457" s="117"/>
    </row>
    <row r="458" spans="1:29" x14ac:dyDescent="0.25">
      <c r="A458" s="2">
        <v>31</v>
      </c>
      <c r="B458" s="2" t="s">
        <v>36</v>
      </c>
      <c r="C458" s="2">
        <v>386</v>
      </c>
      <c r="D458" s="1" t="s">
        <v>75</v>
      </c>
      <c r="E458" s="1" t="s">
        <v>75</v>
      </c>
      <c r="F458" s="2">
        <v>1720</v>
      </c>
      <c r="G458" s="2" t="s">
        <v>15</v>
      </c>
      <c r="H458" s="10">
        <v>670</v>
      </c>
      <c r="I458" s="1">
        <v>16</v>
      </c>
      <c r="J458" s="1">
        <v>92</v>
      </c>
      <c r="K458" s="1">
        <v>34</v>
      </c>
      <c r="L458" s="1">
        <v>8</v>
      </c>
      <c r="M458" s="1">
        <v>6</v>
      </c>
      <c r="N458" s="1">
        <v>12</v>
      </c>
      <c r="O458" s="1">
        <v>3</v>
      </c>
      <c r="P458" s="1">
        <v>7</v>
      </c>
      <c r="Q458" s="1">
        <v>76</v>
      </c>
      <c r="R458" s="1">
        <v>2</v>
      </c>
      <c r="S458" s="1">
        <v>1</v>
      </c>
      <c r="T458" s="1">
        <v>0</v>
      </c>
      <c r="U458" s="1">
        <v>0</v>
      </c>
      <c r="V458" s="1">
        <v>8</v>
      </c>
      <c r="W458" s="16">
        <v>2</v>
      </c>
      <c r="X458" s="1">
        <v>9</v>
      </c>
      <c r="Y458" s="1">
        <f t="shared" si="28"/>
        <v>276</v>
      </c>
      <c r="Z458" s="1">
        <f t="shared" si="29"/>
        <v>394</v>
      </c>
      <c r="AA458" s="70">
        <f t="shared" si="30"/>
        <v>0.41194029850746267</v>
      </c>
      <c r="AB458" s="70">
        <f t="shared" si="31"/>
        <v>0.58805970149253728</v>
      </c>
      <c r="AC458" s="117"/>
    </row>
    <row r="459" spans="1:29" x14ac:dyDescent="0.25">
      <c r="A459" s="2">
        <v>32</v>
      </c>
      <c r="B459" s="2" t="s">
        <v>36</v>
      </c>
      <c r="C459" s="2">
        <v>386</v>
      </c>
      <c r="D459" s="1" t="s">
        <v>75</v>
      </c>
      <c r="E459" s="1" t="s">
        <v>75</v>
      </c>
      <c r="F459" s="2">
        <v>1720</v>
      </c>
      <c r="G459" s="2" t="s">
        <v>16</v>
      </c>
      <c r="H459" s="10">
        <v>670</v>
      </c>
      <c r="I459" s="1">
        <v>11</v>
      </c>
      <c r="J459" s="1">
        <v>100</v>
      </c>
      <c r="K459" s="1">
        <v>30</v>
      </c>
      <c r="L459" s="1">
        <v>4</v>
      </c>
      <c r="M459" s="1">
        <v>1</v>
      </c>
      <c r="N459" s="1">
        <v>13</v>
      </c>
      <c r="O459" s="1">
        <v>0</v>
      </c>
      <c r="P459" s="1">
        <v>9</v>
      </c>
      <c r="Q459" s="1">
        <v>72</v>
      </c>
      <c r="R459" s="1">
        <v>3</v>
      </c>
      <c r="S459" s="1">
        <v>0</v>
      </c>
      <c r="T459" s="1">
        <v>0</v>
      </c>
      <c r="U459" s="1">
        <v>0</v>
      </c>
      <c r="V459" s="1">
        <v>6</v>
      </c>
      <c r="W459" s="16">
        <v>0</v>
      </c>
      <c r="X459" s="1">
        <v>11</v>
      </c>
      <c r="Y459" s="1">
        <f t="shared" si="28"/>
        <v>260</v>
      </c>
      <c r="Z459" s="1">
        <f t="shared" si="29"/>
        <v>410</v>
      </c>
      <c r="AA459" s="70">
        <f t="shared" si="30"/>
        <v>0.38805970149253732</v>
      </c>
      <c r="AB459" s="70">
        <f t="shared" si="31"/>
        <v>0.61194029850746268</v>
      </c>
      <c r="AC459" s="117"/>
    </row>
    <row r="460" spans="1:29" x14ac:dyDescent="0.25">
      <c r="A460" s="2">
        <v>33</v>
      </c>
      <c r="B460" s="2" t="s">
        <v>36</v>
      </c>
      <c r="C460" s="2">
        <v>386</v>
      </c>
      <c r="D460" s="1" t="s">
        <v>75</v>
      </c>
      <c r="E460" s="1" t="s">
        <v>75</v>
      </c>
      <c r="F460" s="2">
        <v>1720</v>
      </c>
      <c r="G460" s="2" t="s">
        <v>17</v>
      </c>
      <c r="H460" s="10">
        <v>670</v>
      </c>
      <c r="I460" s="1">
        <v>12</v>
      </c>
      <c r="J460" s="1">
        <v>106</v>
      </c>
      <c r="K460" s="1">
        <v>30</v>
      </c>
      <c r="L460" s="1">
        <v>3</v>
      </c>
      <c r="M460" s="1">
        <v>3</v>
      </c>
      <c r="N460" s="1">
        <v>16</v>
      </c>
      <c r="O460" s="1">
        <v>3</v>
      </c>
      <c r="P460" s="1">
        <v>16</v>
      </c>
      <c r="Q460" s="1">
        <v>84</v>
      </c>
      <c r="R460" s="1">
        <v>0</v>
      </c>
      <c r="S460" s="1">
        <v>0</v>
      </c>
      <c r="T460" s="1">
        <v>0</v>
      </c>
      <c r="U460" s="1">
        <v>0</v>
      </c>
      <c r="V460" s="1">
        <v>6</v>
      </c>
      <c r="W460" s="16">
        <v>0</v>
      </c>
      <c r="X460" s="1">
        <v>11</v>
      </c>
      <c r="Y460" s="1">
        <f t="shared" si="28"/>
        <v>290</v>
      </c>
      <c r="Z460" s="1">
        <f t="shared" si="29"/>
        <v>380</v>
      </c>
      <c r="AA460" s="70">
        <f t="shared" si="30"/>
        <v>0.43283582089552236</v>
      </c>
      <c r="AB460" s="70">
        <f t="shared" si="31"/>
        <v>0.56716417910447758</v>
      </c>
      <c r="AC460" s="117"/>
    </row>
    <row r="461" spans="1:29" x14ac:dyDescent="0.25">
      <c r="A461" s="2">
        <v>34</v>
      </c>
      <c r="B461" s="2" t="s">
        <v>36</v>
      </c>
      <c r="C461" s="2">
        <v>386</v>
      </c>
      <c r="D461" s="1" t="s">
        <v>75</v>
      </c>
      <c r="E461" s="1" t="s">
        <v>75</v>
      </c>
      <c r="F461" s="2">
        <v>1720</v>
      </c>
      <c r="G461" s="2" t="s">
        <v>18</v>
      </c>
      <c r="H461" s="10">
        <v>671</v>
      </c>
      <c r="I461" s="1">
        <v>0</v>
      </c>
      <c r="J461" s="1">
        <v>110</v>
      </c>
      <c r="K461" s="1">
        <v>52</v>
      </c>
      <c r="L461" s="1">
        <v>0</v>
      </c>
      <c r="M461" s="1">
        <v>0</v>
      </c>
      <c r="N461" s="1">
        <v>12</v>
      </c>
      <c r="O461" s="1">
        <v>2</v>
      </c>
      <c r="P461" s="1">
        <v>11</v>
      </c>
      <c r="Q461" s="1">
        <v>58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6">
        <v>0</v>
      </c>
      <c r="X461" s="1">
        <v>8</v>
      </c>
      <c r="Y461" s="1">
        <f t="shared" si="28"/>
        <v>253</v>
      </c>
      <c r="Z461" s="1">
        <f t="shared" si="29"/>
        <v>418</v>
      </c>
      <c r="AA461" s="70">
        <f t="shared" si="30"/>
        <v>0.37704918032786883</v>
      </c>
      <c r="AB461" s="70">
        <f t="shared" si="31"/>
        <v>0.62295081967213117</v>
      </c>
      <c r="AC461" s="117"/>
    </row>
    <row r="462" spans="1:29" x14ac:dyDescent="0.25">
      <c r="A462" s="2">
        <v>35</v>
      </c>
      <c r="B462" s="2" t="s">
        <v>36</v>
      </c>
      <c r="C462" s="2">
        <v>386</v>
      </c>
      <c r="D462" s="1" t="s">
        <v>75</v>
      </c>
      <c r="E462" s="1" t="s">
        <v>75</v>
      </c>
      <c r="F462" s="2">
        <v>1720</v>
      </c>
      <c r="G462" s="2" t="s">
        <v>19</v>
      </c>
      <c r="H462" s="10">
        <v>671</v>
      </c>
      <c r="I462" s="1">
        <v>11</v>
      </c>
      <c r="J462" s="1">
        <v>107</v>
      </c>
      <c r="K462" s="1">
        <v>19</v>
      </c>
      <c r="L462" s="1">
        <v>1</v>
      </c>
      <c r="M462" s="1">
        <v>1</v>
      </c>
      <c r="N462" s="1">
        <v>17</v>
      </c>
      <c r="O462" s="1">
        <v>5</v>
      </c>
      <c r="P462" s="1">
        <v>5</v>
      </c>
      <c r="Q462" s="1">
        <v>61</v>
      </c>
      <c r="R462" s="1">
        <v>4</v>
      </c>
      <c r="S462" s="1">
        <v>0</v>
      </c>
      <c r="T462" s="1">
        <v>0</v>
      </c>
      <c r="U462" s="1">
        <v>0</v>
      </c>
      <c r="V462" s="1">
        <v>5</v>
      </c>
      <c r="W462" s="16">
        <v>0</v>
      </c>
      <c r="X462" s="1">
        <v>13</v>
      </c>
      <c r="Y462" s="1">
        <f t="shared" si="28"/>
        <v>249</v>
      </c>
      <c r="Z462" s="1">
        <f t="shared" si="29"/>
        <v>422</v>
      </c>
      <c r="AA462" s="70">
        <f t="shared" si="30"/>
        <v>0.37108792846497762</v>
      </c>
      <c r="AB462" s="70">
        <f t="shared" si="31"/>
        <v>0.62891207153502238</v>
      </c>
      <c r="AC462" s="117"/>
    </row>
    <row r="463" spans="1:29" x14ac:dyDescent="0.25">
      <c r="A463" s="2">
        <v>36</v>
      </c>
      <c r="B463" s="2" t="s">
        <v>36</v>
      </c>
      <c r="C463" s="2">
        <v>386</v>
      </c>
      <c r="D463" s="1" t="s">
        <v>75</v>
      </c>
      <c r="E463" s="1" t="s">
        <v>75</v>
      </c>
      <c r="F463" s="2">
        <v>1720</v>
      </c>
      <c r="G463" s="2" t="s">
        <v>20</v>
      </c>
      <c r="H463" s="10">
        <v>671</v>
      </c>
      <c r="I463" s="1">
        <v>18</v>
      </c>
      <c r="J463" s="1">
        <v>94</v>
      </c>
      <c r="K463" s="1">
        <v>18</v>
      </c>
      <c r="L463" s="1">
        <v>7</v>
      </c>
      <c r="M463" s="1">
        <v>3</v>
      </c>
      <c r="N463" s="1">
        <v>12</v>
      </c>
      <c r="O463" s="1">
        <v>1</v>
      </c>
      <c r="P463" s="1">
        <v>9</v>
      </c>
      <c r="Q463" s="1">
        <v>71</v>
      </c>
      <c r="R463" s="1">
        <v>3</v>
      </c>
      <c r="S463" s="1">
        <v>0</v>
      </c>
      <c r="T463" s="1">
        <v>0</v>
      </c>
      <c r="U463" s="1">
        <v>0</v>
      </c>
      <c r="V463" s="1">
        <v>2</v>
      </c>
      <c r="W463" s="16">
        <v>0</v>
      </c>
      <c r="X463" s="1">
        <v>8</v>
      </c>
      <c r="Y463" s="1">
        <f t="shared" si="28"/>
        <v>246</v>
      </c>
      <c r="Z463" s="1">
        <f t="shared" si="29"/>
        <v>425</v>
      </c>
      <c r="AA463" s="70">
        <f t="shared" si="30"/>
        <v>0.36661698956780925</v>
      </c>
      <c r="AB463" s="70">
        <f t="shared" si="31"/>
        <v>0.63338301043219081</v>
      </c>
      <c r="AC463" s="117"/>
    </row>
    <row r="464" spans="1:29" x14ac:dyDescent="0.25">
      <c r="A464" s="2">
        <v>37</v>
      </c>
      <c r="B464" s="2" t="s">
        <v>36</v>
      </c>
      <c r="C464" s="2">
        <v>386</v>
      </c>
      <c r="D464" s="1" t="s">
        <v>75</v>
      </c>
      <c r="E464" s="1" t="s">
        <v>75</v>
      </c>
      <c r="F464" s="2">
        <v>1720</v>
      </c>
      <c r="G464" s="2" t="s">
        <v>21</v>
      </c>
      <c r="H464" s="10">
        <v>671</v>
      </c>
      <c r="I464" s="1">
        <v>10</v>
      </c>
      <c r="J464" s="1">
        <v>110</v>
      </c>
      <c r="K464" s="1">
        <v>21</v>
      </c>
      <c r="L464" s="1">
        <v>4</v>
      </c>
      <c r="M464" s="1">
        <v>2</v>
      </c>
      <c r="N464" s="1">
        <v>9</v>
      </c>
      <c r="O464" s="1">
        <v>3</v>
      </c>
      <c r="P464" s="1">
        <v>7</v>
      </c>
      <c r="Q464" s="1">
        <v>82</v>
      </c>
      <c r="R464" s="1">
        <v>2</v>
      </c>
      <c r="S464" s="1">
        <v>0</v>
      </c>
      <c r="T464" s="1">
        <v>0</v>
      </c>
      <c r="U464" s="1">
        <v>0</v>
      </c>
      <c r="V464" s="1">
        <v>6</v>
      </c>
      <c r="W464" s="16">
        <v>0</v>
      </c>
      <c r="X464" s="1">
        <v>12</v>
      </c>
      <c r="Y464" s="1">
        <f t="shared" si="28"/>
        <v>268</v>
      </c>
      <c r="Z464" s="1">
        <f t="shared" si="29"/>
        <v>403</v>
      </c>
      <c r="AA464" s="70">
        <f t="shared" si="30"/>
        <v>0.39940387481371087</v>
      </c>
      <c r="AB464" s="70">
        <f t="shared" si="31"/>
        <v>0.60059612518628913</v>
      </c>
      <c r="AC464" s="117"/>
    </row>
    <row r="465" spans="1:29" x14ac:dyDescent="0.25">
      <c r="A465" s="2">
        <v>38</v>
      </c>
      <c r="B465" s="2" t="s">
        <v>36</v>
      </c>
      <c r="C465" s="2">
        <v>386</v>
      </c>
      <c r="D465" s="1" t="s">
        <v>75</v>
      </c>
      <c r="E465" s="1" t="s">
        <v>75</v>
      </c>
      <c r="F465" s="2">
        <v>1721</v>
      </c>
      <c r="G465" s="2" t="s">
        <v>15</v>
      </c>
      <c r="H465" s="10">
        <v>654</v>
      </c>
      <c r="I465" s="1">
        <v>7</v>
      </c>
      <c r="J465" s="1">
        <v>90</v>
      </c>
      <c r="K465" s="1">
        <v>80</v>
      </c>
      <c r="L465" s="1">
        <v>6</v>
      </c>
      <c r="M465" s="1">
        <v>2</v>
      </c>
      <c r="N465" s="1">
        <v>14</v>
      </c>
      <c r="O465" s="1">
        <v>5</v>
      </c>
      <c r="P465" s="1">
        <v>4</v>
      </c>
      <c r="Q465" s="1">
        <v>84</v>
      </c>
      <c r="R465" s="1">
        <v>5</v>
      </c>
      <c r="S465" s="1">
        <v>1</v>
      </c>
      <c r="T465" s="1">
        <v>0</v>
      </c>
      <c r="U465" s="1">
        <v>0</v>
      </c>
      <c r="V465" s="1">
        <v>10</v>
      </c>
      <c r="W465" s="16">
        <v>0</v>
      </c>
      <c r="X465" s="1">
        <v>13</v>
      </c>
      <c r="Y465" s="1">
        <f t="shared" si="28"/>
        <v>321</v>
      </c>
      <c r="Z465" s="1">
        <f t="shared" si="29"/>
        <v>333</v>
      </c>
      <c r="AA465" s="70">
        <f t="shared" si="30"/>
        <v>0.49082568807339449</v>
      </c>
      <c r="AB465" s="70">
        <f t="shared" si="31"/>
        <v>0.50917431192660545</v>
      </c>
      <c r="AC465" s="117"/>
    </row>
    <row r="466" spans="1:29" x14ac:dyDescent="0.25">
      <c r="A466" s="2">
        <v>39</v>
      </c>
      <c r="B466" s="2" t="s">
        <v>36</v>
      </c>
      <c r="C466" s="2">
        <v>386</v>
      </c>
      <c r="D466" s="1" t="s">
        <v>75</v>
      </c>
      <c r="E466" s="1" t="s">
        <v>75</v>
      </c>
      <c r="F466" s="2">
        <v>1721</v>
      </c>
      <c r="G466" s="2" t="s">
        <v>16</v>
      </c>
      <c r="H466" s="10">
        <v>654</v>
      </c>
      <c r="I466" s="1">
        <v>7</v>
      </c>
      <c r="J466" s="1">
        <v>104</v>
      </c>
      <c r="K466" s="1">
        <v>46</v>
      </c>
      <c r="L466" s="1">
        <v>5</v>
      </c>
      <c r="M466" s="1">
        <v>3</v>
      </c>
      <c r="N466" s="1">
        <v>28</v>
      </c>
      <c r="O466" s="1">
        <v>7</v>
      </c>
      <c r="P466" s="1">
        <v>6</v>
      </c>
      <c r="Q466" s="1">
        <v>78</v>
      </c>
      <c r="R466" s="1">
        <v>6</v>
      </c>
      <c r="S466" s="1">
        <v>0</v>
      </c>
      <c r="T466" s="1">
        <v>0</v>
      </c>
      <c r="U466" s="1">
        <v>0</v>
      </c>
      <c r="V466" s="1">
        <v>7</v>
      </c>
      <c r="W466" s="16">
        <v>0</v>
      </c>
      <c r="X466" s="1">
        <v>14</v>
      </c>
      <c r="Y466" s="1">
        <f t="shared" si="28"/>
        <v>311</v>
      </c>
      <c r="Z466" s="1">
        <f t="shared" si="29"/>
        <v>343</v>
      </c>
      <c r="AA466" s="70">
        <f t="shared" si="30"/>
        <v>0.47553516819571867</v>
      </c>
      <c r="AB466" s="70">
        <f t="shared" si="31"/>
        <v>0.52446483180428138</v>
      </c>
      <c r="AC466" s="117"/>
    </row>
    <row r="467" spans="1:29" x14ac:dyDescent="0.25">
      <c r="A467" s="2">
        <v>40</v>
      </c>
      <c r="B467" s="2" t="s">
        <v>36</v>
      </c>
      <c r="C467" s="2">
        <v>386</v>
      </c>
      <c r="D467" s="1" t="s">
        <v>75</v>
      </c>
      <c r="E467" s="1" t="s">
        <v>75</v>
      </c>
      <c r="F467" s="2">
        <v>1721</v>
      </c>
      <c r="G467" s="2" t="s">
        <v>17</v>
      </c>
      <c r="H467" s="10">
        <v>655</v>
      </c>
      <c r="I467" s="1">
        <v>9</v>
      </c>
      <c r="J467" s="1">
        <v>98</v>
      </c>
      <c r="K467" s="1">
        <v>76</v>
      </c>
      <c r="L467" s="1">
        <v>3</v>
      </c>
      <c r="M467" s="1">
        <v>1</v>
      </c>
      <c r="N467" s="1">
        <v>19</v>
      </c>
      <c r="O467" s="1">
        <v>6</v>
      </c>
      <c r="P467" s="1">
        <v>1</v>
      </c>
      <c r="Q467" s="1">
        <v>90</v>
      </c>
      <c r="R467" s="1">
        <v>2</v>
      </c>
      <c r="S467" s="1">
        <v>0</v>
      </c>
      <c r="T467" s="1">
        <v>0</v>
      </c>
      <c r="U467" s="1">
        <v>3</v>
      </c>
      <c r="V467" s="1">
        <v>2</v>
      </c>
      <c r="W467" s="16">
        <v>0</v>
      </c>
      <c r="X467" s="1">
        <v>11</v>
      </c>
      <c r="Y467" s="1">
        <f t="shared" si="28"/>
        <v>321</v>
      </c>
      <c r="Z467" s="1">
        <f t="shared" si="29"/>
        <v>334</v>
      </c>
      <c r="AA467" s="70">
        <f t="shared" si="30"/>
        <v>0.49007633587786259</v>
      </c>
      <c r="AB467" s="70">
        <f t="shared" si="31"/>
        <v>0.50992366412213741</v>
      </c>
      <c r="AC467" s="117"/>
    </row>
    <row r="468" spans="1:29" x14ac:dyDescent="0.25">
      <c r="A468" s="2">
        <v>41</v>
      </c>
      <c r="B468" s="2" t="s">
        <v>36</v>
      </c>
      <c r="C468" s="2">
        <v>386</v>
      </c>
      <c r="D468" s="1" t="s">
        <v>75</v>
      </c>
      <c r="E468" s="1" t="s">
        <v>75</v>
      </c>
      <c r="F468" s="2">
        <v>1721</v>
      </c>
      <c r="G468" s="2" t="s">
        <v>18</v>
      </c>
      <c r="H468" s="10">
        <v>655</v>
      </c>
      <c r="I468" s="1">
        <v>12</v>
      </c>
      <c r="J468" s="1">
        <v>81</v>
      </c>
      <c r="K468" s="1">
        <v>47</v>
      </c>
      <c r="L468" s="1">
        <v>3</v>
      </c>
      <c r="M468" s="1">
        <v>3</v>
      </c>
      <c r="N468" s="1">
        <v>17</v>
      </c>
      <c r="O468" s="1">
        <v>9</v>
      </c>
      <c r="P468" s="1">
        <v>4</v>
      </c>
      <c r="Q468" s="1">
        <v>115</v>
      </c>
      <c r="R468" s="1">
        <v>6</v>
      </c>
      <c r="S468" s="1">
        <v>0</v>
      </c>
      <c r="T468" s="1">
        <v>0</v>
      </c>
      <c r="U468" s="1">
        <v>1</v>
      </c>
      <c r="V468" s="1">
        <v>6</v>
      </c>
      <c r="W468" s="16">
        <v>0</v>
      </c>
      <c r="X468" s="1">
        <v>12</v>
      </c>
      <c r="Y468" s="1">
        <f t="shared" si="28"/>
        <v>316</v>
      </c>
      <c r="Z468" s="1">
        <f t="shared" si="29"/>
        <v>339</v>
      </c>
      <c r="AA468" s="70">
        <f t="shared" si="30"/>
        <v>0.48244274809160304</v>
      </c>
      <c r="AB468" s="70">
        <f t="shared" si="31"/>
        <v>0.51755725190839696</v>
      </c>
      <c r="AC468" s="117"/>
    </row>
    <row r="469" spans="1:29" x14ac:dyDescent="0.25">
      <c r="A469" s="2">
        <v>42</v>
      </c>
      <c r="B469" s="2" t="s">
        <v>36</v>
      </c>
      <c r="C469" s="2">
        <v>386</v>
      </c>
      <c r="D469" s="1" t="s">
        <v>75</v>
      </c>
      <c r="E469" s="1" t="s">
        <v>75</v>
      </c>
      <c r="F469" s="2">
        <v>1722</v>
      </c>
      <c r="G469" s="2" t="s">
        <v>15</v>
      </c>
      <c r="H469" s="10">
        <v>706</v>
      </c>
      <c r="I469" s="1">
        <v>7</v>
      </c>
      <c r="J469" s="1">
        <v>92</v>
      </c>
      <c r="K469" s="1">
        <v>50</v>
      </c>
      <c r="L469" s="1">
        <v>4</v>
      </c>
      <c r="M469" s="1">
        <v>1</v>
      </c>
      <c r="N469" s="1">
        <v>24</v>
      </c>
      <c r="O469" s="1">
        <v>15</v>
      </c>
      <c r="P469" s="1">
        <v>5</v>
      </c>
      <c r="Q469" s="1">
        <v>141</v>
      </c>
      <c r="R469" s="1">
        <v>3</v>
      </c>
      <c r="S469" s="1">
        <v>1</v>
      </c>
      <c r="T469" s="1">
        <v>0</v>
      </c>
      <c r="U469" s="1">
        <v>1</v>
      </c>
      <c r="V469" s="1">
        <v>4</v>
      </c>
      <c r="W469" s="16">
        <v>0</v>
      </c>
      <c r="X469" s="1">
        <v>9</v>
      </c>
      <c r="Y469" s="1">
        <f t="shared" si="28"/>
        <v>357</v>
      </c>
      <c r="Z469" s="1">
        <f t="shared" si="29"/>
        <v>349</v>
      </c>
      <c r="AA469" s="70">
        <f t="shared" si="30"/>
        <v>0.50566572237960339</v>
      </c>
      <c r="AB469" s="70">
        <f t="shared" si="31"/>
        <v>0.49433427762039661</v>
      </c>
      <c r="AC469" s="117"/>
    </row>
    <row r="470" spans="1:29" x14ac:dyDescent="0.25">
      <c r="A470" s="2">
        <v>43</v>
      </c>
      <c r="B470" s="2" t="s">
        <v>36</v>
      </c>
      <c r="C470" s="2">
        <v>386</v>
      </c>
      <c r="D470" s="1" t="s">
        <v>75</v>
      </c>
      <c r="E470" s="1" t="s">
        <v>75</v>
      </c>
      <c r="F470" s="2">
        <v>1722</v>
      </c>
      <c r="G470" s="2" t="s">
        <v>16</v>
      </c>
      <c r="H470" s="10">
        <v>706</v>
      </c>
      <c r="I470" s="1">
        <v>6</v>
      </c>
      <c r="J470" s="1">
        <v>81</v>
      </c>
      <c r="K470" s="1">
        <v>50</v>
      </c>
      <c r="L470" s="1">
        <v>0</v>
      </c>
      <c r="M470" s="1">
        <v>2</v>
      </c>
      <c r="N470" s="1">
        <v>26</v>
      </c>
      <c r="O470" s="1">
        <v>21</v>
      </c>
      <c r="P470" s="1">
        <v>2</v>
      </c>
      <c r="Q470" s="1">
        <v>107</v>
      </c>
      <c r="R470" s="1">
        <v>2</v>
      </c>
      <c r="S470" s="1">
        <v>0</v>
      </c>
      <c r="T470" s="1">
        <v>0</v>
      </c>
      <c r="U470" s="1">
        <v>1</v>
      </c>
      <c r="V470" s="1">
        <v>12</v>
      </c>
      <c r="W470" s="16">
        <v>1</v>
      </c>
      <c r="X470" s="1">
        <v>15</v>
      </c>
      <c r="Y470" s="1">
        <f t="shared" si="28"/>
        <v>326</v>
      </c>
      <c r="Z470" s="1">
        <f t="shared" si="29"/>
        <v>380</v>
      </c>
      <c r="AA470" s="70">
        <f t="shared" si="30"/>
        <v>0.46175637393767704</v>
      </c>
      <c r="AB470" s="70">
        <f t="shared" si="31"/>
        <v>0.5382436260623229</v>
      </c>
      <c r="AC470" s="117"/>
    </row>
    <row r="471" spans="1:29" x14ac:dyDescent="0.25">
      <c r="A471" s="2">
        <v>44</v>
      </c>
      <c r="B471" s="2" t="s">
        <v>36</v>
      </c>
      <c r="C471" s="2">
        <v>386</v>
      </c>
      <c r="D471" s="1" t="s">
        <v>75</v>
      </c>
      <c r="E471" s="1" t="s">
        <v>75</v>
      </c>
      <c r="F471" s="2">
        <v>1722</v>
      </c>
      <c r="G471" s="2" t="s">
        <v>17</v>
      </c>
      <c r="H471" s="10">
        <v>706</v>
      </c>
      <c r="I471" s="1">
        <v>11</v>
      </c>
      <c r="J471" s="1">
        <v>70</v>
      </c>
      <c r="K471" s="1">
        <v>49</v>
      </c>
      <c r="L471" s="1">
        <v>4</v>
      </c>
      <c r="M471" s="1">
        <v>2</v>
      </c>
      <c r="N471" s="1">
        <v>22</v>
      </c>
      <c r="O471" s="1">
        <v>23</v>
      </c>
      <c r="P471" s="1">
        <v>6</v>
      </c>
      <c r="Q471" s="1">
        <v>124</v>
      </c>
      <c r="R471" s="1">
        <v>5</v>
      </c>
      <c r="S471" s="1">
        <v>0</v>
      </c>
      <c r="T471" s="1">
        <v>0</v>
      </c>
      <c r="U471" s="1">
        <v>2</v>
      </c>
      <c r="V471" s="1">
        <v>4</v>
      </c>
      <c r="W471" s="16">
        <v>0</v>
      </c>
      <c r="X471" s="1">
        <v>16</v>
      </c>
      <c r="Y471" s="1">
        <f t="shared" ref="Y471:Y510" si="35">SUM(I471:X471)</f>
        <v>338</v>
      </c>
      <c r="Z471" s="1">
        <f t="shared" ref="Z471:Z510" si="36">H471-Y471</f>
        <v>368</v>
      </c>
      <c r="AA471" s="70">
        <f t="shared" ref="AA471:AA510" si="37">Y471/H471</f>
        <v>0.47875354107648727</v>
      </c>
      <c r="AB471" s="70">
        <f t="shared" ref="AB471:AB510" si="38">Z471/H471</f>
        <v>0.52124645892351273</v>
      </c>
      <c r="AC471" s="117"/>
    </row>
    <row r="472" spans="1:29" ht="15" customHeight="1" x14ac:dyDescent="0.25">
      <c r="A472" s="2">
        <v>45</v>
      </c>
      <c r="B472" s="2" t="s">
        <v>36</v>
      </c>
      <c r="C472" s="2">
        <v>386</v>
      </c>
      <c r="D472" s="1" t="s">
        <v>75</v>
      </c>
      <c r="E472" s="1" t="s">
        <v>75</v>
      </c>
      <c r="F472" s="2">
        <v>1722</v>
      </c>
      <c r="G472" s="2" t="s">
        <v>18</v>
      </c>
      <c r="H472" s="10"/>
      <c r="I472" s="134" t="s">
        <v>570</v>
      </c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6"/>
      <c r="AC472" s="117"/>
    </row>
    <row r="473" spans="1:29" x14ac:dyDescent="0.25">
      <c r="A473" s="2">
        <v>46</v>
      </c>
      <c r="B473" s="2" t="s">
        <v>36</v>
      </c>
      <c r="C473" s="2">
        <v>386</v>
      </c>
      <c r="D473" s="1" t="s">
        <v>75</v>
      </c>
      <c r="E473" s="1" t="s">
        <v>75</v>
      </c>
      <c r="F473" s="2">
        <v>1722</v>
      </c>
      <c r="G473" s="2" t="s">
        <v>19</v>
      </c>
      <c r="H473" s="10">
        <v>706</v>
      </c>
      <c r="I473" s="1">
        <v>4</v>
      </c>
      <c r="J473" s="1">
        <v>102</v>
      </c>
      <c r="K473" s="1">
        <v>54</v>
      </c>
      <c r="L473" s="1">
        <v>10</v>
      </c>
      <c r="M473" s="1">
        <v>6</v>
      </c>
      <c r="N473" s="1">
        <v>21</v>
      </c>
      <c r="O473" s="1">
        <v>15</v>
      </c>
      <c r="P473" s="1">
        <v>6</v>
      </c>
      <c r="Q473" s="1">
        <v>119</v>
      </c>
      <c r="R473" s="1">
        <v>2</v>
      </c>
      <c r="S473" s="1">
        <v>1</v>
      </c>
      <c r="T473" s="1">
        <v>0</v>
      </c>
      <c r="U473" s="1">
        <v>0</v>
      </c>
      <c r="V473" s="1">
        <v>8</v>
      </c>
      <c r="W473" s="16">
        <v>2</v>
      </c>
      <c r="X473" s="1">
        <v>10</v>
      </c>
      <c r="Y473" s="1">
        <f t="shared" si="35"/>
        <v>360</v>
      </c>
      <c r="Z473" s="1">
        <f t="shared" si="36"/>
        <v>346</v>
      </c>
      <c r="AA473" s="70">
        <f t="shared" si="37"/>
        <v>0.50991501416430596</v>
      </c>
      <c r="AB473" s="70">
        <f t="shared" si="38"/>
        <v>0.49008498583569404</v>
      </c>
      <c r="AC473" s="117"/>
    </row>
    <row r="474" spans="1:29" x14ac:dyDescent="0.25">
      <c r="A474" s="2">
        <v>47</v>
      </c>
      <c r="B474" s="2" t="s">
        <v>36</v>
      </c>
      <c r="C474" s="2">
        <v>386</v>
      </c>
      <c r="D474" s="1" t="s">
        <v>75</v>
      </c>
      <c r="E474" s="1" t="s">
        <v>75</v>
      </c>
      <c r="F474" s="2">
        <v>1722</v>
      </c>
      <c r="G474" s="2" t="s">
        <v>20</v>
      </c>
      <c r="H474" s="10">
        <v>706</v>
      </c>
      <c r="I474" s="1">
        <v>9</v>
      </c>
      <c r="J474" s="1">
        <v>83</v>
      </c>
      <c r="K474" s="1">
        <v>56</v>
      </c>
      <c r="L474" s="1">
        <v>4</v>
      </c>
      <c r="M474" s="1">
        <v>2</v>
      </c>
      <c r="N474" s="1">
        <v>23</v>
      </c>
      <c r="O474" s="1">
        <v>16</v>
      </c>
      <c r="P474" s="1">
        <v>4</v>
      </c>
      <c r="Q474" s="1">
        <v>119</v>
      </c>
      <c r="R474" s="1">
        <v>1</v>
      </c>
      <c r="S474" s="1">
        <v>0</v>
      </c>
      <c r="T474" s="1">
        <v>1</v>
      </c>
      <c r="U474" s="1">
        <v>1</v>
      </c>
      <c r="V474" s="1">
        <v>11</v>
      </c>
      <c r="W474" s="16">
        <v>1</v>
      </c>
      <c r="X474" s="1">
        <v>9</v>
      </c>
      <c r="Y474" s="1">
        <f t="shared" si="35"/>
        <v>340</v>
      </c>
      <c r="Z474" s="1">
        <f t="shared" si="36"/>
        <v>366</v>
      </c>
      <c r="AA474" s="70">
        <f t="shared" si="37"/>
        <v>0.48158640226628896</v>
      </c>
      <c r="AB474" s="70">
        <f t="shared" si="38"/>
        <v>0.5184135977337111</v>
      </c>
      <c r="AC474" s="117"/>
    </row>
    <row r="475" spans="1:29" x14ac:dyDescent="0.25">
      <c r="A475" s="2">
        <v>48</v>
      </c>
      <c r="B475" s="2" t="s">
        <v>36</v>
      </c>
      <c r="C475" s="2">
        <v>386</v>
      </c>
      <c r="D475" s="1" t="s">
        <v>75</v>
      </c>
      <c r="E475" s="1" t="s">
        <v>75</v>
      </c>
      <c r="F475" s="2">
        <v>1722</v>
      </c>
      <c r="G475" s="2" t="s">
        <v>21</v>
      </c>
      <c r="H475" s="10">
        <v>706</v>
      </c>
      <c r="I475" s="1">
        <v>6</v>
      </c>
      <c r="J475" s="1">
        <v>93</v>
      </c>
      <c r="K475" s="1">
        <v>40</v>
      </c>
      <c r="L475" s="1">
        <v>2</v>
      </c>
      <c r="M475" s="1">
        <v>1</v>
      </c>
      <c r="N475" s="1">
        <v>24</v>
      </c>
      <c r="O475" s="1">
        <v>12</v>
      </c>
      <c r="P475" s="1">
        <v>5</v>
      </c>
      <c r="Q475" s="1">
        <v>107</v>
      </c>
      <c r="R475" s="1">
        <v>2</v>
      </c>
      <c r="S475" s="1">
        <v>0</v>
      </c>
      <c r="T475" s="1">
        <v>0</v>
      </c>
      <c r="U475" s="1">
        <v>2</v>
      </c>
      <c r="V475" s="1">
        <v>9</v>
      </c>
      <c r="W475" s="16">
        <v>0</v>
      </c>
      <c r="X475" s="1">
        <v>11</v>
      </c>
      <c r="Y475" s="1">
        <f t="shared" si="35"/>
        <v>314</v>
      </c>
      <c r="Z475" s="1">
        <f t="shared" si="36"/>
        <v>392</v>
      </c>
      <c r="AA475" s="70">
        <f t="shared" si="37"/>
        <v>0.44475920679886688</v>
      </c>
      <c r="AB475" s="70">
        <f t="shared" si="38"/>
        <v>0.55524079320113318</v>
      </c>
      <c r="AC475" s="117"/>
    </row>
    <row r="476" spans="1:29" x14ac:dyDescent="0.25">
      <c r="A476" s="2">
        <v>49</v>
      </c>
      <c r="B476" s="2" t="s">
        <v>36</v>
      </c>
      <c r="C476" s="2">
        <v>386</v>
      </c>
      <c r="D476" s="1" t="s">
        <v>75</v>
      </c>
      <c r="E476" s="1" t="s">
        <v>75</v>
      </c>
      <c r="F476" s="2">
        <v>1722</v>
      </c>
      <c r="G476" s="2" t="s">
        <v>22</v>
      </c>
      <c r="H476" s="10">
        <v>706</v>
      </c>
      <c r="I476" s="1">
        <v>4</v>
      </c>
      <c r="J476" s="1">
        <v>84</v>
      </c>
      <c r="K476" s="1">
        <v>25</v>
      </c>
      <c r="L476" s="1">
        <v>1</v>
      </c>
      <c r="M476" s="1">
        <v>4</v>
      </c>
      <c r="N476" s="1">
        <v>24</v>
      </c>
      <c r="O476" s="1">
        <v>14</v>
      </c>
      <c r="P476" s="1">
        <v>7</v>
      </c>
      <c r="Q476" s="1">
        <v>131</v>
      </c>
      <c r="R476" s="1">
        <v>3</v>
      </c>
      <c r="S476" s="1">
        <v>0</v>
      </c>
      <c r="T476" s="1">
        <v>1</v>
      </c>
      <c r="U476" s="1">
        <v>0</v>
      </c>
      <c r="V476" s="1">
        <v>5</v>
      </c>
      <c r="W476" s="16">
        <v>0</v>
      </c>
      <c r="X476" s="1">
        <v>10</v>
      </c>
      <c r="Y476" s="1">
        <f t="shared" si="35"/>
        <v>313</v>
      </c>
      <c r="Z476" s="1">
        <f t="shared" si="36"/>
        <v>393</v>
      </c>
      <c r="AA476" s="70">
        <f t="shared" si="37"/>
        <v>0.443342776203966</v>
      </c>
      <c r="AB476" s="70">
        <f t="shared" si="38"/>
        <v>0.556657223796034</v>
      </c>
      <c r="AC476" s="117"/>
    </row>
    <row r="477" spans="1:29" x14ac:dyDescent="0.25">
      <c r="A477" s="2">
        <v>50</v>
      </c>
      <c r="B477" s="2" t="s">
        <v>36</v>
      </c>
      <c r="C477" s="2">
        <v>386</v>
      </c>
      <c r="D477" s="1" t="s">
        <v>75</v>
      </c>
      <c r="E477" s="1" t="s">
        <v>75</v>
      </c>
      <c r="F477" s="2">
        <v>1722</v>
      </c>
      <c r="G477" s="2" t="s">
        <v>23</v>
      </c>
      <c r="H477" s="10">
        <v>706</v>
      </c>
      <c r="I477" s="1">
        <v>3</v>
      </c>
      <c r="J477" s="1">
        <v>71</v>
      </c>
      <c r="K477" s="1">
        <v>46</v>
      </c>
      <c r="L477" s="1">
        <v>7</v>
      </c>
      <c r="M477" s="1">
        <v>6</v>
      </c>
      <c r="N477" s="1">
        <v>39</v>
      </c>
      <c r="O477" s="1">
        <v>15</v>
      </c>
      <c r="P477" s="1">
        <v>4</v>
      </c>
      <c r="Q477" s="1">
        <v>102</v>
      </c>
      <c r="R477" s="1">
        <v>2</v>
      </c>
      <c r="S477" s="1">
        <v>1</v>
      </c>
      <c r="T477" s="1">
        <v>0</v>
      </c>
      <c r="U477" s="1">
        <v>2</v>
      </c>
      <c r="V477" s="1">
        <v>12</v>
      </c>
      <c r="W477" s="16">
        <v>1</v>
      </c>
      <c r="X477" s="1">
        <v>12</v>
      </c>
      <c r="Y477" s="1">
        <f t="shared" si="35"/>
        <v>323</v>
      </c>
      <c r="Z477" s="1">
        <f t="shared" si="36"/>
        <v>383</v>
      </c>
      <c r="AA477" s="70">
        <f t="shared" si="37"/>
        <v>0.45750708215297453</v>
      </c>
      <c r="AB477" s="70">
        <f t="shared" si="38"/>
        <v>0.54249291784702547</v>
      </c>
      <c r="AC477" s="117"/>
    </row>
    <row r="478" spans="1:29" x14ac:dyDescent="0.25">
      <c r="A478" s="2">
        <v>51</v>
      </c>
      <c r="B478" s="2" t="s">
        <v>36</v>
      </c>
      <c r="C478" s="2">
        <v>386</v>
      </c>
      <c r="D478" s="1" t="s">
        <v>75</v>
      </c>
      <c r="E478" s="1" t="s">
        <v>75</v>
      </c>
      <c r="F478" s="2">
        <v>1722</v>
      </c>
      <c r="G478" s="2" t="s">
        <v>24</v>
      </c>
      <c r="H478" s="10">
        <v>707</v>
      </c>
      <c r="I478" s="1">
        <v>3</v>
      </c>
      <c r="J478" s="1">
        <v>96</v>
      </c>
      <c r="K478" s="1">
        <v>38</v>
      </c>
      <c r="L478" s="1">
        <v>8</v>
      </c>
      <c r="M478" s="1">
        <v>12</v>
      </c>
      <c r="N478" s="1">
        <v>26</v>
      </c>
      <c r="O478" s="1">
        <v>17</v>
      </c>
      <c r="P478" s="1">
        <v>4</v>
      </c>
      <c r="Q478" s="1">
        <v>116</v>
      </c>
      <c r="R478" s="1">
        <v>3</v>
      </c>
      <c r="S478" s="1">
        <v>1</v>
      </c>
      <c r="T478" s="1">
        <v>0</v>
      </c>
      <c r="U478" s="1">
        <v>2</v>
      </c>
      <c r="V478" s="1">
        <v>9</v>
      </c>
      <c r="W478" s="16">
        <v>0</v>
      </c>
      <c r="X478" s="1">
        <v>21</v>
      </c>
      <c r="Y478" s="1">
        <f t="shared" si="35"/>
        <v>356</v>
      </c>
      <c r="Z478" s="1">
        <f t="shared" si="36"/>
        <v>351</v>
      </c>
      <c r="AA478" s="70">
        <f t="shared" si="37"/>
        <v>0.50353606789250349</v>
      </c>
      <c r="AB478" s="70">
        <f t="shared" si="38"/>
        <v>0.49646393210749645</v>
      </c>
      <c r="AC478" s="117"/>
    </row>
    <row r="479" spans="1:29" x14ac:dyDescent="0.25">
      <c r="A479" s="2">
        <v>52</v>
      </c>
      <c r="B479" s="2" t="s">
        <v>36</v>
      </c>
      <c r="C479" s="2">
        <v>386</v>
      </c>
      <c r="D479" s="1" t="s">
        <v>75</v>
      </c>
      <c r="E479" s="1" t="s">
        <v>78</v>
      </c>
      <c r="F479" s="2">
        <v>1723</v>
      </c>
      <c r="G479" s="2" t="s">
        <v>15</v>
      </c>
      <c r="H479" s="10">
        <v>623</v>
      </c>
      <c r="I479" s="1">
        <v>7</v>
      </c>
      <c r="J479" s="1">
        <v>78</v>
      </c>
      <c r="K479" s="1">
        <v>44</v>
      </c>
      <c r="L479" s="1">
        <v>7</v>
      </c>
      <c r="M479" s="1">
        <v>3</v>
      </c>
      <c r="N479" s="1">
        <v>19</v>
      </c>
      <c r="O479" s="1">
        <v>5</v>
      </c>
      <c r="P479" s="1">
        <v>10</v>
      </c>
      <c r="Q479" s="1">
        <v>83</v>
      </c>
      <c r="R479" s="1">
        <v>2</v>
      </c>
      <c r="S479" s="1">
        <v>0</v>
      </c>
      <c r="T479" s="1">
        <v>0</v>
      </c>
      <c r="U479" s="1">
        <v>1</v>
      </c>
      <c r="V479" s="1">
        <v>2</v>
      </c>
      <c r="W479" s="16">
        <v>2</v>
      </c>
      <c r="X479" s="1">
        <v>6</v>
      </c>
      <c r="Y479" s="1">
        <f t="shared" si="35"/>
        <v>269</v>
      </c>
      <c r="Z479" s="1">
        <f t="shared" si="36"/>
        <v>354</v>
      </c>
      <c r="AA479" s="70">
        <f t="shared" si="37"/>
        <v>0.4317817014446228</v>
      </c>
      <c r="AB479" s="70">
        <f t="shared" si="38"/>
        <v>0.5682182985553772</v>
      </c>
      <c r="AC479" s="117"/>
    </row>
    <row r="480" spans="1:29" x14ac:dyDescent="0.25">
      <c r="A480" s="2">
        <v>53</v>
      </c>
      <c r="B480" s="2" t="s">
        <v>36</v>
      </c>
      <c r="C480" s="2">
        <v>386</v>
      </c>
      <c r="D480" s="1" t="s">
        <v>75</v>
      </c>
      <c r="E480" s="1" t="s">
        <v>78</v>
      </c>
      <c r="F480" s="2">
        <v>1723</v>
      </c>
      <c r="G480" s="2" t="s">
        <v>16</v>
      </c>
      <c r="H480" s="10">
        <v>623</v>
      </c>
      <c r="I480" s="1">
        <v>3</v>
      </c>
      <c r="J480" s="1">
        <v>108</v>
      </c>
      <c r="K480" s="1">
        <v>36</v>
      </c>
      <c r="L480" s="1">
        <v>8</v>
      </c>
      <c r="M480" s="1">
        <v>1</v>
      </c>
      <c r="N480" s="1">
        <v>13</v>
      </c>
      <c r="O480" s="1">
        <v>8</v>
      </c>
      <c r="P480" s="1">
        <v>2</v>
      </c>
      <c r="Q480" s="1">
        <v>82</v>
      </c>
      <c r="R480" s="1">
        <v>4</v>
      </c>
      <c r="S480" s="1">
        <v>0</v>
      </c>
      <c r="T480" s="1">
        <v>0</v>
      </c>
      <c r="U480" s="1">
        <v>0</v>
      </c>
      <c r="V480" s="1">
        <v>10</v>
      </c>
      <c r="W480" s="16">
        <v>0</v>
      </c>
      <c r="X480" s="1">
        <v>9</v>
      </c>
      <c r="Y480" s="1">
        <f t="shared" si="35"/>
        <v>284</v>
      </c>
      <c r="Z480" s="1">
        <f t="shared" si="36"/>
        <v>339</v>
      </c>
      <c r="AA480" s="70">
        <f t="shared" si="37"/>
        <v>0.45585874799357945</v>
      </c>
      <c r="AB480" s="70">
        <f t="shared" si="38"/>
        <v>0.54414125200642049</v>
      </c>
      <c r="AC480" s="117"/>
    </row>
    <row r="481" spans="1:29" x14ac:dyDescent="0.25">
      <c r="A481" s="2">
        <v>54</v>
      </c>
      <c r="B481" s="2" t="s">
        <v>36</v>
      </c>
      <c r="C481" s="2">
        <v>386</v>
      </c>
      <c r="D481" s="1" t="s">
        <v>75</v>
      </c>
      <c r="E481" s="1" t="s">
        <v>78</v>
      </c>
      <c r="F481" s="2">
        <v>1723</v>
      </c>
      <c r="G481" s="2" t="s">
        <v>17</v>
      </c>
      <c r="H481" s="10">
        <v>623</v>
      </c>
      <c r="I481" s="1">
        <v>10</v>
      </c>
      <c r="J481" s="1">
        <v>91</v>
      </c>
      <c r="K481" s="1">
        <v>48</v>
      </c>
      <c r="L481" s="1">
        <v>3</v>
      </c>
      <c r="M481" s="1">
        <v>3</v>
      </c>
      <c r="N481" s="1">
        <v>16</v>
      </c>
      <c r="O481" s="1">
        <v>6</v>
      </c>
      <c r="P481" s="1">
        <v>6</v>
      </c>
      <c r="Q481" s="1">
        <v>72</v>
      </c>
      <c r="R481" s="1">
        <v>3</v>
      </c>
      <c r="S481" s="1">
        <v>0</v>
      </c>
      <c r="T481" s="1">
        <v>0</v>
      </c>
      <c r="U481" s="1">
        <v>1</v>
      </c>
      <c r="V481" s="1">
        <v>3</v>
      </c>
      <c r="W481" s="16">
        <v>0</v>
      </c>
      <c r="X481" s="1">
        <v>7</v>
      </c>
      <c r="Y481" s="1">
        <f t="shared" si="35"/>
        <v>269</v>
      </c>
      <c r="Z481" s="1">
        <f t="shared" si="36"/>
        <v>354</v>
      </c>
      <c r="AA481" s="70">
        <f t="shared" si="37"/>
        <v>0.4317817014446228</v>
      </c>
      <c r="AB481" s="70">
        <f t="shared" si="38"/>
        <v>0.5682182985553772</v>
      </c>
      <c r="AC481" s="117"/>
    </row>
    <row r="482" spans="1:29" ht="15" customHeight="1" x14ac:dyDescent="0.25">
      <c r="A482" s="2">
        <v>55</v>
      </c>
      <c r="B482" s="2" t="s">
        <v>36</v>
      </c>
      <c r="C482" s="2">
        <v>386</v>
      </c>
      <c r="D482" s="1" t="s">
        <v>75</v>
      </c>
      <c r="E482" s="1" t="s">
        <v>78</v>
      </c>
      <c r="F482" s="2">
        <v>1723</v>
      </c>
      <c r="G482" s="2" t="s">
        <v>18</v>
      </c>
      <c r="H482" s="10"/>
      <c r="I482" s="134" t="s">
        <v>570</v>
      </c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6"/>
      <c r="AC482" s="117"/>
    </row>
    <row r="483" spans="1:29" x14ac:dyDescent="0.25">
      <c r="A483" s="2">
        <v>56</v>
      </c>
      <c r="B483" s="2" t="s">
        <v>36</v>
      </c>
      <c r="C483" s="2">
        <v>386</v>
      </c>
      <c r="D483" s="1" t="s">
        <v>75</v>
      </c>
      <c r="E483" s="1" t="s">
        <v>79</v>
      </c>
      <c r="F483" s="2">
        <v>1724</v>
      </c>
      <c r="G483" s="2" t="s">
        <v>15</v>
      </c>
      <c r="H483" s="10">
        <v>679</v>
      </c>
      <c r="I483" s="1">
        <v>12</v>
      </c>
      <c r="J483" s="1">
        <v>127</v>
      </c>
      <c r="K483" s="1">
        <v>49</v>
      </c>
      <c r="L483" s="1">
        <v>10</v>
      </c>
      <c r="M483" s="1">
        <v>3</v>
      </c>
      <c r="N483" s="1">
        <v>30</v>
      </c>
      <c r="O483" s="1">
        <v>9</v>
      </c>
      <c r="P483" s="1">
        <v>4</v>
      </c>
      <c r="Q483" s="1">
        <v>65</v>
      </c>
      <c r="R483" s="1">
        <v>7</v>
      </c>
      <c r="S483" s="1">
        <v>0</v>
      </c>
      <c r="T483" s="1">
        <v>0</v>
      </c>
      <c r="U483" s="1">
        <v>0</v>
      </c>
      <c r="V483" s="1">
        <v>12</v>
      </c>
      <c r="W483" s="16">
        <v>2</v>
      </c>
      <c r="X483" s="1">
        <v>14</v>
      </c>
      <c r="Y483" s="1">
        <f t="shared" si="35"/>
        <v>344</v>
      </c>
      <c r="Z483" s="1">
        <f t="shared" si="36"/>
        <v>335</v>
      </c>
      <c r="AA483" s="70">
        <f t="shared" si="37"/>
        <v>0.50662739322533135</v>
      </c>
      <c r="AB483" s="70">
        <f t="shared" si="38"/>
        <v>0.49337260677466865</v>
      </c>
      <c r="AC483" s="117"/>
    </row>
    <row r="484" spans="1:29" x14ac:dyDescent="0.25">
      <c r="A484" s="2">
        <v>57</v>
      </c>
      <c r="B484" s="2" t="s">
        <v>36</v>
      </c>
      <c r="C484" s="2">
        <v>386</v>
      </c>
      <c r="D484" s="1" t="s">
        <v>75</v>
      </c>
      <c r="E484" s="1" t="s">
        <v>79</v>
      </c>
      <c r="F484" s="2">
        <v>1724</v>
      </c>
      <c r="G484" s="2" t="s">
        <v>16</v>
      </c>
      <c r="H484" s="10">
        <v>679</v>
      </c>
      <c r="I484" s="1">
        <v>14</v>
      </c>
      <c r="J484" s="1">
        <v>124</v>
      </c>
      <c r="K484" s="1">
        <v>55</v>
      </c>
      <c r="L484" s="1">
        <v>4</v>
      </c>
      <c r="M484" s="1">
        <v>3</v>
      </c>
      <c r="N484" s="1">
        <v>38</v>
      </c>
      <c r="O484" s="1">
        <v>6</v>
      </c>
      <c r="P484" s="1">
        <v>3</v>
      </c>
      <c r="Q484" s="1">
        <v>50</v>
      </c>
      <c r="R484" s="1">
        <v>6</v>
      </c>
      <c r="S484" s="1">
        <v>0</v>
      </c>
      <c r="T484" s="1">
        <v>0</v>
      </c>
      <c r="U484" s="1">
        <v>1</v>
      </c>
      <c r="V484" s="1">
        <v>7</v>
      </c>
      <c r="W484" s="16">
        <v>0</v>
      </c>
      <c r="X484" s="1">
        <v>12</v>
      </c>
      <c r="Y484" s="1">
        <f t="shared" si="35"/>
        <v>323</v>
      </c>
      <c r="Z484" s="1">
        <f t="shared" si="36"/>
        <v>356</v>
      </c>
      <c r="AA484" s="70">
        <f t="shared" si="37"/>
        <v>0.47569955817378495</v>
      </c>
      <c r="AB484" s="70">
        <f t="shared" si="38"/>
        <v>0.52430044182621505</v>
      </c>
      <c r="AC484" s="117"/>
    </row>
    <row r="485" spans="1:29" x14ac:dyDescent="0.25">
      <c r="A485" s="2">
        <v>58</v>
      </c>
      <c r="B485" s="2" t="s">
        <v>36</v>
      </c>
      <c r="C485" s="2">
        <v>386</v>
      </c>
      <c r="D485" s="1" t="s">
        <v>75</v>
      </c>
      <c r="E485" s="1" t="s">
        <v>79</v>
      </c>
      <c r="F485" s="2">
        <v>1724</v>
      </c>
      <c r="G485" s="2" t="s">
        <v>17</v>
      </c>
      <c r="H485" s="10">
        <v>679</v>
      </c>
      <c r="I485" s="1">
        <v>22</v>
      </c>
      <c r="J485" s="1">
        <v>126</v>
      </c>
      <c r="K485" s="1">
        <v>52</v>
      </c>
      <c r="L485" s="1">
        <v>10</v>
      </c>
      <c r="M485" s="1">
        <v>6</v>
      </c>
      <c r="N485" s="1">
        <v>28</v>
      </c>
      <c r="O485" s="1">
        <v>6</v>
      </c>
      <c r="P485" s="1">
        <v>8</v>
      </c>
      <c r="Q485" s="1">
        <v>52</v>
      </c>
      <c r="R485" s="1">
        <v>5</v>
      </c>
      <c r="S485" s="1">
        <v>0</v>
      </c>
      <c r="T485" s="1">
        <v>2</v>
      </c>
      <c r="U485" s="1">
        <v>1</v>
      </c>
      <c r="V485" s="1">
        <v>11</v>
      </c>
      <c r="W485" s="16">
        <v>2</v>
      </c>
      <c r="X485" s="1">
        <v>15</v>
      </c>
      <c r="Y485" s="1">
        <f t="shared" si="35"/>
        <v>346</v>
      </c>
      <c r="Z485" s="1">
        <f t="shared" si="36"/>
        <v>333</v>
      </c>
      <c r="AA485" s="70">
        <f t="shared" si="37"/>
        <v>0.50957290132547861</v>
      </c>
      <c r="AB485" s="70">
        <f t="shared" si="38"/>
        <v>0.49042709867452133</v>
      </c>
      <c r="AC485" s="117"/>
    </row>
    <row r="486" spans="1:29" x14ac:dyDescent="0.25">
      <c r="A486" s="2">
        <v>59</v>
      </c>
      <c r="B486" s="2" t="s">
        <v>36</v>
      </c>
      <c r="C486" s="2">
        <v>386</v>
      </c>
      <c r="D486" s="1" t="s">
        <v>75</v>
      </c>
      <c r="E486" s="1" t="s">
        <v>75</v>
      </c>
      <c r="F486" s="2">
        <v>1725</v>
      </c>
      <c r="G486" s="2" t="s">
        <v>15</v>
      </c>
      <c r="H486" s="10">
        <v>672</v>
      </c>
      <c r="I486" s="1">
        <v>7</v>
      </c>
      <c r="J486" s="1">
        <v>97</v>
      </c>
      <c r="K486" s="1">
        <v>72</v>
      </c>
      <c r="L486" s="1">
        <v>5</v>
      </c>
      <c r="M486" s="1">
        <v>3</v>
      </c>
      <c r="N486" s="1">
        <v>20</v>
      </c>
      <c r="O486" s="1">
        <v>4</v>
      </c>
      <c r="P486" s="1">
        <v>10</v>
      </c>
      <c r="Q486" s="1">
        <v>74</v>
      </c>
      <c r="R486" s="1">
        <v>6</v>
      </c>
      <c r="S486" s="1">
        <v>0</v>
      </c>
      <c r="T486" s="1">
        <v>1</v>
      </c>
      <c r="U486" s="1">
        <v>1</v>
      </c>
      <c r="V486" s="1">
        <v>6</v>
      </c>
      <c r="W486" s="16">
        <v>1</v>
      </c>
      <c r="X486" s="1">
        <v>14</v>
      </c>
      <c r="Y486" s="1">
        <f t="shared" si="35"/>
        <v>321</v>
      </c>
      <c r="Z486" s="1">
        <f t="shared" si="36"/>
        <v>351</v>
      </c>
      <c r="AA486" s="70">
        <f t="shared" si="37"/>
        <v>0.47767857142857145</v>
      </c>
      <c r="AB486" s="70">
        <f t="shared" si="38"/>
        <v>0.5223214285714286</v>
      </c>
      <c r="AC486" s="117"/>
    </row>
    <row r="487" spans="1:29" x14ac:dyDescent="0.25">
      <c r="A487" s="2">
        <v>60</v>
      </c>
      <c r="B487" s="2" t="s">
        <v>36</v>
      </c>
      <c r="C487" s="2">
        <v>386</v>
      </c>
      <c r="D487" s="1" t="s">
        <v>75</v>
      </c>
      <c r="E487" s="1" t="s">
        <v>75</v>
      </c>
      <c r="F487" s="2">
        <v>1725</v>
      </c>
      <c r="G487" s="2" t="s">
        <v>16</v>
      </c>
      <c r="H487" s="10">
        <v>672</v>
      </c>
      <c r="I487" s="1">
        <v>7</v>
      </c>
      <c r="J487" s="1">
        <v>103</v>
      </c>
      <c r="K487" s="1">
        <v>83</v>
      </c>
      <c r="L487" s="1">
        <v>1</v>
      </c>
      <c r="M487" s="1">
        <v>4</v>
      </c>
      <c r="N487" s="1">
        <v>21</v>
      </c>
      <c r="O487" s="1">
        <v>4</v>
      </c>
      <c r="P487" s="1">
        <v>8</v>
      </c>
      <c r="Q487" s="1">
        <v>71</v>
      </c>
      <c r="R487" s="1">
        <v>5</v>
      </c>
      <c r="S487" s="1">
        <v>2</v>
      </c>
      <c r="T487" s="1">
        <v>0</v>
      </c>
      <c r="U487" s="1">
        <v>0</v>
      </c>
      <c r="V487" s="1">
        <v>4</v>
      </c>
      <c r="W487" s="16">
        <v>0</v>
      </c>
      <c r="X487" s="1">
        <v>17</v>
      </c>
      <c r="Y487" s="1">
        <f t="shared" si="35"/>
        <v>330</v>
      </c>
      <c r="Z487" s="1">
        <f t="shared" si="36"/>
        <v>342</v>
      </c>
      <c r="AA487" s="70">
        <f t="shared" si="37"/>
        <v>0.49107142857142855</v>
      </c>
      <c r="AB487" s="70">
        <f t="shared" si="38"/>
        <v>0.5089285714285714</v>
      </c>
      <c r="AC487" s="117"/>
    </row>
    <row r="488" spans="1:29" x14ac:dyDescent="0.25">
      <c r="A488" s="2">
        <v>61</v>
      </c>
      <c r="B488" s="2" t="s">
        <v>36</v>
      </c>
      <c r="C488" s="2">
        <v>386</v>
      </c>
      <c r="D488" s="1" t="s">
        <v>75</v>
      </c>
      <c r="E488" s="1" t="s">
        <v>75</v>
      </c>
      <c r="F488" s="2">
        <v>1725</v>
      </c>
      <c r="G488" s="2" t="s">
        <v>17</v>
      </c>
      <c r="H488" s="10">
        <v>673</v>
      </c>
      <c r="I488" s="1">
        <v>16</v>
      </c>
      <c r="J488" s="1">
        <v>125</v>
      </c>
      <c r="K488" s="1">
        <v>41</v>
      </c>
      <c r="L488" s="1">
        <v>6</v>
      </c>
      <c r="M488" s="1">
        <v>3</v>
      </c>
      <c r="N488" s="1">
        <v>23</v>
      </c>
      <c r="O488" s="1">
        <v>7</v>
      </c>
      <c r="P488" s="1">
        <v>11</v>
      </c>
      <c r="Q488" s="1">
        <v>63</v>
      </c>
      <c r="R488" s="1">
        <v>1</v>
      </c>
      <c r="S488" s="1">
        <v>0</v>
      </c>
      <c r="T488" s="1">
        <v>1</v>
      </c>
      <c r="U488" s="1">
        <v>0</v>
      </c>
      <c r="V488" s="1">
        <v>5</v>
      </c>
      <c r="W488" s="16">
        <v>4</v>
      </c>
      <c r="X488" s="1">
        <v>12</v>
      </c>
      <c r="Y488" s="1">
        <f t="shared" si="35"/>
        <v>318</v>
      </c>
      <c r="Z488" s="1">
        <f t="shared" si="36"/>
        <v>355</v>
      </c>
      <c r="AA488" s="70">
        <f t="shared" si="37"/>
        <v>0.47251114413075779</v>
      </c>
      <c r="AB488" s="70">
        <f t="shared" si="38"/>
        <v>0.52748885586924221</v>
      </c>
      <c r="AC488" s="117"/>
    </row>
    <row r="489" spans="1:29" x14ac:dyDescent="0.25">
      <c r="A489" s="2">
        <v>62</v>
      </c>
      <c r="B489" s="2" t="s">
        <v>36</v>
      </c>
      <c r="C489" s="2">
        <v>386</v>
      </c>
      <c r="D489" s="1" t="s">
        <v>75</v>
      </c>
      <c r="E489" s="1" t="s">
        <v>75</v>
      </c>
      <c r="F489" s="2">
        <v>1725</v>
      </c>
      <c r="G489" s="2" t="s">
        <v>18</v>
      </c>
      <c r="H489" s="10">
        <v>673</v>
      </c>
      <c r="I489" s="1">
        <v>5</v>
      </c>
      <c r="J489" s="1">
        <v>124</v>
      </c>
      <c r="K489" s="1">
        <v>58</v>
      </c>
      <c r="L489" s="1">
        <v>3</v>
      </c>
      <c r="M489" s="1">
        <v>6</v>
      </c>
      <c r="N489" s="1">
        <v>20</v>
      </c>
      <c r="O489" s="1">
        <v>5</v>
      </c>
      <c r="P489" s="1">
        <v>12</v>
      </c>
      <c r="Q489" s="1">
        <v>56</v>
      </c>
      <c r="R489" s="1">
        <v>3</v>
      </c>
      <c r="S489" s="1">
        <v>0</v>
      </c>
      <c r="T489" s="1">
        <v>0</v>
      </c>
      <c r="U489" s="1">
        <v>0</v>
      </c>
      <c r="V489" s="1">
        <v>7</v>
      </c>
      <c r="W489" s="16">
        <v>0</v>
      </c>
      <c r="X489" s="1">
        <v>16</v>
      </c>
      <c r="Y489" s="1">
        <f t="shared" si="35"/>
        <v>315</v>
      </c>
      <c r="Z489" s="1">
        <f t="shared" si="36"/>
        <v>358</v>
      </c>
      <c r="AA489" s="70">
        <f t="shared" si="37"/>
        <v>0.46805349182763745</v>
      </c>
      <c r="AB489" s="70">
        <f t="shared" si="38"/>
        <v>0.53194650817236255</v>
      </c>
      <c r="AC489" s="117"/>
    </row>
    <row r="490" spans="1:29" x14ac:dyDescent="0.25">
      <c r="A490" s="2">
        <v>63</v>
      </c>
      <c r="B490" s="2" t="s">
        <v>36</v>
      </c>
      <c r="C490" s="2">
        <v>386</v>
      </c>
      <c r="D490" s="1" t="s">
        <v>75</v>
      </c>
      <c r="E490" s="1" t="s">
        <v>80</v>
      </c>
      <c r="F490" s="2">
        <v>1726</v>
      </c>
      <c r="G490" s="2" t="s">
        <v>15</v>
      </c>
      <c r="H490" s="10">
        <v>654</v>
      </c>
      <c r="I490" s="1">
        <v>12</v>
      </c>
      <c r="J490" s="1">
        <v>76</v>
      </c>
      <c r="K490" s="1">
        <v>56</v>
      </c>
      <c r="L490" s="1">
        <v>3</v>
      </c>
      <c r="M490" s="1">
        <v>4</v>
      </c>
      <c r="N490" s="1">
        <v>17</v>
      </c>
      <c r="O490" s="1">
        <v>9</v>
      </c>
      <c r="P490" s="1">
        <v>10</v>
      </c>
      <c r="Q490" s="1">
        <v>69</v>
      </c>
      <c r="R490" s="1">
        <v>2</v>
      </c>
      <c r="S490" s="1">
        <v>0</v>
      </c>
      <c r="T490" s="1">
        <v>1</v>
      </c>
      <c r="U490" s="1">
        <v>0</v>
      </c>
      <c r="V490" s="1">
        <v>8</v>
      </c>
      <c r="W490" s="16">
        <v>2</v>
      </c>
      <c r="X490" s="1">
        <v>10</v>
      </c>
      <c r="Y490" s="1">
        <f t="shared" si="35"/>
        <v>279</v>
      </c>
      <c r="Z490" s="1">
        <f t="shared" si="36"/>
        <v>375</v>
      </c>
      <c r="AA490" s="70">
        <f t="shared" si="37"/>
        <v>0.42660550458715596</v>
      </c>
      <c r="AB490" s="70">
        <f t="shared" si="38"/>
        <v>0.57339449541284404</v>
      </c>
      <c r="AC490" s="117"/>
    </row>
    <row r="491" spans="1:29" x14ac:dyDescent="0.25">
      <c r="A491" s="2">
        <v>64</v>
      </c>
      <c r="B491" s="2" t="s">
        <v>36</v>
      </c>
      <c r="C491" s="2">
        <v>386</v>
      </c>
      <c r="D491" s="1" t="s">
        <v>75</v>
      </c>
      <c r="E491" s="1" t="s">
        <v>80</v>
      </c>
      <c r="F491" s="2">
        <v>1726</v>
      </c>
      <c r="G491" s="2" t="s">
        <v>16</v>
      </c>
      <c r="H491" s="10">
        <v>655</v>
      </c>
      <c r="I491" s="1">
        <v>17</v>
      </c>
      <c r="J491" s="1">
        <v>88</v>
      </c>
      <c r="K491" s="1">
        <v>70</v>
      </c>
      <c r="L491" s="1">
        <v>2</v>
      </c>
      <c r="M491" s="1">
        <v>1</v>
      </c>
      <c r="N491" s="1">
        <v>28</v>
      </c>
      <c r="O491" s="1">
        <v>10</v>
      </c>
      <c r="P491" s="1">
        <v>9</v>
      </c>
      <c r="Q491" s="1">
        <v>64</v>
      </c>
      <c r="R491" s="1">
        <v>5</v>
      </c>
      <c r="S491" s="1">
        <v>0</v>
      </c>
      <c r="T491" s="1">
        <v>1</v>
      </c>
      <c r="U491" s="1">
        <v>0</v>
      </c>
      <c r="V491" s="1">
        <v>9</v>
      </c>
      <c r="W491" s="16">
        <v>0</v>
      </c>
      <c r="X491" s="1">
        <v>10</v>
      </c>
      <c r="Y491" s="1">
        <f t="shared" si="35"/>
        <v>314</v>
      </c>
      <c r="Z491" s="1">
        <f t="shared" si="36"/>
        <v>341</v>
      </c>
      <c r="AA491" s="70">
        <f t="shared" si="37"/>
        <v>0.47938931297709925</v>
      </c>
      <c r="AB491" s="70">
        <f t="shared" si="38"/>
        <v>0.52061068702290081</v>
      </c>
      <c r="AC491" s="117"/>
    </row>
    <row r="492" spans="1:29" x14ac:dyDescent="0.25">
      <c r="A492" s="2">
        <v>65</v>
      </c>
      <c r="B492" s="2" t="s">
        <v>36</v>
      </c>
      <c r="C492" s="2">
        <v>386</v>
      </c>
      <c r="D492" s="1" t="s">
        <v>75</v>
      </c>
      <c r="E492" s="1" t="s">
        <v>80</v>
      </c>
      <c r="F492" s="2">
        <v>1726</v>
      </c>
      <c r="G492" s="2" t="s">
        <v>17</v>
      </c>
      <c r="H492" s="10">
        <v>655</v>
      </c>
      <c r="I492" s="1">
        <v>18</v>
      </c>
      <c r="J492" s="1">
        <v>57</v>
      </c>
      <c r="K492" s="1">
        <v>51</v>
      </c>
      <c r="L492" s="1">
        <v>6</v>
      </c>
      <c r="M492" s="1">
        <v>8</v>
      </c>
      <c r="N492" s="1">
        <v>55</v>
      </c>
      <c r="O492" s="1">
        <v>4</v>
      </c>
      <c r="P492" s="1">
        <v>2</v>
      </c>
      <c r="Q492" s="1">
        <v>57</v>
      </c>
      <c r="R492" s="1">
        <v>7</v>
      </c>
      <c r="S492" s="1">
        <v>2</v>
      </c>
      <c r="T492" s="1">
        <v>0</v>
      </c>
      <c r="U492" s="1">
        <v>0</v>
      </c>
      <c r="V492" s="1">
        <v>6</v>
      </c>
      <c r="W492" s="16">
        <v>0</v>
      </c>
      <c r="X492" s="1">
        <v>7</v>
      </c>
      <c r="Y492" s="1">
        <f t="shared" si="35"/>
        <v>280</v>
      </c>
      <c r="Z492" s="1">
        <f t="shared" si="36"/>
        <v>375</v>
      </c>
      <c r="AA492" s="70">
        <f t="shared" si="37"/>
        <v>0.42748091603053434</v>
      </c>
      <c r="AB492" s="70">
        <f t="shared" si="38"/>
        <v>0.5725190839694656</v>
      </c>
      <c r="AC492" s="117"/>
    </row>
    <row r="493" spans="1:29" x14ac:dyDescent="0.25">
      <c r="A493" s="2">
        <v>66</v>
      </c>
      <c r="B493" s="2" t="s">
        <v>36</v>
      </c>
      <c r="C493" s="2">
        <v>386</v>
      </c>
      <c r="D493" s="1" t="s">
        <v>75</v>
      </c>
      <c r="E493" s="1" t="s">
        <v>80</v>
      </c>
      <c r="F493" s="2">
        <v>1726</v>
      </c>
      <c r="G493" s="2" t="s">
        <v>18</v>
      </c>
      <c r="H493" s="10">
        <v>655</v>
      </c>
      <c r="I493" s="1">
        <v>16</v>
      </c>
      <c r="J493" s="1">
        <v>82</v>
      </c>
      <c r="K493" s="1">
        <v>67</v>
      </c>
      <c r="L493" s="1">
        <v>8</v>
      </c>
      <c r="M493" s="1">
        <v>9</v>
      </c>
      <c r="N493" s="1">
        <v>21</v>
      </c>
      <c r="O493" s="1">
        <v>3</v>
      </c>
      <c r="P493" s="1">
        <v>9</v>
      </c>
      <c r="Q493" s="1">
        <v>63</v>
      </c>
      <c r="R493" s="1">
        <v>1</v>
      </c>
      <c r="S493" s="1">
        <v>0</v>
      </c>
      <c r="T493" s="1">
        <v>0</v>
      </c>
      <c r="U493" s="1">
        <v>1</v>
      </c>
      <c r="V493" s="1">
        <v>9</v>
      </c>
      <c r="W493" s="16">
        <v>0</v>
      </c>
      <c r="X493" s="1">
        <v>5</v>
      </c>
      <c r="Y493" s="1">
        <f t="shared" si="35"/>
        <v>294</v>
      </c>
      <c r="Z493" s="1">
        <f t="shared" si="36"/>
        <v>361</v>
      </c>
      <c r="AA493" s="70">
        <f t="shared" si="37"/>
        <v>0.44885496183206108</v>
      </c>
      <c r="AB493" s="70">
        <f t="shared" si="38"/>
        <v>0.55114503816793892</v>
      </c>
      <c r="AC493" s="117"/>
    </row>
    <row r="494" spans="1:29" x14ac:dyDescent="0.25">
      <c r="A494" s="2">
        <v>67</v>
      </c>
      <c r="B494" s="2" t="s">
        <v>36</v>
      </c>
      <c r="C494" s="2">
        <v>386</v>
      </c>
      <c r="D494" s="1" t="s">
        <v>75</v>
      </c>
      <c r="E494" s="1" t="s">
        <v>80</v>
      </c>
      <c r="F494" s="2">
        <v>1726</v>
      </c>
      <c r="G494" s="2" t="s">
        <v>19</v>
      </c>
      <c r="H494" s="10">
        <v>655</v>
      </c>
      <c r="I494" s="1">
        <v>4</v>
      </c>
      <c r="J494" s="1">
        <v>108</v>
      </c>
      <c r="K494" s="1">
        <v>44</v>
      </c>
      <c r="L494" s="1">
        <v>3</v>
      </c>
      <c r="M494" s="1">
        <v>2</v>
      </c>
      <c r="N494" s="1">
        <v>26</v>
      </c>
      <c r="O494" s="1">
        <v>6</v>
      </c>
      <c r="P494" s="1">
        <v>6</v>
      </c>
      <c r="Q494" s="1">
        <v>64</v>
      </c>
      <c r="R494" s="1">
        <v>7</v>
      </c>
      <c r="S494" s="1">
        <v>0</v>
      </c>
      <c r="T494" s="1">
        <v>3</v>
      </c>
      <c r="U494" s="1">
        <v>2</v>
      </c>
      <c r="V494" s="1">
        <v>6</v>
      </c>
      <c r="W494" s="16">
        <v>0</v>
      </c>
      <c r="X494" s="1">
        <v>11</v>
      </c>
      <c r="Y494" s="1">
        <f t="shared" si="35"/>
        <v>292</v>
      </c>
      <c r="Z494" s="1">
        <f t="shared" si="36"/>
        <v>363</v>
      </c>
      <c r="AA494" s="70">
        <f t="shared" si="37"/>
        <v>0.44580152671755724</v>
      </c>
      <c r="AB494" s="70">
        <f t="shared" si="38"/>
        <v>0.55419847328244276</v>
      </c>
      <c r="AC494" s="117"/>
    </row>
    <row r="495" spans="1:29" x14ac:dyDescent="0.25">
      <c r="A495" s="2">
        <v>68</v>
      </c>
      <c r="B495" s="2" t="s">
        <v>36</v>
      </c>
      <c r="C495" s="2">
        <v>386</v>
      </c>
      <c r="D495" s="1" t="s">
        <v>75</v>
      </c>
      <c r="E495" s="1" t="s">
        <v>80</v>
      </c>
      <c r="F495" s="2">
        <v>1726</v>
      </c>
      <c r="G495" s="2" t="s">
        <v>20</v>
      </c>
      <c r="H495" s="10">
        <v>655</v>
      </c>
      <c r="I495" s="1">
        <v>10</v>
      </c>
      <c r="J495" s="1">
        <v>70</v>
      </c>
      <c r="K495" s="1">
        <v>61</v>
      </c>
      <c r="L495" s="1">
        <v>4</v>
      </c>
      <c r="M495" s="1">
        <v>3</v>
      </c>
      <c r="N495" s="1">
        <v>26</v>
      </c>
      <c r="O495" s="1">
        <v>15</v>
      </c>
      <c r="P495" s="1">
        <v>9</v>
      </c>
      <c r="Q495" s="1">
        <v>57</v>
      </c>
      <c r="R495" s="1">
        <v>4</v>
      </c>
      <c r="S495" s="1">
        <v>1</v>
      </c>
      <c r="T495" s="1">
        <v>0</v>
      </c>
      <c r="U495" s="1">
        <v>0</v>
      </c>
      <c r="V495" s="1">
        <v>11</v>
      </c>
      <c r="W495" s="16">
        <v>4</v>
      </c>
      <c r="X495" s="1">
        <v>15</v>
      </c>
      <c r="Y495" s="1">
        <f t="shared" si="35"/>
        <v>290</v>
      </c>
      <c r="Z495" s="1">
        <f t="shared" si="36"/>
        <v>365</v>
      </c>
      <c r="AA495" s="70">
        <f t="shared" si="37"/>
        <v>0.44274809160305345</v>
      </c>
      <c r="AB495" s="70">
        <f t="shared" si="38"/>
        <v>0.5572519083969466</v>
      </c>
      <c r="AC495" s="117"/>
    </row>
    <row r="496" spans="1:29" x14ac:dyDescent="0.25">
      <c r="A496" s="2">
        <v>69</v>
      </c>
      <c r="B496" s="2" t="s">
        <v>36</v>
      </c>
      <c r="C496" s="2">
        <v>386</v>
      </c>
      <c r="D496" s="1" t="s">
        <v>75</v>
      </c>
      <c r="E496" s="1" t="s">
        <v>75</v>
      </c>
      <c r="F496" s="2">
        <v>1727</v>
      </c>
      <c r="G496" s="2" t="s">
        <v>15</v>
      </c>
      <c r="H496" s="10">
        <v>603</v>
      </c>
      <c r="I496" s="1">
        <v>8</v>
      </c>
      <c r="J496" s="1">
        <v>126</v>
      </c>
      <c r="K496" s="1">
        <v>34</v>
      </c>
      <c r="L496" s="1">
        <v>5</v>
      </c>
      <c r="M496" s="1">
        <v>1</v>
      </c>
      <c r="N496" s="1">
        <v>15</v>
      </c>
      <c r="O496" s="1">
        <v>14</v>
      </c>
      <c r="P496" s="1">
        <v>9</v>
      </c>
      <c r="Q496" s="1">
        <v>122</v>
      </c>
      <c r="R496" s="1">
        <v>6</v>
      </c>
      <c r="S496" s="1">
        <v>0</v>
      </c>
      <c r="T496" s="1">
        <v>0</v>
      </c>
      <c r="U496" s="1">
        <v>0</v>
      </c>
      <c r="V496" s="1">
        <v>9</v>
      </c>
      <c r="W496" s="16">
        <v>0</v>
      </c>
      <c r="X496" s="1">
        <v>10</v>
      </c>
      <c r="Y496" s="1">
        <f t="shared" si="35"/>
        <v>359</v>
      </c>
      <c r="Z496" s="1">
        <f t="shared" si="36"/>
        <v>244</v>
      </c>
      <c r="AA496" s="70">
        <f t="shared" si="37"/>
        <v>0.59535655058043113</v>
      </c>
      <c r="AB496" s="70">
        <f t="shared" si="38"/>
        <v>0.40464344941956881</v>
      </c>
      <c r="AC496" s="117"/>
    </row>
    <row r="497" spans="1:29" x14ac:dyDescent="0.25">
      <c r="A497" s="2">
        <v>70</v>
      </c>
      <c r="B497" s="2" t="s">
        <v>36</v>
      </c>
      <c r="C497" s="2">
        <v>386</v>
      </c>
      <c r="D497" s="1" t="s">
        <v>75</v>
      </c>
      <c r="E497" s="1" t="s">
        <v>75</v>
      </c>
      <c r="F497" s="2">
        <v>1727</v>
      </c>
      <c r="G497" s="2" t="s">
        <v>16</v>
      </c>
      <c r="H497" s="10">
        <v>603</v>
      </c>
      <c r="I497" s="1">
        <v>11</v>
      </c>
      <c r="J497" s="1">
        <v>96</v>
      </c>
      <c r="K497" s="1">
        <v>52</v>
      </c>
      <c r="L497" s="1">
        <v>1</v>
      </c>
      <c r="M497" s="1">
        <v>1</v>
      </c>
      <c r="N497" s="1">
        <v>10</v>
      </c>
      <c r="O497" s="1">
        <v>15</v>
      </c>
      <c r="P497" s="1">
        <v>11</v>
      </c>
      <c r="Q497" s="1">
        <v>112</v>
      </c>
      <c r="R497" s="1">
        <v>0</v>
      </c>
      <c r="S497" s="1">
        <v>4</v>
      </c>
      <c r="T497" s="1">
        <v>0</v>
      </c>
      <c r="U497" s="1">
        <v>0</v>
      </c>
      <c r="V497" s="1">
        <v>2</v>
      </c>
      <c r="W497" s="16">
        <v>0</v>
      </c>
      <c r="X497" s="1">
        <v>0</v>
      </c>
      <c r="Y497" s="1">
        <f t="shared" si="35"/>
        <v>315</v>
      </c>
      <c r="Z497" s="1">
        <f t="shared" si="36"/>
        <v>288</v>
      </c>
      <c r="AA497" s="70">
        <f t="shared" si="37"/>
        <v>0.52238805970149249</v>
      </c>
      <c r="AB497" s="70">
        <f t="shared" si="38"/>
        <v>0.47761194029850745</v>
      </c>
      <c r="AC497" s="117"/>
    </row>
    <row r="498" spans="1:29" x14ac:dyDescent="0.25">
      <c r="A498" s="2">
        <v>71</v>
      </c>
      <c r="B498" s="2" t="s">
        <v>36</v>
      </c>
      <c r="C498" s="2">
        <v>386</v>
      </c>
      <c r="D498" s="1" t="s">
        <v>75</v>
      </c>
      <c r="E498" s="1" t="s">
        <v>75</v>
      </c>
      <c r="F498" s="2">
        <v>1727</v>
      </c>
      <c r="G498" s="2" t="s">
        <v>17</v>
      </c>
      <c r="H498" s="10">
        <v>603</v>
      </c>
      <c r="I498" s="1">
        <v>5</v>
      </c>
      <c r="J498" s="1">
        <v>91</v>
      </c>
      <c r="K498" s="1">
        <v>35</v>
      </c>
      <c r="L498" s="1">
        <v>3</v>
      </c>
      <c r="M498" s="1">
        <v>4</v>
      </c>
      <c r="N498" s="1">
        <v>15</v>
      </c>
      <c r="O498" s="1">
        <v>17</v>
      </c>
      <c r="P498" s="1">
        <v>17</v>
      </c>
      <c r="Q498" s="1">
        <v>95</v>
      </c>
      <c r="R498" s="1">
        <v>8</v>
      </c>
      <c r="S498" s="1">
        <v>0</v>
      </c>
      <c r="T498" s="1">
        <v>0</v>
      </c>
      <c r="U498" s="1">
        <v>0</v>
      </c>
      <c r="V498" s="1">
        <v>13</v>
      </c>
      <c r="W498" s="16">
        <v>0</v>
      </c>
      <c r="X498" s="1">
        <v>8</v>
      </c>
      <c r="Y498" s="1">
        <f t="shared" si="35"/>
        <v>311</v>
      </c>
      <c r="Z498" s="1">
        <f t="shared" si="36"/>
        <v>292</v>
      </c>
      <c r="AA498" s="70">
        <f t="shared" si="37"/>
        <v>0.51575456053067992</v>
      </c>
      <c r="AB498" s="70">
        <f t="shared" si="38"/>
        <v>0.48424543946932008</v>
      </c>
      <c r="AC498" s="117"/>
    </row>
    <row r="499" spans="1:29" x14ac:dyDescent="0.25">
      <c r="A499" s="2">
        <v>72</v>
      </c>
      <c r="B499" s="2" t="s">
        <v>36</v>
      </c>
      <c r="C499" s="2">
        <v>386</v>
      </c>
      <c r="D499" s="1" t="s">
        <v>75</v>
      </c>
      <c r="E499" s="1" t="s">
        <v>75</v>
      </c>
      <c r="F499" s="2">
        <v>1727</v>
      </c>
      <c r="G499" s="2" t="s">
        <v>18</v>
      </c>
      <c r="H499" s="10">
        <v>603</v>
      </c>
      <c r="I499" s="1">
        <v>5</v>
      </c>
      <c r="J499" s="1">
        <v>119</v>
      </c>
      <c r="K499" s="1">
        <v>31</v>
      </c>
      <c r="L499" s="1">
        <v>9</v>
      </c>
      <c r="M499" s="1">
        <v>0</v>
      </c>
      <c r="N499" s="1">
        <v>20</v>
      </c>
      <c r="O499" s="1">
        <v>10</v>
      </c>
      <c r="P499" s="1">
        <v>21</v>
      </c>
      <c r="Q499" s="1">
        <v>112</v>
      </c>
      <c r="R499" s="1">
        <v>5</v>
      </c>
      <c r="S499" s="1">
        <v>0</v>
      </c>
      <c r="T499" s="1">
        <v>0</v>
      </c>
      <c r="U499" s="1">
        <v>0</v>
      </c>
      <c r="V499" s="1">
        <v>6</v>
      </c>
      <c r="W499" s="16">
        <v>0</v>
      </c>
      <c r="X499" s="1">
        <v>12</v>
      </c>
      <c r="Y499" s="1">
        <f t="shared" si="35"/>
        <v>350</v>
      </c>
      <c r="Z499" s="1">
        <f t="shared" si="36"/>
        <v>253</v>
      </c>
      <c r="AA499" s="70">
        <f t="shared" si="37"/>
        <v>0.58043117744610284</v>
      </c>
      <c r="AB499" s="70">
        <f t="shared" si="38"/>
        <v>0.41956882255389716</v>
      </c>
      <c r="AC499" s="117"/>
    </row>
    <row r="500" spans="1:29" x14ac:dyDescent="0.25">
      <c r="A500" s="2">
        <v>73</v>
      </c>
      <c r="B500" s="2" t="s">
        <v>36</v>
      </c>
      <c r="C500" s="2">
        <v>386</v>
      </c>
      <c r="D500" s="1" t="s">
        <v>75</v>
      </c>
      <c r="E500" s="1" t="s">
        <v>75</v>
      </c>
      <c r="F500" s="2">
        <v>1727</v>
      </c>
      <c r="G500" s="2" t="s">
        <v>19</v>
      </c>
      <c r="H500" s="10">
        <v>604</v>
      </c>
      <c r="I500" s="1">
        <v>3</v>
      </c>
      <c r="J500" s="1">
        <v>112</v>
      </c>
      <c r="K500" s="1">
        <v>28</v>
      </c>
      <c r="L500" s="1">
        <v>3</v>
      </c>
      <c r="M500" s="1">
        <v>5</v>
      </c>
      <c r="N500" s="1">
        <v>17</v>
      </c>
      <c r="O500" s="1">
        <v>17</v>
      </c>
      <c r="P500" s="1">
        <v>8</v>
      </c>
      <c r="Q500" s="1">
        <v>111</v>
      </c>
      <c r="R500" s="1">
        <v>3</v>
      </c>
      <c r="S500" s="1">
        <v>0</v>
      </c>
      <c r="T500" s="1">
        <v>0</v>
      </c>
      <c r="U500" s="1">
        <v>0</v>
      </c>
      <c r="V500" s="1">
        <v>5</v>
      </c>
      <c r="W500" s="16">
        <v>0</v>
      </c>
      <c r="X500" s="1">
        <v>18</v>
      </c>
      <c r="Y500" s="1">
        <f t="shared" si="35"/>
        <v>330</v>
      </c>
      <c r="Z500" s="1">
        <f t="shared" si="36"/>
        <v>274</v>
      </c>
      <c r="AA500" s="70">
        <f t="shared" si="37"/>
        <v>0.54635761589403975</v>
      </c>
      <c r="AB500" s="70">
        <f t="shared" si="38"/>
        <v>0.45364238410596025</v>
      </c>
      <c r="AC500" s="117"/>
    </row>
    <row r="501" spans="1:29" x14ac:dyDescent="0.25">
      <c r="A501" s="2">
        <v>74</v>
      </c>
      <c r="B501" s="2" t="s">
        <v>36</v>
      </c>
      <c r="C501" s="2">
        <v>386</v>
      </c>
      <c r="D501" s="1" t="s">
        <v>75</v>
      </c>
      <c r="E501" s="1" t="s">
        <v>81</v>
      </c>
      <c r="F501" s="2">
        <v>1728</v>
      </c>
      <c r="G501" s="2" t="s">
        <v>15</v>
      </c>
      <c r="H501" s="10">
        <v>692</v>
      </c>
      <c r="I501" s="1">
        <v>7</v>
      </c>
      <c r="J501" s="1">
        <v>74</v>
      </c>
      <c r="K501" s="1">
        <v>41</v>
      </c>
      <c r="L501" s="1">
        <v>1</v>
      </c>
      <c r="M501" s="1">
        <v>5</v>
      </c>
      <c r="N501" s="1">
        <v>49</v>
      </c>
      <c r="O501" s="1">
        <v>8</v>
      </c>
      <c r="P501" s="1">
        <v>5</v>
      </c>
      <c r="Q501" s="1">
        <v>101</v>
      </c>
      <c r="R501" s="1">
        <v>2</v>
      </c>
      <c r="S501" s="1">
        <v>2</v>
      </c>
      <c r="T501" s="1">
        <v>0</v>
      </c>
      <c r="U501" s="1">
        <v>0</v>
      </c>
      <c r="V501" s="1">
        <v>5</v>
      </c>
      <c r="W501" s="16">
        <v>0</v>
      </c>
      <c r="X501" s="1">
        <v>8</v>
      </c>
      <c r="Y501" s="1">
        <f t="shared" si="35"/>
        <v>308</v>
      </c>
      <c r="Z501" s="1">
        <f t="shared" si="36"/>
        <v>384</v>
      </c>
      <c r="AA501" s="70">
        <f t="shared" si="37"/>
        <v>0.44508670520231214</v>
      </c>
      <c r="AB501" s="70">
        <f t="shared" si="38"/>
        <v>0.55491329479768781</v>
      </c>
      <c r="AC501" s="117"/>
    </row>
    <row r="502" spans="1:29" x14ac:dyDescent="0.25">
      <c r="A502" s="2">
        <v>75</v>
      </c>
      <c r="B502" s="2" t="s">
        <v>36</v>
      </c>
      <c r="C502" s="2">
        <v>386</v>
      </c>
      <c r="D502" s="1" t="s">
        <v>75</v>
      </c>
      <c r="E502" s="1" t="s">
        <v>81</v>
      </c>
      <c r="F502" s="2">
        <v>1728</v>
      </c>
      <c r="G502" s="2" t="s">
        <v>16</v>
      </c>
      <c r="H502" s="10">
        <v>692</v>
      </c>
      <c r="I502" s="1">
        <v>6</v>
      </c>
      <c r="J502" s="1">
        <v>72</v>
      </c>
      <c r="K502" s="1">
        <v>43</v>
      </c>
      <c r="L502" s="1">
        <v>3</v>
      </c>
      <c r="M502" s="1">
        <v>1</v>
      </c>
      <c r="N502" s="1">
        <v>50</v>
      </c>
      <c r="O502" s="1">
        <v>12</v>
      </c>
      <c r="P502" s="1">
        <v>4</v>
      </c>
      <c r="Q502" s="1">
        <v>97</v>
      </c>
      <c r="R502" s="1">
        <v>2</v>
      </c>
      <c r="S502" s="1">
        <v>1</v>
      </c>
      <c r="T502" s="1">
        <v>0</v>
      </c>
      <c r="U502" s="1">
        <v>1</v>
      </c>
      <c r="V502" s="1">
        <v>7</v>
      </c>
      <c r="W502" s="16">
        <v>0</v>
      </c>
      <c r="X502" s="1">
        <v>7</v>
      </c>
      <c r="Y502" s="1">
        <f t="shared" si="35"/>
        <v>306</v>
      </c>
      <c r="Z502" s="1">
        <f t="shared" si="36"/>
        <v>386</v>
      </c>
      <c r="AA502" s="70">
        <f t="shared" si="37"/>
        <v>0.44219653179190749</v>
      </c>
      <c r="AB502" s="70">
        <f t="shared" si="38"/>
        <v>0.55780346820809246</v>
      </c>
      <c r="AC502" s="117"/>
    </row>
    <row r="503" spans="1:29" x14ac:dyDescent="0.25">
      <c r="A503" s="2">
        <v>76</v>
      </c>
      <c r="B503" s="2" t="s">
        <v>36</v>
      </c>
      <c r="C503" s="2">
        <v>386</v>
      </c>
      <c r="D503" s="1" t="s">
        <v>75</v>
      </c>
      <c r="E503" s="1" t="s">
        <v>81</v>
      </c>
      <c r="F503" s="2">
        <v>1728</v>
      </c>
      <c r="G503" s="2" t="s">
        <v>17</v>
      </c>
      <c r="H503" s="10">
        <v>692</v>
      </c>
      <c r="I503" s="1">
        <v>9</v>
      </c>
      <c r="J503" s="1">
        <v>70</v>
      </c>
      <c r="K503" s="1">
        <v>43</v>
      </c>
      <c r="L503" s="1">
        <v>0</v>
      </c>
      <c r="M503" s="1">
        <v>3</v>
      </c>
      <c r="N503" s="1">
        <v>49</v>
      </c>
      <c r="O503" s="1">
        <v>9</v>
      </c>
      <c r="P503" s="1">
        <v>2</v>
      </c>
      <c r="Q503" s="1">
        <v>88</v>
      </c>
      <c r="R503" s="1">
        <v>3</v>
      </c>
      <c r="S503" s="1">
        <v>1</v>
      </c>
      <c r="T503" s="1">
        <v>0</v>
      </c>
      <c r="U503" s="1">
        <v>1</v>
      </c>
      <c r="V503" s="1">
        <v>4</v>
      </c>
      <c r="W503" s="16">
        <v>0</v>
      </c>
      <c r="X503" s="1">
        <v>7</v>
      </c>
      <c r="Y503" s="1">
        <f t="shared" si="35"/>
        <v>289</v>
      </c>
      <c r="Z503" s="1">
        <f t="shared" si="36"/>
        <v>403</v>
      </c>
      <c r="AA503" s="70">
        <f t="shared" si="37"/>
        <v>0.41763005780346824</v>
      </c>
      <c r="AB503" s="70">
        <f t="shared" si="38"/>
        <v>0.58236994219653182</v>
      </c>
      <c r="AC503" s="117"/>
    </row>
    <row r="504" spans="1:29" x14ac:dyDescent="0.25">
      <c r="A504" s="2">
        <v>77</v>
      </c>
      <c r="B504" s="2" t="s">
        <v>36</v>
      </c>
      <c r="C504" s="2">
        <v>386</v>
      </c>
      <c r="D504" s="1" t="s">
        <v>75</v>
      </c>
      <c r="E504" s="1" t="s">
        <v>81</v>
      </c>
      <c r="F504" s="2">
        <v>1728</v>
      </c>
      <c r="G504" s="2" t="s">
        <v>18</v>
      </c>
      <c r="H504" s="10">
        <v>693</v>
      </c>
      <c r="I504" s="1">
        <v>11</v>
      </c>
      <c r="J504" s="1">
        <v>60</v>
      </c>
      <c r="K504" s="1">
        <v>43</v>
      </c>
      <c r="L504" s="1">
        <v>1</v>
      </c>
      <c r="M504" s="1">
        <v>2</v>
      </c>
      <c r="N504" s="1">
        <v>45</v>
      </c>
      <c r="O504" s="1">
        <v>22</v>
      </c>
      <c r="P504" s="1">
        <v>7</v>
      </c>
      <c r="Q504" s="1">
        <v>92</v>
      </c>
      <c r="R504" s="1">
        <v>2</v>
      </c>
      <c r="S504" s="1">
        <v>2</v>
      </c>
      <c r="T504" s="1">
        <v>0</v>
      </c>
      <c r="U504" s="1">
        <v>1</v>
      </c>
      <c r="V504" s="1">
        <v>5</v>
      </c>
      <c r="W504" s="16">
        <v>0</v>
      </c>
      <c r="X504" s="1">
        <v>9</v>
      </c>
      <c r="Y504" s="1">
        <f t="shared" si="35"/>
        <v>302</v>
      </c>
      <c r="Z504" s="1">
        <f t="shared" si="36"/>
        <v>391</v>
      </c>
      <c r="AA504" s="70">
        <f t="shared" si="37"/>
        <v>0.43578643578643578</v>
      </c>
      <c r="AB504" s="70">
        <f t="shared" si="38"/>
        <v>0.56421356421356417</v>
      </c>
      <c r="AC504" s="117"/>
    </row>
    <row r="505" spans="1:29" x14ac:dyDescent="0.25">
      <c r="A505" s="2">
        <v>78</v>
      </c>
      <c r="B505" s="2" t="s">
        <v>36</v>
      </c>
      <c r="C505" s="2">
        <v>386</v>
      </c>
      <c r="D505" s="1" t="s">
        <v>75</v>
      </c>
      <c r="E505" s="1" t="s">
        <v>81</v>
      </c>
      <c r="F505" s="2">
        <v>1728</v>
      </c>
      <c r="G505" s="2" t="s">
        <v>19</v>
      </c>
      <c r="H505" s="10">
        <v>693</v>
      </c>
      <c r="I505" s="1">
        <v>7</v>
      </c>
      <c r="J505" s="1">
        <v>82</v>
      </c>
      <c r="K505" s="1">
        <v>28</v>
      </c>
      <c r="L505" s="1">
        <v>3</v>
      </c>
      <c r="M505" s="1">
        <v>1</v>
      </c>
      <c r="N505" s="1">
        <v>47</v>
      </c>
      <c r="O505" s="1">
        <v>12</v>
      </c>
      <c r="P505" s="1">
        <v>2</v>
      </c>
      <c r="Q505" s="1">
        <v>104</v>
      </c>
      <c r="R505" s="1">
        <v>3</v>
      </c>
      <c r="S505" s="1">
        <v>0</v>
      </c>
      <c r="T505" s="1">
        <v>0</v>
      </c>
      <c r="U505" s="1">
        <v>0</v>
      </c>
      <c r="V505" s="1">
        <v>11</v>
      </c>
      <c r="W505" s="16">
        <v>0</v>
      </c>
      <c r="X505" s="1">
        <v>12</v>
      </c>
      <c r="Y505" s="1">
        <f t="shared" si="35"/>
        <v>312</v>
      </c>
      <c r="Z505" s="1">
        <f t="shared" si="36"/>
        <v>381</v>
      </c>
      <c r="AA505" s="70">
        <f t="shared" si="37"/>
        <v>0.45021645021645024</v>
      </c>
      <c r="AB505" s="70">
        <f t="shared" si="38"/>
        <v>0.54978354978354982</v>
      </c>
      <c r="AC505" s="117"/>
    </row>
    <row r="506" spans="1:29" x14ac:dyDescent="0.25">
      <c r="A506" s="2">
        <v>79</v>
      </c>
      <c r="B506" s="2" t="s">
        <v>36</v>
      </c>
      <c r="C506" s="2">
        <v>386</v>
      </c>
      <c r="D506" s="1" t="s">
        <v>75</v>
      </c>
      <c r="E506" s="1" t="s">
        <v>81</v>
      </c>
      <c r="F506" s="2">
        <v>1728</v>
      </c>
      <c r="G506" s="2" t="s">
        <v>20</v>
      </c>
      <c r="H506" s="10">
        <v>693</v>
      </c>
      <c r="I506" s="1">
        <v>12</v>
      </c>
      <c r="J506" s="1">
        <v>76</v>
      </c>
      <c r="K506" s="1">
        <v>62</v>
      </c>
      <c r="L506" s="1">
        <v>2</v>
      </c>
      <c r="M506" s="1">
        <v>4</v>
      </c>
      <c r="N506" s="1">
        <v>34</v>
      </c>
      <c r="O506" s="1">
        <v>14</v>
      </c>
      <c r="P506" s="1">
        <v>2</v>
      </c>
      <c r="Q506" s="1">
        <v>128</v>
      </c>
      <c r="R506" s="1">
        <v>4</v>
      </c>
      <c r="S506" s="1">
        <v>0</v>
      </c>
      <c r="T506" s="1">
        <v>1</v>
      </c>
      <c r="U506" s="1">
        <v>1</v>
      </c>
      <c r="V506" s="1">
        <v>4</v>
      </c>
      <c r="W506" s="16">
        <v>0</v>
      </c>
      <c r="X506" s="1">
        <v>9</v>
      </c>
      <c r="Y506" s="1">
        <f t="shared" si="35"/>
        <v>353</v>
      </c>
      <c r="Z506" s="1">
        <f t="shared" si="36"/>
        <v>340</v>
      </c>
      <c r="AA506" s="70">
        <f t="shared" si="37"/>
        <v>0.50937950937950938</v>
      </c>
      <c r="AB506" s="70">
        <f t="shared" si="38"/>
        <v>0.49062049062049062</v>
      </c>
      <c r="AC506" s="117"/>
    </row>
    <row r="507" spans="1:29" x14ac:dyDescent="0.25">
      <c r="A507" s="2">
        <v>80</v>
      </c>
      <c r="B507" s="2" t="s">
        <v>36</v>
      </c>
      <c r="C507" s="2">
        <v>386</v>
      </c>
      <c r="D507" s="1" t="s">
        <v>75</v>
      </c>
      <c r="E507" s="1" t="s">
        <v>81</v>
      </c>
      <c r="F507" s="2">
        <v>1728</v>
      </c>
      <c r="G507" s="2" t="s">
        <v>21</v>
      </c>
      <c r="H507" s="10">
        <v>693</v>
      </c>
      <c r="I507" s="1">
        <v>6</v>
      </c>
      <c r="J507" s="1">
        <v>79</v>
      </c>
      <c r="K507" s="1">
        <v>47</v>
      </c>
      <c r="L507" s="1">
        <v>6</v>
      </c>
      <c r="M507" s="1">
        <v>4</v>
      </c>
      <c r="N507" s="1">
        <v>57</v>
      </c>
      <c r="O507" s="1">
        <v>14</v>
      </c>
      <c r="P507" s="1">
        <v>3</v>
      </c>
      <c r="Q507" s="1">
        <v>89</v>
      </c>
      <c r="R507" s="1">
        <v>3</v>
      </c>
      <c r="S507" s="1">
        <v>0</v>
      </c>
      <c r="T507" s="1">
        <v>0</v>
      </c>
      <c r="U507" s="1">
        <v>2</v>
      </c>
      <c r="V507" s="1">
        <v>5</v>
      </c>
      <c r="W507" s="16">
        <v>0</v>
      </c>
      <c r="X507" s="1">
        <v>7</v>
      </c>
      <c r="Y507" s="1">
        <f t="shared" si="35"/>
        <v>322</v>
      </c>
      <c r="Z507" s="1">
        <f t="shared" si="36"/>
        <v>371</v>
      </c>
      <c r="AA507" s="70">
        <f t="shared" si="37"/>
        <v>0.46464646464646464</v>
      </c>
      <c r="AB507" s="70">
        <f t="shared" si="38"/>
        <v>0.53535353535353536</v>
      </c>
      <c r="AC507" s="117"/>
    </row>
    <row r="508" spans="1:29" x14ac:dyDescent="0.25">
      <c r="A508" s="2">
        <v>81</v>
      </c>
      <c r="B508" s="2" t="s">
        <v>36</v>
      </c>
      <c r="C508" s="2">
        <v>386</v>
      </c>
      <c r="D508" s="1" t="s">
        <v>75</v>
      </c>
      <c r="E508" s="1" t="s">
        <v>82</v>
      </c>
      <c r="F508" s="2">
        <v>1729</v>
      </c>
      <c r="G508" s="2" t="s">
        <v>15</v>
      </c>
      <c r="H508" s="10">
        <v>651</v>
      </c>
      <c r="I508" s="1">
        <v>24</v>
      </c>
      <c r="J508" s="1">
        <v>83</v>
      </c>
      <c r="K508" s="1">
        <v>48</v>
      </c>
      <c r="L508" s="1">
        <v>4</v>
      </c>
      <c r="M508" s="1">
        <v>4</v>
      </c>
      <c r="N508" s="1">
        <v>14</v>
      </c>
      <c r="O508" s="1">
        <v>4</v>
      </c>
      <c r="P508" s="1">
        <v>3</v>
      </c>
      <c r="Q508" s="1">
        <v>87</v>
      </c>
      <c r="R508" s="1">
        <v>2</v>
      </c>
      <c r="S508" s="1">
        <v>3</v>
      </c>
      <c r="T508" s="1">
        <v>0</v>
      </c>
      <c r="U508" s="1">
        <v>0</v>
      </c>
      <c r="V508" s="1">
        <v>7</v>
      </c>
      <c r="W508" s="16">
        <v>0</v>
      </c>
      <c r="X508" s="1">
        <v>13</v>
      </c>
      <c r="Y508" s="1">
        <f t="shared" si="35"/>
        <v>296</v>
      </c>
      <c r="Z508" s="1">
        <f t="shared" si="36"/>
        <v>355</v>
      </c>
      <c r="AA508" s="70">
        <f t="shared" si="37"/>
        <v>0.45468509984639016</v>
      </c>
      <c r="AB508" s="70">
        <f t="shared" si="38"/>
        <v>0.54531490015360984</v>
      </c>
      <c r="AC508" s="117"/>
    </row>
    <row r="509" spans="1:29" x14ac:dyDescent="0.25">
      <c r="A509" s="2">
        <v>82</v>
      </c>
      <c r="B509" s="2" t="s">
        <v>36</v>
      </c>
      <c r="C509" s="2">
        <v>386</v>
      </c>
      <c r="D509" s="1" t="s">
        <v>75</v>
      </c>
      <c r="E509" s="1" t="s">
        <v>82</v>
      </c>
      <c r="F509" s="2">
        <v>1729</v>
      </c>
      <c r="G509" s="2" t="s">
        <v>16</v>
      </c>
      <c r="H509" s="10">
        <v>651</v>
      </c>
      <c r="I509" s="1">
        <v>22</v>
      </c>
      <c r="J509" s="1">
        <v>89</v>
      </c>
      <c r="K509" s="1">
        <v>52</v>
      </c>
      <c r="L509" s="1">
        <v>2</v>
      </c>
      <c r="M509" s="1">
        <v>3</v>
      </c>
      <c r="N509" s="1">
        <v>8</v>
      </c>
      <c r="O509" s="1">
        <v>5</v>
      </c>
      <c r="P509" s="1">
        <v>11</v>
      </c>
      <c r="Q509" s="1">
        <v>80</v>
      </c>
      <c r="R509" s="1">
        <v>10</v>
      </c>
      <c r="S509" s="1">
        <v>1</v>
      </c>
      <c r="T509" s="1">
        <v>0</v>
      </c>
      <c r="U509" s="1">
        <v>1</v>
      </c>
      <c r="V509" s="1">
        <v>6</v>
      </c>
      <c r="W509" s="16">
        <v>0</v>
      </c>
      <c r="X509" s="1">
        <v>13</v>
      </c>
      <c r="Y509" s="1">
        <f t="shared" si="35"/>
        <v>303</v>
      </c>
      <c r="Z509" s="1">
        <f t="shared" si="36"/>
        <v>348</v>
      </c>
      <c r="AA509" s="70">
        <f t="shared" si="37"/>
        <v>0.46543778801843316</v>
      </c>
      <c r="AB509" s="70">
        <f t="shared" si="38"/>
        <v>0.53456221198156684</v>
      </c>
      <c r="AC509" s="117"/>
    </row>
    <row r="510" spans="1:29" x14ac:dyDescent="0.25">
      <c r="A510" s="2">
        <v>83</v>
      </c>
      <c r="B510" s="2" t="s">
        <v>36</v>
      </c>
      <c r="C510" s="2">
        <v>386</v>
      </c>
      <c r="D510" s="1" t="s">
        <v>75</v>
      </c>
      <c r="E510" s="1" t="s">
        <v>82</v>
      </c>
      <c r="F510" s="2">
        <v>1729</v>
      </c>
      <c r="G510" s="2" t="s">
        <v>17</v>
      </c>
      <c r="H510" s="10">
        <v>652</v>
      </c>
      <c r="I510" s="1">
        <v>31</v>
      </c>
      <c r="J510" s="1">
        <v>83</v>
      </c>
      <c r="K510" s="1">
        <v>47</v>
      </c>
      <c r="L510" s="1">
        <v>3</v>
      </c>
      <c r="M510" s="1">
        <v>5</v>
      </c>
      <c r="N510" s="1">
        <v>10</v>
      </c>
      <c r="O510" s="1">
        <v>5</v>
      </c>
      <c r="P510" s="1">
        <v>9</v>
      </c>
      <c r="Q510" s="1">
        <v>99</v>
      </c>
      <c r="R510" s="1">
        <v>3</v>
      </c>
      <c r="S510" s="1">
        <v>1</v>
      </c>
      <c r="T510" s="1">
        <v>1</v>
      </c>
      <c r="U510" s="1">
        <v>1</v>
      </c>
      <c r="V510" s="1">
        <v>0</v>
      </c>
      <c r="W510" s="16">
        <v>0</v>
      </c>
      <c r="X510" s="1">
        <v>13</v>
      </c>
      <c r="Y510" s="1">
        <f t="shared" si="35"/>
        <v>311</v>
      </c>
      <c r="Z510" s="1">
        <f t="shared" si="36"/>
        <v>341</v>
      </c>
      <c r="AA510" s="70">
        <f t="shared" si="37"/>
        <v>0.47699386503067487</v>
      </c>
      <c r="AB510" s="70">
        <f t="shared" si="38"/>
        <v>0.52300613496932513</v>
      </c>
      <c r="AC510" s="117"/>
    </row>
    <row r="511" spans="1:29" x14ac:dyDescent="0.25">
      <c r="D511" s="137" t="s">
        <v>494</v>
      </c>
      <c r="E511" s="138"/>
      <c r="F511" s="76">
        <f>COUNTIF(G428:G510,"B")</f>
        <v>20</v>
      </c>
      <c r="G511" s="76">
        <f>COUNTA(G428:G510)</f>
        <v>83</v>
      </c>
      <c r="H511" s="79">
        <f>SUM(H428:H510)</f>
        <v>53750</v>
      </c>
      <c r="I511" s="77">
        <f t="shared" ref="I511:Y511" si="39">SUM(I428:I510)</f>
        <v>980</v>
      </c>
      <c r="J511" s="77">
        <f t="shared" si="39"/>
        <v>7800</v>
      </c>
      <c r="K511" s="77">
        <f t="shared" si="39"/>
        <v>3944</v>
      </c>
      <c r="L511" s="77">
        <f t="shared" si="39"/>
        <v>322</v>
      </c>
      <c r="M511" s="77">
        <f t="shared" si="39"/>
        <v>302</v>
      </c>
      <c r="N511" s="77">
        <f t="shared" si="39"/>
        <v>1698</v>
      </c>
      <c r="O511" s="77">
        <f t="shared" si="39"/>
        <v>683</v>
      </c>
      <c r="P511" s="77">
        <f t="shared" si="39"/>
        <v>553</v>
      </c>
      <c r="Q511" s="77">
        <f t="shared" si="39"/>
        <v>6824</v>
      </c>
      <c r="R511" s="77">
        <f t="shared" si="39"/>
        <v>279</v>
      </c>
      <c r="S511" s="77">
        <f t="shared" si="39"/>
        <v>41</v>
      </c>
      <c r="T511" s="77">
        <f t="shared" si="39"/>
        <v>25</v>
      </c>
      <c r="U511" s="77">
        <f t="shared" si="39"/>
        <v>56</v>
      </c>
      <c r="V511" s="77">
        <f t="shared" si="39"/>
        <v>552</v>
      </c>
      <c r="W511" s="77">
        <f t="shared" si="39"/>
        <v>40</v>
      </c>
      <c r="X511" s="77">
        <f t="shared" si="39"/>
        <v>950</v>
      </c>
      <c r="Y511" s="77">
        <f t="shared" si="39"/>
        <v>25049</v>
      </c>
      <c r="Z511" s="77">
        <f>SUM(Z428:Z510)</f>
        <v>28701</v>
      </c>
      <c r="AA511" s="78">
        <f>Y511/H511</f>
        <v>0.46602790697674418</v>
      </c>
      <c r="AB511" s="78">
        <f>Z511/H511</f>
        <v>0.53397209302325577</v>
      </c>
      <c r="AC511" s="117"/>
    </row>
    <row r="512" spans="1:29" x14ac:dyDescent="0.25">
      <c r="T512" s="105"/>
    </row>
    <row r="513" spans="1:30" s="28" customFormat="1" ht="12" x14ac:dyDescent="0.25">
      <c r="A513" s="27"/>
      <c r="B513" s="27"/>
      <c r="C513" s="27"/>
      <c r="E513" s="126" t="s">
        <v>71</v>
      </c>
      <c r="F513" s="133"/>
      <c r="G513" s="133"/>
      <c r="H513" s="133"/>
      <c r="I513" s="75" t="s">
        <v>4</v>
      </c>
      <c r="J513" s="75" t="s">
        <v>5</v>
      </c>
      <c r="K513" s="75" t="s">
        <v>6</v>
      </c>
      <c r="L513" s="75" t="s">
        <v>47</v>
      </c>
      <c r="M513" s="75" t="s">
        <v>7</v>
      </c>
      <c r="N513" s="75" t="s">
        <v>48</v>
      </c>
      <c r="O513" s="75" t="s">
        <v>37</v>
      </c>
      <c r="P513" s="75" t="s">
        <v>49</v>
      </c>
      <c r="Q513" s="75" t="s">
        <v>8</v>
      </c>
      <c r="R513" s="32" t="s">
        <v>38</v>
      </c>
      <c r="S513" s="33" t="s">
        <v>65</v>
      </c>
      <c r="T513" s="33"/>
      <c r="AA513" s="71"/>
      <c r="AB513" s="71"/>
      <c r="AC513" s="93"/>
    </row>
    <row r="514" spans="1:30" x14ac:dyDescent="0.2">
      <c r="E514" s="133"/>
      <c r="F514" s="133"/>
      <c r="G514" s="133"/>
      <c r="H514" s="133"/>
      <c r="I514" s="46">
        <f>I511+93+20+13</f>
        <v>1106</v>
      </c>
      <c r="J514" s="46">
        <f>J511+276</f>
        <v>8076</v>
      </c>
      <c r="K514" s="46">
        <f>K511+93+21+28</f>
        <v>4086</v>
      </c>
      <c r="L514" s="46">
        <f>L511+276</f>
        <v>598</v>
      </c>
      <c r="M514" s="46">
        <f>M511+93+12+28</f>
        <v>435</v>
      </c>
      <c r="N514" s="46">
        <f>N511</f>
        <v>1698</v>
      </c>
      <c r="O514" s="46">
        <f>O511</f>
        <v>683</v>
      </c>
      <c r="P514" s="46">
        <f>P511</f>
        <v>553</v>
      </c>
      <c r="Q514" s="46">
        <f>Q511</f>
        <v>6824</v>
      </c>
      <c r="R514" s="65">
        <f>W511</f>
        <v>40</v>
      </c>
      <c r="S514" s="66">
        <f>X511</f>
        <v>950</v>
      </c>
      <c r="T514" s="34"/>
      <c r="AA514" s="72"/>
      <c r="AB514" s="72"/>
      <c r="AC514" s="92"/>
    </row>
    <row r="515" spans="1:30" ht="6.75" customHeight="1" x14ac:dyDescent="0.25">
      <c r="I515" s="3"/>
      <c r="J515" s="3"/>
      <c r="K515" s="3"/>
      <c r="L515" s="3"/>
      <c r="M515" s="3"/>
      <c r="N515" s="3"/>
      <c r="O515" s="3"/>
      <c r="P515" s="3"/>
      <c r="Q515" s="3"/>
      <c r="R515" s="35"/>
      <c r="S515" s="36"/>
      <c r="T515" s="36"/>
      <c r="AA515" s="72"/>
      <c r="AB515" s="72"/>
      <c r="AC515" s="92"/>
    </row>
    <row r="516" spans="1:30" s="12" customFormat="1" ht="12" x14ac:dyDescent="0.25">
      <c r="A516" s="30"/>
      <c r="B516" s="30"/>
      <c r="C516" s="30"/>
      <c r="E516" s="126" t="s">
        <v>72</v>
      </c>
      <c r="F516" s="126"/>
      <c r="G516" s="126"/>
      <c r="H516" s="126"/>
      <c r="I516" s="126" t="s">
        <v>412</v>
      </c>
      <c r="J516" s="133"/>
      <c r="K516" s="133"/>
      <c r="L516" s="126" t="s">
        <v>413</v>
      </c>
      <c r="M516" s="126"/>
      <c r="N516" s="75" t="s">
        <v>48</v>
      </c>
      <c r="O516" s="75" t="s">
        <v>37</v>
      </c>
      <c r="P516" s="75" t="s">
        <v>49</v>
      </c>
      <c r="Q516" s="75" t="s">
        <v>8</v>
      </c>
      <c r="AA516" s="73"/>
      <c r="AB516" s="73"/>
      <c r="AC516" s="94"/>
      <c r="AD516" s="28"/>
    </row>
    <row r="517" spans="1:30" x14ac:dyDescent="0.25">
      <c r="E517" s="126"/>
      <c r="F517" s="126"/>
      <c r="G517" s="126"/>
      <c r="H517" s="126"/>
      <c r="I517" s="127">
        <f>I514+K514+M514</f>
        <v>5627</v>
      </c>
      <c r="J517" s="128"/>
      <c r="K517" s="128"/>
      <c r="L517" s="127">
        <f>J514+L514</f>
        <v>8674</v>
      </c>
      <c r="M517" s="128"/>
      <c r="N517" s="45">
        <f>N514</f>
        <v>1698</v>
      </c>
      <c r="O517" s="45">
        <f>O514</f>
        <v>683</v>
      </c>
      <c r="P517" s="45">
        <f>P514</f>
        <v>553</v>
      </c>
      <c r="Q517" s="45">
        <f>Q514</f>
        <v>6824</v>
      </c>
      <c r="AA517" s="72"/>
      <c r="AB517" s="72"/>
      <c r="AC517" s="92"/>
    </row>
    <row r="519" spans="1:30" x14ac:dyDescent="0.25">
      <c r="A519" s="122" t="s">
        <v>576</v>
      </c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122"/>
      <c r="V519" s="115"/>
      <c r="W519" s="115"/>
      <c r="X519" s="115"/>
      <c r="Y519" s="115"/>
      <c r="Z519" s="115"/>
      <c r="AA519" s="115"/>
      <c r="AB519" s="115"/>
    </row>
    <row r="524" spans="1:30" ht="15" customHeight="1" x14ac:dyDescent="0.25">
      <c r="A524" s="122" t="s">
        <v>571</v>
      </c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AC524" s="4"/>
      <c r="AD524" s="4"/>
    </row>
  </sheetData>
  <sortState ref="B2:Y2350">
    <sortCondition ref="B2:B2350"/>
    <sortCondition ref="C2:C2350"/>
    <sortCondition ref="F2:F2350"/>
    <sortCondition ref="G2:G2350"/>
  </sortState>
  <mergeCells count="50">
    <mergeCell ref="A519:U519"/>
    <mergeCell ref="E516:H517"/>
    <mergeCell ref="E513:H514"/>
    <mergeCell ref="E397:H398"/>
    <mergeCell ref="D24:E24"/>
    <mergeCell ref="D395:E395"/>
    <mergeCell ref="D418:E418"/>
    <mergeCell ref="D511:E511"/>
    <mergeCell ref="E420:H421"/>
    <mergeCell ref="E423:H424"/>
    <mergeCell ref="I516:K516"/>
    <mergeCell ref="L516:M516"/>
    <mergeCell ref="I517:K517"/>
    <mergeCell ref="L517:M517"/>
    <mergeCell ref="I400:K400"/>
    <mergeCell ref="L400:M400"/>
    <mergeCell ref="I472:AB472"/>
    <mergeCell ref="I482:AB482"/>
    <mergeCell ref="I423:K423"/>
    <mergeCell ref="L423:M423"/>
    <mergeCell ref="I424:K424"/>
    <mergeCell ref="L424:M424"/>
    <mergeCell ref="Z1:AB1"/>
    <mergeCell ref="D1:R1"/>
    <mergeCell ref="E29:H30"/>
    <mergeCell ref="F2:F3"/>
    <mergeCell ref="G2:G3"/>
    <mergeCell ref="H2:H3"/>
    <mergeCell ref="E26:H27"/>
    <mergeCell ref="I29:K29"/>
    <mergeCell ref="L29:M29"/>
    <mergeCell ref="I2:Q2"/>
    <mergeCell ref="I30:K30"/>
    <mergeCell ref="L30:M30"/>
    <mergeCell ref="A524:Q524"/>
    <mergeCell ref="AB2:AB3"/>
    <mergeCell ref="R2:V2"/>
    <mergeCell ref="W2:W3"/>
    <mergeCell ref="X2:X3"/>
    <mergeCell ref="Y2:Y3"/>
    <mergeCell ref="AA2:AA3"/>
    <mergeCell ref="Z2:Z3"/>
    <mergeCell ref="A2:A3"/>
    <mergeCell ref="B2:B3"/>
    <mergeCell ref="C2:C3"/>
    <mergeCell ref="D2:D3"/>
    <mergeCell ref="E2:E3"/>
    <mergeCell ref="E400:H401"/>
    <mergeCell ref="I401:K401"/>
    <mergeCell ref="L401:M401"/>
  </mergeCells>
  <printOptions horizontalCentered="1"/>
  <pageMargins left="0.59055118110236227" right="0.39370078740157483" top="0.39370078740157483" bottom="0.59055118110236227" header="0.31496062992125984" footer="0.31496062992125984"/>
  <pageSetup paperSize="305" scale="82" firstPageNumber="24" orientation="landscape" useFirstPageNumber="1" r:id="rId1"/>
  <headerFooter>
    <oddFooter>&amp;C&amp;P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389"/>
  <sheetViews>
    <sheetView view="pageBreakPreview" zoomScale="115" zoomScaleNormal="115" zoomScaleSheetLayoutView="115" workbookViewId="0">
      <pane ySplit="3" topLeftCell="A351" activePane="bottomLeft" state="frozen"/>
      <selection activeCell="A156" sqref="A156:XFD156"/>
      <selection pane="bottomLeft" activeCell="E363" sqref="E363"/>
    </sheetView>
  </sheetViews>
  <sheetFormatPr baseColWidth="10" defaultRowHeight="12.75" x14ac:dyDescent="0.2"/>
  <cols>
    <col min="1" max="1" width="2.85546875" style="6" bestFit="1" customWidth="1"/>
    <col min="2" max="2" width="4" style="6" bestFit="1" customWidth="1"/>
    <col min="3" max="3" width="3.5703125" style="6" bestFit="1" customWidth="1"/>
    <col min="4" max="5" width="21" style="6" bestFit="1" customWidth="1"/>
    <col min="6" max="6" width="5.7109375" style="15" bestFit="1" customWidth="1"/>
    <col min="7" max="7" width="5.140625" style="15" bestFit="1" customWidth="1"/>
    <col min="8" max="8" width="6.5703125" style="6" bestFit="1" customWidth="1"/>
    <col min="9" max="11" width="5.42578125" style="6" bestFit="1" customWidth="1"/>
    <col min="12" max="12" width="5.140625" style="6" bestFit="1" customWidth="1"/>
    <col min="13" max="13" width="4" style="6" bestFit="1" customWidth="1"/>
    <col min="14" max="15" width="5.42578125" style="6" bestFit="1" customWidth="1"/>
    <col min="16" max="16" width="4.42578125" style="6" customWidth="1"/>
    <col min="17" max="17" width="4.7109375" style="6" customWidth="1"/>
    <col min="18" max="18" width="9.7109375" style="6" bestFit="1" customWidth="1"/>
    <col min="19" max="19" width="7.28515625" style="6" bestFit="1" customWidth="1"/>
    <col min="20" max="21" width="6.140625" style="6" bestFit="1" customWidth="1"/>
    <col min="22" max="22" width="8.140625" style="6" bestFit="1" customWidth="1"/>
    <col min="23" max="23" width="3.7109375" style="6" bestFit="1" customWidth="1"/>
    <col min="24" max="24" width="4.7109375" style="6" bestFit="1" customWidth="1"/>
    <col min="25" max="25" width="6.7109375" style="6" bestFit="1" customWidth="1"/>
    <col min="26" max="26" width="8.140625" style="6" bestFit="1" customWidth="1"/>
    <col min="27" max="27" width="6.85546875" style="6" bestFit="1" customWidth="1"/>
    <col min="28" max="28" width="8.140625" style="6" bestFit="1" customWidth="1"/>
    <col min="29" max="29" width="11.42578125" style="6"/>
    <col min="30" max="30" width="21.5703125" style="6" bestFit="1" customWidth="1"/>
    <col min="31" max="34" width="4.85546875" style="6" bestFit="1" customWidth="1"/>
    <col min="35" max="35" width="4" style="6" bestFit="1" customWidth="1"/>
    <col min="36" max="36" width="3.85546875" style="6" bestFit="1" customWidth="1"/>
    <col min="37" max="37" width="4.140625" style="6" bestFit="1" customWidth="1"/>
    <col min="38" max="38" width="5" style="6" bestFit="1" customWidth="1"/>
    <col min="39" max="16384" width="11.42578125" style="6"/>
  </cols>
  <sheetData>
    <row r="1" spans="1:38" s="4" customFormat="1" ht="42" customHeight="1" x14ac:dyDescent="0.25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130" t="s">
        <v>439</v>
      </c>
      <c r="AA1" s="140"/>
      <c r="AB1" s="140"/>
    </row>
    <row r="2" spans="1:38" s="12" customFormat="1" ht="11.25" customHeight="1" x14ac:dyDescent="0.25">
      <c r="A2" s="124" t="s">
        <v>35</v>
      </c>
      <c r="B2" s="124" t="s">
        <v>400</v>
      </c>
      <c r="C2" s="124" t="s">
        <v>401</v>
      </c>
      <c r="D2" s="124" t="s">
        <v>60</v>
      </c>
      <c r="E2" s="124" t="s">
        <v>61</v>
      </c>
      <c r="F2" s="124" t="s">
        <v>62</v>
      </c>
      <c r="G2" s="124" t="s">
        <v>63</v>
      </c>
      <c r="H2" s="131" t="s">
        <v>402</v>
      </c>
      <c r="I2" s="124" t="s">
        <v>436</v>
      </c>
      <c r="J2" s="124"/>
      <c r="K2" s="124"/>
      <c r="L2" s="124"/>
      <c r="M2" s="124"/>
      <c r="N2" s="124"/>
      <c r="O2" s="124"/>
      <c r="P2" s="124"/>
      <c r="Q2" s="124"/>
      <c r="R2" s="124" t="s">
        <v>437</v>
      </c>
      <c r="S2" s="124"/>
      <c r="T2" s="124"/>
      <c r="U2" s="124"/>
      <c r="V2" s="124"/>
      <c r="W2" s="124" t="s">
        <v>38</v>
      </c>
      <c r="X2" s="141" t="s">
        <v>65</v>
      </c>
      <c r="Y2" s="123" t="s">
        <v>66</v>
      </c>
      <c r="Z2" s="125" t="s">
        <v>67</v>
      </c>
      <c r="AA2" s="123" t="s">
        <v>69</v>
      </c>
      <c r="AB2" s="123" t="s">
        <v>68</v>
      </c>
      <c r="AD2" s="4"/>
      <c r="AE2" s="4"/>
      <c r="AF2" s="4"/>
      <c r="AG2" s="4"/>
      <c r="AH2" s="4"/>
      <c r="AI2" s="4"/>
      <c r="AJ2" s="4"/>
      <c r="AK2" s="4"/>
      <c r="AL2" s="4"/>
    </row>
    <row r="3" spans="1:38" s="13" customFormat="1" x14ac:dyDescent="0.25">
      <c r="A3" s="124"/>
      <c r="B3" s="124"/>
      <c r="C3" s="124"/>
      <c r="D3" s="124"/>
      <c r="E3" s="124"/>
      <c r="F3" s="124"/>
      <c r="G3" s="124"/>
      <c r="H3" s="132"/>
      <c r="I3" s="17" t="s">
        <v>4</v>
      </c>
      <c r="J3" s="17" t="s">
        <v>5</v>
      </c>
      <c r="K3" s="17" t="s">
        <v>6</v>
      </c>
      <c r="L3" s="17" t="s">
        <v>47</v>
      </c>
      <c r="M3" s="17" t="s">
        <v>7</v>
      </c>
      <c r="N3" s="17" t="s">
        <v>48</v>
      </c>
      <c r="O3" s="17" t="s">
        <v>37</v>
      </c>
      <c r="P3" s="17" t="s">
        <v>49</v>
      </c>
      <c r="Q3" s="17" t="s">
        <v>8</v>
      </c>
      <c r="R3" s="17" t="s">
        <v>9</v>
      </c>
      <c r="S3" s="17" t="s">
        <v>10</v>
      </c>
      <c r="T3" s="17" t="s">
        <v>11</v>
      </c>
      <c r="U3" s="17" t="s">
        <v>12</v>
      </c>
      <c r="V3" s="17" t="s">
        <v>13</v>
      </c>
      <c r="W3" s="124"/>
      <c r="X3" s="141"/>
      <c r="Y3" s="123"/>
      <c r="Z3" s="125"/>
      <c r="AA3" s="123"/>
      <c r="AB3" s="123"/>
      <c r="AD3" s="5"/>
      <c r="AE3" s="21" t="s">
        <v>412</v>
      </c>
      <c r="AF3" s="21" t="s">
        <v>413</v>
      </c>
      <c r="AG3" s="21" t="s">
        <v>48</v>
      </c>
      <c r="AH3" s="21" t="s">
        <v>37</v>
      </c>
      <c r="AI3" s="21" t="s">
        <v>49</v>
      </c>
      <c r="AJ3" s="21" t="s">
        <v>8</v>
      </c>
      <c r="AK3" s="21" t="s">
        <v>398</v>
      </c>
      <c r="AL3" s="21" t="s">
        <v>65</v>
      </c>
    </row>
    <row r="4" spans="1:38" s="4" customFormat="1" x14ac:dyDescent="0.25">
      <c r="A4" s="2">
        <v>1</v>
      </c>
      <c r="B4" s="2" t="s">
        <v>56</v>
      </c>
      <c r="C4" s="2">
        <v>56</v>
      </c>
      <c r="D4" s="1" t="s">
        <v>264</v>
      </c>
      <c r="E4" s="1" t="s">
        <v>264</v>
      </c>
      <c r="F4" s="2">
        <v>396</v>
      </c>
      <c r="G4" s="2" t="s">
        <v>15</v>
      </c>
      <c r="H4" s="1">
        <v>382</v>
      </c>
      <c r="I4" s="1">
        <v>1</v>
      </c>
      <c r="J4" s="1">
        <v>75</v>
      </c>
      <c r="K4" s="1">
        <v>69</v>
      </c>
      <c r="L4" s="1">
        <v>3</v>
      </c>
      <c r="M4" s="1">
        <v>0</v>
      </c>
      <c r="N4" s="1">
        <v>53</v>
      </c>
      <c r="O4" s="1">
        <v>75</v>
      </c>
      <c r="P4" s="2" t="s">
        <v>565</v>
      </c>
      <c r="Q4" s="2" t="s">
        <v>565</v>
      </c>
      <c r="R4" s="1">
        <v>2</v>
      </c>
      <c r="S4" s="1">
        <v>1</v>
      </c>
      <c r="T4" s="1">
        <v>0</v>
      </c>
      <c r="U4" s="1">
        <v>2</v>
      </c>
      <c r="V4" s="1">
        <v>12</v>
      </c>
      <c r="W4" s="16">
        <v>0</v>
      </c>
      <c r="X4" s="1">
        <v>4</v>
      </c>
      <c r="Y4" s="1">
        <f>SUM(I4:X4)</f>
        <v>297</v>
      </c>
      <c r="Z4" s="1">
        <f>H4-Y4</f>
        <v>85</v>
      </c>
      <c r="AA4" s="14">
        <f>Y4/H4</f>
        <v>0.77748691099476441</v>
      </c>
      <c r="AB4" s="14">
        <f>Z4/H4</f>
        <v>0.22251308900523561</v>
      </c>
      <c r="AD4" s="7" t="s">
        <v>453</v>
      </c>
      <c r="AE4" s="48">
        <v>210</v>
      </c>
      <c r="AF4" s="48">
        <v>240</v>
      </c>
      <c r="AG4" s="48">
        <v>153</v>
      </c>
      <c r="AH4" s="48">
        <v>228</v>
      </c>
      <c r="AI4" s="48">
        <v>0</v>
      </c>
      <c r="AJ4" s="48">
        <v>0</v>
      </c>
      <c r="AK4" s="48">
        <v>0</v>
      </c>
      <c r="AL4" s="48">
        <v>12</v>
      </c>
    </row>
    <row r="5" spans="1:38" s="4" customFormat="1" x14ac:dyDescent="0.25">
      <c r="A5" s="2">
        <v>2</v>
      </c>
      <c r="B5" s="2" t="s">
        <v>56</v>
      </c>
      <c r="C5" s="2">
        <v>56</v>
      </c>
      <c r="D5" s="1" t="s">
        <v>264</v>
      </c>
      <c r="E5" s="1" t="s">
        <v>264</v>
      </c>
      <c r="F5" s="2">
        <v>396</v>
      </c>
      <c r="G5" s="2" t="s">
        <v>16</v>
      </c>
      <c r="H5" s="1">
        <v>381</v>
      </c>
      <c r="I5" s="1">
        <v>2</v>
      </c>
      <c r="J5" s="1">
        <v>99</v>
      </c>
      <c r="K5" s="1">
        <v>53</v>
      </c>
      <c r="L5" s="1">
        <v>3</v>
      </c>
      <c r="M5" s="1">
        <v>2</v>
      </c>
      <c r="N5" s="1">
        <v>55</v>
      </c>
      <c r="O5" s="1">
        <v>73</v>
      </c>
      <c r="P5" s="2" t="s">
        <v>565</v>
      </c>
      <c r="Q5" s="2" t="s">
        <v>565</v>
      </c>
      <c r="R5" s="1">
        <v>1</v>
      </c>
      <c r="S5" s="1">
        <v>0</v>
      </c>
      <c r="T5" s="1">
        <v>0</v>
      </c>
      <c r="U5" s="1">
        <v>0</v>
      </c>
      <c r="V5" s="1">
        <v>6</v>
      </c>
      <c r="W5" s="16">
        <v>0</v>
      </c>
      <c r="X5" s="1">
        <v>4</v>
      </c>
      <c r="Y5" s="1">
        <f t="shared" ref="Y5:Y149" si="0">SUM(I5:X5)</f>
        <v>298</v>
      </c>
      <c r="Z5" s="1">
        <f t="shared" ref="Z5:Z149" si="1">H5-Y5</f>
        <v>83</v>
      </c>
      <c r="AA5" s="14">
        <f t="shared" ref="AA5:AA149" si="2">Y5/H5</f>
        <v>0.78215223097112863</v>
      </c>
      <c r="AB5" s="14">
        <f t="shared" ref="AB5:AB149" si="3">Z5/H5</f>
        <v>0.2178477690288714</v>
      </c>
      <c r="AD5" s="53" t="s">
        <v>454</v>
      </c>
      <c r="AE5" s="48">
        <v>1688</v>
      </c>
      <c r="AF5" s="48">
        <v>1885</v>
      </c>
      <c r="AG5" s="48">
        <v>0</v>
      </c>
      <c r="AH5" s="48">
        <v>0</v>
      </c>
      <c r="AI5" s="48">
        <v>0</v>
      </c>
      <c r="AJ5" s="48">
        <v>0</v>
      </c>
      <c r="AK5" s="48">
        <v>1</v>
      </c>
      <c r="AL5" s="48">
        <v>47</v>
      </c>
    </row>
    <row r="6" spans="1:38" s="4" customFormat="1" x14ac:dyDescent="0.25">
      <c r="A6" s="2">
        <v>3</v>
      </c>
      <c r="B6" s="2" t="s">
        <v>56</v>
      </c>
      <c r="C6" s="2">
        <v>56</v>
      </c>
      <c r="D6" s="1" t="s">
        <v>264</v>
      </c>
      <c r="E6" s="1" t="s">
        <v>265</v>
      </c>
      <c r="F6" s="2">
        <v>396</v>
      </c>
      <c r="G6" s="2" t="s">
        <v>31</v>
      </c>
      <c r="H6" s="1">
        <v>332</v>
      </c>
      <c r="I6" s="1">
        <v>12</v>
      </c>
      <c r="J6" s="1">
        <v>37</v>
      </c>
      <c r="K6" s="1">
        <v>61</v>
      </c>
      <c r="L6" s="1">
        <v>2</v>
      </c>
      <c r="M6" s="1">
        <v>1</v>
      </c>
      <c r="N6" s="1">
        <v>45</v>
      </c>
      <c r="O6" s="1">
        <v>80</v>
      </c>
      <c r="P6" s="2" t="s">
        <v>565</v>
      </c>
      <c r="Q6" s="2" t="s">
        <v>565</v>
      </c>
      <c r="R6" s="1">
        <v>3</v>
      </c>
      <c r="S6" s="1">
        <v>0</v>
      </c>
      <c r="T6" s="1">
        <v>0</v>
      </c>
      <c r="U6" s="1">
        <v>0</v>
      </c>
      <c r="V6" s="1">
        <v>3</v>
      </c>
      <c r="W6" s="16">
        <v>0</v>
      </c>
      <c r="X6" s="1">
        <v>4</v>
      </c>
      <c r="Y6" s="1">
        <f t="shared" si="0"/>
        <v>248</v>
      </c>
      <c r="Z6" s="1">
        <f t="shared" si="1"/>
        <v>84</v>
      </c>
      <c r="AA6" s="14">
        <f t="shared" si="2"/>
        <v>0.74698795180722888</v>
      </c>
      <c r="AB6" s="14">
        <f t="shared" si="3"/>
        <v>0.25301204819277107</v>
      </c>
      <c r="AD6" s="7" t="s">
        <v>455</v>
      </c>
      <c r="AE6" s="48">
        <v>883</v>
      </c>
      <c r="AF6" s="48">
        <v>811</v>
      </c>
      <c r="AG6" s="48">
        <v>206</v>
      </c>
      <c r="AH6" s="48">
        <v>385</v>
      </c>
      <c r="AI6" s="48">
        <v>646</v>
      </c>
      <c r="AJ6" s="48">
        <v>0</v>
      </c>
      <c r="AK6" s="48">
        <v>0</v>
      </c>
      <c r="AL6" s="48">
        <v>51</v>
      </c>
    </row>
    <row r="7" spans="1:38" s="4" customFormat="1" x14ac:dyDescent="0.25">
      <c r="A7" s="3"/>
      <c r="B7" s="3"/>
      <c r="C7" s="3"/>
      <c r="D7" s="137" t="s">
        <v>532</v>
      </c>
      <c r="E7" s="138"/>
      <c r="F7" s="76">
        <v>1</v>
      </c>
      <c r="G7" s="76">
        <v>3</v>
      </c>
      <c r="H7" s="77">
        <f>SUM(H4:H6)</f>
        <v>1095</v>
      </c>
      <c r="I7" s="77">
        <f t="shared" ref="I7:X7" si="4">SUM(I4:I6)</f>
        <v>15</v>
      </c>
      <c r="J7" s="77">
        <f t="shared" si="4"/>
        <v>211</v>
      </c>
      <c r="K7" s="77">
        <f t="shared" si="4"/>
        <v>183</v>
      </c>
      <c r="L7" s="77">
        <f t="shared" si="4"/>
        <v>8</v>
      </c>
      <c r="M7" s="77">
        <f t="shared" si="4"/>
        <v>3</v>
      </c>
      <c r="N7" s="77">
        <f t="shared" si="4"/>
        <v>153</v>
      </c>
      <c r="O7" s="77">
        <f t="shared" si="4"/>
        <v>228</v>
      </c>
      <c r="P7" s="114" t="s">
        <v>565</v>
      </c>
      <c r="Q7" s="114" t="s">
        <v>565</v>
      </c>
      <c r="R7" s="77">
        <f t="shared" si="4"/>
        <v>6</v>
      </c>
      <c r="S7" s="77">
        <f t="shared" si="4"/>
        <v>1</v>
      </c>
      <c r="T7" s="77">
        <f t="shared" si="4"/>
        <v>0</v>
      </c>
      <c r="U7" s="77">
        <f t="shared" si="4"/>
        <v>2</v>
      </c>
      <c r="V7" s="77">
        <f t="shared" si="4"/>
        <v>21</v>
      </c>
      <c r="W7" s="77">
        <f t="shared" si="4"/>
        <v>0</v>
      </c>
      <c r="X7" s="77">
        <f t="shared" si="4"/>
        <v>12</v>
      </c>
      <c r="Y7" s="77">
        <f t="shared" ref="Y7" si="5">SUM(I7:X7)</f>
        <v>843</v>
      </c>
      <c r="Z7" s="77">
        <f t="shared" ref="Z7" si="6">H7-Y7</f>
        <v>252</v>
      </c>
      <c r="AA7" s="86">
        <f t="shared" ref="AA7" si="7">Y7/H7</f>
        <v>0.76986301369863008</v>
      </c>
      <c r="AB7" s="86">
        <f t="shared" ref="AB7" si="8">Z7/H7</f>
        <v>0.23013698630136986</v>
      </c>
      <c r="AD7" s="53" t="s">
        <v>456</v>
      </c>
      <c r="AE7" s="48">
        <v>212</v>
      </c>
      <c r="AF7" s="48">
        <v>331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7</v>
      </c>
    </row>
    <row r="8" spans="1:38" x14ac:dyDescent="0.2">
      <c r="AC8" s="4"/>
      <c r="AD8" s="7" t="s">
        <v>457</v>
      </c>
      <c r="AE8" s="88">
        <v>7</v>
      </c>
      <c r="AF8" s="88">
        <v>232</v>
      </c>
      <c r="AG8" s="88">
        <v>511</v>
      </c>
      <c r="AH8" s="88">
        <v>816</v>
      </c>
      <c r="AI8" s="88">
        <v>0</v>
      </c>
      <c r="AJ8" s="88">
        <v>0</v>
      </c>
      <c r="AK8" s="88">
        <v>1</v>
      </c>
      <c r="AL8" s="88">
        <v>28</v>
      </c>
    </row>
    <row r="9" spans="1:38" s="28" customFormat="1" x14ac:dyDescent="0.25">
      <c r="A9" s="27"/>
      <c r="B9" s="27"/>
      <c r="C9" s="27"/>
      <c r="E9" s="126" t="s">
        <v>71</v>
      </c>
      <c r="F9" s="133"/>
      <c r="G9" s="133"/>
      <c r="H9" s="133"/>
      <c r="I9" s="75" t="s">
        <v>4</v>
      </c>
      <c r="J9" s="75" t="s">
        <v>5</v>
      </c>
      <c r="K9" s="75" t="s">
        <v>6</v>
      </c>
      <c r="L9" s="75" t="s">
        <v>47</v>
      </c>
      <c r="M9" s="75" t="s">
        <v>7</v>
      </c>
      <c r="N9" s="75" t="s">
        <v>48</v>
      </c>
      <c r="O9" s="75" t="s">
        <v>37</v>
      </c>
      <c r="P9" s="75" t="s">
        <v>49</v>
      </c>
      <c r="Q9" s="75" t="s">
        <v>8</v>
      </c>
      <c r="R9" s="32" t="s">
        <v>38</v>
      </c>
      <c r="S9" s="33" t="s">
        <v>65</v>
      </c>
      <c r="T9" s="33"/>
      <c r="AA9" s="29"/>
      <c r="AB9" s="29"/>
      <c r="AC9" s="4"/>
      <c r="AD9" s="53" t="s">
        <v>458</v>
      </c>
      <c r="AE9" s="48">
        <v>1396</v>
      </c>
      <c r="AF9" s="48">
        <v>927</v>
      </c>
      <c r="AG9" s="48">
        <v>1342</v>
      </c>
      <c r="AH9" s="48">
        <v>658</v>
      </c>
      <c r="AI9" s="48">
        <v>0</v>
      </c>
      <c r="AJ9" s="48">
        <v>0</v>
      </c>
      <c r="AK9" s="48">
        <v>0</v>
      </c>
      <c r="AL9" s="48">
        <v>73</v>
      </c>
    </row>
    <row r="10" spans="1:38" s="4" customFormat="1" x14ac:dyDescent="0.2">
      <c r="A10" s="3"/>
      <c r="B10" s="3"/>
      <c r="C10" s="3"/>
      <c r="E10" s="133"/>
      <c r="F10" s="133"/>
      <c r="G10" s="133"/>
      <c r="H10" s="133"/>
      <c r="I10" s="46">
        <v>17</v>
      </c>
      <c r="J10" s="46">
        <v>222</v>
      </c>
      <c r="K10" s="46">
        <v>187</v>
      </c>
      <c r="L10" s="46">
        <v>18</v>
      </c>
      <c r="M10" s="46">
        <v>6</v>
      </c>
      <c r="N10" s="46">
        <v>153</v>
      </c>
      <c r="O10" s="46">
        <v>228</v>
      </c>
      <c r="P10" s="46" t="s">
        <v>565</v>
      </c>
      <c r="Q10" s="46" t="s">
        <v>565</v>
      </c>
      <c r="R10" s="110">
        <f>W7</f>
        <v>0</v>
      </c>
      <c r="S10" s="66">
        <f>X7</f>
        <v>12</v>
      </c>
      <c r="T10" s="34"/>
      <c r="AA10" s="9"/>
      <c r="AB10" s="9"/>
      <c r="AD10" s="7" t="s">
        <v>459</v>
      </c>
      <c r="AE10" s="48">
        <v>2285</v>
      </c>
      <c r="AF10" s="48">
        <v>2244</v>
      </c>
      <c r="AG10" s="48">
        <v>0</v>
      </c>
      <c r="AH10" s="48">
        <v>232</v>
      </c>
      <c r="AI10" s="48">
        <v>0</v>
      </c>
      <c r="AJ10" s="48">
        <v>0</v>
      </c>
      <c r="AK10" s="48">
        <v>1</v>
      </c>
      <c r="AL10" s="48">
        <v>77</v>
      </c>
    </row>
    <row r="11" spans="1:38" s="4" customFormat="1" x14ac:dyDescent="0.25">
      <c r="A11" s="3"/>
      <c r="B11" s="3"/>
      <c r="C11" s="3"/>
      <c r="F11" s="3"/>
      <c r="G11" s="3"/>
      <c r="H11" s="11"/>
      <c r="I11" s="3"/>
      <c r="J11" s="3"/>
      <c r="K11" s="3"/>
      <c r="L11" s="3"/>
      <c r="M11" s="3"/>
      <c r="N11" s="3"/>
      <c r="O11" s="3"/>
      <c r="P11" s="3"/>
      <c r="Q11" s="3"/>
      <c r="R11" s="87"/>
      <c r="S11" s="36"/>
      <c r="T11" s="36"/>
      <c r="AA11" s="9"/>
      <c r="AB11" s="9"/>
      <c r="AD11" s="53" t="s">
        <v>460</v>
      </c>
      <c r="AE11" s="48">
        <v>681</v>
      </c>
      <c r="AF11" s="48">
        <v>385</v>
      </c>
      <c r="AG11" s="48">
        <v>543</v>
      </c>
      <c r="AH11" s="48">
        <v>315</v>
      </c>
      <c r="AI11" s="48">
        <v>777</v>
      </c>
      <c r="AJ11" s="48">
        <v>0</v>
      </c>
      <c r="AK11" s="48">
        <v>0</v>
      </c>
      <c r="AL11" s="48">
        <v>70</v>
      </c>
    </row>
    <row r="12" spans="1:38" s="12" customFormat="1" x14ac:dyDescent="0.25">
      <c r="A12" s="30"/>
      <c r="B12" s="30"/>
      <c r="C12" s="30"/>
      <c r="E12" s="126" t="s">
        <v>72</v>
      </c>
      <c r="F12" s="126"/>
      <c r="G12" s="126"/>
      <c r="H12" s="126"/>
      <c r="I12" s="126" t="s">
        <v>412</v>
      </c>
      <c r="J12" s="133"/>
      <c r="K12" s="133"/>
      <c r="L12" s="126" t="s">
        <v>413</v>
      </c>
      <c r="M12" s="126"/>
      <c r="N12" s="75" t="s">
        <v>48</v>
      </c>
      <c r="O12" s="75" t="s">
        <v>37</v>
      </c>
      <c r="P12" s="75" t="s">
        <v>49</v>
      </c>
      <c r="Q12" s="75" t="s">
        <v>8</v>
      </c>
      <c r="R12" s="30"/>
      <c r="AA12" s="31"/>
      <c r="AB12" s="31"/>
      <c r="AC12" s="4"/>
      <c r="AD12" s="7" t="s">
        <v>461</v>
      </c>
      <c r="AE12" s="48">
        <v>341</v>
      </c>
      <c r="AF12" s="48">
        <v>532</v>
      </c>
      <c r="AG12" s="48">
        <v>0</v>
      </c>
      <c r="AH12" s="48">
        <v>515</v>
      </c>
      <c r="AI12" s="48">
        <v>0</v>
      </c>
      <c r="AJ12" s="48">
        <v>0</v>
      </c>
      <c r="AK12" s="48">
        <v>0</v>
      </c>
      <c r="AL12" s="48">
        <v>29</v>
      </c>
    </row>
    <row r="13" spans="1:38" s="4" customFormat="1" x14ac:dyDescent="0.25">
      <c r="A13" s="3"/>
      <c r="B13" s="3"/>
      <c r="C13" s="3"/>
      <c r="E13" s="126"/>
      <c r="F13" s="126"/>
      <c r="G13" s="126"/>
      <c r="H13" s="126"/>
      <c r="I13" s="127">
        <f>I10+K10+M10</f>
        <v>210</v>
      </c>
      <c r="J13" s="128"/>
      <c r="K13" s="128"/>
      <c r="L13" s="127">
        <f>J10+L10</f>
        <v>240</v>
      </c>
      <c r="M13" s="128"/>
      <c r="N13" s="56">
        <f>N10</f>
        <v>153</v>
      </c>
      <c r="O13" s="56">
        <f>O10</f>
        <v>228</v>
      </c>
      <c r="P13" s="56" t="str">
        <f>P10</f>
        <v>N.P.</v>
      </c>
      <c r="Q13" s="56" t="str">
        <f>Q10</f>
        <v>N.P.</v>
      </c>
      <c r="R13" s="3"/>
      <c r="AA13" s="9"/>
      <c r="AB13" s="9"/>
      <c r="AD13" s="53" t="s">
        <v>462</v>
      </c>
      <c r="AE13" s="48">
        <v>944</v>
      </c>
      <c r="AF13" s="48">
        <v>1238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28</v>
      </c>
    </row>
    <row r="14" spans="1:38" s="4" customFormat="1" x14ac:dyDescent="0.25">
      <c r="A14" s="3"/>
      <c r="B14" s="3"/>
      <c r="C14" s="3"/>
      <c r="F14" s="3"/>
      <c r="G14" s="3"/>
      <c r="H14" s="11"/>
      <c r="AA14" s="9"/>
      <c r="AB14" s="9"/>
      <c r="AD14" s="7" t="s">
        <v>463</v>
      </c>
      <c r="AE14" s="48">
        <v>1858</v>
      </c>
      <c r="AF14" s="48">
        <v>2899</v>
      </c>
      <c r="AG14" s="48">
        <v>131</v>
      </c>
      <c r="AH14" s="48">
        <v>86</v>
      </c>
      <c r="AI14" s="48">
        <v>0</v>
      </c>
      <c r="AJ14" s="48">
        <v>0</v>
      </c>
      <c r="AK14" s="48">
        <v>4</v>
      </c>
      <c r="AL14" s="48">
        <v>124</v>
      </c>
    </row>
    <row r="15" spans="1:38" x14ac:dyDescent="0.2">
      <c r="AC15" s="4"/>
      <c r="AD15" s="53" t="s">
        <v>464</v>
      </c>
      <c r="AE15" s="88">
        <v>784</v>
      </c>
      <c r="AF15" s="88">
        <v>815</v>
      </c>
      <c r="AG15" s="88">
        <v>0</v>
      </c>
      <c r="AH15" s="88">
        <v>150</v>
      </c>
      <c r="AI15" s="88">
        <v>399</v>
      </c>
      <c r="AJ15" s="88">
        <v>0</v>
      </c>
      <c r="AK15" s="88">
        <v>0</v>
      </c>
      <c r="AL15" s="88">
        <v>28</v>
      </c>
    </row>
    <row r="16" spans="1:38" s="4" customFormat="1" x14ac:dyDescent="0.25">
      <c r="A16" s="2">
        <v>1</v>
      </c>
      <c r="B16" s="2" t="s">
        <v>56</v>
      </c>
      <c r="C16" s="2">
        <v>69</v>
      </c>
      <c r="D16" s="1" t="s">
        <v>266</v>
      </c>
      <c r="E16" s="1" t="s">
        <v>266</v>
      </c>
      <c r="F16" s="2">
        <v>633</v>
      </c>
      <c r="G16" s="2" t="s">
        <v>15</v>
      </c>
      <c r="H16" s="1">
        <v>577</v>
      </c>
      <c r="I16" s="1">
        <v>1</v>
      </c>
      <c r="J16" s="1">
        <v>256</v>
      </c>
      <c r="K16" s="1">
        <v>186</v>
      </c>
      <c r="L16" s="1">
        <v>2</v>
      </c>
      <c r="M16" s="1">
        <v>1</v>
      </c>
      <c r="N16" s="2" t="s">
        <v>565</v>
      </c>
      <c r="O16" s="2" t="s">
        <v>565</v>
      </c>
      <c r="P16" s="2" t="s">
        <v>565</v>
      </c>
      <c r="Q16" s="2" t="s">
        <v>565</v>
      </c>
      <c r="R16" s="1">
        <v>8</v>
      </c>
      <c r="S16" s="1">
        <v>1</v>
      </c>
      <c r="T16" s="1">
        <v>0</v>
      </c>
      <c r="U16" s="1">
        <v>4</v>
      </c>
      <c r="V16" s="1">
        <v>0</v>
      </c>
      <c r="W16" s="16">
        <v>0</v>
      </c>
      <c r="X16" s="1">
        <v>8</v>
      </c>
      <c r="Y16" s="1">
        <f t="shared" si="0"/>
        <v>467</v>
      </c>
      <c r="Z16" s="1">
        <f t="shared" si="1"/>
        <v>110</v>
      </c>
      <c r="AA16" s="14">
        <f t="shared" si="2"/>
        <v>0.80935875216637787</v>
      </c>
      <c r="AB16" s="14">
        <f t="shared" si="3"/>
        <v>0.19064124783362218</v>
      </c>
      <c r="AD16" s="7" t="s">
        <v>465</v>
      </c>
      <c r="AE16" s="48">
        <v>315</v>
      </c>
      <c r="AF16" s="48">
        <v>96</v>
      </c>
      <c r="AG16" s="48">
        <v>0</v>
      </c>
      <c r="AH16" s="48">
        <v>313</v>
      </c>
      <c r="AI16" s="48">
        <v>0</v>
      </c>
      <c r="AJ16" s="48">
        <v>0</v>
      </c>
      <c r="AK16" s="48">
        <v>0</v>
      </c>
      <c r="AL16" s="48">
        <v>8</v>
      </c>
    </row>
    <row r="17" spans="1:38" s="4" customFormat="1" x14ac:dyDescent="0.25">
      <c r="A17" s="2">
        <v>2</v>
      </c>
      <c r="B17" s="2" t="s">
        <v>56</v>
      </c>
      <c r="C17" s="2">
        <v>69</v>
      </c>
      <c r="D17" s="1" t="s">
        <v>266</v>
      </c>
      <c r="E17" s="1" t="s">
        <v>266</v>
      </c>
      <c r="F17" s="2">
        <v>633</v>
      </c>
      <c r="G17" s="2" t="s">
        <v>16</v>
      </c>
      <c r="H17" s="1">
        <v>577</v>
      </c>
      <c r="I17" s="1">
        <v>2</v>
      </c>
      <c r="J17" s="1">
        <v>242</v>
      </c>
      <c r="K17" s="1">
        <v>194</v>
      </c>
      <c r="L17" s="1">
        <v>0</v>
      </c>
      <c r="M17" s="1">
        <v>0</v>
      </c>
      <c r="N17" s="2" t="s">
        <v>565</v>
      </c>
      <c r="O17" s="2" t="s">
        <v>565</v>
      </c>
      <c r="P17" s="2" t="s">
        <v>565</v>
      </c>
      <c r="Q17" s="2" t="s">
        <v>565</v>
      </c>
      <c r="R17" s="1">
        <v>5</v>
      </c>
      <c r="S17" s="1">
        <v>0</v>
      </c>
      <c r="T17" s="1">
        <v>0</v>
      </c>
      <c r="U17" s="1">
        <v>1</v>
      </c>
      <c r="V17" s="1">
        <v>9</v>
      </c>
      <c r="W17" s="16">
        <v>0</v>
      </c>
      <c r="X17" s="1">
        <v>7</v>
      </c>
      <c r="Y17" s="1">
        <f t="shared" si="0"/>
        <v>460</v>
      </c>
      <c r="Z17" s="1">
        <f t="shared" si="1"/>
        <v>117</v>
      </c>
      <c r="AA17" s="14">
        <f t="shared" si="2"/>
        <v>0.79722703639514736</v>
      </c>
      <c r="AB17" s="14">
        <f t="shared" si="3"/>
        <v>0.2027729636048527</v>
      </c>
      <c r="AD17" s="53" t="s">
        <v>466</v>
      </c>
      <c r="AE17" s="48">
        <v>3219</v>
      </c>
      <c r="AF17" s="48">
        <v>1925</v>
      </c>
      <c r="AG17" s="48">
        <v>17</v>
      </c>
      <c r="AH17" s="48">
        <v>0</v>
      </c>
      <c r="AI17" s="48">
        <v>302</v>
      </c>
      <c r="AJ17" s="48">
        <v>0</v>
      </c>
      <c r="AK17" s="48">
        <v>2</v>
      </c>
      <c r="AL17" s="48">
        <v>119</v>
      </c>
    </row>
    <row r="18" spans="1:38" s="4" customFormat="1" x14ac:dyDescent="0.25">
      <c r="A18" s="2">
        <v>3</v>
      </c>
      <c r="B18" s="2" t="s">
        <v>56</v>
      </c>
      <c r="C18" s="2">
        <v>69</v>
      </c>
      <c r="D18" s="1" t="s">
        <v>266</v>
      </c>
      <c r="E18" s="1" t="s">
        <v>266</v>
      </c>
      <c r="F18" s="2">
        <v>634</v>
      </c>
      <c r="G18" s="2" t="s">
        <v>15</v>
      </c>
      <c r="H18" s="1">
        <v>507</v>
      </c>
      <c r="I18" s="1">
        <v>2</v>
      </c>
      <c r="J18" s="1">
        <v>157</v>
      </c>
      <c r="K18" s="1">
        <v>226</v>
      </c>
      <c r="L18" s="1">
        <v>1</v>
      </c>
      <c r="M18" s="1">
        <v>2</v>
      </c>
      <c r="N18" s="2" t="s">
        <v>565</v>
      </c>
      <c r="O18" s="2" t="s">
        <v>565</v>
      </c>
      <c r="P18" s="2" t="s">
        <v>565</v>
      </c>
      <c r="Q18" s="2" t="s">
        <v>565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6">
        <v>0</v>
      </c>
      <c r="X18" s="1">
        <v>5</v>
      </c>
      <c r="Y18" s="1">
        <f t="shared" si="0"/>
        <v>393</v>
      </c>
      <c r="Z18" s="1">
        <f t="shared" si="1"/>
        <v>114</v>
      </c>
      <c r="AA18" s="14">
        <f t="shared" si="2"/>
        <v>0.7751479289940828</v>
      </c>
      <c r="AB18" s="14">
        <f t="shared" si="3"/>
        <v>0.22485207100591717</v>
      </c>
      <c r="AD18" s="7" t="s">
        <v>467</v>
      </c>
      <c r="AE18" s="48">
        <v>2071</v>
      </c>
      <c r="AF18" s="48">
        <v>4261</v>
      </c>
      <c r="AG18" s="48">
        <v>720</v>
      </c>
      <c r="AH18" s="48">
        <v>2176</v>
      </c>
      <c r="AI18" s="48">
        <v>0</v>
      </c>
      <c r="AJ18" s="48">
        <v>0</v>
      </c>
      <c r="AK18" s="48">
        <v>1</v>
      </c>
      <c r="AL18" s="48">
        <v>227</v>
      </c>
    </row>
    <row r="19" spans="1:38" s="4" customFormat="1" x14ac:dyDescent="0.25">
      <c r="A19" s="2">
        <v>4</v>
      </c>
      <c r="B19" s="2" t="s">
        <v>56</v>
      </c>
      <c r="C19" s="2">
        <v>69</v>
      </c>
      <c r="D19" s="1" t="s">
        <v>266</v>
      </c>
      <c r="E19" s="1" t="s">
        <v>266</v>
      </c>
      <c r="F19" s="2">
        <v>634</v>
      </c>
      <c r="G19" s="2" t="s">
        <v>16</v>
      </c>
      <c r="H19" s="1">
        <v>507</v>
      </c>
      <c r="I19" s="1">
        <v>3</v>
      </c>
      <c r="J19" s="1">
        <v>164</v>
      </c>
      <c r="K19" s="1">
        <v>223</v>
      </c>
      <c r="L19" s="1">
        <v>6</v>
      </c>
      <c r="M19" s="1">
        <v>0</v>
      </c>
      <c r="N19" s="2" t="s">
        <v>565</v>
      </c>
      <c r="O19" s="2" t="s">
        <v>565</v>
      </c>
      <c r="P19" s="2" t="s">
        <v>565</v>
      </c>
      <c r="Q19" s="2" t="s">
        <v>565</v>
      </c>
      <c r="R19" s="1">
        <v>5</v>
      </c>
      <c r="S19" s="1">
        <v>0</v>
      </c>
      <c r="T19" s="1">
        <v>0</v>
      </c>
      <c r="U19" s="1">
        <v>1</v>
      </c>
      <c r="V19" s="1">
        <v>8</v>
      </c>
      <c r="W19" s="16">
        <v>1</v>
      </c>
      <c r="X19" s="1">
        <v>6</v>
      </c>
      <c r="Y19" s="1">
        <f t="shared" si="0"/>
        <v>417</v>
      </c>
      <c r="Z19" s="1">
        <f t="shared" si="1"/>
        <v>90</v>
      </c>
      <c r="AA19" s="14">
        <f t="shared" si="2"/>
        <v>0.8224852071005917</v>
      </c>
      <c r="AB19" s="14">
        <f t="shared" si="3"/>
        <v>0.17751479289940827</v>
      </c>
      <c r="AD19" s="53" t="s">
        <v>468</v>
      </c>
      <c r="AE19" s="48">
        <v>1157</v>
      </c>
      <c r="AF19" s="48">
        <v>881</v>
      </c>
      <c r="AG19" s="48">
        <v>0</v>
      </c>
      <c r="AH19" s="48">
        <v>0</v>
      </c>
      <c r="AI19" s="48">
        <v>0</v>
      </c>
      <c r="AJ19" s="48">
        <v>0</v>
      </c>
      <c r="AK19" s="48">
        <v>1</v>
      </c>
      <c r="AL19" s="48">
        <v>9</v>
      </c>
    </row>
    <row r="20" spans="1:38" s="4" customFormat="1" x14ac:dyDescent="0.25">
      <c r="A20" s="2">
        <v>5</v>
      </c>
      <c r="B20" s="2" t="s">
        <v>56</v>
      </c>
      <c r="C20" s="2">
        <v>69</v>
      </c>
      <c r="D20" s="1" t="s">
        <v>266</v>
      </c>
      <c r="E20" s="1" t="s">
        <v>266</v>
      </c>
      <c r="F20" s="2">
        <v>635</v>
      </c>
      <c r="G20" s="2" t="s">
        <v>15</v>
      </c>
      <c r="H20" s="1">
        <v>634</v>
      </c>
      <c r="I20" s="1">
        <v>1</v>
      </c>
      <c r="J20" s="1">
        <v>273</v>
      </c>
      <c r="K20" s="1">
        <v>212</v>
      </c>
      <c r="L20" s="1">
        <v>1</v>
      </c>
      <c r="M20" s="1">
        <v>0</v>
      </c>
      <c r="N20" s="2" t="s">
        <v>565</v>
      </c>
      <c r="O20" s="2" t="s">
        <v>565</v>
      </c>
      <c r="P20" s="2" t="s">
        <v>565</v>
      </c>
      <c r="Q20" s="2" t="s">
        <v>565</v>
      </c>
      <c r="R20" s="1">
        <v>2</v>
      </c>
      <c r="S20" s="1">
        <v>0</v>
      </c>
      <c r="T20" s="1">
        <v>0</v>
      </c>
      <c r="U20" s="1">
        <v>0</v>
      </c>
      <c r="V20" s="1">
        <v>5</v>
      </c>
      <c r="W20" s="16">
        <v>0</v>
      </c>
      <c r="X20" s="1">
        <v>3</v>
      </c>
      <c r="Y20" s="1">
        <f t="shared" si="0"/>
        <v>497</v>
      </c>
      <c r="Z20" s="1">
        <f t="shared" si="1"/>
        <v>137</v>
      </c>
      <c r="AA20" s="14">
        <f t="shared" si="2"/>
        <v>0.78391167192429023</v>
      </c>
      <c r="AB20" s="14">
        <f t="shared" si="3"/>
        <v>0.21608832807570977</v>
      </c>
      <c r="AD20" s="7" t="s">
        <v>469</v>
      </c>
      <c r="AE20" s="48">
        <v>7989</v>
      </c>
      <c r="AF20" s="48">
        <v>5365</v>
      </c>
      <c r="AG20" s="48">
        <v>6331</v>
      </c>
      <c r="AH20" s="48">
        <v>595</v>
      </c>
      <c r="AI20" s="48">
        <v>8</v>
      </c>
      <c r="AJ20" s="48">
        <v>65</v>
      </c>
      <c r="AK20" s="48">
        <v>2</v>
      </c>
      <c r="AL20" s="48">
        <v>907</v>
      </c>
    </row>
    <row r="21" spans="1:38" s="4" customFormat="1" x14ac:dyDescent="0.25">
      <c r="A21" s="2">
        <v>6</v>
      </c>
      <c r="B21" s="2" t="s">
        <v>56</v>
      </c>
      <c r="C21" s="2">
        <v>69</v>
      </c>
      <c r="D21" s="1" t="s">
        <v>266</v>
      </c>
      <c r="E21" s="1" t="s">
        <v>266</v>
      </c>
      <c r="F21" s="2">
        <v>636</v>
      </c>
      <c r="G21" s="2" t="s">
        <v>15</v>
      </c>
      <c r="H21" s="1">
        <v>418</v>
      </c>
      <c r="I21" s="1">
        <v>1</v>
      </c>
      <c r="J21" s="1">
        <v>152</v>
      </c>
      <c r="K21" s="1">
        <v>164</v>
      </c>
      <c r="L21" s="1">
        <v>0</v>
      </c>
      <c r="M21" s="1">
        <v>1</v>
      </c>
      <c r="N21" s="2" t="s">
        <v>565</v>
      </c>
      <c r="O21" s="2" t="s">
        <v>565</v>
      </c>
      <c r="P21" s="2" t="s">
        <v>565</v>
      </c>
      <c r="Q21" s="2" t="s">
        <v>565</v>
      </c>
      <c r="R21" s="1">
        <v>0</v>
      </c>
      <c r="S21" s="1">
        <v>1</v>
      </c>
      <c r="T21" s="1">
        <v>0</v>
      </c>
      <c r="U21" s="1">
        <v>1</v>
      </c>
      <c r="V21" s="1">
        <v>9</v>
      </c>
      <c r="W21" s="16">
        <v>0</v>
      </c>
      <c r="X21" s="1">
        <v>5</v>
      </c>
      <c r="Y21" s="1">
        <f t="shared" si="0"/>
        <v>334</v>
      </c>
      <c r="Z21" s="1">
        <f t="shared" si="1"/>
        <v>84</v>
      </c>
      <c r="AA21" s="14">
        <f t="shared" si="2"/>
        <v>0.79904306220095689</v>
      </c>
      <c r="AB21" s="14">
        <f t="shared" si="3"/>
        <v>0.20095693779904306</v>
      </c>
      <c r="AD21" s="53" t="s">
        <v>470</v>
      </c>
      <c r="AE21" s="48">
        <v>895</v>
      </c>
      <c r="AF21" s="48">
        <v>786</v>
      </c>
      <c r="AG21" s="48">
        <v>0</v>
      </c>
      <c r="AH21" s="48">
        <v>0</v>
      </c>
      <c r="AI21" s="48">
        <v>0</v>
      </c>
      <c r="AJ21" s="48">
        <v>0</v>
      </c>
      <c r="AK21" s="48">
        <v>5</v>
      </c>
      <c r="AL21" s="48">
        <v>21</v>
      </c>
    </row>
    <row r="22" spans="1:38" s="4" customFormat="1" x14ac:dyDescent="0.25">
      <c r="A22" s="2">
        <v>7</v>
      </c>
      <c r="B22" s="2" t="s">
        <v>56</v>
      </c>
      <c r="C22" s="2">
        <v>69</v>
      </c>
      <c r="D22" s="1" t="s">
        <v>266</v>
      </c>
      <c r="E22" s="1" t="s">
        <v>266</v>
      </c>
      <c r="F22" s="2">
        <v>636</v>
      </c>
      <c r="G22" s="2" t="s">
        <v>16</v>
      </c>
      <c r="H22" s="1">
        <v>418</v>
      </c>
      <c r="I22" s="1">
        <v>1</v>
      </c>
      <c r="J22" s="1">
        <v>154</v>
      </c>
      <c r="K22" s="1">
        <v>157</v>
      </c>
      <c r="L22" s="1">
        <v>1</v>
      </c>
      <c r="M22" s="1">
        <v>2</v>
      </c>
      <c r="N22" s="2" t="s">
        <v>565</v>
      </c>
      <c r="O22" s="2" t="s">
        <v>565</v>
      </c>
      <c r="P22" s="2" t="s">
        <v>565</v>
      </c>
      <c r="Q22" s="2" t="s">
        <v>565</v>
      </c>
      <c r="R22" s="1">
        <v>2</v>
      </c>
      <c r="S22" s="1">
        <v>2</v>
      </c>
      <c r="T22" s="1">
        <v>0</v>
      </c>
      <c r="U22" s="1">
        <v>1</v>
      </c>
      <c r="V22" s="1">
        <v>11</v>
      </c>
      <c r="W22" s="16">
        <v>0</v>
      </c>
      <c r="X22" s="1">
        <v>6</v>
      </c>
      <c r="Y22" s="1">
        <f t="shared" si="0"/>
        <v>337</v>
      </c>
      <c r="Z22" s="1">
        <f t="shared" si="1"/>
        <v>81</v>
      </c>
      <c r="AA22" s="14">
        <f t="shared" si="2"/>
        <v>0.80622009569377995</v>
      </c>
      <c r="AB22" s="14">
        <f t="shared" si="3"/>
        <v>0.19377990430622011</v>
      </c>
      <c r="AD22" s="7" t="s">
        <v>471</v>
      </c>
      <c r="AE22" s="48">
        <v>1532</v>
      </c>
      <c r="AF22" s="48">
        <v>911</v>
      </c>
      <c r="AG22" s="48">
        <v>0</v>
      </c>
      <c r="AH22" s="48">
        <v>0</v>
      </c>
      <c r="AI22" s="48">
        <v>0</v>
      </c>
      <c r="AJ22" s="48">
        <v>0</v>
      </c>
      <c r="AK22" s="48">
        <v>1</v>
      </c>
      <c r="AL22" s="48">
        <v>57</v>
      </c>
    </row>
    <row r="23" spans="1:38" s="4" customFormat="1" x14ac:dyDescent="0.25">
      <c r="A23" s="2">
        <v>8</v>
      </c>
      <c r="B23" s="2" t="s">
        <v>56</v>
      </c>
      <c r="C23" s="2">
        <v>69</v>
      </c>
      <c r="D23" s="1" t="s">
        <v>266</v>
      </c>
      <c r="E23" s="1" t="s">
        <v>266</v>
      </c>
      <c r="F23" s="2">
        <v>637</v>
      </c>
      <c r="G23" s="2" t="s">
        <v>15</v>
      </c>
      <c r="H23" s="1">
        <v>431</v>
      </c>
      <c r="I23" s="1">
        <v>1</v>
      </c>
      <c r="J23" s="1">
        <v>193</v>
      </c>
      <c r="K23" s="1">
        <v>140</v>
      </c>
      <c r="L23" s="1">
        <v>2</v>
      </c>
      <c r="M23" s="1">
        <v>1</v>
      </c>
      <c r="N23" s="2" t="s">
        <v>565</v>
      </c>
      <c r="O23" s="2" t="s">
        <v>565</v>
      </c>
      <c r="P23" s="2" t="s">
        <v>565</v>
      </c>
      <c r="Q23" s="2" t="s">
        <v>565</v>
      </c>
      <c r="R23" s="1">
        <v>2</v>
      </c>
      <c r="S23" s="1">
        <v>0</v>
      </c>
      <c r="T23" s="1">
        <v>0</v>
      </c>
      <c r="U23" s="1">
        <v>0</v>
      </c>
      <c r="V23" s="1">
        <v>10</v>
      </c>
      <c r="W23" s="16">
        <v>0</v>
      </c>
      <c r="X23" s="1">
        <v>4</v>
      </c>
      <c r="Y23" s="1">
        <f t="shared" si="0"/>
        <v>353</v>
      </c>
      <c r="Z23" s="1">
        <f t="shared" si="1"/>
        <v>78</v>
      </c>
      <c r="AA23" s="14">
        <f t="shared" si="2"/>
        <v>0.81902552204176338</v>
      </c>
      <c r="AB23" s="14">
        <f t="shared" si="3"/>
        <v>0.18097447795823665</v>
      </c>
      <c r="AD23" s="53" t="s">
        <v>472</v>
      </c>
      <c r="AE23" s="48">
        <v>930</v>
      </c>
      <c r="AF23" s="48">
        <v>674</v>
      </c>
      <c r="AG23" s="48">
        <v>0</v>
      </c>
      <c r="AH23" s="48">
        <v>0</v>
      </c>
      <c r="AI23" s="48">
        <v>0</v>
      </c>
      <c r="AJ23" s="48">
        <v>7</v>
      </c>
      <c r="AK23" s="48">
        <v>0</v>
      </c>
      <c r="AL23" s="48">
        <v>15</v>
      </c>
    </row>
    <row r="24" spans="1:38" s="4" customFormat="1" x14ac:dyDescent="0.25">
      <c r="A24" s="2">
        <v>9</v>
      </c>
      <c r="B24" s="2" t="s">
        <v>56</v>
      </c>
      <c r="C24" s="2">
        <v>69</v>
      </c>
      <c r="D24" s="1" t="s">
        <v>266</v>
      </c>
      <c r="E24" s="1" t="s">
        <v>266</v>
      </c>
      <c r="F24" s="2">
        <v>637</v>
      </c>
      <c r="G24" s="2" t="s">
        <v>16</v>
      </c>
      <c r="H24" s="1">
        <v>432</v>
      </c>
      <c r="I24" s="1">
        <v>0</v>
      </c>
      <c r="J24" s="1">
        <v>219</v>
      </c>
      <c r="K24" s="1">
        <v>126</v>
      </c>
      <c r="L24" s="1">
        <v>1</v>
      </c>
      <c r="M24" s="1">
        <v>0</v>
      </c>
      <c r="N24" s="2" t="s">
        <v>565</v>
      </c>
      <c r="O24" s="2" t="s">
        <v>565</v>
      </c>
      <c r="P24" s="2" t="s">
        <v>565</v>
      </c>
      <c r="Q24" s="2" t="s">
        <v>565</v>
      </c>
      <c r="R24" s="1">
        <v>3</v>
      </c>
      <c r="S24" s="1">
        <v>0</v>
      </c>
      <c r="T24" s="1">
        <v>0</v>
      </c>
      <c r="U24" s="1">
        <v>2</v>
      </c>
      <c r="V24" s="1">
        <v>9</v>
      </c>
      <c r="W24" s="16">
        <v>0</v>
      </c>
      <c r="X24" s="1">
        <v>3</v>
      </c>
      <c r="Y24" s="1">
        <f t="shared" si="0"/>
        <v>363</v>
      </c>
      <c r="Z24" s="1">
        <f t="shared" si="1"/>
        <v>69</v>
      </c>
      <c r="AA24" s="14">
        <f t="shared" si="2"/>
        <v>0.84027777777777779</v>
      </c>
      <c r="AB24" s="14">
        <f t="shared" si="3"/>
        <v>0.15972222222222221</v>
      </c>
    </row>
    <row r="25" spans="1:38" s="4" customFormat="1" x14ac:dyDescent="0.25">
      <c r="A25" s="3"/>
      <c r="B25" s="3"/>
      <c r="C25" s="3"/>
      <c r="D25" s="137" t="s">
        <v>533</v>
      </c>
      <c r="E25" s="138"/>
      <c r="F25" s="76">
        <v>5</v>
      </c>
      <c r="G25" s="76">
        <f>COUNTA(G16:G24)</f>
        <v>9</v>
      </c>
      <c r="H25" s="77">
        <f>SUM(H16:H24)</f>
        <v>4501</v>
      </c>
      <c r="I25" s="77">
        <f t="shared" ref="I25:X25" si="9">SUM(I16:I24)</f>
        <v>12</v>
      </c>
      <c r="J25" s="77">
        <f t="shared" si="9"/>
        <v>1810</v>
      </c>
      <c r="K25" s="77">
        <f t="shared" si="9"/>
        <v>1628</v>
      </c>
      <c r="L25" s="77">
        <f t="shared" si="9"/>
        <v>14</v>
      </c>
      <c r="M25" s="77">
        <f t="shared" si="9"/>
        <v>7</v>
      </c>
      <c r="N25" s="114" t="s">
        <v>565</v>
      </c>
      <c r="O25" s="114" t="s">
        <v>565</v>
      </c>
      <c r="P25" s="114" t="s">
        <v>565</v>
      </c>
      <c r="Q25" s="114" t="s">
        <v>565</v>
      </c>
      <c r="R25" s="77">
        <f t="shared" si="9"/>
        <v>27</v>
      </c>
      <c r="S25" s="77">
        <f t="shared" si="9"/>
        <v>4</v>
      </c>
      <c r="T25" s="77">
        <f t="shared" si="9"/>
        <v>0</v>
      </c>
      <c r="U25" s="77">
        <f t="shared" si="9"/>
        <v>10</v>
      </c>
      <c r="V25" s="77">
        <f t="shared" si="9"/>
        <v>61</v>
      </c>
      <c r="W25" s="77">
        <f t="shared" si="9"/>
        <v>1</v>
      </c>
      <c r="X25" s="77">
        <f t="shared" si="9"/>
        <v>47</v>
      </c>
      <c r="Y25" s="77">
        <f t="shared" ref="Y25" si="10">SUM(I25:X25)</f>
        <v>3621</v>
      </c>
      <c r="Z25" s="77">
        <f t="shared" ref="Z25" si="11">H25-Y25</f>
        <v>880</v>
      </c>
      <c r="AA25" s="86">
        <f t="shared" ref="AA25" si="12">Y25/H25</f>
        <v>0.80448789157964895</v>
      </c>
      <c r="AB25" s="86">
        <f t="shared" ref="AB25" si="13">Z25/H25</f>
        <v>0.19551210842035102</v>
      </c>
    </row>
    <row r="26" spans="1:38" x14ac:dyDescent="0.2">
      <c r="AC26" s="4"/>
    </row>
    <row r="27" spans="1:38" s="28" customFormat="1" x14ac:dyDescent="0.25">
      <c r="A27" s="27"/>
      <c r="B27" s="27"/>
      <c r="C27" s="27"/>
      <c r="E27" s="126" t="s">
        <v>71</v>
      </c>
      <c r="F27" s="133"/>
      <c r="G27" s="133"/>
      <c r="H27" s="133"/>
      <c r="I27" s="75" t="s">
        <v>4</v>
      </c>
      <c r="J27" s="75" t="s">
        <v>5</v>
      </c>
      <c r="K27" s="75" t="s">
        <v>6</v>
      </c>
      <c r="L27" s="75" t="s">
        <v>47</v>
      </c>
      <c r="M27" s="75" t="s">
        <v>7</v>
      </c>
      <c r="N27" s="75" t="s">
        <v>48</v>
      </c>
      <c r="O27" s="75" t="s">
        <v>37</v>
      </c>
      <c r="P27" s="75" t="s">
        <v>49</v>
      </c>
      <c r="Q27" s="75" t="s">
        <v>8</v>
      </c>
      <c r="R27" s="32" t="s">
        <v>38</v>
      </c>
      <c r="S27" s="33" t="s">
        <v>65</v>
      </c>
      <c r="T27" s="33"/>
      <c r="AA27" s="29"/>
      <c r="AB27" s="29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s="4" customFormat="1" x14ac:dyDescent="0.2">
      <c r="A28" s="3"/>
      <c r="B28" s="3"/>
      <c r="C28" s="3"/>
      <c r="E28" s="133"/>
      <c r="F28" s="133"/>
      <c r="G28" s="133"/>
      <c r="H28" s="133"/>
      <c r="I28" s="46">
        <v>23</v>
      </c>
      <c r="J28" s="46">
        <v>1841</v>
      </c>
      <c r="K28" s="46">
        <v>1644</v>
      </c>
      <c r="L28" s="46">
        <v>44</v>
      </c>
      <c r="M28" s="46">
        <v>21</v>
      </c>
      <c r="N28" s="46" t="s">
        <v>565</v>
      </c>
      <c r="O28" s="46" t="s">
        <v>565</v>
      </c>
      <c r="P28" s="46" t="s">
        <v>565</v>
      </c>
      <c r="Q28" s="46" t="s">
        <v>565</v>
      </c>
      <c r="R28" s="110">
        <f>W25</f>
        <v>1</v>
      </c>
      <c r="S28" s="66">
        <f>X25</f>
        <v>47</v>
      </c>
      <c r="T28" s="34"/>
      <c r="AA28" s="9"/>
      <c r="AB28" s="9"/>
    </row>
    <row r="29" spans="1:38" s="4" customFormat="1" x14ac:dyDescent="0.25">
      <c r="A29" s="3"/>
      <c r="B29" s="3"/>
      <c r="C29" s="3"/>
      <c r="F29" s="3"/>
      <c r="G29" s="3"/>
      <c r="H29" s="11"/>
      <c r="I29" s="3"/>
      <c r="J29" s="3"/>
      <c r="K29" s="3"/>
      <c r="L29" s="3"/>
      <c r="M29" s="3"/>
      <c r="N29" s="3"/>
      <c r="O29" s="3"/>
      <c r="P29" s="3"/>
      <c r="Q29" s="3"/>
      <c r="R29" s="35"/>
      <c r="S29" s="36"/>
      <c r="T29" s="36"/>
      <c r="AA29" s="9"/>
      <c r="AB29" s="9"/>
    </row>
    <row r="30" spans="1:38" s="12" customFormat="1" x14ac:dyDescent="0.25">
      <c r="A30" s="30"/>
      <c r="B30" s="30"/>
      <c r="C30" s="30"/>
      <c r="E30" s="126" t="s">
        <v>72</v>
      </c>
      <c r="F30" s="126"/>
      <c r="G30" s="126"/>
      <c r="H30" s="126"/>
      <c r="I30" s="126" t="s">
        <v>412</v>
      </c>
      <c r="J30" s="133"/>
      <c r="K30" s="133"/>
      <c r="L30" s="126" t="s">
        <v>413</v>
      </c>
      <c r="M30" s="126"/>
      <c r="N30" s="75" t="s">
        <v>48</v>
      </c>
      <c r="O30" s="75" t="s">
        <v>37</v>
      </c>
      <c r="P30" s="75" t="s">
        <v>49</v>
      </c>
      <c r="Q30" s="75" t="s">
        <v>8</v>
      </c>
      <c r="AA30" s="31"/>
      <c r="AB30" s="31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s="4" customFormat="1" x14ac:dyDescent="0.25">
      <c r="A31" s="3"/>
      <c r="B31" s="3"/>
      <c r="C31" s="3"/>
      <c r="E31" s="126"/>
      <c r="F31" s="126"/>
      <c r="G31" s="126"/>
      <c r="H31" s="126"/>
      <c r="I31" s="127">
        <f>I28+K28+M28</f>
        <v>1688</v>
      </c>
      <c r="J31" s="128"/>
      <c r="K31" s="128"/>
      <c r="L31" s="127">
        <f>J28+L28</f>
        <v>1885</v>
      </c>
      <c r="M31" s="128"/>
      <c r="N31" s="56" t="str">
        <f>N28</f>
        <v>N.P.</v>
      </c>
      <c r="O31" s="56" t="str">
        <f>O28</f>
        <v>N.P.</v>
      </c>
      <c r="P31" s="56" t="str">
        <f>P28</f>
        <v>N.P.</v>
      </c>
      <c r="Q31" s="56" t="str">
        <f>Q28</f>
        <v>N.P.</v>
      </c>
      <c r="AA31" s="9"/>
      <c r="AB31" s="9"/>
    </row>
    <row r="32" spans="1:38" s="4" customFormat="1" x14ac:dyDescent="0.25">
      <c r="A32" s="3"/>
      <c r="B32" s="3"/>
      <c r="C32" s="3"/>
      <c r="F32" s="3"/>
      <c r="G32" s="3"/>
      <c r="H32" s="11"/>
      <c r="AA32" s="9"/>
      <c r="AB32" s="9"/>
    </row>
    <row r="33" spans="1:38" x14ac:dyDescent="0.2">
      <c r="AC33" s="4"/>
    </row>
    <row r="34" spans="1:38" s="4" customFormat="1" x14ac:dyDescent="0.25">
      <c r="A34" s="2">
        <v>1</v>
      </c>
      <c r="B34" s="2" t="s">
        <v>56</v>
      </c>
      <c r="C34" s="2">
        <v>87</v>
      </c>
      <c r="D34" s="1" t="s">
        <v>535</v>
      </c>
      <c r="E34" s="1" t="s">
        <v>535</v>
      </c>
      <c r="F34" s="2">
        <v>744</v>
      </c>
      <c r="G34" s="2" t="s">
        <v>15</v>
      </c>
      <c r="H34" s="1">
        <v>732</v>
      </c>
      <c r="I34" s="1">
        <v>2</v>
      </c>
      <c r="J34" s="1">
        <v>121</v>
      </c>
      <c r="K34" s="1">
        <v>147</v>
      </c>
      <c r="L34" s="1">
        <v>4</v>
      </c>
      <c r="M34" s="1">
        <v>1</v>
      </c>
      <c r="N34" s="1">
        <v>22</v>
      </c>
      <c r="O34" s="1">
        <v>68</v>
      </c>
      <c r="P34" s="1">
        <v>123</v>
      </c>
      <c r="Q34" s="2" t="s">
        <v>565</v>
      </c>
      <c r="R34" s="1">
        <v>7</v>
      </c>
      <c r="S34" s="1">
        <v>0</v>
      </c>
      <c r="T34" s="1">
        <v>0</v>
      </c>
      <c r="U34" s="1">
        <v>2</v>
      </c>
      <c r="V34" s="1">
        <v>5</v>
      </c>
      <c r="W34" s="16">
        <v>0</v>
      </c>
      <c r="X34" s="1">
        <v>12</v>
      </c>
      <c r="Y34" s="1">
        <f t="shared" si="0"/>
        <v>514</v>
      </c>
      <c r="Z34" s="1">
        <f t="shared" si="1"/>
        <v>218</v>
      </c>
      <c r="AA34" s="14">
        <f t="shared" si="2"/>
        <v>0.70218579234972678</v>
      </c>
      <c r="AB34" s="14">
        <f t="shared" si="3"/>
        <v>0.29781420765027322</v>
      </c>
    </row>
    <row r="35" spans="1:38" s="4" customFormat="1" x14ac:dyDescent="0.25">
      <c r="A35" s="2">
        <v>2</v>
      </c>
      <c r="B35" s="2" t="s">
        <v>56</v>
      </c>
      <c r="C35" s="2">
        <v>87</v>
      </c>
      <c r="D35" s="1" t="s">
        <v>535</v>
      </c>
      <c r="E35" s="1" t="s">
        <v>535</v>
      </c>
      <c r="F35" s="2">
        <v>744</v>
      </c>
      <c r="G35" s="2" t="s">
        <v>16</v>
      </c>
      <c r="H35" s="1">
        <v>733</v>
      </c>
      <c r="I35" s="1">
        <v>5</v>
      </c>
      <c r="J35" s="1">
        <v>138</v>
      </c>
      <c r="K35" s="1">
        <v>133</v>
      </c>
      <c r="L35" s="1">
        <v>0</v>
      </c>
      <c r="M35" s="1">
        <v>4</v>
      </c>
      <c r="N35" s="1">
        <v>43</v>
      </c>
      <c r="O35" s="1">
        <v>44</v>
      </c>
      <c r="P35" s="1">
        <v>130</v>
      </c>
      <c r="Q35" s="2" t="s">
        <v>565</v>
      </c>
      <c r="R35" s="1">
        <v>4</v>
      </c>
      <c r="S35" s="1">
        <v>1</v>
      </c>
      <c r="T35" s="1">
        <v>0</v>
      </c>
      <c r="U35" s="1">
        <v>2</v>
      </c>
      <c r="V35" s="1">
        <v>8</v>
      </c>
      <c r="W35" s="16">
        <v>0</v>
      </c>
      <c r="X35" s="1">
        <v>6</v>
      </c>
      <c r="Y35" s="1">
        <f t="shared" si="0"/>
        <v>518</v>
      </c>
      <c r="Z35" s="1">
        <f t="shared" si="1"/>
        <v>215</v>
      </c>
      <c r="AA35" s="14">
        <f t="shared" si="2"/>
        <v>0.70668485675306958</v>
      </c>
      <c r="AB35" s="14">
        <f t="shared" si="3"/>
        <v>0.29331514324693042</v>
      </c>
    </row>
    <row r="36" spans="1:38" s="4" customFormat="1" x14ac:dyDescent="0.25">
      <c r="A36" s="2">
        <v>3</v>
      </c>
      <c r="B36" s="2" t="s">
        <v>56</v>
      </c>
      <c r="C36" s="2">
        <v>87</v>
      </c>
      <c r="D36" s="1" t="s">
        <v>535</v>
      </c>
      <c r="E36" s="1" t="s">
        <v>267</v>
      </c>
      <c r="F36" s="2">
        <v>745</v>
      </c>
      <c r="G36" s="2" t="s">
        <v>15</v>
      </c>
      <c r="H36" s="1">
        <v>743</v>
      </c>
      <c r="I36" s="1">
        <v>4</v>
      </c>
      <c r="J36" s="1">
        <v>109</v>
      </c>
      <c r="K36" s="1">
        <v>161</v>
      </c>
      <c r="L36" s="1">
        <v>6</v>
      </c>
      <c r="M36" s="1">
        <v>3</v>
      </c>
      <c r="N36" s="1">
        <v>42</v>
      </c>
      <c r="O36" s="1">
        <v>60</v>
      </c>
      <c r="P36" s="1">
        <v>127</v>
      </c>
      <c r="Q36" s="2" t="s">
        <v>565</v>
      </c>
      <c r="R36" s="1">
        <v>7</v>
      </c>
      <c r="S36" s="1">
        <v>1</v>
      </c>
      <c r="T36" s="1">
        <v>0</v>
      </c>
      <c r="U36" s="1">
        <v>0</v>
      </c>
      <c r="V36" s="1">
        <v>4</v>
      </c>
      <c r="W36" s="16">
        <v>0</v>
      </c>
      <c r="X36" s="1">
        <v>13</v>
      </c>
      <c r="Y36" s="1">
        <f t="shared" si="0"/>
        <v>537</v>
      </c>
      <c r="Z36" s="1">
        <f t="shared" si="1"/>
        <v>206</v>
      </c>
      <c r="AA36" s="14">
        <f t="shared" si="2"/>
        <v>0.7227456258411844</v>
      </c>
      <c r="AB36" s="14">
        <f t="shared" si="3"/>
        <v>0.2772543741588156</v>
      </c>
    </row>
    <row r="37" spans="1:38" s="4" customFormat="1" x14ac:dyDescent="0.25">
      <c r="A37" s="2">
        <v>4</v>
      </c>
      <c r="B37" s="2" t="s">
        <v>56</v>
      </c>
      <c r="C37" s="2">
        <v>87</v>
      </c>
      <c r="D37" s="1" t="s">
        <v>535</v>
      </c>
      <c r="E37" s="1" t="s">
        <v>268</v>
      </c>
      <c r="F37" s="2">
        <v>745</v>
      </c>
      <c r="G37" s="2" t="s">
        <v>31</v>
      </c>
      <c r="H37" s="1">
        <v>625</v>
      </c>
      <c r="I37" s="1">
        <v>3</v>
      </c>
      <c r="J37" s="1">
        <v>65</v>
      </c>
      <c r="K37" s="1">
        <v>145</v>
      </c>
      <c r="L37" s="1">
        <v>3</v>
      </c>
      <c r="M37" s="1">
        <v>3</v>
      </c>
      <c r="N37" s="1">
        <v>25</v>
      </c>
      <c r="O37" s="1">
        <v>89</v>
      </c>
      <c r="P37" s="1">
        <v>51</v>
      </c>
      <c r="Q37" s="2" t="s">
        <v>565</v>
      </c>
      <c r="R37" s="1">
        <v>9</v>
      </c>
      <c r="S37" s="1">
        <v>2</v>
      </c>
      <c r="T37" s="1">
        <v>0</v>
      </c>
      <c r="U37" s="1">
        <v>2</v>
      </c>
      <c r="V37" s="1">
        <v>3</v>
      </c>
      <c r="W37" s="16">
        <v>0</v>
      </c>
      <c r="X37" s="1">
        <v>6</v>
      </c>
      <c r="Y37" s="1">
        <f t="shared" si="0"/>
        <v>406</v>
      </c>
      <c r="Z37" s="1">
        <f t="shared" si="1"/>
        <v>219</v>
      </c>
      <c r="AA37" s="14">
        <f t="shared" si="2"/>
        <v>0.64959999999999996</v>
      </c>
      <c r="AB37" s="14">
        <f t="shared" si="3"/>
        <v>0.35039999999999999</v>
      </c>
    </row>
    <row r="38" spans="1:38" s="4" customFormat="1" x14ac:dyDescent="0.25">
      <c r="A38" s="2">
        <v>5</v>
      </c>
      <c r="B38" s="2" t="s">
        <v>56</v>
      </c>
      <c r="C38" s="2">
        <v>87</v>
      </c>
      <c r="D38" s="1" t="s">
        <v>535</v>
      </c>
      <c r="E38" s="1" t="s">
        <v>535</v>
      </c>
      <c r="F38" s="2">
        <v>746</v>
      </c>
      <c r="G38" s="2" t="s">
        <v>15</v>
      </c>
      <c r="H38" s="1">
        <v>699</v>
      </c>
      <c r="I38" s="1">
        <v>10</v>
      </c>
      <c r="J38" s="1">
        <v>151</v>
      </c>
      <c r="K38" s="1">
        <v>98</v>
      </c>
      <c r="L38" s="1">
        <v>2</v>
      </c>
      <c r="M38" s="1">
        <v>3</v>
      </c>
      <c r="N38" s="1">
        <v>39</v>
      </c>
      <c r="O38" s="1">
        <v>65</v>
      </c>
      <c r="P38" s="1">
        <v>119</v>
      </c>
      <c r="Q38" s="2" t="s">
        <v>565</v>
      </c>
      <c r="R38" s="1">
        <v>4</v>
      </c>
      <c r="S38" s="1">
        <v>0</v>
      </c>
      <c r="T38" s="1">
        <v>0</v>
      </c>
      <c r="U38" s="1">
        <v>0</v>
      </c>
      <c r="V38" s="1">
        <v>5</v>
      </c>
      <c r="W38" s="16">
        <v>0</v>
      </c>
      <c r="X38" s="1">
        <v>5</v>
      </c>
      <c r="Y38" s="1">
        <f t="shared" si="0"/>
        <v>501</v>
      </c>
      <c r="Z38" s="1">
        <f t="shared" si="1"/>
        <v>198</v>
      </c>
      <c r="AA38" s="14">
        <f t="shared" si="2"/>
        <v>0.71673819742489275</v>
      </c>
      <c r="AB38" s="14">
        <f t="shared" si="3"/>
        <v>0.2832618025751073</v>
      </c>
    </row>
    <row r="39" spans="1:38" s="4" customFormat="1" x14ac:dyDescent="0.25">
      <c r="A39" s="2">
        <v>6</v>
      </c>
      <c r="B39" s="2" t="s">
        <v>56</v>
      </c>
      <c r="C39" s="2">
        <v>87</v>
      </c>
      <c r="D39" s="1" t="s">
        <v>535</v>
      </c>
      <c r="E39" s="1" t="s">
        <v>535</v>
      </c>
      <c r="F39" s="2">
        <v>746</v>
      </c>
      <c r="G39" s="2" t="s">
        <v>16</v>
      </c>
      <c r="H39" s="1">
        <v>699</v>
      </c>
      <c r="I39" s="1">
        <v>5</v>
      </c>
      <c r="J39" s="1">
        <v>177</v>
      </c>
      <c r="K39" s="1">
        <v>107</v>
      </c>
      <c r="L39" s="1">
        <v>2</v>
      </c>
      <c r="M39" s="1">
        <v>3</v>
      </c>
      <c r="N39" s="1">
        <v>35</v>
      </c>
      <c r="O39" s="1">
        <v>59</v>
      </c>
      <c r="P39" s="1">
        <v>96</v>
      </c>
      <c r="Q39" s="2" t="s">
        <v>565</v>
      </c>
      <c r="R39" s="1">
        <v>4</v>
      </c>
      <c r="S39" s="1">
        <v>0</v>
      </c>
      <c r="T39" s="1">
        <v>1</v>
      </c>
      <c r="U39" s="1">
        <v>0</v>
      </c>
      <c r="V39" s="1">
        <v>8</v>
      </c>
      <c r="W39" s="16">
        <v>0</v>
      </c>
      <c r="X39" s="1">
        <v>9</v>
      </c>
      <c r="Y39" s="1">
        <f t="shared" si="0"/>
        <v>506</v>
      </c>
      <c r="Z39" s="1">
        <f t="shared" si="1"/>
        <v>193</v>
      </c>
      <c r="AA39" s="14">
        <f t="shared" si="2"/>
        <v>0.72389127324749647</v>
      </c>
      <c r="AB39" s="14">
        <f t="shared" si="3"/>
        <v>0.27610872675250359</v>
      </c>
    </row>
    <row r="40" spans="1:38" s="4" customFormat="1" x14ac:dyDescent="0.25">
      <c r="A40" s="3"/>
      <c r="B40" s="3"/>
      <c r="C40" s="3"/>
      <c r="D40" s="137" t="s">
        <v>534</v>
      </c>
      <c r="E40" s="138"/>
      <c r="F40" s="76">
        <v>3</v>
      </c>
      <c r="G40" s="76">
        <f>COUNTA(G34:G39)</f>
        <v>6</v>
      </c>
      <c r="H40" s="77">
        <f>SUM(H34:H39)</f>
        <v>4231</v>
      </c>
      <c r="I40" s="77">
        <f t="shared" ref="I40:X40" si="14">SUM(I34:I39)</f>
        <v>29</v>
      </c>
      <c r="J40" s="77">
        <f t="shared" si="14"/>
        <v>761</v>
      </c>
      <c r="K40" s="77">
        <f t="shared" si="14"/>
        <v>791</v>
      </c>
      <c r="L40" s="77">
        <f t="shared" si="14"/>
        <v>17</v>
      </c>
      <c r="M40" s="77">
        <f t="shared" si="14"/>
        <v>17</v>
      </c>
      <c r="N40" s="77">
        <f t="shared" si="14"/>
        <v>206</v>
      </c>
      <c r="O40" s="77">
        <f t="shared" si="14"/>
        <v>385</v>
      </c>
      <c r="P40" s="77">
        <f t="shared" si="14"/>
        <v>646</v>
      </c>
      <c r="Q40" s="114" t="s">
        <v>565</v>
      </c>
      <c r="R40" s="77">
        <f t="shared" si="14"/>
        <v>35</v>
      </c>
      <c r="S40" s="77">
        <f t="shared" si="14"/>
        <v>4</v>
      </c>
      <c r="T40" s="77">
        <f t="shared" si="14"/>
        <v>1</v>
      </c>
      <c r="U40" s="77">
        <f t="shared" si="14"/>
        <v>6</v>
      </c>
      <c r="V40" s="77">
        <f t="shared" si="14"/>
        <v>33</v>
      </c>
      <c r="W40" s="77">
        <f t="shared" si="14"/>
        <v>0</v>
      </c>
      <c r="X40" s="77">
        <f t="shared" si="14"/>
        <v>51</v>
      </c>
      <c r="Y40" s="77">
        <f t="shared" ref="Y40" si="15">SUM(I40:X40)</f>
        <v>2982</v>
      </c>
      <c r="Z40" s="77">
        <f t="shared" ref="Z40" si="16">H40-Y40</f>
        <v>1249</v>
      </c>
      <c r="AA40" s="86">
        <f t="shared" ref="AA40" si="17">Y40/H40</f>
        <v>0.70479792011344833</v>
      </c>
      <c r="AB40" s="86">
        <f t="shared" ref="AB40" si="18">Z40/H40</f>
        <v>0.29520207988655162</v>
      </c>
    </row>
    <row r="41" spans="1:38" x14ac:dyDescent="0.2">
      <c r="AC41" s="4"/>
    </row>
    <row r="42" spans="1:38" s="28" customFormat="1" x14ac:dyDescent="0.25">
      <c r="A42" s="27"/>
      <c r="B42" s="27"/>
      <c r="C42" s="27"/>
      <c r="E42" s="126" t="s">
        <v>71</v>
      </c>
      <c r="F42" s="133"/>
      <c r="G42" s="133"/>
      <c r="H42" s="133"/>
      <c r="I42" s="75" t="s">
        <v>4</v>
      </c>
      <c r="J42" s="75" t="s">
        <v>5</v>
      </c>
      <c r="K42" s="75" t="s">
        <v>6</v>
      </c>
      <c r="L42" s="75" t="s">
        <v>47</v>
      </c>
      <c r="M42" s="75" t="s">
        <v>7</v>
      </c>
      <c r="N42" s="75" t="s">
        <v>48</v>
      </c>
      <c r="O42" s="75" t="s">
        <v>37</v>
      </c>
      <c r="P42" s="75" t="s">
        <v>49</v>
      </c>
      <c r="Q42" s="75" t="s">
        <v>8</v>
      </c>
      <c r="R42" s="32" t="s">
        <v>38</v>
      </c>
      <c r="S42" s="33" t="s">
        <v>65</v>
      </c>
      <c r="T42" s="33"/>
      <c r="AA42" s="29"/>
      <c r="AB42" s="29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s="4" customFormat="1" x14ac:dyDescent="0.2">
      <c r="A43" s="3"/>
      <c r="B43" s="3"/>
      <c r="C43" s="3"/>
      <c r="E43" s="133"/>
      <c r="F43" s="133"/>
      <c r="G43" s="133"/>
      <c r="H43" s="133"/>
      <c r="I43" s="46">
        <v>44</v>
      </c>
      <c r="J43" s="46">
        <v>778</v>
      </c>
      <c r="K43" s="46">
        <v>808</v>
      </c>
      <c r="L43" s="46">
        <v>33</v>
      </c>
      <c r="M43" s="46">
        <v>31</v>
      </c>
      <c r="N43" s="46">
        <v>206</v>
      </c>
      <c r="O43" s="46">
        <v>385</v>
      </c>
      <c r="P43" s="46">
        <v>646</v>
      </c>
      <c r="Q43" s="46" t="s">
        <v>565</v>
      </c>
      <c r="R43" s="110">
        <f>W40</f>
        <v>0</v>
      </c>
      <c r="S43" s="66">
        <f>X40</f>
        <v>51</v>
      </c>
      <c r="T43" s="34"/>
      <c r="AA43" s="9"/>
      <c r="AB43" s="9"/>
    </row>
    <row r="44" spans="1:38" s="4" customFormat="1" x14ac:dyDescent="0.25">
      <c r="A44" s="3"/>
      <c r="B44" s="3"/>
      <c r="C44" s="3"/>
      <c r="F44" s="3"/>
      <c r="G44" s="3"/>
      <c r="H44" s="11"/>
      <c r="I44" s="3"/>
      <c r="J44" s="3"/>
      <c r="K44" s="3"/>
      <c r="L44" s="3"/>
      <c r="M44" s="3"/>
      <c r="N44" s="3"/>
      <c r="O44" s="3"/>
      <c r="P44" s="3"/>
      <c r="Q44" s="3"/>
      <c r="R44" s="35"/>
      <c r="S44" s="36"/>
      <c r="T44" s="36"/>
      <c r="AA44" s="9"/>
      <c r="AB44" s="9"/>
    </row>
    <row r="45" spans="1:38" s="12" customFormat="1" x14ac:dyDescent="0.25">
      <c r="A45" s="30"/>
      <c r="B45" s="30"/>
      <c r="C45" s="30"/>
      <c r="E45" s="126" t="s">
        <v>72</v>
      </c>
      <c r="F45" s="126"/>
      <c r="G45" s="126"/>
      <c r="H45" s="126"/>
      <c r="I45" s="126" t="s">
        <v>412</v>
      </c>
      <c r="J45" s="133"/>
      <c r="K45" s="133"/>
      <c r="L45" s="126" t="s">
        <v>413</v>
      </c>
      <c r="M45" s="126"/>
      <c r="N45" s="75" t="s">
        <v>48</v>
      </c>
      <c r="O45" s="75" t="s">
        <v>37</v>
      </c>
      <c r="P45" s="75" t="s">
        <v>49</v>
      </c>
      <c r="Q45" s="75" t="s">
        <v>8</v>
      </c>
      <c r="AA45" s="31"/>
      <c r="AB45" s="31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s="4" customFormat="1" x14ac:dyDescent="0.25">
      <c r="A46" s="3"/>
      <c r="B46" s="3"/>
      <c r="C46" s="3"/>
      <c r="E46" s="126"/>
      <c r="F46" s="126"/>
      <c r="G46" s="126"/>
      <c r="H46" s="126"/>
      <c r="I46" s="127">
        <f>I43+K43+M43</f>
        <v>883</v>
      </c>
      <c r="J46" s="128"/>
      <c r="K46" s="128"/>
      <c r="L46" s="127">
        <f>J43+L43</f>
        <v>811</v>
      </c>
      <c r="M46" s="128"/>
      <c r="N46" s="56">
        <f>N43</f>
        <v>206</v>
      </c>
      <c r="O46" s="56">
        <f>O43</f>
        <v>385</v>
      </c>
      <c r="P46" s="56">
        <f>P43</f>
        <v>646</v>
      </c>
      <c r="Q46" s="56" t="str">
        <f>Q43</f>
        <v>N.P.</v>
      </c>
      <c r="AA46" s="9"/>
      <c r="AB46" s="9"/>
    </row>
    <row r="47" spans="1:38" s="4" customFormat="1" x14ac:dyDescent="0.25">
      <c r="A47" s="3"/>
      <c r="B47" s="3"/>
      <c r="C47" s="3"/>
      <c r="F47" s="3"/>
      <c r="G47" s="3"/>
      <c r="H47" s="11"/>
      <c r="I47" s="3"/>
      <c r="J47" s="3"/>
      <c r="K47" s="3"/>
      <c r="L47" s="3"/>
      <c r="M47" s="3"/>
      <c r="N47" s="3"/>
      <c r="O47" s="3"/>
      <c r="P47" s="3"/>
      <c r="Q47" s="3"/>
      <c r="AA47" s="9"/>
      <c r="AB47" s="9"/>
    </row>
    <row r="48" spans="1:38" x14ac:dyDescent="0.2">
      <c r="AC48" s="4"/>
    </row>
    <row r="49" spans="1:38" s="4" customFormat="1" x14ac:dyDescent="0.25">
      <c r="A49" s="2">
        <v>1</v>
      </c>
      <c r="B49" s="2" t="s">
        <v>56</v>
      </c>
      <c r="C49" s="2">
        <v>166</v>
      </c>
      <c r="D49" s="1" t="s">
        <v>269</v>
      </c>
      <c r="E49" s="1" t="s">
        <v>269</v>
      </c>
      <c r="F49" s="2">
        <v>951</v>
      </c>
      <c r="G49" s="2" t="s">
        <v>15</v>
      </c>
      <c r="H49" s="1">
        <v>722</v>
      </c>
      <c r="I49" s="1">
        <v>1</v>
      </c>
      <c r="J49" s="1">
        <v>305</v>
      </c>
      <c r="K49" s="1">
        <v>198</v>
      </c>
      <c r="L49" s="1">
        <v>1</v>
      </c>
      <c r="M49" s="1">
        <v>3</v>
      </c>
      <c r="N49" s="2" t="s">
        <v>565</v>
      </c>
      <c r="O49" s="2" t="s">
        <v>565</v>
      </c>
      <c r="P49" s="2" t="s">
        <v>565</v>
      </c>
      <c r="Q49" s="2" t="s">
        <v>565</v>
      </c>
      <c r="R49" s="1">
        <v>7</v>
      </c>
      <c r="S49" s="1">
        <v>1</v>
      </c>
      <c r="T49" s="1">
        <v>0</v>
      </c>
      <c r="U49" s="1">
        <v>2</v>
      </c>
      <c r="V49" s="1">
        <v>25</v>
      </c>
      <c r="W49" s="16">
        <v>0</v>
      </c>
      <c r="X49" s="1">
        <v>7</v>
      </c>
      <c r="Y49" s="1">
        <f t="shared" si="0"/>
        <v>550</v>
      </c>
      <c r="Z49" s="1">
        <f t="shared" si="1"/>
        <v>172</v>
      </c>
      <c r="AA49" s="14">
        <f t="shared" si="2"/>
        <v>0.76177285318559562</v>
      </c>
      <c r="AB49" s="14">
        <f t="shared" si="3"/>
        <v>0.23822714681440443</v>
      </c>
    </row>
    <row r="50" spans="1:38" s="4" customFormat="1" x14ac:dyDescent="0.25">
      <c r="A50" s="3"/>
      <c r="B50" s="3"/>
      <c r="C50" s="3"/>
      <c r="D50" s="137" t="s">
        <v>536</v>
      </c>
      <c r="E50" s="138"/>
      <c r="F50" s="76">
        <v>1</v>
      </c>
      <c r="G50" s="76">
        <v>1</v>
      </c>
      <c r="H50" s="77">
        <f>H49</f>
        <v>722</v>
      </c>
      <c r="I50" s="77">
        <f t="shared" ref="I50:X50" si="19">I49</f>
        <v>1</v>
      </c>
      <c r="J50" s="77">
        <f t="shared" si="19"/>
        <v>305</v>
      </c>
      <c r="K50" s="77">
        <f t="shared" si="19"/>
        <v>198</v>
      </c>
      <c r="L50" s="77">
        <f t="shared" si="19"/>
        <v>1</v>
      </c>
      <c r="M50" s="77">
        <f t="shared" si="19"/>
        <v>3</v>
      </c>
      <c r="N50" s="114" t="str">
        <f t="shared" si="19"/>
        <v>N.P.</v>
      </c>
      <c r="O50" s="114" t="str">
        <f t="shared" si="19"/>
        <v>N.P.</v>
      </c>
      <c r="P50" s="114" t="str">
        <f t="shared" si="19"/>
        <v>N.P.</v>
      </c>
      <c r="Q50" s="114" t="str">
        <f t="shared" si="19"/>
        <v>N.P.</v>
      </c>
      <c r="R50" s="77">
        <f t="shared" si="19"/>
        <v>7</v>
      </c>
      <c r="S50" s="77">
        <f t="shared" si="19"/>
        <v>1</v>
      </c>
      <c r="T50" s="77">
        <f t="shared" si="19"/>
        <v>0</v>
      </c>
      <c r="U50" s="77">
        <f t="shared" si="19"/>
        <v>2</v>
      </c>
      <c r="V50" s="77">
        <f t="shared" si="19"/>
        <v>25</v>
      </c>
      <c r="W50" s="77">
        <f t="shared" si="19"/>
        <v>0</v>
      </c>
      <c r="X50" s="77">
        <f t="shared" si="19"/>
        <v>7</v>
      </c>
      <c r="Y50" s="77">
        <f t="shared" ref="Y50" si="20">SUM(I50:X50)</f>
        <v>550</v>
      </c>
      <c r="Z50" s="77">
        <f t="shared" ref="Z50" si="21">H50-Y50</f>
        <v>172</v>
      </c>
      <c r="AA50" s="86">
        <f t="shared" ref="AA50" si="22">Y50/H50</f>
        <v>0.76177285318559562</v>
      </c>
      <c r="AB50" s="86">
        <f t="shared" ref="AB50" si="23">Z50/H50</f>
        <v>0.23822714681440443</v>
      </c>
    </row>
    <row r="51" spans="1:38" x14ac:dyDescent="0.2">
      <c r="AC51" s="4"/>
    </row>
    <row r="52" spans="1:38" s="28" customFormat="1" x14ac:dyDescent="0.25">
      <c r="A52" s="27"/>
      <c r="B52" s="27"/>
      <c r="C52" s="27"/>
      <c r="E52" s="126" t="s">
        <v>71</v>
      </c>
      <c r="F52" s="133"/>
      <c r="G52" s="133"/>
      <c r="H52" s="133"/>
      <c r="I52" s="75" t="s">
        <v>4</v>
      </c>
      <c r="J52" s="75" t="s">
        <v>5</v>
      </c>
      <c r="K52" s="75" t="s">
        <v>6</v>
      </c>
      <c r="L52" s="75" t="s">
        <v>47</v>
      </c>
      <c r="M52" s="75" t="s">
        <v>7</v>
      </c>
      <c r="N52" s="75" t="s">
        <v>48</v>
      </c>
      <c r="O52" s="75" t="s">
        <v>37</v>
      </c>
      <c r="P52" s="75" t="s">
        <v>49</v>
      </c>
      <c r="Q52" s="75" t="s">
        <v>8</v>
      </c>
      <c r="R52" s="32" t="s">
        <v>38</v>
      </c>
      <c r="S52" s="33" t="s">
        <v>65</v>
      </c>
      <c r="T52" s="33"/>
      <c r="AA52" s="29"/>
      <c r="AB52" s="29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s="4" customFormat="1" x14ac:dyDescent="0.2">
      <c r="A53" s="3"/>
      <c r="B53" s="3"/>
      <c r="C53" s="3"/>
      <c r="E53" s="133"/>
      <c r="F53" s="133"/>
      <c r="G53" s="133"/>
      <c r="H53" s="133"/>
      <c r="I53" s="46">
        <v>3</v>
      </c>
      <c r="J53" s="46">
        <v>318</v>
      </c>
      <c r="K53" s="46">
        <v>203</v>
      </c>
      <c r="L53" s="46">
        <v>13</v>
      </c>
      <c r="M53" s="46">
        <v>6</v>
      </c>
      <c r="N53" s="2" t="s">
        <v>565</v>
      </c>
      <c r="O53" s="2" t="s">
        <v>565</v>
      </c>
      <c r="P53" s="2" t="s">
        <v>565</v>
      </c>
      <c r="Q53" s="2" t="s">
        <v>565</v>
      </c>
      <c r="R53" s="110">
        <f>W50</f>
        <v>0</v>
      </c>
      <c r="S53" s="66">
        <f>X50</f>
        <v>7</v>
      </c>
      <c r="T53" s="34"/>
      <c r="AA53" s="9"/>
      <c r="AB53" s="9"/>
    </row>
    <row r="54" spans="1:38" s="4" customFormat="1" x14ac:dyDescent="0.25">
      <c r="A54" s="3"/>
      <c r="B54" s="3"/>
      <c r="C54" s="3"/>
      <c r="F54" s="3"/>
      <c r="G54" s="3"/>
      <c r="H54" s="11"/>
      <c r="I54" s="3"/>
      <c r="J54" s="3"/>
      <c r="K54" s="3"/>
      <c r="L54" s="3"/>
      <c r="M54" s="3"/>
      <c r="N54" s="3"/>
      <c r="O54" s="3"/>
      <c r="P54" s="3"/>
      <c r="Q54" s="3"/>
      <c r="R54" s="35"/>
      <c r="S54" s="36"/>
      <c r="T54" s="36"/>
      <c r="AA54" s="9"/>
      <c r="AB54" s="9"/>
    </row>
    <row r="55" spans="1:38" s="12" customFormat="1" x14ac:dyDescent="0.25">
      <c r="A55" s="30"/>
      <c r="B55" s="30"/>
      <c r="C55" s="30"/>
      <c r="E55" s="126" t="s">
        <v>72</v>
      </c>
      <c r="F55" s="126"/>
      <c r="G55" s="126"/>
      <c r="H55" s="126"/>
      <c r="I55" s="126" t="s">
        <v>412</v>
      </c>
      <c r="J55" s="133"/>
      <c r="K55" s="133"/>
      <c r="L55" s="126" t="s">
        <v>413</v>
      </c>
      <c r="M55" s="126"/>
      <c r="N55" s="75" t="s">
        <v>48</v>
      </c>
      <c r="O55" s="75" t="s">
        <v>37</v>
      </c>
      <c r="P55" s="75" t="s">
        <v>49</v>
      </c>
      <c r="Q55" s="75" t="s">
        <v>8</v>
      </c>
      <c r="AA55" s="31"/>
      <c r="AB55" s="31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s="4" customFormat="1" x14ac:dyDescent="0.25">
      <c r="A56" s="3"/>
      <c r="B56" s="3"/>
      <c r="C56" s="3"/>
      <c r="E56" s="126"/>
      <c r="F56" s="126"/>
      <c r="G56" s="126"/>
      <c r="H56" s="126"/>
      <c r="I56" s="127">
        <f>I53+K53+M53</f>
        <v>212</v>
      </c>
      <c r="J56" s="128"/>
      <c r="K56" s="128"/>
      <c r="L56" s="127">
        <f>J53+L53</f>
        <v>331</v>
      </c>
      <c r="M56" s="128"/>
      <c r="N56" s="56" t="str">
        <f>N53</f>
        <v>N.P.</v>
      </c>
      <c r="O56" s="56" t="str">
        <f>O53</f>
        <v>N.P.</v>
      </c>
      <c r="P56" s="56" t="str">
        <f>P53</f>
        <v>N.P.</v>
      </c>
      <c r="Q56" s="56" t="str">
        <f>Q53</f>
        <v>N.P.</v>
      </c>
      <c r="AA56" s="9"/>
      <c r="AB56" s="9"/>
    </row>
    <row r="57" spans="1:38" s="4" customFormat="1" x14ac:dyDescent="0.25">
      <c r="A57" s="3"/>
      <c r="B57" s="3"/>
      <c r="C57" s="3"/>
      <c r="F57" s="3"/>
      <c r="G57" s="3"/>
      <c r="H57" s="11"/>
      <c r="AA57" s="9"/>
      <c r="AB57" s="9"/>
    </row>
    <row r="58" spans="1:38" x14ac:dyDescent="0.2">
      <c r="AC58" s="4"/>
    </row>
    <row r="59" spans="1:38" s="4" customFormat="1" x14ac:dyDescent="0.25">
      <c r="A59" s="2">
        <v>1</v>
      </c>
      <c r="B59" s="2" t="s">
        <v>56</v>
      </c>
      <c r="C59" s="2">
        <v>178</v>
      </c>
      <c r="D59" s="1" t="s">
        <v>270</v>
      </c>
      <c r="E59" s="1" t="s">
        <v>270</v>
      </c>
      <c r="F59" s="2">
        <v>1003</v>
      </c>
      <c r="G59" s="2" t="s">
        <v>15</v>
      </c>
      <c r="H59" s="1">
        <v>415</v>
      </c>
      <c r="I59" s="1">
        <v>1</v>
      </c>
      <c r="J59" s="1">
        <v>57</v>
      </c>
      <c r="K59" s="1">
        <v>1</v>
      </c>
      <c r="L59" s="1">
        <v>3</v>
      </c>
      <c r="M59" s="1">
        <v>0</v>
      </c>
      <c r="N59" s="1">
        <v>106</v>
      </c>
      <c r="O59" s="1">
        <v>151</v>
      </c>
      <c r="P59" s="2" t="s">
        <v>565</v>
      </c>
      <c r="Q59" s="2" t="s">
        <v>565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6">
        <v>0</v>
      </c>
      <c r="X59" s="1">
        <v>8</v>
      </c>
      <c r="Y59" s="1">
        <f t="shared" si="0"/>
        <v>327</v>
      </c>
      <c r="Z59" s="1">
        <f t="shared" si="1"/>
        <v>88</v>
      </c>
      <c r="AA59" s="14">
        <f t="shared" si="2"/>
        <v>0.78795180722891567</v>
      </c>
      <c r="AB59" s="14">
        <f t="shared" si="3"/>
        <v>0.21204819277108433</v>
      </c>
    </row>
    <row r="60" spans="1:38" s="4" customFormat="1" x14ac:dyDescent="0.25">
      <c r="A60" s="2">
        <v>2</v>
      </c>
      <c r="B60" s="2" t="s">
        <v>56</v>
      </c>
      <c r="C60" s="2">
        <v>178</v>
      </c>
      <c r="D60" s="1" t="s">
        <v>270</v>
      </c>
      <c r="E60" s="1" t="s">
        <v>270</v>
      </c>
      <c r="F60" s="2">
        <v>1003</v>
      </c>
      <c r="G60" s="2" t="s">
        <v>16</v>
      </c>
      <c r="H60" s="1">
        <v>415</v>
      </c>
      <c r="I60" s="1">
        <v>0</v>
      </c>
      <c r="J60" s="1">
        <v>38</v>
      </c>
      <c r="K60" s="1">
        <v>0</v>
      </c>
      <c r="L60" s="1">
        <v>2</v>
      </c>
      <c r="M60" s="1">
        <v>0</v>
      </c>
      <c r="N60" s="1">
        <v>80</v>
      </c>
      <c r="O60" s="1">
        <v>182</v>
      </c>
      <c r="P60" s="2" t="s">
        <v>565</v>
      </c>
      <c r="Q60" s="2" t="s">
        <v>565</v>
      </c>
      <c r="R60" s="1">
        <v>0</v>
      </c>
      <c r="S60" s="1">
        <v>0</v>
      </c>
      <c r="T60" s="1">
        <v>0</v>
      </c>
      <c r="U60" s="1">
        <v>0</v>
      </c>
      <c r="V60" s="1">
        <v>4</v>
      </c>
      <c r="W60" s="16">
        <v>0</v>
      </c>
      <c r="X60" s="1">
        <v>7</v>
      </c>
      <c r="Y60" s="1">
        <f t="shared" si="0"/>
        <v>313</v>
      </c>
      <c r="Z60" s="1">
        <f t="shared" si="1"/>
        <v>102</v>
      </c>
      <c r="AA60" s="14">
        <f t="shared" si="2"/>
        <v>0.75421686746987948</v>
      </c>
      <c r="AB60" s="14">
        <f t="shared" si="3"/>
        <v>0.24578313253012049</v>
      </c>
    </row>
    <row r="61" spans="1:38" s="4" customFormat="1" x14ac:dyDescent="0.25">
      <c r="A61" s="2">
        <v>3</v>
      </c>
      <c r="B61" s="2" t="s">
        <v>56</v>
      </c>
      <c r="C61" s="2">
        <v>178</v>
      </c>
      <c r="D61" s="1" t="s">
        <v>270</v>
      </c>
      <c r="E61" s="1" t="s">
        <v>270</v>
      </c>
      <c r="F61" s="2">
        <v>1004</v>
      </c>
      <c r="G61" s="2" t="s">
        <v>15</v>
      </c>
      <c r="H61" s="1">
        <v>453</v>
      </c>
      <c r="I61" s="1">
        <v>0</v>
      </c>
      <c r="J61" s="1">
        <v>55</v>
      </c>
      <c r="K61" s="1">
        <v>0</v>
      </c>
      <c r="L61" s="1">
        <v>2</v>
      </c>
      <c r="M61" s="1">
        <v>1</v>
      </c>
      <c r="N61" s="1">
        <v>76</v>
      </c>
      <c r="O61" s="1">
        <v>196</v>
      </c>
      <c r="P61" s="2" t="s">
        <v>565</v>
      </c>
      <c r="Q61" s="2" t="s">
        <v>565</v>
      </c>
      <c r="R61" s="1">
        <v>0</v>
      </c>
      <c r="S61" s="1">
        <v>0</v>
      </c>
      <c r="T61" s="1">
        <v>0</v>
      </c>
      <c r="U61" s="1">
        <v>0</v>
      </c>
      <c r="V61" s="1">
        <v>4</v>
      </c>
      <c r="W61" s="16">
        <v>0</v>
      </c>
      <c r="X61" s="1">
        <v>10</v>
      </c>
      <c r="Y61" s="1">
        <f t="shared" si="0"/>
        <v>344</v>
      </c>
      <c r="Z61" s="1">
        <f t="shared" si="1"/>
        <v>109</v>
      </c>
      <c r="AA61" s="14">
        <f t="shared" si="2"/>
        <v>0.75938189845474613</v>
      </c>
      <c r="AB61" s="14">
        <f t="shared" si="3"/>
        <v>0.24061810154525387</v>
      </c>
    </row>
    <row r="62" spans="1:38" s="4" customFormat="1" x14ac:dyDescent="0.25">
      <c r="A62" s="2">
        <v>4</v>
      </c>
      <c r="B62" s="2" t="s">
        <v>56</v>
      </c>
      <c r="C62" s="2">
        <v>178</v>
      </c>
      <c r="D62" s="1" t="s">
        <v>270</v>
      </c>
      <c r="E62" s="1" t="s">
        <v>270</v>
      </c>
      <c r="F62" s="2">
        <v>1004</v>
      </c>
      <c r="G62" s="2" t="s">
        <v>16</v>
      </c>
      <c r="H62" s="1">
        <v>452</v>
      </c>
      <c r="I62" s="1">
        <v>0</v>
      </c>
      <c r="J62" s="1">
        <v>51</v>
      </c>
      <c r="K62" s="1">
        <v>2</v>
      </c>
      <c r="L62" s="1">
        <v>1</v>
      </c>
      <c r="M62" s="1">
        <v>0</v>
      </c>
      <c r="N62" s="1">
        <v>84</v>
      </c>
      <c r="O62" s="1">
        <v>198</v>
      </c>
      <c r="P62" s="2" t="s">
        <v>565</v>
      </c>
      <c r="Q62" s="2" t="s">
        <v>565</v>
      </c>
      <c r="R62" s="1">
        <v>0</v>
      </c>
      <c r="S62" s="1">
        <v>0</v>
      </c>
      <c r="T62" s="1">
        <v>0</v>
      </c>
      <c r="U62" s="1">
        <v>0</v>
      </c>
      <c r="V62" s="1">
        <v>3</v>
      </c>
      <c r="W62" s="16">
        <v>0</v>
      </c>
      <c r="X62" s="1">
        <v>3</v>
      </c>
      <c r="Y62" s="1">
        <f t="shared" si="0"/>
        <v>342</v>
      </c>
      <c r="Z62" s="1">
        <f t="shared" si="1"/>
        <v>110</v>
      </c>
      <c r="AA62" s="14">
        <f t="shared" si="2"/>
        <v>0.75663716814159288</v>
      </c>
      <c r="AB62" s="14">
        <f t="shared" si="3"/>
        <v>0.24336283185840707</v>
      </c>
    </row>
    <row r="63" spans="1:38" s="4" customFormat="1" x14ac:dyDescent="0.25">
      <c r="A63" s="2">
        <v>5</v>
      </c>
      <c r="B63" s="2" t="s">
        <v>56</v>
      </c>
      <c r="C63" s="2">
        <v>178</v>
      </c>
      <c r="D63" s="1" t="s">
        <v>270</v>
      </c>
      <c r="E63" s="1" t="s">
        <v>271</v>
      </c>
      <c r="F63" s="2">
        <v>1004</v>
      </c>
      <c r="G63" s="2" t="s">
        <v>31</v>
      </c>
      <c r="H63" s="1">
        <v>359</v>
      </c>
      <c r="I63" s="1">
        <v>0</v>
      </c>
      <c r="J63" s="1">
        <v>11</v>
      </c>
      <c r="K63" s="1">
        <v>2</v>
      </c>
      <c r="L63" s="1">
        <v>1</v>
      </c>
      <c r="M63" s="1">
        <v>0</v>
      </c>
      <c r="N63" s="1">
        <v>165</v>
      </c>
      <c r="O63" s="1">
        <v>89</v>
      </c>
      <c r="P63" s="2" t="s">
        <v>565</v>
      </c>
      <c r="Q63" s="2" t="s">
        <v>565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6">
        <v>1</v>
      </c>
      <c r="X63" s="1">
        <v>0</v>
      </c>
      <c r="Y63" s="1">
        <f t="shared" si="0"/>
        <v>269</v>
      </c>
      <c r="Z63" s="1">
        <f t="shared" si="1"/>
        <v>90</v>
      </c>
      <c r="AA63" s="14">
        <f t="shared" si="2"/>
        <v>0.74930362116991645</v>
      </c>
      <c r="AB63" s="14">
        <f t="shared" si="3"/>
        <v>0.25069637883008355</v>
      </c>
    </row>
    <row r="64" spans="1:38" s="4" customFormat="1" x14ac:dyDescent="0.25">
      <c r="A64" s="3"/>
      <c r="B64" s="3"/>
      <c r="C64" s="3"/>
      <c r="D64" s="137" t="s">
        <v>537</v>
      </c>
      <c r="E64" s="138"/>
      <c r="F64" s="76">
        <v>2</v>
      </c>
      <c r="G64" s="76">
        <v>5</v>
      </c>
      <c r="H64" s="77">
        <f>SUM(H59:H63)</f>
        <v>2094</v>
      </c>
      <c r="I64" s="77">
        <f t="shared" ref="I64:X64" si="24">SUM(I59:I63)</f>
        <v>1</v>
      </c>
      <c r="J64" s="77">
        <f t="shared" si="24"/>
        <v>212</v>
      </c>
      <c r="K64" s="77">
        <f t="shared" si="24"/>
        <v>5</v>
      </c>
      <c r="L64" s="77">
        <f t="shared" si="24"/>
        <v>9</v>
      </c>
      <c r="M64" s="77">
        <f t="shared" si="24"/>
        <v>1</v>
      </c>
      <c r="N64" s="77">
        <f t="shared" si="24"/>
        <v>511</v>
      </c>
      <c r="O64" s="77">
        <f t="shared" si="24"/>
        <v>816</v>
      </c>
      <c r="P64" s="114" t="s">
        <v>565</v>
      </c>
      <c r="Q64" s="114" t="s">
        <v>565</v>
      </c>
      <c r="R64" s="77">
        <f t="shared" si="24"/>
        <v>0</v>
      </c>
      <c r="S64" s="77">
        <f t="shared" si="24"/>
        <v>0</v>
      </c>
      <c r="T64" s="77">
        <f t="shared" si="24"/>
        <v>0</v>
      </c>
      <c r="U64" s="77">
        <f t="shared" si="24"/>
        <v>0</v>
      </c>
      <c r="V64" s="77">
        <f t="shared" si="24"/>
        <v>11</v>
      </c>
      <c r="W64" s="77">
        <f t="shared" si="24"/>
        <v>1</v>
      </c>
      <c r="X64" s="77">
        <f t="shared" si="24"/>
        <v>28</v>
      </c>
      <c r="Y64" s="77">
        <f t="shared" ref="Y64" si="25">SUM(I64:X64)</f>
        <v>1595</v>
      </c>
      <c r="Z64" s="77">
        <f t="shared" ref="Z64" si="26">H64-Y64</f>
        <v>499</v>
      </c>
      <c r="AA64" s="86">
        <f t="shared" ref="AA64" si="27">Y64/H64</f>
        <v>0.76170009551098372</v>
      </c>
      <c r="AB64" s="86">
        <f t="shared" ref="AB64" si="28">Z64/H64</f>
        <v>0.23829990448901622</v>
      </c>
    </row>
    <row r="65" spans="1:38" x14ac:dyDescent="0.2">
      <c r="AC65" s="4"/>
    </row>
    <row r="66" spans="1:38" s="28" customFormat="1" x14ac:dyDescent="0.25">
      <c r="A66" s="27"/>
      <c r="B66" s="27"/>
      <c r="C66" s="27"/>
      <c r="E66" s="126" t="s">
        <v>71</v>
      </c>
      <c r="F66" s="133"/>
      <c r="G66" s="133"/>
      <c r="H66" s="133"/>
      <c r="I66" s="75" t="s">
        <v>4</v>
      </c>
      <c r="J66" s="75" t="s">
        <v>5</v>
      </c>
      <c r="K66" s="75" t="s">
        <v>6</v>
      </c>
      <c r="L66" s="75" t="s">
        <v>47</v>
      </c>
      <c r="M66" s="75" t="s">
        <v>7</v>
      </c>
      <c r="N66" s="75" t="s">
        <v>48</v>
      </c>
      <c r="O66" s="75" t="s">
        <v>37</v>
      </c>
      <c r="P66" s="75" t="s">
        <v>49</v>
      </c>
      <c r="Q66" s="75" t="s">
        <v>8</v>
      </c>
      <c r="R66" s="32" t="s">
        <v>38</v>
      </c>
      <c r="S66" s="33" t="s">
        <v>65</v>
      </c>
      <c r="T66" s="33"/>
      <c r="AA66" s="29"/>
      <c r="AB66" s="29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s="4" customFormat="1" x14ac:dyDescent="0.2">
      <c r="A67" s="3"/>
      <c r="B67" s="3"/>
      <c r="C67" s="3"/>
      <c r="E67" s="133"/>
      <c r="F67" s="133"/>
      <c r="G67" s="133"/>
      <c r="H67" s="133"/>
      <c r="I67" s="46">
        <v>1</v>
      </c>
      <c r="J67" s="46">
        <v>218</v>
      </c>
      <c r="K67" s="46">
        <v>5</v>
      </c>
      <c r="L67" s="46">
        <v>14</v>
      </c>
      <c r="M67" s="46">
        <v>1</v>
      </c>
      <c r="N67" s="46">
        <v>511</v>
      </c>
      <c r="O67" s="46">
        <v>816</v>
      </c>
      <c r="P67" s="46" t="s">
        <v>565</v>
      </c>
      <c r="Q67" s="46" t="s">
        <v>565</v>
      </c>
      <c r="R67" s="110">
        <f>W64</f>
        <v>1</v>
      </c>
      <c r="S67" s="66">
        <f>X64</f>
        <v>28</v>
      </c>
      <c r="T67" s="34"/>
      <c r="AA67" s="9"/>
      <c r="AB67" s="9"/>
    </row>
    <row r="68" spans="1:38" s="4" customFormat="1" x14ac:dyDescent="0.25">
      <c r="A68" s="3"/>
      <c r="B68" s="3"/>
      <c r="C68" s="3"/>
      <c r="F68" s="3"/>
      <c r="G68" s="3"/>
      <c r="H68" s="11"/>
      <c r="I68" s="3"/>
      <c r="J68" s="3"/>
      <c r="K68" s="3"/>
      <c r="L68" s="3"/>
      <c r="M68" s="3"/>
      <c r="N68" s="3"/>
      <c r="O68" s="3"/>
      <c r="P68" s="3"/>
      <c r="Q68" s="3"/>
      <c r="R68" s="35"/>
      <c r="S68" s="36"/>
      <c r="T68" s="36"/>
      <c r="AA68" s="9"/>
      <c r="AB68" s="9"/>
    </row>
    <row r="69" spans="1:38" s="12" customFormat="1" x14ac:dyDescent="0.25">
      <c r="A69" s="30"/>
      <c r="B69" s="30"/>
      <c r="C69" s="30"/>
      <c r="E69" s="126" t="s">
        <v>72</v>
      </c>
      <c r="F69" s="126"/>
      <c r="G69" s="126"/>
      <c r="H69" s="126"/>
      <c r="I69" s="126" t="s">
        <v>412</v>
      </c>
      <c r="J69" s="133"/>
      <c r="K69" s="133"/>
      <c r="L69" s="126" t="s">
        <v>413</v>
      </c>
      <c r="M69" s="126"/>
      <c r="N69" s="75" t="s">
        <v>48</v>
      </c>
      <c r="O69" s="75" t="s">
        <v>37</v>
      </c>
      <c r="P69" s="75" t="s">
        <v>49</v>
      </c>
      <c r="Q69" s="75" t="s">
        <v>8</v>
      </c>
      <c r="AA69" s="31"/>
      <c r="AB69" s="31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s="4" customFormat="1" x14ac:dyDescent="0.25">
      <c r="A70" s="3"/>
      <c r="B70" s="3"/>
      <c r="C70" s="3"/>
      <c r="E70" s="126"/>
      <c r="F70" s="126"/>
      <c r="G70" s="126"/>
      <c r="H70" s="126"/>
      <c r="I70" s="127">
        <f>I67+K67+M67</f>
        <v>7</v>
      </c>
      <c r="J70" s="128"/>
      <c r="K70" s="128"/>
      <c r="L70" s="127">
        <f>J67+L67</f>
        <v>232</v>
      </c>
      <c r="M70" s="128"/>
      <c r="N70" s="56">
        <f>N67</f>
        <v>511</v>
      </c>
      <c r="O70" s="56">
        <f>O67</f>
        <v>816</v>
      </c>
      <c r="P70" s="56" t="str">
        <f>P67</f>
        <v>N.P.</v>
      </c>
      <c r="Q70" s="56" t="str">
        <f>Q67</f>
        <v>N.P.</v>
      </c>
      <c r="AA70" s="9"/>
      <c r="AB70" s="9"/>
    </row>
    <row r="71" spans="1:38" s="4" customFormat="1" x14ac:dyDescent="0.25">
      <c r="A71" s="3"/>
      <c r="B71" s="3"/>
      <c r="C71" s="3"/>
      <c r="F71" s="3"/>
      <c r="G71" s="3"/>
      <c r="H71" s="11"/>
      <c r="AA71" s="9"/>
      <c r="AB71" s="9"/>
    </row>
    <row r="72" spans="1:38" x14ac:dyDescent="0.2">
      <c r="AC72" s="4"/>
    </row>
    <row r="73" spans="1:38" s="4" customFormat="1" x14ac:dyDescent="0.25">
      <c r="A73" s="2">
        <v>1</v>
      </c>
      <c r="B73" s="2" t="s">
        <v>56</v>
      </c>
      <c r="C73" s="2">
        <v>184</v>
      </c>
      <c r="D73" s="1" t="s">
        <v>272</v>
      </c>
      <c r="E73" s="1" t="s">
        <v>272</v>
      </c>
      <c r="F73" s="2">
        <v>1099</v>
      </c>
      <c r="G73" s="2" t="s">
        <v>15</v>
      </c>
      <c r="H73" s="1">
        <v>679</v>
      </c>
      <c r="I73" s="1">
        <v>4</v>
      </c>
      <c r="J73" s="1">
        <v>111</v>
      </c>
      <c r="K73" s="1">
        <v>173</v>
      </c>
      <c r="L73" s="1">
        <v>2</v>
      </c>
      <c r="M73" s="1">
        <v>1</v>
      </c>
      <c r="N73" s="1">
        <v>60</v>
      </c>
      <c r="O73" s="1">
        <v>72</v>
      </c>
      <c r="P73" s="2" t="s">
        <v>565</v>
      </c>
      <c r="Q73" s="2" t="s">
        <v>565</v>
      </c>
      <c r="R73" s="1">
        <v>15</v>
      </c>
      <c r="S73" s="1">
        <v>3</v>
      </c>
      <c r="T73" s="1">
        <v>0</v>
      </c>
      <c r="U73" s="1">
        <v>2</v>
      </c>
      <c r="V73" s="1">
        <v>13</v>
      </c>
      <c r="W73" s="16">
        <v>0</v>
      </c>
      <c r="X73" s="1">
        <v>4</v>
      </c>
      <c r="Y73" s="1">
        <f t="shared" si="0"/>
        <v>460</v>
      </c>
      <c r="Z73" s="1">
        <f t="shared" si="1"/>
        <v>219</v>
      </c>
      <c r="AA73" s="14">
        <f t="shared" si="2"/>
        <v>0.67746686303387338</v>
      </c>
      <c r="AB73" s="14">
        <f t="shared" si="3"/>
        <v>0.32253313696612668</v>
      </c>
    </row>
    <row r="74" spans="1:38" s="4" customFormat="1" x14ac:dyDescent="0.25">
      <c r="A74" s="2">
        <v>2</v>
      </c>
      <c r="B74" s="2" t="s">
        <v>56</v>
      </c>
      <c r="C74" s="2">
        <v>184</v>
      </c>
      <c r="D74" s="1" t="s">
        <v>272</v>
      </c>
      <c r="E74" s="1" t="s">
        <v>272</v>
      </c>
      <c r="F74" s="2">
        <v>1099</v>
      </c>
      <c r="G74" s="2" t="s">
        <v>16</v>
      </c>
      <c r="H74" s="1">
        <v>679</v>
      </c>
      <c r="I74" s="1">
        <v>3</v>
      </c>
      <c r="J74" s="1">
        <v>110</v>
      </c>
      <c r="K74" s="1">
        <v>196</v>
      </c>
      <c r="L74" s="1">
        <v>2</v>
      </c>
      <c r="M74" s="1">
        <v>1</v>
      </c>
      <c r="N74" s="1">
        <v>74</v>
      </c>
      <c r="O74" s="1">
        <v>72</v>
      </c>
      <c r="P74" s="2" t="s">
        <v>565</v>
      </c>
      <c r="Q74" s="2" t="s">
        <v>565</v>
      </c>
      <c r="R74" s="1">
        <v>6</v>
      </c>
      <c r="S74" s="1">
        <v>0</v>
      </c>
      <c r="T74" s="1">
        <v>2</v>
      </c>
      <c r="U74" s="1">
        <v>0</v>
      </c>
      <c r="V74" s="1">
        <v>11</v>
      </c>
      <c r="W74" s="16">
        <v>0</v>
      </c>
      <c r="X74" s="1">
        <v>4</v>
      </c>
      <c r="Y74" s="1">
        <f t="shared" si="0"/>
        <v>481</v>
      </c>
      <c r="Z74" s="1">
        <f t="shared" si="1"/>
        <v>198</v>
      </c>
      <c r="AA74" s="14">
        <f t="shared" si="2"/>
        <v>0.70839469808541977</v>
      </c>
      <c r="AB74" s="14">
        <f t="shared" si="3"/>
        <v>0.29160530191458028</v>
      </c>
    </row>
    <row r="75" spans="1:38" s="4" customFormat="1" x14ac:dyDescent="0.25">
      <c r="A75" s="2">
        <v>3</v>
      </c>
      <c r="B75" s="2" t="s">
        <v>56</v>
      </c>
      <c r="C75" s="2">
        <v>184</v>
      </c>
      <c r="D75" s="1" t="s">
        <v>272</v>
      </c>
      <c r="E75" s="1" t="s">
        <v>272</v>
      </c>
      <c r="F75" s="2">
        <v>1100</v>
      </c>
      <c r="G75" s="2" t="s">
        <v>15</v>
      </c>
      <c r="H75" s="1">
        <v>564</v>
      </c>
      <c r="I75" s="1">
        <v>1</v>
      </c>
      <c r="J75" s="1">
        <v>92</v>
      </c>
      <c r="K75" s="1">
        <v>142</v>
      </c>
      <c r="L75" s="1">
        <v>2</v>
      </c>
      <c r="M75" s="1">
        <v>1</v>
      </c>
      <c r="N75" s="1">
        <v>63</v>
      </c>
      <c r="O75" s="1">
        <v>72</v>
      </c>
      <c r="P75" s="2" t="s">
        <v>565</v>
      </c>
      <c r="Q75" s="2" t="s">
        <v>565</v>
      </c>
      <c r="R75" s="1">
        <v>10</v>
      </c>
      <c r="S75" s="1">
        <v>1</v>
      </c>
      <c r="T75" s="1">
        <v>0</v>
      </c>
      <c r="U75" s="1">
        <v>1</v>
      </c>
      <c r="V75" s="1">
        <v>12</v>
      </c>
      <c r="W75" s="16">
        <v>0</v>
      </c>
      <c r="X75" s="1">
        <v>10</v>
      </c>
      <c r="Y75" s="1">
        <f t="shared" si="0"/>
        <v>407</v>
      </c>
      <c r="Z75" s="1">
        <f t="shared" si="1"/>
        <v>157</v>
      </c>
      <c r="AA75" s="14">
        <f t="shared" si="2"/>
        <v>0.72163120567375882</v>
      </c>
      <c r="AB75" s="14">
        <f t="shared" si="3"/>
        <v>0.27836879432624112</v>
      </c>
    </row>
    <row r="76" spans="1:38" s="4" customFormat="1" x14ac:dyDescent="0.25">
      <c r="A76" s="2">
        <v>4</v>
      </c>
      <c r="B76" s="2" t="s">
        <v>56</v>
      </c>
      <c r="C76" s="2">
        <v>184</v>
      </c>
      <c r="D76" s="1" t="s">
        <v>272</v>
      </c>
      <c r="E76" s="1" t="s">
        <v>272</v>
      </c>
      <c r="F76" s="2">
        <v>1100</v>
      </c>
      <c r="G76" s="2" t="s">
        <v>16</v>
      </c>
      <c r="H76" s="1">
        <v>565</v>
      </c>
      <c r="I76" s="1">
        <v>2</v>
      </c>
      <c r="J76" s="1">
        <v>117</v>
      </c>
      <c r="K76" s="1">
        <v>142</v>
      </c>
      <c r="L76" s="1">
        <v>3</v>
      </c>
      <c r="M76" s="1">
        <v>2</v>
      </c>
      <c r="N76" s="1">
        <v>44</v>
      </c>
      <c r="O76" s="1">
        <v>23</v>
      </c>
      <c r="P76" s="2" t="s">
        <v>565</v>
      </c>
      <c r="Q76" s="2" t="s">
        <v>565</v>
      </c>
      <c r="R76" s="1">
        <v>0</v>
      </c>
      <c r="S76" s="1">
        <v>0</v>
      </c>
      <c r="T76" s="1">
        <v>2</v>
      </c>
      <c r="U76" s="1">
        <v>1</v>
      </c>
      <c r="V76" s="1">
        <v>7</v>
      </c>
      <c r="W76" s="16">
        <v>0</v>
      </c>
      <c r="X76" s="1">
        <v>8</v>
      </c>
      <c r="Y76" s="1">
        <f t="shared" si="0"/>
        <v>351</v>
      </c>
      <c r="Z76" s="1">
        <f t="shared" si="1"/>
        <v>214</v>
      </c>
      <c r="AA76" s="14">
        <f t="shared" si="2"/>
        <v>0.62123893805309738</v>
      </c>
      <c r="AB76" s="14">
        <f t="shared" si="3"/>
        <v>0.37876106194690268</v>
      </c>
    </row>
    <row r="77" spans="1:38" s="4" customFormat="1" x14ac:dyDescent="0.25">
      <c r="A77" s="2">
        <v>5</v>
      </c>
      <c r="B77" s="2" t="s">
        <v>56</v>
      </c>
      <c r="C77" s="2">
        <v>184</v>
      </c>
      <c r="D77" s="1" t="s">
        <v>272</v>
      </c>
      <c r="E77" s="1" t="s">
        <v>272</v>
      </c>
      <c r="F77" s="2">
        <v>1100</v>
      </c>
      <c r="G77" s="2" t="s">
        <v>17</v>
      </c>
      <c r="H77" s="1">
        <v>565</v>
      </c>
      <c r="I77" s="1">
        <v>0</v>
      </c>
      <c r="J77" s="1">
        <v>103</v>
      </c>
      <c r="K77" s="1">
        <v>154</v>
      </c>
      <c r="L77" s="1">
        <v>0</v>
      </c>
      <c r="M77" s="1">
        <v>2</v>
      </c>
      <c r="N77" s="1">
        <v>53</v>
      </c>
      <c r="O77" s="1">
        <v>23</v>
      </c>
      <c r="P77" s="2" t="s">
        <v>565</v>
      </c>
      <c r="Q77" s="2" t="s">
        <v>565</v>
      </c>
      <c r="R77" s="1">
        <v>6</v>
      </c>
      <c r="S77" s="1">
        <v>2</v>
      </c>
      <c r="T77" s="1">
        <v>0</v>
      </c>
      <c r="U77" s="1">
        <v>2</v>
      </c>
      <c r="V77" s="1">
        <v>14</v>
      </c>
      <c r="W77" s="16">
        <v>0</v>
      </c>
      <c r="X77" s="1">
        <v>6</v>
      </c>
      <c r="Y77" s="1">
        <f t="shared" si="0"/>
        <v>365</v>
      </c>
      <c r="Z77" s="1">
        <f t="shared" si="1"/>
        <v>200</v>
      </c>
      <c r="AA77" s="14">
        <f t="shared" si="2"/>
        <v>0.64601769911504425</v>
      </c>
      <c r="AB77" s="14">
        <f t="shared" si="3"/>
        <v>0.35398230088495575</v>
      </c>
    </row>
    <row r="78" spans="1:38" s="4" customFormat="1" x14ac:dyDescent="0.25">
      <c r="A78" s="2">
        <v>6</v>
      </c>
      <c r="B78" s="2" t="s">
        <v>56</v>
      </c>
      <c r="C78" s="2">
        <v>184</v>
      </c>
      <c r="D78" s="1" t="s">
        <v>272</v>
      </c>
      <c r="E78" s="1" t="s">
        <v>273</v>
      </c>
      <c r="F78" s="2">
        <v>1101</v>
      </c>
      <c r="G78" s="2" t="s">
        <v>15</v>
      </c>
      <c r="H78" s="1">
        <v>417</v>
      </c>
      <c r="I78" s="1">
        <v>1</v>
      </c>
      <c r="J78" s="1">
        <v>46</v>
      </c>
      <c r="K78" s="1">
        <v>60</v>
      </c>
      <c r="L78" s="1">
        <v>1</v>
      </c>
      <c r="M78" s="1">
        <v>1</v>
      </c>
      <c r="N78" s="1">
        <v>162</v>
      </c>
      <c r="O78" s="1">
        <v>46</v>
      </c>
      <c r="P78" s="2" t="s">
        <v>565</v>
      </c>
      <c r="Q78" s="2" t="s">
        <v>565</v>
      </c>
      <c r="R78" s="1">
        <v>1</v>
      </c>
      <c r="S78" s="1">
        <v>0</v>
      </c>
      <c r="T78" s="1">
        <v>0</v>
      </c>
      <c r="U78" s="1">
        <v>1</v>
      </c>
      <c r="V78" s="1">
        <v>1</v>
      </c>
      <c r="W78" s="16">
        <v>0</v>
      </c>
      <c r="X78" s="1">
        <v>3</v>
      </c>
      <c r="Y78" s="1">
        <f t="shared" si="0"/>
        <v>323</v>
      </c>
      <c r="Z78" s="1">
        <f t="shared" si="1"/>
        <v>94</v>
      </c>
      <c r="AA78" s="14">
        <f t="shared" si="2"/>
        <v>0.77458033573141483</v>
      </c>
      <c r="AB78" s="14">
        <f t="shared" si="3"/>
        <v>0.22541966426858512</v>
      </c>
    </row>
    <row r="79" spans="1:38" s="4" customFormat="1" x14ac:dyDescent="0.25">
      <c r="A79" s="2">
        <v>7</v>
      </c>
      <c r="B79" s="2" t="s">
        <v>56</v>
      </c>
      <c r="C79" s="2">
        <v>184</v>
      </c>
      <c r="D79" s="1" t="s">
        <v>272</v>
      </c>
      <c r="E79" s="1" t="s">
        <v>273</v>
      </c>
      <c r="F79" s="2">
        <v>1101</v>
      </c>
      <c r="G79" s="2" t="s">
        <v>16</v>
      </c>
      <c r="H79" s="1">
        <v>418</v>
      </c>
      <c r="I79" s="1">
        <v>0</v>
      </c>
      <c r="J79" s="1">
        <v>39</v>
      </c>
      <c r="K79" s="1">
        <v>54</v>
      </c>
      <c r="L79" s="1">
        <v>2</v>
      </c>
      <c r="M79" s="1">
        <v>0</v>
      </c>
      <c r="N79" s="1">
        <v>172</v>
      </c>
      <c r="O79" s="1">
        <v>30</v>
      </c>
      <c r="P79" s="2" t="s">
        <v>565</v>
      </c>
      <c r="Q79" s="2" t="s">
        <v>565</v>
      </c>
      <c r="R79" s="1">
        <v>5</v>
      </c>
      <c r="S79" s="1">
        <v>0</v>
      </c>
      <c r="T79" s="1">
        <v>0</v>
      </c>
      <c r="U79" s="1">
        <v>0</v>
      </c>
      <c r="V79" s="1">
        <v>0</v>
      </c>
      <c r="W79" s="16">
        <v>0</v>
      </c>
      <c r="X79" s="1">
        <v>7</v>
      </c>
      <c r="Y79" s="1">
        <f t="shared" si="0"/>
        <v>309</v>
      </c>
      <c r="Z79" s="1">
        <f t="shared" si="1"/>
        <v>109</v>
      </c>
      <c r="AA79" s="14">
        <f t="shared" si="2"/>
        <v>0.73923444976076558</v>
      </c>
      <c r="AB79" s="14">
        <f t="shared" si="3"/>
        <v>0.26076555023923442</v>
      </c>
    </row>
    <row r="80" spans="1:38" s="4" customFormat="1" x14ac:dyDescent="0.25">
      <c r="A80" s="2">
        <v>8</v>
      </c>
      <c r="B80" s="2" t="s">
        <v>56</v>
      </c>
      <c r="C80" s="2">
        <v>184</v>
      </c>
      <c r="D80" s="1" t="s">
        <v>272</v>
      </c>
      <c r="E80" s="1" t="s">
        <v>274</v>
      </c>
      <c r="F80" s="2">
        <v>1102</v>
      </c>
      <c r="G80" s="2" t="s">
        <v>15</v>
      </c>
      <c r="H80" s="1">
        <v>511</v>
      </c>
      <c r="I80" s="1">
        <v>1</v>
      </c>
      <c r="J80" s="1">
        <v>24</v>
      </c>
      <c r="K80" s="1">
        <v>108</v>
      </c>
      <c r="L80" s="1">
        <v>0</v>
      </c>
      <c r="M80" s="1">
        <v>1</v>
      </c>
      <c r="N80" s="1">
        <v>181</v>
      </c>
      <c r="O80" s="1">
        <v>63</v>
      </c>
      <c r="P80" s="2" t="s">
        <v>565</v>
      </c>
      <c r="Q80" s="2" t="s">
        <v>565</v>
      </c>
      <c r="R80" s="1">
        <v>3</v>
      </c>
      <c r="S80" s="1">
        <v>0</v>
      </c>
      <c r="T80" s="1">
        <v>0</v>
      </c>
      <c r="U80" s="1">
        <v>0</v>
      </c>
      <c r="V80" s="1">
        <v>0</v>
      </c>
      <c r="W80" s="16">
        <v>0</v>
      </c>
      <c r="X80" s="1">
        <v>7</v>
      </c>
      <c r="Y80" s="1">
        <f t="shared" si="0"/>
        <v>388</v>
      </c>
      <c r="Z80" s="1">
        <f t="shared" si="1"/>
        <v>123</v>
      </c>
      <c r="AA80" s="14">
        <f t="shared" si="2"/>
        <v>0.75929549902152638</v>
      </c>
      <c r="AB80" s="14">
        <f t="shared" si="3"/>
        <v>0.24070450097847357</v>
      </c>
    </row>
    <row r="81" spans="1:38" s="4" customFormat="1" x14ac:dyDescent="0.25">
      <c r="A81" s="2">
        <v>9</v>
      </c>
      <c r="B81" s="2" t="s">
        <v>56</v>
      </c>
      <c r="C81" s="2">
        <v>184</v>
      </c>
      <c r="D81" s="1" t="s">
        <v>272</v>
      </c>
      <c r="E81" s="1" t="s">
        <v>274</v>
      </c>
      <c r="F81" s="2">
        <v>1102</v>
      </c>
      <c r="G81" s="2" t="s">
        <v>16</v>
      </c>
      <c r="H81" s="1">
        <v>512</v>
      </c>
      <c r="I81" s="1">
        <v>0</v>
      </c>
      <c r="J81" s="1">
        <v>29</v>
      </c>
      <c r="K81" s="1">
        <v>86</v>
      </c>
      <c r="L81" s="1">
        <v>2</v>
      </c>
      <c r="M81" s="1">
        <v>2</v>
      </c>
      <c r="N81" s="1">
        <v>214</v>
      </c>
      <c r="O81" s="1">
        <v>65</v>
      </c>
      <c r="P81" s="2" t="s">
        <v>565</v>
      </c>
      <c r="Q81" s="2" t="s">
        <v>565</v>
      </c>
      <c r="R81" s="1">
        <v>0</v>
      </c>
      <c r="S81" s="1">
        <v>0</v>
      </c>
      <c r="T81" s="1">
        <v>0</v>
      </c>
      <c r="U81" s="1">
        <v>5</v>
      </c>
      <c r="V81" s="1">
        <v>2</v>
      </c>
      <c r="W81" s="16">
        <v>0</v>
      </c>
      <c r="X81" s="1">
        <v>3</v>
      </c>
      <c r="Y81" s="1">
        <f t="shared" si="0"/>
        <v>408</v>
      </c>
      <c r="Z81" s="1">
        <f t="shared" si="1"/>
        <v>104</v>
      </c>
      <c r="AA81" s="14">
        <f t="shared" si="2"/>
        <v>0.796875</v>
      </c>
      <c r="AB81" s="14">
        <f t="shared" si="3"/>
        <v>0.203125</v>
      </c>
    </row>
    <row r="82" spans="1:38" s="4" customFormat="1" x14ac:dyDescent="0.25">
      <c r="A82" s="2">
        <v>10</v>
      </c>
      <c r="B82" s="2" t="s">
        <v>56</v>
      </c>
      <c r="C82" s="2">
        <v>184</v>
      </c>
      <c r="D82" s="1" t="s">
        <v>272</v>
      </c>
      <c r="E82" s="1" t="s">
        <v>275</v>
      </c>
      <c r="F82" s="2">
        <v>1103</v>
      </c>
      <c r="G82" s="2" t="s">
        <v>15</v>
      </c>
      <c r="H82" s="1">
        <v>515</v>
      </c>
      <c r="I82" s="1">
        <v>2</v>
      </c>
      <c r="J82" s="1">
        <v>64</v>
      </c>
      <c r="K82" s="1">
        <v>85</v>
      </c>
      <c r="L82" s="1">
        <v>1</v>
      </c>
      <c r="M82" s="1">
        <v>0</v>
      </c>
      <c r="N82" s="1">
        <v>123</v>
      </c>
      <c r="O82" s="1">
        <v>63</v>
      </c>
      <c r="P82" s="2" t="s">
        <v>565</v>
      </c>
      <c r="Q82" s="2" t="s">
        <v>565</v>
      </c>
      <c r="R82" s="1">
        <v>0</v>
      </c>
      <c r="S82" s="1">
        <v>0</v>
      </c>
      <c r="T82" s="1">
        <v>0</v>
      </c>
      <c r="U82" s="1">
        <v>0</v>
      </c>
      <c r="V82" s="1">
        <v>2</v>
      </c>
      <c r="W82" s="16">
        <v>0</v>
      </c>
      <c r="X82" s="1">
        <v>8</v>
      </c>
      <c r="Y82" s="1">
        <f t="shared" si="0"/>
        <v>348</v>
      </c>
      <c r="Z82" s="1">
        <f t="shared" si="1"/>
        <v>167</v>
      </c>
      <c r="AA82" s="14">
        <f t="shared" si="2"/>
        <v>0.67572815533980579</v>
      </c>
      <c r="AB82" s="14">
        <f t="shared" si="3"/>
        <v>0.32427184466019415</v>
      </c>
    </row>
    <row r="83" spans="1:38" s="4" customFormat="1" x14ac:dyDescent="0.25">
      <c r="A83" s="2">
        <v>11</v>
      </c>
      <c r="B83" s="2" t="s">
        <v>56</v>
      </c>
      <c r="C83" s="2">
        <v>184</v>
      </c>
      <c r="D83" s="1" t="s">
        <v>272</v>
      </c>
      <c r="E83" s="1" t="s">
        <v>276</v>
      </c>
      <c r="F83" s="2">
        <v>1104</v>
      </c>
      <c r="G83" s="2" t="s">
        <v>15</v>
      </c>
      <c r="H83" s="1">
        <v>410</v>
      </c>
      <c r="I83" s="1">
        <v>2</v>
      </c>
      <c r="J83" s="1">
        <v>59</v>
      </c>
      <c r="K83" s="1">
        <v>41</v>
      </c>
      <c r="L83" s="1">
        <v>2</v>
      </c>
      <c r="M83" s="1">
        <v>1</v>
      </c>
      <c r="N83" s="1">
        <v>84</v>
      </c>
      <c r="O83" s="1">
        <v>89</v>
      </c>
      <c r="P83" s="2" t="s">
        <v>565</v>
      </c>
      <c r="Q83" s="2" t="s">
        <v>565</v>
      </c>
      <c r="R83" s="1">
        <v>1</v>
      </c>
      <c r="S83" s="1">
        <v>0</v>
      </c>
      <c r="T83" s="1">
        <v>0</v>
      </c>
      <c r="U83" s="1">
        <v>1</v>
      </c>
      <c r="V83" s="1">
        <v>8</v>
      </c>
      <c r="W83" s="16">
        <v>0</v>
      </c>
      <c r="X83" s="1">
        <v>11</v>
      </c>
      <c r="Y83" s="1">
        <f t="shared" si="0"/>
        <v>299</v>
      </c>
      <c r="Z83" s="1">
        <f t="shared" si="1"/>
        <v>111</v>
      </c>
      <c r="AA83" s="14">
        <f t="shared" si="2"/>
        <v>0.72926829268292681</v>
      </c>
      <c r="AB83" s="14">
        <f t="shared" si="3"/>
        <v>0.27073170731707319</v>
      </c>
    </row>
    <row r="84" spans="1:38" s="4" customFormat="1" x14ac:dyDescent="0.25">
      <c r="A84" s="2">
        <v>12</v>
      </c>
      <c r="B84" s="2" t="s">
        <v>56</v>
      </c>
      <c r="C84" s="2">
        <v>184</v>
      </c>
      <c r="D84" s="1" t="s">
        <v>272</v>
      </c>
      <c r="E84" s="1" t="s">
        <v>277</v>
      </c>
      <c r="F84" s="2">
        <v>1105</v>
      </c>
      <c r="G84" s="2" t="s">
        <v>15</v>
      </c>
      <c r="H84" s="1">
        <v>355</v>
      </c>
      <c r="I84" s="1">
        <v>0</v>
      </c>
      <c r="J84" s="1">
        <v>41</v>
      </c>
      <c r="K84" s="1">
        <v>52</v>
      </c>
      <c r="L84" s="1">
        <v>2</v>
      </c>
      <c r="M84" s="1">
        <v>2</v>
      </c>
      <c r="N84" s="1">
        <v>112</v>
      </c>
      <c r="O84" s="1">
        <v>40</v>
      </c>
      <c r="P84" s="2" t="s">
        <v>565</v>
      </c>
      <c r="Q84" s="2" t="s">
        <v>565</v>
      </c>
      <c r="R84" s="1">
        <v>2</v>
      </c>
      <c r="S84" s="1">
        <v>0</v>
      </c>
      <c r="T84" s="1">
        <v>0</v>
      </c>
      <c r="U84" s="1">
        <v>1</v>
      </c>
      <c r="V84" s="1">
        <v>3</v>
      </c>
      <c r="W84" s="16">
        <v>0</v>
      </c>
      <c r="X84" s="1">
        <v>2</v>
      </c>
      <c r="Y84" s="1">
        <f t="shared" si="0"/>
        <v>257</v>
      </c>
      <c r="Z84" s="1">
        <f t="shared" si="1"/>
        <v>98</v>
      </c>
      <c r="AA84" s="14">
        <f t="shared" si="2"/>
        <v>0.72394366197183102</v>
      </c>
      <c r="AB84" s="14">
        <f t="shared" si="3"/>
        <v>0.27605633802816903</v>
      </c>
    </row>
    <row r="85" spans="1:38" s="4" customFormat="1" x14ac:dyDescent="0.25">
      <c r="A85" s="3"/>
      <c r="B85" s="3"/>
      <c r="C85" s="3"/>
      <c r="D85" s="137" t="s">
        <v>538</v>
      </c>
      <c r="E85" s="138"/>
      <c r="F85" s="76">
        <f>COUNTIF(G73:G84,"B")</f>
        <v>7</v>
      </c>
      <c r="G85" s="76">
        <f>COUNTA(G73:G84)</f>
        <v>12</v>
      </c>
      <c r="H85" s="77">
        <f>SUM(H73:H84)</f>
        <v>6190</v>
      </c>
      <c r="I85" s="77">
        <f t="shared" ref="I85:X85" si="29">SUM(I73:I84)</f>
        <v>16</v>
      </c>
      <c r="J85" s="77">
        <f t="shared" si="29"/>
        <v>835</v>
      </c>
      <c r="K85" s="77">
        <f t="shared" si="29"/>
        <v>1293</v>
      </c>
      <c r="L85" s="77">
        <f t="shared" si="29"/>
        <v>19</v>
      </c>
      <c r="M85" s="77">
        <f t="shared" si="29"/>
        <v>14</v>
      </c>
      <c r="N85" s="77">
        <f t="shared" si="29"/>
        <v>1342</v>
      </c>
      <c r="O85" s="77">
        <f t="shared" si="29"/>
        <v>658</v>
      </c>
      <c r="P85" s="114" t="s">
        <v>565</v>
      </c>
      <c r="Q85" s="114" t="s">
        <v>565</v>
      </c>
      <c r="R85" s="77">
        <f t="shared" si="29"/>
        <v>49</v>
      </c>
      <c r="S85" s="77">
        <f t="shared" si="29"/>
        <v>6</v>
      </c>
      <c r="T85" s="77">
        <f t="shared" si="29"/>
        <v>4</v>
      </c>
      <c r="U85" s="77">
        <f t="shared" si="29"/>
        <v>14</v>
      </c>
      <c r="V85" s="77">
        <f t="shared" si="29"/>
        <v>73</v>
      </c>
      <c r="W85" s="77">
        <f t="shared" si="29"/>
        <v>0</v>
      </c>
      <c r="X85" s="77">
        <f t="shared" si="29"/>
        <v>73</v>
      </c>
      <c r="Y85" s="77">
        <f t="shared" ref="Y85" si="30">SUM(I85:X85)</f>
        <v>4396</v>
      </c>
      <c r="Z85" s="77">
        <f t="shared" ref="Z85" si="31">H85-Y85</f>
        <v>1794</v>
      </c>
      <c r="AA85" s="86">
        <f t="shared" ref="AA85" si="32">Y85/H85</f>
        <v>0.71017770597738283</v>
      </c>
      <c r="AB85" s="86">
        <f t="shared" ref="AB85" si="33">Z85/H85</f>
        <v>0.28982229402261711</v>
      </c>
    </row>
    <row r="86" spans="1:38" x14ac:dyDescent="0.2">
      <c r="AC86" s="4"/>
    </row>
    <row r="87" spans="1:38" s="28" customFormat="1" x14ac:dyDescent="0.25">
      <c r="A87" s="27"/>
      <c r="B87" s="27"/>
      <c r="C87" s="27"/>
      <c r="E87" s="126" t="s">
        <v>71</v>
      </c>
      <c r="F87" s="133"/>
      <c r="G87" s="133"/>
      <c r="H87" s="133"/>
      <c r="I87" s="75" t="s">
        <v>4</v>
      </c>
      <c r="J87" s="75" t="s">
        <v>5</v>
      </c>
      <c r="K87" s="75" t="s">
        <v>6</v>
      </c>
      <c r="L87" s="75" t="s">
        <v>47</v>
      </c>
      <c r="M87" s="75" t="s">
        <v>7</v>
      </c>
      <c r="N87" s="75" t="s">
        <v>48</v>
      </c>
      <c r="O87" s="75" t="s">
        <v>37</v>
      </c>
      <c r="P87" s="75" t="s">
        <v>49</v>
      </c>
      <c r="Q87" s="75" t="s">
        <v>8</v>
      </c>
      <c r="R87" s="32" t="s">
        <v>38</v>
      </c>
      <c r="S87" s="33" t="s">
        <v>65</v>
      </c>
      <c r="T87" s="33"/>
      <c r="AA87" s="29"/>
      <c r="AB87" s="29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s="4" customFormat="1" x14ac:dyDescent="0.2">
      <c r="A88" s="3"/>
      <c r="B88" s="3"/>
      <c r="C88" s="3"/>
      <c r="E88" s="133"/>
      <c r="F88" s="133"/>
      <c r="G88" s="133"/>
      <c r="H88" s="133"/>
      <c r="I88" s="46">
        <v>37</v>
      </c>
      <c r="J88" s="46">
        <v>872</v>
      </c>
      <c r="K88" s="46">
        <v>1320</v>
      </c>
      <c r="L88" s="46">
        <v>55</v>
      </c>
      <c r="M88" s="46">
        <v>39</v>
      </c>
      <c r="N88" s="46">
        <v>1342</v>
      </c>
      <c r="O88" s="46">
        <v>658</v>
      </c>
      <c r="P88" s="46" t="s">
        <v>565</v>
      </c>
      <c r="Q88" s="46" t="s">
        <v>565</v>
      </c>
      <c r="R88" s="110">
        <f>W85</f>
        <v>0</v>
      </c>
      <c r="S88" s="66">
        <f>X85</f>
        <v>73</v>
      </c>
      <c r="T88" s="34"/>
      <c r="AA88" s="9"/>
      <c r="AB88" s="9"/>
    </row>
    <row r="89" spans="1:38" s="4" customFormat="1" x14ac:dyDescent="0.25">
      <c r="A89" s="3"/>
      <c r="B89" s="3"/>
      <c r="C89" s="3"/>
      <c r="F89" s="3"/>
      <c r="G89" s="3"/>
      <c r="H89" s="11"/>
      <c r="I89" s="3"/>
      <c r="J89" s="3"/>
      <c r="K89" s="3"/>
      <c r="L89" s="3"/>
      <c r="M89" s="3"/>
      <c r="N89" s="3"/>
      <c r="O89" s="3"/>
      <c r="P89" s="3"/>
      <c r="Q89" s="3"/>
      <c r="R89" s="35"/>
      <c r="S89" s="36"/>
      <c r="T89" s="36"/>
      <c r="AA89" s="9"/>
      <c r="AB89" s="9"/>
    </row>
    <row r="90" spans="1:38" s="12" customFormat="1" x14ac:dyDescent="0.25">
      <c r="A90" s="30"/>
      <c r="B90" s="30"/>
      <c r="C90" s="30"/>
      <c r="E90" s="126" t="s">
        <v>72</v>
      </c>
      <c r="F90" s="126"/>
      <c r="G90" s="126"/>
      <c r="H90" s="126"/>
      <c r="I90" s="126" t="s">
        <v>412</v>
      </c>
      <c r="J90" s="133"/>
      <c r="K90" s="133"/>
      <c r="L90" s="126" t="s">
        <v>413</v>
      </c>
      <c r="M90" s="126"/>
      <c r="N90" s="75" t="s">
        <v>48</v>
      </c>
      <c r="O90" s="75" t="s">
        <v>37</v>
      </c>
      <c r="P90" s="75" t="s">
        <v>49</v>
      </c>
      <c r="Q90" s="75" t="s">
        <v>8</v>
      </c>
      <c r="AA90" s="31"/>
      <c r="AB90" s="31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s="4" customFormat="1" x14ac:dyDescent="0.25">
      <c r="A91" s="3"/>
      <c r="B91" s="3"/>
      <c r="C91" s="3"/>
      <c r="E91" s="126"/>
      <c r="F91" s="126"/>
      <c r="G91" s="126"/>
      <c r="H91" s="126"/>
      <c r="I91" s="127">
        <f>I88+K88+M88</f>
        <v>1396</v>
      </c>
      <c r="J91" s="128"/>
      <c r="K91" s="128"/>
      <c r="L91" s="127">
        <f>J88+L88</f>
        <v>927</v>
      </c>
      <c r="M91" s="128"/>
      <c r="N91" s="56">
        <f>N88</f>
        <v>1342</v>
      </c>
      <c r="O91" s="56">
        <f>O88</f>
        <v>658</v>
      </c>
      <c r="P91" s="56" t="str">
        <f>P88</f>
        <v>N.P.</v>
      </c>
      <c r="Q91" s="56" t="str">
        <f>Q88</f>
        <v>N.P.</v>
      </c>
      <c r="AA91" s="9"/>
      <c r="AB91" s="9"/>
    </row>
    <row r="92" spans="1:38" s="4" customFormat="1" x14ac:dyDescent="0.25">
      <c r="A92" s="3"/>
      <c r="B92" s="3"/>
      <c r="C92" s="3"/>
      <c r="F92" s="3"/>
      <c r="G92" s="3"/>
      <c r="H92" s="11"/>
      <c r="I92" s="3"/>
      <c r="J92" s="3"/>
      <c r="K92" s="3"/>
      <c r="L92" s="3"/>
      <c r="M92" s="3"/>
      <c r="N92" s="3"/>
      <c r="O92" s="3"/>
      <c r="P92" s="3"/>
      <c r="Q92" s="3"/>
      <c r="AA92" s="9"/>
      <c r="AB92" s="9"/>
    </row>
    <row r="93" spans="1:38" x14ac:dyDescent="0.2">
      <c r="AC93" s="4"/>
    </row>
    <row r="94" spans="1:38" s="4" customFormat="1" x14ac:dyDescent="0.25">
      <c r="A94" s="2">
        <v>1</v>
      </c>
      <c r="B94" s="2" t="s">
        <v>56</v>
      </c>
      <c r="C94" s="2">
        <v>190</v>
      </c>
      <c r="D94" s="1" t="s">
        <v>278</v>
      </c>
      <c r="E94" s="1" t="s">
        <v>169</v>
      </c>
      <c r="F94" s="2">
        <v>716</v>
      </c>
      <c r="G94" s="2" t="s">
        <v>31</v>
      </c>
      <c r="H94" s="1">
        <v>257</v>
      </c>
      <c r="I94" s="1">
        <v>2</v>
      </c>
      <c r="J94" s="1">
        <v>45</v>
      </c>
      <c r="K94" s="1">
        <v>87</v>
      </c>
      <c r="L94" s="1">
        <v>0</v>
      </c>
      <c r="M94" s="1">
        <v>4</v>
      </c>
      <c r="N94" s="2" t="s">
        <v>565</v>
      </c>
      <c r="O94" s="1">
        <v>9</v>
      </c>
      <c r="P94" s="2" t="s">
        <v>565</v>
      </c>
      <c r="Q94" s="2" t="s">
        <v>565</v>
      </c>
      <c r="R94" s="1">
        <v>1</v>
      </c>
      <c r="S94" s="1">
        <v>1</v>
      </c>
      <c r="T94" s="1">
        <v>0</v>
      </c>
      <c r="U94" s="1">
        <v>1</v>
      </c>
      <c r="V94" s="1">
        <v>0</v>
      </c>
      <c r="W94" s="16">
        <v>1</v>
      </c>
      <c r="X94" s="1">
        <v>5</v>
      </c>
      <c r="Y94" s="1">
        <f t="shared" si="0"/>
        <v>156</v>
      </c>
      <c r="Z94" s="1">
        <f t="shared" si="1"/>
        <v>101</v>
      </c>
      <c r="AA94" s="14">
        <f t="shared" si="2"/>
        <v>0.60700389105058361</v>
      </c>
      <c r="AB94" s="14">
        <f t="shared" si="3"/>
        <v>0.39299610894941633</v>
      </c>
    </row>
    <row r="95" spans="1:38" s="4" customFormat="1" x14ac:dyDescent="0.25">
      <c r="A95" s="2">
        <v>2</v>
      </c>
      <c r="B95" s="2" t="s">
        <v>56</v>
      </c>
      <c r="C95" s="2">
        <v>190</v>
      </c>
      <c r="D95" s="1" t="s">
        <v>278</v>
      </c>
      <c r="E95" s="1" t="s">
        <v>278</v>
      </c>
      <c r="F95" s="2">
        <v>1112</v>
      </c>
      <c r="G95" s="2" t="s">
        <v>15</v>
      </c>
      <c r="H95" s="1">
        <v>543</v>
      </c>
      <c r="I95" s="1">
        <v>0</v>
      </c>
      <c r="J95" s="1">
        <v>188</v>
      </c>
      <c r="K95" s="1">
        <v>214</v>
      </c>
      <c r="L95" s="1">
        <v>1</v>
      </c>
      <c r="M95" s="1">
        <v>1</v>
      </c>
      <c r="N95" s="2" t="s">
        <v>565</v>
      </c>
      <c r="O95" s="1">
        <v>12</v>
      </c>
      <c r="P95" s="2" t="s">
        <v>565</v>
      </c>
      <c r="Q95" s="2" t="s">
        <v>565</v>
      </c>
      <c r="R95" s="1">
        <v>2</v>
      </c>
      <c r="S95" s="1">
        <v>1</v>
      </c>
      <c r="T95" s="1">
        <v>0</v>
      </c>
      <c r="U95" s="1">
        <v>3</v>
      </c>
      <c r="V95" s="1">
        <v>4</v>
      </c>
      <c r="W95" s="16">
        <v>0</v>
      </c>
      <c r="X95" s="1">
        <v>4</v>
      </c>
      <c r="Y95" s="1">
        <f t="shared" si="0"/>
        <v>430</v>
      </c>
      <c r="Z95" s="1">
        <f t="shared" si="1"/>
        <v>113</v>
      </c>
      <c r="AA95" s="14">
        <f t="shared" si="2"/>
        <v>0.79189686924493552</v>
      </c>
      <c r="AB95" s="14">
        <f t="shared" si="3"/>
        <v>0.20810313075506445</v>
      </c>
    </row>
    <row r="96" spans="1:38" s="4" customFormat="1" x14ac:dyDescent="0.25">
      <c r="A96" s="2">
        <v>3</v>
      </c>
      <c r="B96" s="2" t="s">
        <v>56</v>
      </c>
      <c r="C96" s="2">
        <v>190</v>
      </c>
      <c r="D96" s="1" t="s">
        <v>278</v>
      </c>
      <c r="E96" s="1" t="s">
        <v>278</v>
      </c>
      <c r="F96" s="2">
        <v>1112</v>
      </c>
      <c r="G96" s="2" t="s">
        <v>16</v>
      </c>
      <c r="H96" s="1">
        <v>544</v>
      </c>
      <c r="I96" s="1">
        <v>1</v>
      </c>
      <c r="J96" s="1">
        <v>197</v>
      </c>
      <c r="K96" s="1">
        <v>215</v>
      </c>
      <c r="L96" s="1">
        <v>1</v>
      </c>
      <c r="M96" s="1">
        <v>1</v>
      </c>
      <c r="N96" s="2" t="s">
        <v>565</v>
      </c>
      <c r="O96" s="1">
        <v>14</v>
      </c>
      <c r="P96" s="2" t="s">
        <v>565</v>
      </c>
      <c r="Q96" s="2" t="s">
        <v>565</v>
      </c>
      <c r="R96" s="1">
        <v>6</v>
      </c>
      <c r="S96" s="1">
        <v>1</v>
      </c>
      <c r="T96" s="1">
        <v>0</v>
      </c>
      <c r="U96" s="1">
        <v>1</v>
      </c>
      <c r="V96" s="1">
        <v>5</v>
      </c>
      <c r="W96" s="16">
        <v>0</v>
      </c>
      <c r="X96" s="1">
        <v>3</v>
      </c>
      <c r="Y96" s="1">
        <f t="shared" si="0"/>
        <v>445</v>
      </c>
      <c r="Z96" s="1">
        <f t="shared" si="1"/>
        <v>99</v>
      </c>
      <c r="AA96" s="14">
        <f t="shared" si="2"/>
        <v>0.81801470588235292</v>
      </c>
      <c r="AB96" s="14">
        <f t="shared" si="3"/>
        <v>0.18198529411764705</v>
      </c>
    </row>
    <row r="97" spans="1:38" s="4" customFormat="1" x14ac:dyDescent="0.25">
      <c r="A97" s="2">
        <v>4</v>
      </c>
      <c r="B97" s="2" t="s">
        <v>56</v>
      </c>
      <c r="C97" s="2">
        <v>190</v>
      </c>
      <c r="D97" s="1" t="s">
        <v>278</v>
      </c>
      <c r="E97" s="1" t="s">
        <v>278</v>
      </c>
      <c r="F97" s="2">
        <v>1112</v>
      </c>
      <c r="G97" s="2" t="s">
        <v>17</v>
      </c>
      <c r="H97" s="1">
        <v>544</v>
      </c>
      <c r="I97" s="1">
        <v>0</v>
      </c>
      <c r="J97" s="1">
        <v>187</v>
      </c>
      <c r="K97" s="1">
        <v>205</v>
      </c>
      <c r="L97" s="1">
        <v>1</v>
      </c>
      <c r="M97" s="1">
        <v>1</v>
      </c>
      <c r="N97" s="2" t="s">
        <v>565</v>
      </c>
      <c r="O97" s="1">
        <v>19</v>
      </c>
      <c r="P97" s="2" t="s">
        <v>565</v>
      </c>
      <c r="Q97" s="2" t="s">
        <v>565</v>
      </c>
      <c r="R97" s="1">
        <v>2</v>
      </c>
      <c r="S97" s="1">
        <v>1</v>
      </c>
      <c r="T97" s="1">
        <v>0</v>
      </c>
      <c r="U97" s="1">
        <v>5</v>
      </c>
      <c r="V97" s="1">
        <v>6</v>
      </c>
      <c r="W97" s="16">
        <v>0</v>
      </c>
      <c r="X97" s="1">
        <v>3</v>
      </c>
      <c r="Y97" s="1">
        <f t="shared" si="0"/>
        <v>430</v>
      </c>
      <c r="Z97" s="1">
        <f t="shared" si="1"/>
        <v>114</v>
      </c>
      <c r="AA97" s="14">
        <f t="shared" si="2"/>
        <v>0.7904411764705882</v>
      </c>
      <c r="AB97" s="14">
        <f t="shared" si="3"/>
        <v>0.20955882352941177</v>
      </c>
    </row>
    <row r="98" spans="1:38" s="4" customFormat="1" x14ac:dyDescent="0.25">
      <c r="A98" s="2">
        <v>5</v>
      </c>
      <c r="B98" s="2" t="s">
        <v>56</v>
      </c>
      <c r="C98" s="2">
        <v>190</v>
      </c>
      <c r="D98" s="1" t="s">
        <v>278</v>
      </c>
      <c r="E98" s="1" t="s">
        <v>278</v>
      </c>
      <c r="F98" s="2">
        <v>1113</v>
      </c>
      <c r="G98" s="2" t="s">
        <v>15</v>
      </c>
      <c r="H98" s="1">
        <v>647</v>
      </c>
      <c r="I98" s="1">
        <v>2</v>
      </c>
      <c r="J98" s="1">
        <v>228</v>
      </c>
      <c r="K98" s="1">
        <v>230</v>
      </c>
      <c r="L98" s="1">
        <v>1</v>
      </c>
      <c r="M98" s="1">
        <v>1</v>
      </c>
      <c r="N98" s="2" t="s">
        <v>565</v>
      </c>
      <c r="O98" s="1">
        <v>53</v>
      </c>
      <c r="P98" s="2" t="s">
        <v>565</v>
      </c>
      <c r="Q98" s="2" t="s">
        <v>565</v>
      </c>
      <c r="R98" s="1">
        <v>1</v>
      </c>
      <c r="S98" s="1">
        <v>1</v>
      </c>
      <c r="T98" s="1">
        <v>0</v>
      </c>
      <c r="U98" s="1">
        <v>1</v>
      </c>
      <c r="V98" s="1">
        <v>7</v>
      </c>
      <c r="W98" s="16">
        <v>0</v>
      </c>
      <c r="X98" s="1">
        <v>12</v>
      </c>
      <c r="Y98" s="1">
        <f t="shared" si="0"/>
        <v>537</v>
      </c>
      <c r="Z98" s="1">
        <f t="shared" si="1"/>
        <v>110</v>
      </c>
      <c r="AA98" s="14">
        <f t="shared" si="2"/>
        <v>0.82998454404945909</v>
      </c>
      <c r="AB98" s="14">
        <f t="shared" si="3"/>
        <v>0.17001545595054096</v>
      </c>
    </row>
    <row r="99" spans="1:38" s="4" customFormat="1" x14ac:dyDescent="0.25">
      <c r="A99" s="2">
        <v>6</v>
      </c>
      <c r="B99" s="2" t="s">
        <v>56</v>
      </c>
      <c r="C99" s="2">
        <v>190</v>
      </c>
      <c r="D99" s="1" t="s">
        <v>278</v>
      </c>
      <c r="E99" s="1" t="s">
        <v>278</v>
      </c>
      <c r="F99" s="2">
        <v>1113</v>
      </c>
      <c r="G99" s="2" t="s">
        <v>16</v>
      </c>
      <c r="H99" s="1">
        <v>648</v>
      </c>
      <c r="I99" s="1">
        <v>3</v>
      </c>
      <c r="J99" s="1">
        <v>274</v>
      </c>
      <c r="K99" s="1">
        <v>199</v>
      </c>
      <c r="L99" s="1">
        <v>1</v>
      </c>
      <c r="M99" s="1">
        <v>2</v>
      </c>
      <c r="N99" s="2" t="s">
        <v>565</v>
      </c>
      <c r="O99" s="1">
        <v>40</v>
      </c>
      <c r="P99" s="2" t="s">
        <v>565</v>
      </c>
      <c r="Q99" s="2" t="s">
        <v>565</v>
      </c>
      <c r="R99" s="1">
        <v>2</v>
      </c>
      <c r="S99" s="1">
        <v>0</v>
      </c>
      <c r="T99" s="1">
        <v>0</v>
      </c>
      <c r="U99" s="1">
        <v>1</v>
      </c>
      <c r="V99" s="1">
        <v>3</v>
      </c>
      <c r="W99" s="16">
        <v>0</v>
      </c>
      <c r="X99" s="1">
        <v>8</v>
      </c>
      <c r="Y99" s="1">
        <f t="shared" si="0"/>
        <v>533</v>
      </c>
      <c r="Z99" s="1">
        <f t="shared" si="1"/>
        <v>115</v>
      </c>
      <c r="AA99" s="14">
        <f t="shared" si="2"/>
        <v>0.82253086419753085</v>
      </c>
      <c r="AB99" s="14">
        <f t="shared" si="3"/>
        <v>0.17746913580246915</v>
      </c>
    </row>
    <row r="100" spans="1:38" s="4" customFormat="1" x14ac:dyDescent="0.25">
      <c r="A100" s="2">
        <v>7</v>
      </c>
      <c r="B100" s="2" t="s">
        <v>56</v>
      </c>
      <c r="C100" s="2">
        <v>190</v>
      </c>
      <c r="D100" s="1" t="s">
        <v>278</v>
      </c>
      <c r="E100" s="1" t="s">
        <v>278</v>
      </c>
      <c r="F100" s="2">
        <v>1114</v>
      </c>
      <c r="G100" s="2" t="s">
        <v>15</v>
      </c>
      <c r="H100" s="1">
        <v>533</v>
      </c>
      <c r="I100" s="1">
        <v>1</v>
      </c>
      <c r="J100" s="1">
        <v>224</v>
      </c>
      <c r="K100" s="1">
        <v>165</v>
      </c>
      <c r="L100" s="1">
        <v>4</v>
      </c>
      <c r="M100" s="1">
        <v>0</v>
      </c>
      <c r="N100" s="2" t="s">
        <v>565</v>
      </c>
      <c r="O100" s="1">
        <v>33</v>
      </c>
      <c r="P100" s="2" t="s">
        <v>565</v>
      </c>
      <c r="Q100" s="2" t="s">
        <v>565</v>
      </c>
      <c r="R100" s="1">
        <v>2</v>
      </c>
      <c r="S100" s="1">
        <v>0</v>
      </c>
      <c r="T100" s="1">
        <v>0</v>
      </c>
      <c r="U100" s="1">
        <v>1</v>
      </c>
      <c r="V100" s="1">
        <v>4</v>
      </c>
      <c r="W100" s="16">
        <v>0</v>
      </c>
      <c r="X100" s="1">
        <v>7</v>
      </c>
      <c r="Y100" s="1">
        <f t="shared" si="0"/>
        <v>441</v>
      </c>
      <c r="Z100" s="1">
        <f t="shared" si="1"/>
        <v>92</v>
      </c>
      <c r="AA100" s="14">
        <f t="shared" si="2"/>
        <v>0.82739212007504692</v>
      </c>
      <c r="AB100" s="14">
        <f t="shared" si="3"/>
        <v>0.17260787992495311</v>
      </c>
    </row>
    <row r="101" spans="1:38" s="4" customFormat="1" x14ac:dyDescent="0.25">
      <c r="A101" s="2">
        <v>8</v>
      </c>
      <c r="B101" s="2" t="s">
        <v>56</v>
      </c>
      <c r="C101" s="2">
        <v>190</v>
      </c>
      <c r="D101" s="1" t="s">
        <v>278</v>
      </c>
      <c r="E101" s="1" t="s">
        <v>278</v>
      </c>
      <c r="F101" s="2">
        <v>1114</v>
      </c>
      <c r="G101" s="2" t="s">
        <v>16</v>
      </c>
      <c r="H101" s="1">
        <v>533</v>
      </c>
      <c r="I101" s="1">
        <v>0</v>
      </c>
      <c r="J101" s="1">
        <v>238</v>
      </c>
      <c r="K101" s="1">
        <v>165</v>
      </c>
      <c r="L101" s="1">
        <v>2</v>
      </c>
      <c r="M101" s="1">
        <v>0</v>
      </c>
      <c r="N101" s="2" t="s">
        <v>565</v>
      </c>
      <c r="O101" s="1">
        <v>16</v>
      </c>
      <c r="P101" s="2" t="s">
        <v>565</v>
      </c>
      <c r="Q101" s="2" t="s">
        <v>565</v>
      </c>
      <c r="R101" s="1">
        <v>2</v>
      </c>
      <c r="S101" s="1">
        <v>0</v>
      </c>
      <c r="T101" s="1">
        <v>0</v>
      </c>
      <c r="U101" s="1">
        <v>2</v>
      </c>
      <c r="V101" s="1">
        <v>6</v>
      </c>
      <c r="W101" s="16">
        <v>0</v>
      </c>
      <c r="X101" s="1">
        <v>12</v>
      </c>
      <c r="Y101" s="1">
        <f t="shared" si="0"/>
        <v>443</v>
      </c>
      <c r="Z101" s="1">
        <f t="shared" si="1"/>
        <v>90</v>
      </c>
      <c r="AA101" s="14">
        <f t="shared" si="2"/>
        <v>0.83114446529080677</v>
      </c>
      <c r="AB101" s="14">
        <f t="shared" si="3"/>
        <v>0.16885553470919323</v>
      </c>
    </row>
    <row r="102" spans="1:38" s="4" customFormat="1" x14ac:dyDescent="0.25">
      <c r="A102" s="2">
        <v>9</v>
      </c>
      <c r="B102" s="2" t="s">
        <v>56</v>
      </c>
      <c r="C102" s="2">
        <v>190</v>
      </c>
      <c r="D102" s="1" t="s">
        <v>278</v>
      </c>
      <c r="E102" s="1" t="s">
        <v>278</v>
      </c>
      <c r="F102" s="2">
        <v>1115</v>
      </c>
      <c r="G102" s="2" t="s">
        <v>15</v>
      </c>
      <c r="H102" s="1">
        <v>394</v>
      </c>
      <c r="I102" s="1">
        <v>0</v>
      </c>
      <c r="J102" s="1">
        <v>150</v>
      </c>
      <c r="K102" s="1">
        <v>128</v>
      </c>
      <c r="L102" s="1">
        <v>2</v>
      </c>
      <c r="M102" s="1">
        <v>1</v>
      </c>
      <c r="N102" s="2" t="s">
        <v>565</v>
      </c>
      <c r="O102" s="1">
        <v>5</v>
      </c>
      <c r="P102" s="2" t="s">
        <v>565</v>
      </c>
      <c r="Q102" s="2" t="s">
        <v>565</v>
      </c>
      <c r="R102" s="1">
        <v>1</v>
      </c>
      <c r="S102" s="1">
        <v>1</v>
      </c>
      <c r="T102" s="1">
        <v>0</v>
      </c>
      <c r="U102" s="1">
        <v>1</v>
      </c>
      <c r="V102" s="1">
        <v>4</v>
      </c>
      <c r="W102" s="16">
        <v>0</v>
      </c>
      <c r="X102" s="1">
        <v>6</v>
      </c>
      <c r="Y102" s="1">
        <f t="shared" si="0"/>
        <v>299</v>
      </c>
      <c r="Z102" s="1">
        <f t="shared" si="1"/>
        <v>95</v>
      </c>
      <c r="AA102" s="14">
        <f t="shared" si="2"/>
        <v>0.75888324873096447</v>
      </c>
      <c r="AB102" s="14">
        <f t="shared" si="3"/>
        <v>0.24111675126903553</v>
      </c>
    </row>
    <row r="103" spans="1:38" s="4" customFormat="1" x14ac:dyDescent="0.25">
      <c r="A103" s="2">
        <v>10</v>
      </c>
      <c r="B103" s="2" t="s">
        <v>56</v>
      </c>
      <c r="C103" s="2">
        <v>190</v>
      </c>
      <c r="D103" s="1" t="s">
        <v>278</v>
      </c>
      <c r="E103" s="1" t="s">
        <v>278</v>
      </c>
      <c r="F103" s="2">
        <v>1115</v>
      </c>
      <c r="G103" s="2" t="s">
        <v>16</v>
      </c>
      <c r="H103" s="1">
        <v>394</v>
      </c>
      <c r="I103" s="1">
        <v>0</v>
      </c>
      <c r="J103" s="1">
        <v>123</v>
      </c>
      <c r="K103" s="1">
        <v>148</v>
      </c>
      <c r="L103" s="1">
        <v>0</v>
      </c>
      <c r="M103" s="1">
        <v>0</v>
      </c>
      <c r="N103" s="2" t="s">
        <v>565</v>
      </c>
      <c r="O103" s="1">
        <v>11</v>
      </c>
      <c r="P103" s="2" t="s">
        <v>565</v>
      </c>
      <c r="Q103" s="2" t="s">
        <v>565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6">
        <v>0</v>
      </c>
      <c r="X103" s="1">
        <v>6</v>
      </c>
      <c r="Y103" s="1">
        <f t="shared" si="0"/>
        <v>288</v>
      </c>
      <c r="Z103" s="1">
        <f t="shared" si="1"/>
        <v>106</v>
      </c>
      <c r="AA103" s="14">
        <f t="shared" si="2"/>
        <v>0.73096446700507611</v>
      </c>
      <c r="AB103" s="14">
        <f t="shared" si="3"/>
        <v>0.26903553299492383</v>
      </c>
    </row>
    <row r="104" spans="1:38" s="4" customFormat="1" x14ac:dyDescent="0.25">
      <c r="A104" s="2">
        <v>11</v>
      </c>
      <c r="B104" s="2" t="s">
        <v>56</v>
      </c>
      <c r="C104" s="2">
        <v>190</v>
      </c>
      <c r="D104" s="1" t="s">
        <v>278</v>
      </c>
      <c r="E104" s="1" t="s">
        <v>278</v>
      </c>
      <c r="F104" s="2">
        <v>1115</v>
      </c>
      <c r="G104" s="2" t="s">
        <v>31</v>
      </c>
      <c r="H104" s="1">
        <v>542</v>
      </c>
      <c r="I104" s="1">
        <v>0</v>
      </c>
      <c r="J104" s="1">
        <v>108</v>
      </c>
      <c r="K104" s="1">
        <v>253</v>
      </c>
      <c r="L104" s="1">
        <v>0</v>
      </c>
      <c r="M104" s="1">
        <v>2</v>
      </c>
      <c r="N104" s="2" t="s">
        <v>565</v>
      </c>
      <c r="O104" s="1">
        <v>1</v>
      </c>
      <c r="P104" s="2" t="s">
        <v>565</v>
      </c>
      <c r="Q104" s="2" t="s">
        <v>565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6">
        <v>0</v>
      </c>
      <c r="X104" s="1">
        <v>6</v>
      </c>
      <c r="Y104" s="1">
        <f t="shared" si="0"/>
        <v>370</v>
      </c>
      <c r="Z104" s="1">
        <f t="shared" si="1"/>
        <v>172</v>
      </c>
      <c r="AA104" s="14">
        <f t="shared" si="2"/>
        <v>0.68265682656826565</v>
      </c>
      <c r="AB104" s="14">
        <f t="shared" si="3"/>
        <v>0.31734317343173429</v>
      </c>
    </row>
    <row r="105" spans="1:38" s="4" customFormat="1" x14ac:dyDescent="0.25">
      <c r="A105" s="2">
        <v>12</v>
      </c>
      <c r="B105" s="2" t="s">
        <v>56</v>
      </c>
      <c r="C105" s="2">
        <v>190</v>
      </c>
      <c r="D105" s="1" t="s">
        <v>278</v>
      </c>
      <c r="E105" s="1" t="s">
        <v>278</v>
      </c>
      <c r="F105" s="2">
        <v>1116</v>
      </c>
      <c r="G105" s="2" t="s">
        <v>15</v>
      </c>
      <c r="H105" s="1">
        <v>363</v>
      </c>
      <c r="I105" s="1">
        <v>2</v>
      </c>
      <c r="J105" s="1">
        <v>137</v>
      </c>
      <c r="K105" s="1">
        <v>119</v>
      </c>
      <c r="L105" s="1">
        <v>0</v>
      </c>
      <c r="M105" s="1">
        <v>0</v>
      </c>
      <c r="N105" s="2" t="s">
        <v>565</v>
      </c>
      <c r="O105" s="1">
        <v>3</v>
      </c>
      <c r="P105" s="2" t="s">
        <v>565</v>
      </c>
      <c r="Q105" s="2" t="s">
        <v>565</v>
      </c>
      <c r="R105" s="1">
        <v>0</v>
      </c>
      <c r="S105" s="1">
        <v>0</v>
      </c>
      <c r="T105" s="1">
        <v>0</v>
      </c>
      <c r="U105" s="1">
        <v>0</v>
      </c>
      <c r="V105" s="1">
        <v>2</v>
      </c>
      <c r="W105" s="16">
        <v>0</v>
      </c>
      <c r="X105" s="1">
        <v>5</v>
      </c>
      <c r="Y105" s="1">
        <f t="shared" si="0"/>
        <v>268</v>
      </c>
      <c r="Z105" s="1">
        <f t="shared" si="1"/>
        <v>95</v>
      </c>
      <c r="AA105" s="14">
        <f t="shared" si="2"/>
        <v>0.73829201101928377</v>
      </c>
      <c r="AB105" s="14">
        <f t="shared" si="3"/>
        <v>0.26170798898071623</v>
      </c>
    </row>
    <row r="106" spans="1:38" s="4" customFormat="1" x14ac:dyDescent="0.25">
      <c r="A106" s="2">
        <v>13</v>
      </c>
      <c r="B106" s="2" t="s">
        <v>56</v>
      </c>
      <c r="C106" s="2">
        <v>190</v>
      </c>
      <c r="D106" s="1" t="s">
        <v>278</v>
      </c>
      <c r="E106" s="1" t="s">
        <v>540</v>
      </c>
      <c r="F106" s="2">
        <v>1116</v>
      </c>
      <c r="G106" s="2" t="s">
        <v>31</v>
      </c>
      <c r="H106" s="1">
        <v>213</v>
      </c>
      <c r="I106" s="1">
        <v>1</v>
      </c>
      <c r="J106" s="1">
        <v>90</v>
      </c>
      <c r="K106" s="1">
        <v>90</v>
      </c>
      <c r="L106" s="1">
        <v>1</v>
      </c>
      <c r="M106" s="1">
        <v>1</v>
      </c>
      <c r="N106" s="2" t="s">
        <v>565</v>
      </c>
      <c r="O106" s="1">
        <v>16</v>
      </c>
      <c r="P106" s="2" t="s">
        <v>565</v>
      </c>
      <c r="Q106" s="2" t="s">
        <v>565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6">
        <v>0</v>
      </c>
      <c r="X106" s="1">
        <v>0</v>
      </c>
      <c r="Y106" s="1">
        <f t="shared" si="0"/>
        <v>199</v>
      </c>
      <c r="Z106" s="1">
        <f t="shared" si="1"/>
        <v>14</v>
      </c>
      <c r="AA106" s="14">
        <f t="shared" si="2"/>
        <v>0.93427230046948362</v>
      </c>
      <c r="AB106" s="14">
        <f t="shared" si="3"/>
        <v>6.5727699530516437E-2</v>
      </c>
    </row>
    <row r="107" spans="1:38" s="4" customFormat="1" x14ac:dyDescent="0.25">
      <c r="A107" s="3"/>
      <c r="B107" s="3"/>
      <c r="C107" s="3"/>
      <c r="D107" s="137" t="s">
        <v>539</v>
      </c>
      <c r="E107" s="138"/>
      <c r="F107" s="76">
        <f>COUNTIF(G94:G106,"B")</f>
        <v>5</v>
      </c>
      <c r="G107" s="76">
        <f>COUNTA(G94:G106)</f>
        <v>13</v>
      </c>
      <c r="H107" s="77">
        <f>SUM(H94:H106)</f>
        <v>6155</v>
      </c>
      <c r="I107" s="77">
        <f t="shared" ref="I107:X107" si="34">SUM(I94:I106)</f>
        <v>12</v>
      </c>
      <c r="J107" s="77">
        <f t="shared" si="34"/>
        <v>2189</v>
      </c>
      <c r="K107" s="77">
        <f t="shared" si="34"/>
        <v>2218</v>
      </c>
      <c r="L107" s="77">
        <f t="shared" si="34"/>
        <v>14</v>
      </c>
      <c r="M107" s="77">
        <f t="shared" si="34"/>
        <v>14</v>
      </c>
      <c r="N107" s="114" t="s">
        <v>565</v>
      </c>
      <c r="O107" s="77">
        <f t="shared" si="34"/>
        <v>232</v>
      </c>
      <c r="P107" s="114" t="s">
        <v>565</v>
      </c>
      <c r="Q107" s="114" t="s">
        <v>565</v>
      </c>
      <c r="R107" s="77">
        <f t="shared" si="34"/>
        <v>19</v>
      </c>
      <c r="S107" s="77">
        <f t="shared" si="34"/>
        <v>6</v>
      </c>
      <c r="T107" s="77">
        <f t="shared" si="34"/>
        <v>0</v>
      </c>
      <c r="U107" s="77">
        <f t="shared" si="34"/>
        <v>16</v>
      </c>
      <c r="V107" s="77">
        <f t="shared" si="34"/>
        <v>41</v>
      </c>
      <c r="W107" s="77">
        <f t="shared" si="34"/>
        <v>1</v>
      </c>
      <c r="X107" s="77">
        <f t="shared" si="34"/>
        <v>77</v>
      </c>
      <c r="Y107" s="77">
        <f t="shared" ref="Y107" si="35">SUM(I107:X107)</f>
        <v>4839</v>
      </c>
      <c r="Z107" s="77">
        <f t="shared" ref="Z107" si="36">H107-Y107</f>
        <v>1316</v>
      </c>
      <c r="AA107" s="86">
        <f t="shared" ref="AA107" si="37">Y107/H107</f>
        <v>0.7861900893582453</v>
      </c>
      <c r="AB107" s="86">
        <f t="shared" ref="AB107" si="38">Z107/H107</f>
        <v>0.21380991064175467</v>
      </c>
    </row>
    <row r="108" spans="1:38" x14ac:dyDescent="0.2">
      <c r="AC108" s="4"/>
    </row>
    <row r="109" spans="1:38" s="28" customFormat="1" x14ac:dyDescent="0.25">
      <c r="A109" s="27"/>
      <c r="B109" s="27"/>
      <c r="C109" s="27"/>
      <c r="E109" s="126" t="s">
        <v>71</v>
      </c>
      <c r="F109" s="133"/>
      <c r="G109" s="133"/>
      <c r="H109" s="133"/>
      <c r="I109" s="75" t="s">
        <v>4</v>
      </c>
      <c r="J109" s="75" t="s">
        <v>5</v>
      </c>
      <c r="K109" s="75" t="s">
        <v>6</v>
      </c>
      <c r="L109" s="75" t="s">
        <v>47</v>
      </c>
      <c r="M109" s="75" t="s">
        <v>7</v>
      </c>
      <c r="N109" s="75" t="s">
        <v>48</v>
      </c>
      <c r="O109" s="75" t="s">
        <v>37</v>
      </c>
      <c r="P109" s="75" t="s">
        <v>49</v>
      </c>
      <c r="Q109" s="75" t="s">
        <v>8</v>
      </c>
      <c r="R109" s="32" t="s">
        <v>38</v>
      </c>
      <c r="S109" s="33" t="s">
        <v>65</v>
      </c>
      <c r="T109" s="33"/>
      <c r="AA109" s="29"/>
      <c r="AB109" s="29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s="4" customFormat="1" x14ac:dyDescent="0.2">
      <c r="A110" s="3"/>
      <c r="B110" s="3"/>
      <c r="C110" s="3"/>
      <c r="E110" s="133"/>
      <c r="F110" s="133"/>
      <c r="G110" s="133"/>
      <c r="H110" s="133"/>
      <c r="I110" s="46">
        <v>21</v>
      </c>
      <c r="J110" s="46">
        <v>2210</v>
      </c>
      <c r="K110" s="46">
        <v>2236</v>
      </c>
      <c r="L110" s="46">
        <v>34</v>
      </c>
      <c r="M110" s="46">
        <v>28</v>
      </c>
      <c r="N110" s="46">
        <v>0</v>
      </c>
      <c r="O110" s="46">
        <v>232</v>
      </c>
      <c r="P110" s="46" t="s">
        <v>565</v>
      </c>
      <c r="Q110" s="46" t="s">
        <v>565</v>
      </c>
      <c r="R110" s="110">
        <f>W107</f>
        <v>1</v>
      </c>
      <c r="S110" s="66">
        <f>X107</f>
        <v>77</v>
      </c>
      <c r="T110" s="34"/>
      <c r="AA110" s="9"/>
      <c r="AB110" s="9"/>
    </row>
    <row r="111" spans="1:38" s="4" customFormat="1" x14ac:dyDescent="0.25">
      <c r="A111" s="3"/>
      <c r="B111" s="3"/>
      <c r="C111" s="3"/>
      <c r="F111" s="3"/>
      <c r="G111" s="3"/>
      <c r="H111" s="11"/>
      <c r="I111" s="3"/>
      <c r="J111" s="3"/>
      <c r="K111" s="3"/>
      <c r="L111" s="3"/>
      <c r="M111" s="3"/>
      <c r="N111" s="3"/>
      <c r="O111" s="3"/>
      <c r="P111" s="3"/>
      <c r="Q111" s="3"/>
      <c r="R111" s="35"/>
      <c r="S111" s="36"/>
      <c r="T111" s="36"/>
      <c r="AA111" s="9"/>
      <c r="AB111" s="9"/>
    </row>
    <row r="112" spans="1:38" s="12" customFormat="1" x14ac:dyDescent="0.25">
      <c r="A112" s="30"/>
      <c r="B112" s="30"/>
      <c r="C112" s="30"/>
      <c r="E112" s="126" t="s">
        <v>72</v>
      </c>
      <c r="F112" s="126"/>
      <c r="G112" s="126"/>
      <c r="H112" s="126"/>
      <c r="I112" s="126" t="s">
        <v>412</v>
      </c>
      <c r="J112" s="133"/>
      <c r="K112" s="133"/>
      <c r="L112" s="126" t="s">
        <v>413</v>
      </c>
      <c r="M112" s="126"/>
      <c r="N112" s="75" t="s">
        <v>48</v>
      </c>
      <c r="O112" s="75" t="s">
        <v>37</v>
      </c>
      <c r="P112" s="75" t="s">
        <v>49</v>
      </c>
      <c r="Q112" s="75" t="s">
        <v>8</v>
      </c>
      <c r="AA112" s="31"/>
      <c r="AB112" s="31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s="4" customFormat="1" x14ac:dyDescent="0.25">
      <c r="A113" s="3"/>
      <c r="B113" s="3"/>
      <c r="C113" s="3"/>
      <c r="E113" s="126"/>
      <c r="F113" s="126"/>
      <c r="G113" s="126"/>
      <c r="H113" s="126"/>
      <c r="I113" s="127">
        <f>I110+K110+M110</f>
        <v>2285</v>
      </c>
      <c r="J113" s="128"/>
      <c r="K113" s="128"/>
      <c r="L113" s="127">
        <f>J110+L110</f>
        <v>2244</v>
      </c>
      <c r="M113" s="128"/>
      <c r="N113" s="56">
        <f>N110</f>
        <v>0</v>
      </c>
      <c r="O113" s="56">
        <f>O110</f>
        <v>232</v>
      </c>
      <c r="P113" s="56" t="str">
        <f>P110</f>
        <v>N.P.</v>
      </c>
      <c r="Q113" s="56" t="str">
        <f>Q110</f>
        <v>N.P.</v>
      </c>
      <c r="AA113" s="9"/>
      <c r="AB113" s="9"/>
    </row>
    <row r="114" spans="1:38" s="4" customFormat="1" x14ac:dyDescent="0.25">
      <c r="A114" s="3"/>
      <c r="B114" s="3"/>
      <c r="C114" s="3"/>
      <c r="F114" s="3"/>
      <c r="G114" s="3"/>
      <c r="H114" s="11"/>
      <c r="AA114" s="9"/>
      <c r="AB114" s="9"/>
    </row>
    <row r="115" spans="1:38" x14ac:dyDescent="0.2">
      <c r="AC115" s="4"/>
    </row>
    <row r="116" spans="1:38" s="4" customFormat="1" x14ac:dyDescent="0.25">
      <c r="A116" s="2">
        <v>1</v>
      </c>
      <c r="B116" s="2" t="s">
        <v>56</v>
      </c>
      <c r="C116" s="2">
        <v>225</v>
      </c>
      <c r="D116" s="1" t="s">
        <v>279</v>
      </c>
      <c r="E116" s="1" t="s">
        <v>279</v>
      </c>
      <c r="F116" s="2">
        <v>1238</v>
      </c>
      <c r="G116" s="2" t="s">
        <v>15</v>
      </c>
      <c r="H116" s="1">
        <v>647</v>
      </c>
      <c r="I116" s="1">
        <v>173</v>
      </c>
      <c r="J116" s="1">
        <v>95</v>
      </c>
      <c r="K116" s="1">
        <v>2</v>
      </c>
      <c r="L116" s="1">
        <v>4</v>
      </c>
      <c r="M116" s="1">
        <v>0</v>
      </c>
      <c r="N116" s="1">
        <v>53</v>
      </c>
      <c r="O116" s="1">
        <v>93</v>
      </c>
      <c r="P116" s="1">
        <v>66</v>
      </c>
      <c r="Q116" s="2" t="s">
        <v>565</v>
      </c>
      <c r="R116" s="1">
        <v>2</v>
      </c>
      <c r="S116" s="1">
        <v>3</v>
      </c>
      <c r="T116" s="1">
        <v>0</v>
      </c>
      <c r="U116" s="1">
        <v>0</v>
      </c>
      <c r="V116" s="1">
        <v>1</v>
      </c>
      <c r="W116" s="16">
        <v>0</v>
      </c>
      <c r="X116" s="1">
        <v>15</v>
      </c>
      <c r="Y116" s="1">
        <f t="shared" si="0"/>
        <v>507</v>
      </c>
      <c r="Z116" s="1">
        <f t="shared" si="1"/>
        <v>140</v>
      </c>
      <c r="AA116" s="14">
        <f t="shared" si="2"/>
        <v>0.78361669242658427</v>
      </c>
      <c r="AB116" s="14">
        <f t="shared" si="3"/>
        <v>0.21638330757341576</v>
      </c>
    </row>
    <row r="117" spans="1:38" s="4" customFormat="1" x14ac:dyDescent="0.25">
      <c r="A117" s="2">
        <v>2</v>
      </c>
      <c r="B117" s="2" t="s">
        <v>56</v>
      </c>
      <c r="C117" s="2">
        <v>225</v>
      </c>
      <c r="D117" s="1" t="s">
        <v>279</v>
      </c>
      <c r="E117" s="1" t="s">
        <v>279</v>
      </c>
      <c r="F117" s="2">
        <v>1238</v>
      </c>
      <c r="G117" s="2" t="s">
        <v>16</v>
      </c>
      <c r="H117" s="1">
        <v>647</v>
      </c>
      <c r="I117" s="1">
        <v>127</v>
      </c>
      <c r="J117" s="1">
        <v>106</v>
      </c>
      <c r="K117" s="1">
        <v>3</v>
      </c>
      <c r="L117" s="1">
        <v>1</v>
      </c>
      <c r="M117" s="1">
        <v>1</v>
      </c>
      <c r="N117" s="1">
        <v>33</v>
      </c>
      <c r="O117" s="1">
        <v>121</v>
      </c>
      <c r="P117" s="1">
        <v>97</v>
      </c>
      <c r="Q117" s="2" t="s">
        <v>565</v>
      </c>
      <c r="R117" s="1">
        <v>0</v>
      </c>
      <c r="S117" s="1">
        <v>1</v>
      </c>
      <c r="T117" s="1">
        <v>0</v>
      </c>
      <c r="U117" s="1">
        <v>0</v>
      </c>
      <c r="V117" s="1">
        <v>1</v>
      </c>
      <c r="W117" s="16">
        <v>0</v>
      </c>
      <c r="X117" s="1">
        <v>8</v>
      </c>
      <c r="Y117" s="1">
        <f t="shared" si="0"/>
        <v>499</v>
      </c>
      <c r="Z117" s="1">
        <f t="shared" si="1"/>
        <v>148</v>
      </c>
      <c r="AA117" s="14">
        <f t="shared" si="2"/>
        <v>0.77125193199381759</v>
      </c>
      <c r="AB117" s="14">
        <f t="shared" si="3"/>
        <v>0.22874806800618239</v>
      </c>
    </row>
    <row r="118" spans="1:38" s="4" customFormat="1" x14ac:dyDescent="0.25">
      <c r="A118" s="2">
        <v>3</v>
      </c>
      <c r="B118" s="2" t="s">
        <v>56</v>
      </c>
      <c r="C118" s="2">
        <v>225</v>
      </c>
      <c r="D118" s="1" t="s">
        <v>279</v>
      </c>
      <c r="E118" s="1" t="s">
        <v>280</v>
      </c>
      <c r="F118" s="2">
        <v>1239</v>
      </c>
      <c r="G118" s="2" t="s">
        <v>15</v>
      </c>
      <c r="H118" s="1">
        <v>603</v>
      </c>
      <c r="I118" s="1">
        <v>94</v>
      </c>
      <c r="J118" s="1">
        <v>55</v>
      </c>
      <c r="K118" s="1">
        <v>4</v>
      </c>
      <c r="L118" s="1">
        <v>3</v>
      </c>
      <c r="M118" s="1">
        <v>0</v>
      </c>
      <c r="N118" s="1">
        <v>48</v>
      </c>
      <c r="O118" s="1">
        <v>32</v>
      </c>
      <c r="P118" s="1">
        <v>162</v>
      </c>
      <c r="Q118" s="2" t="s">
        <v>565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6">
        <v>0</v>
      </c>
      <c r="X118" s="1">
        <v>10</v>
      </c>
      <c r="Y118" s="1">
        <f t="shared" si="0"/>
        <v>408</v>
      </c>
      <c r="Z118" s="1">
        <f t="shared" si="1"/>
        <v>195</v>
      </c>
      <c r="AA118" s="14">
        <f t="shared" si="2"/>
        <v>0.6766169154228856</v>
      </c>
      <c r="AB118" s="14">
        <f t="shared" si="3"/>
        <v>0.32338308457711445</v>
      </c>
    </row>
    <row r="119" spans="1:38" s="4" customFormat="1" x14ac:dyDescent="0.25">
      <c r="A119" s="2">
        <v>4</v>
      </c>
      <c r="B119" s="2" t="s">
        <v>56</v>
      </c>
      <c r="C119" s="2">
        <v>225</v>
      </c>
      <c r="D119" s="1" t="s">
        <v>279</v>
      </c>
      <c r="E119" s="1" t="s">
        <v>280</v>
      </c>
      <c r="F119" s="2">
        <v>1239</v>
      </c>
      <c r="G119" s="2" t="s">
        <v>16</v>
      </c>
      <c r="H119" s="1">
        <v>603</v>
      </c>
      <c r="I119" s="1">
        <v>110</v>
      </c>
      <c r="J119" s="1">
        <v>54</v>
      </c>
      <c r="K119" s="1">
        <v>4</v>
      </c>
      <c r="L119" s="1">
        <v>3</v>
      </c>
      <c r="M119" s="1">
        <v>1</v>
      </c>
      <c r="N119" s="1">
        <v>60</v>
      </c>
      <c r="O119" s="1">
        <v>40</v>
      </c>
      <c r="P119" s="1">
        <v>160</v>
      </c>
      <c r="Q119" s="2" t="s">
        <v>565</v>
      </c>
      <c r="R119" s="1">
        <v>4</v>
      </c>
      <c r="S119" s="1">
        <v>1</v>
      </c>
      <c r="T119" s="1">
        <v>0</v>
      </c>
      <c r="U119" s="1">
        <v>0</v>
      </c>
      <c r="V119" s="1">
        <v>0</v>
      </c>
      <c r="W119" s="16">
        <v>0</v>
      </c>
      <c r="X119" s="1">
        <v>7</v>
      </c>
      <c r="Y119" s="1">
        <f t="shared" si="0"/>
        <v>444</v>
      </c>
      <c r="Z119" s="1">
        <f t="shared" si="1"/>
        <v>159</v>
      </c>
      <c r="AA119" s="14">
        <f t="shared" si="2"/>
        <v>0.73631840796019898</v>
      </c>
      <c r="AB119" s="14">
        <f t="shared" si="3"/>
        <v>0.26368159203980102</v>
      </c>
    </row>
    <row r="120" spans="1:38" s="4" customFormat="1" x14ac:dyDescent="0.25">
      <c r="A120" s="2">
        <v>5</v>
      </c>
      <c r="B120" s="2" t="s">
        <v>56</v>
      </c>
      <c r="C120" s="2">
        <v>225</v>
      </c>
      <c r="D120" s="1" t="s">
        <v>279</v>
      </c>
      <c r="E120" s="1" t="s">
        <v>281</v>
      </c>
      <c r="F120" s="2">
        <v>1240</v>
      </c>
      <c r="G120" s="2" t="s">
        <v>15</v>
      </c>
      <c r="H120" s="1">
        <v>603</v>
      </c>
      <c r="I120" s="1">
        <v>49</v>
      </c>
      <c r="J120" s="1">
        <v>21</v>
      </c>
      <c r="K120" s="1">
        <v>19</v>
      </c>
      <c r="L120" s="1">
        <v>3</v>
      </c>
      <c r="M120" s="1">
        <v>2</v>
      </c>
      <c r="N120" s="1">
        <v>174</v>
      </c>
      <c r="O120" s="1">
        <v>23</v>
      </c>
      <c r="P120" s="1">
        <v>146</v>
      </c>
      <c r="Q120" s="2" t="s">
        <v>565</v>
      </c>
      <c r="R120" s="1">
        <v>4</v>
      </c>
      <c r="S120" s="1">
        <v>0</v>
      </c>
      <c r="T120" s="1">
        <v>0</v>
      </c>
      <c r="U120" s="1">
        <v>0</v>
      </c>
      <c r="V120" s="1">
        <v>0</v>
      </c>
      <c r="W120" s="16">
        <v>0</v>
      </c>
      <c r="X120" s="1">
        <v>19</v>
      </c>
      <c r="Y120" s="1">
        <f t="shared" si="0"/>
        <v>460</v>
      </c>
      <c r="Z120" s="1">
        <f t="shared" si="1"/>
        <v>143</v>
      </c>
      <c r="AA120" s="14">
        <f t="shared" si="2"/>
        <v>0.76285240464344939</v>
      </c>
      <c r="AB120" s="14">
        <f t="shared" si="3"/>
        <v>0.23714759535655058</v>
      </c>
    </row>
    <row r="121" spans="1:38" s="4" customFormat="1" x14ac:dyDescent="0.25">
      <c r="A121" s="2">
        <v>6</v>
      </c>
      <c r="B121" s="2" t="s">
        <v>56</v>
      </c>
      <c r="C121" s="2">
        <v>225</v>
      </c>
      <c r="D121" s="1" t="s">
        <v>279</v>
      </c>
      <c r="E121" s="1" t="s">
        <v>281</v>
      </c>
      <c r="F121" s="2">
        <v>1240</v>
      </c>
      <c r="G121" s="2" t="s">
        <v>16</v>
      </c>
      <c r="H121" s="1">
        <v>603</v>
      </c>
      <c r="I121" s="1">
        <v>52</v>
      </c>
      <c r="J121" s="1">
        <v>34</v>
      </c>
      <c r="K121" s="1">
        <v>21</v>
      </c>
      <c r="L121" s="1">
        <v>4</v>
      </c>
      <c r="M121" s="1">
        <v>0</v>
      </c>
      <c r="N121" s="1">
        <v>175</v>
      </c>
      <c r="O121" s="1">
        <v>6</v>
      </c>
      <c r="P121" s="1">
        <v>146</v>
      </c>
      <c r="Q121" s="2" t="s">
        <v>565</v>
      </c>
      <c r="R121" s="1">
        <v>3</v>
      </c>
      <c r="S121" s="1">
        <v>1</v>
      </c>
      <c r="T121" s="1">
        <v>0</v>
      </c>
      <c r="U121" s="1">
        <v>0</v>
      </c>
      <c r="V121" s="1">
        <v>0</v>
      </c>
      <c r="W121" s="16">
        <v>0</v>
      </c>
      <c r="X121" s="1">
        <v>11</v>
      </c>
      <c r="Y121" s="1">
        <f t="shared" si="0"/>
        <v>453</v>
      </c>
      <c r="Z121" s="1">
        <f t="shared" si="1"/>
        <v>150</v>
      </c>
      <c r="AA121" s="14">
        <f t="shared" si="2"/>
        <v>0.75124378109452739</v>
      </c>
      <c r="AB121" s="14">
        <f t="shared" si="3"/>
        <v>0.24875621890547264</v>
      </c>
    </row>
    <row r="122" spans="1:38" s="4" customFormat="1" x14ac:dyDescent="0.25">
      <c r="A122" s="3"/>
      <c r="B122" s="3"/>
      <c r="C122" s="3"/>
      <c r="D122" s="137" t="s">
        <v>541</v>
      </c>
      <c r="E122" s="138"/>
      <c r="F122" s="76">
        <v>3</v>
      </c>
      <c r="G122" s="76">
        <v>6</v>
      </c>
      <c r="H122" s="77">
        <f>SUM(H116:H121)</f>
        <v>3706</v>
      </c>
      <c r="I122" s="77">
        <f t="shared" ref="I122:X122" si="39">SUM(I116:I121)</f>
        <v>605</v>
      </c>
      <c r="J122" s="77">
        <f t="shared" si="39"/>
        <v>365</v>
      </c>
      <c r="K122" s="77">
        <f t="shared" si="39"/>
        <v>53</v>
      </c>
      <c r="L122" s="77">
        <f t="shared" si="39"/>
        <v>18</v>
      </c>
      <c r="M122" s="77">
        <f t="shared" si="39"/>
        <v>4</v>
      </c>
      <c r="N122" s="77">
        <f t="shared" si="39"/>
        <v>543</v>
      </c>
      <c r="O122" s="77">
        <f t="shared" si="39"/>
        <v>315</v>
      </c>
      <c r="P122" s="77">
        <f t="shared" si="39"/>
        <v>777</v>
      </c>
      <c r="Q122" s="77" t="s">
        <v>565</v>
      </c>
      <c r="R122" s="77">
        <f t="shared" si="39"/>
        <v>13</v>
      </c>
      <c r="S122" s="77">
        <f t="shared" si="39"/>
        <v>6</v>
      </c>
      <c r="T122" s="77">
        <f t="shared" si="39"/>
        <v>0</v>
      </c>
      <c r="U122" s="77">
        <f t="shared" si="39"/>
        <v>0</v>
      </c>
      <c r="V122" s="77">
        <f t="shared" si="39"/>
        <v>2</v>
      </c>
      <c r="W122" s="77">
        <f t="shared" si="39"/>
        <v>0</v>
      </c>
      <c r="X122" s="77">
        <f t="shared" si="39"/>
        <v>70</v>
      </c>
      <c r="Y122" s="77">
        <f t="shared" ref="Y122" si="40">SUM(I122:X122)</f>
        <v>2771</v>
      </c>
      <c r="Z122" s="77">
        <f t="shared" ref="Z122" si="41">H122-Y122</f>
        <v>935</v>
      </c>
      <c r="AA122" s="86">
        <f t="shared" ref="AA122" si="42">Y122/H122</f>
        <v>0.74770642201834858</v>
      </c>
      <c r="AB122" s="86">
        <f t="shared" ref="AB122" si="43">Z122/H122</f>
        <v>0.25229357798165136</v>
      </c>
    </row>
    <row r="123" spans="1:38" x14ac:dyDescent="0.2">
      <c r="AC123" s="4"/>
    </row>
    <row r="124" spans="1:38" s="28" customFormat="1" x14ac:dyDescent="0.25">
      <c r="A124" s="27"/>
      <c r="B124" s="27"/>
      <c r="C124" s="27"/>
      <c r="E124" s="126" t="s">
        <v>71</v>
      </c>
      <c r="F124" s="133"/>
      <c r="G124" s="133"/>
      <c r="H124" s="133"/>
      <c r="I124" s="75" t="s">
        <v>4</v>
      </c>
      <c r="J124" s="75" t="s">
        <v>5</v>
      </c>
      <c r="K124" s="75" t="s">
        <v>6</v>
      </c>
      <c r="L124" s="75" t="s">
        <v>47</v>
      </c>
      <c r="M124" s="75" t="s">
        <v>7</v>
      </c>
      <c r="N124" s="75" t="s">
        <v>48</v>
      </c>
      <c r="O124" s="75" t="s">
        <v>37</v>
      </c>
      <c r="P124" s="75" t="s">
        <v>49</v>
      </c>
      <c r="Q124" s="75" t="s">
        <v>8</v>
      </c>
      <c r="R124" s="32" t="s">
        <v>38</v>
      </c>
      <c r="S124" s="33" t="s">
        <v>65</v>
      </c>
      <c r="T124" s="33"/>
      <c r="AA124" s="29"/>
      <c r="AB124" s="29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s="4" customFormat="1" x14ac:dyDescent="0.2">
      <c r="A125" s="3"/>
      <c r="B125" s="3"/>
      <c r="C125" s="3"/>
      <c r="E125" s="133"/>
      <c r="F125" s="133"/>
      <c r="G125" s="133"/>
      <c r="H125" s="133"/>
      <c r="I125" s="46">
        <v>613</v>
      </c>
      <c r="J125" s="46">
        <v>366</v>
      </c>
      <c r="K125" s="46">
        <v>60</v>
      </c>
      <c r="L125" s="46">
        <v>19</v>
      </c>
      <c r="M125" s="46">
        <v>8</v>
      </c>
      <c r="N125" s="46">
        <v>543</v>
      </c>
      <c r="O125" s="46">
        <v>315</v>
      </c>
      <c r="P125" s="46">
        <v>777</v>
      </c>
      <c r="Q125" s="46" t="s">
        <v>565</v>
      </c>
      <c r="R125" s="110">
        <f>W122</f>
        <v>0</v>
      </c>
      <c r="S125" s="66">
        <f>X122</f>
        <v>70</v>
      </c>
      <c r="T125" s="34"/>
      <c r="AA125" s="9"/>
      <c r="AB125" s="9"/>
    </row>
    <row r="126" spans="1:38" s="4" customFormat="1" x14ac:dyDescent="0.25">
      <c r="A126" s="3"/>
      <c r="B126" s="3"/>
      <c r="C126" s="3"/>
      <c r="F126" s="3"/>
      <c r="G126" s="3"/>
      <c r="H126" s="11"/>
      <c r="I126" s="3"/>
      <c r="J126" s="3"/>
      <c r="K126" s="3"/>
      <c r="L126" s="3"/>
      <c r="M126" s="3"/>
      <c r="N126" s="3"/>
      <c r="O126" s="3"/>
      <c r="P126" s="3"/>
      <c r="Q126" s="3"/>
      <c r="R126" s="35"/>
      <c r="S126" s="36"/>
      <c r="T126" s="36"/>
      <c r="AA126" s="9"/>
      <c r="AB126" s="9"/>
    </row>
    <row r="127" spans="1:38" s="12" customFormat="1" x14ac:dyDescent="0.25">
      <c r="A127" s="30"/>
      <c r="B127" s="30"/>
      <c r="C127" s="30"/>
      <c r="E127" s="126" t="s">
        <v>72</v>
      </c>
      <c r="F127" s="126"/>
      <c r="G127" s="126"/>
      <c r="H127" s="126"/>
      <c r="I127" s="126" t="s">
        <v>412</v>
      </c>
      <c r="J127" s="133"/>
      <c r="K127" s="133"/>
      <c r="L127" s="126" t="s">
        <v>413</v>
      </c>
      <c r="M127" s="126"/>
      <c r="N127" s="75" t="s">
        <v>48</v>
      </c>
      <c r="O127" s="75" t="s">
        <v>37</v>
      </c>
      <c r="P127" s="75" t="s">
        <v>49</v>
      </c>
      <c r="Q127" s="75" t="s">
        <v>8</v>
      </c>
      <c r="AA127" s="31"/>
      <c r="AB127" s="31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s="4" customFormat="1" x14ac:dyDescent="0.25">
      <c r="A128" s="3"/>
      <c r="B128" s="3"/>
      <c r="C128" s="3"/>
      <c r="E128" s="126"/>
      <c r="F128" s="126"/>
      <c r="G128" s="126"/>
      <c r="H128" s="126"/>
      <c r="I128" s="127">
        <f>I125+K125+M125</f>
        <v>681</v>
      </c>
      <c r="J128" s="128"/>
      <c r="K128" s="128"/>
      <c r="L128" s="127">
        <f>J125+L125</f>
        <v>385</v>
      </c>
      <c r="M128" s="128"/>
      <c r="N128" s="56">
        <f>N125</f>
        <v>543</v>
      </c>
      <c r="O128" s="56">
        <f>O125</f>
        <v>315</v>
      </c>
      <c r="P128" s="56">
        <f>P125</f>
        <v>777</v>
      </c>
      <c r="Q128" s="56" t="str">
        <f>Q125</f>
        <v>N.P.</v>
      </c>
      <c r="AA128" s="9"/>
      <c r="AB128" s="9"/>
    </row>
    <row r="129" spans="1:38" s="4" customFormat="1" x14ac:dyDescent="0.25">
      <c r="A129" s="3"/>
      <c r="B129" s="3"/>
      <c r="C129" s="3"/>
      <c r="F129" s="3"/>
      <c r="G129" s="3"/>
      <c r="H129" s="11"/>
      <c r="AA129" s="9"/>
      <c r="AB129" s="9"/>
    </row>
    <row r="130" spans="1:38" x14ac:dyDescent="0.2">
      <c r="AC130" s="4"/>
    </row>
    <row r="131" spans="1:38" s="4" customFormat="1" x14ac:dyDescent="0.25">
      <c r="A131" s="2">
        <v>1</v>
      </c>
      <c r="B131" s="2" t="s">
        <v>56</v>
      </c>
      <c r="C131" s="2">
        <v>283</v>
      </c>
      <c r="D131" s="1" t="s">
        <v>282</v>
      </c>
      <c r="E131" s="1" t="s">
        <v>282</v>
      </c>
      <c r="F131" s="2">
        <v>1409</v>
      </c>
      <c r="G131" s="2" t="s">
        <v>15</v>
      </c>
      <c r="H131" s="1">
        <v>501</v>
      </c>
      <c r="I131" s="1">
        <v>3</v>
      </c>
      <c r="J131" s="1">
        <v>160</v>
      </c>
      <c r="K131" s="1">
        <v>92</v>
      </c>
      <c r="L131" s="1">
        <v>1</v>
      </c>
      <c r="M131" s="1">
        <v>0</v>
      </c>
      <c r="N131" s="2" t="s">
        <v>565</v>
      </c>
      <c r="O131" s="1">
        <v>136</v>
      </c>
      <c r="P131" s="2" t="s">
        <v>565</v>
      </c>
      <c r="Q131" s="2" t="s">
        <v>565</v>
      </c>
      <c r="R131" s="1">
        <v>1</v>
      </c>
      <c r="S131" s="1">
        <v>0</v>
      </c>
      <c r="T131" s="1">
        <v>0</v>
      </c>
      <c r="U131" s="1">
        <v>0</v>
      </c>
      <c r="V131" s="1">
        <v>11</v>
      </c>
      <c r="W131" s="16">
        <v>0</v>
      </c>
      <c r="X131" s="1">
        <v>8</v>
      </c>
      <c r="Y131" s="1">
        <f t="shared" si="0"/>
        <v>412</v>
      </c>
      <c r="Z131" s="1">
        <f t="shared" si="1"/>
        <v>89</v>
      </c>
      <c r="AA131" s="14">
        <f t="shared" si="2"/>
        <v>0.82235528942115765</v>
      </c>
      <c r="AB131" s="14">
        <f t="shared" si="3"/>
        <v>0.17764471057884232</v>
      </c>
    </row>
    <row r="132" spans="1:38" s="4" customFormat="1" x14ac:dyDescent="0.25">
      <c r="A132" s="2">
        <v>2</v>
      </c>
      <c r="B132" s="2" t="s">
        <v>56</v>
      </c>
      <c r="C132" s="2">
        <v>283</v>
      </c>
      <c r="D132" s="1" t="s">
        <v>282</v>
      </c>
      <c r="E132" s="1" t="s">
        <v>282</v>
      </c>
      <c r="F132" s="2">
        <v>1409</v>
      </c>
      <c r="G132" s="2" t="s">
        <v>16</v>
      </c>
      <c r="H132" s="1">
        <v>501</v>
      </c>
      <c r="I132" s="1">
        <v>0</v>
      </c>
      <c r="J132" s="1">
        <v>108</v>
      </c>
      <c r="K132" s="1">
        <v>83</v>
      </c>
      <c r="L132" s="1">
        <v>3</v>
      </c>
      <c r="M132" s="1">
        <v>1</v>
      </c>
      <c r="N132" s="2" t="s">
        <v>565</v>
      </c>
      <c r="O132" s="1">
        <v>162</v>
      </c>
      <c r="P132" s="2" t="s">
        <v>565</v>
      </c>
      <c r="Q132" s="2" t="s">
        <v>565</v>
      </c>
      <c r="R132" s="1">
        <v>0</v>
      </c>
      <c r="S132" s="1">
        <v>0</v>
      </c>
      <c r="T132" s="1">
        <v>0</v>
      </c>
      <c r="U132" s="1">
        <v>4</v>
      </c>
      <c r="V132" s="1">
        <v>16</v>
      </c>
      <c r="W132" s="16">
        <v>0</v>
      </c>
      <c r="X132" s="1">
        <v>7</v>
      </c>
      <c r="Y132" s="1">
        <f t="shared" si="0"/>
        <v>384</v>
      </c>
      <c r="Z132" s="1">
        <f t="shared" si="1"/>
        <v>117</v>
      </c>
      <c r="AA132" s="14">
        <f t="shared" si="2"/>
        <v>0.76646706586826352</v>
      </c>
      <c r="AB132" s="14">
        <f t="shared" si="3"/>
        <v>0.23353293413173654</v>
      </c>
    </row>
    <row r="133" spans="1:38" s="4" customFormat="1" x14ac:dyDescent="0.25">
      <c r="A133" s="2">
        <v>3</v>
      </c>
      <c r="B133" s="2" t="s">
        <v>56</v>
      </c>
      <c r="C133" s="2">
        <v>283</v>
      </c>
      <c r="D133" s="1" t="s">
        <v>282</v>
      </c>
      <c r="E133" s="1" t="s">
        <v>282</v>
      </c>
      <c r="F133" s="2">
        <v>1409</v>
      </c>
      <c r="G133" s="2" t="s">
        <v>17</v>
      </c>
      <c r="H133" s="1">
        <v>502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2" t="s">
        <v>565</v>
      </c>
      <c r="O133" s="1">
        <v>0</v>
      </c>
      <c r="P133" s="2" t="s">
        <v>565</v>
      </c>
      <c r="Q133" s="2" t="s">
        <v>565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6">
        <v>0</v>
      </c>
      <c r="X133" s="1">
        <v>0</v>
      </c>
      <c r="Y133" s="1">
        <f t="shared" si="0"/>
        <v>0</v>
      </c>
      <c r="Z133" s="1">
        <f t="shared" si="1"/>
        <v>502</v>
      </c>
      <c r="AA133" s="14">
        <f t="shared" si="2"/>
        <v>0</v>
      </c>
      <c r="AB133" s="14">
        <f t="shared" si="3"/>
        <v>1</v>
      </c>
    </row>
    <row r="134" spans="1:38" s="4" customFormat="1" x14ac:dyDescent="0.25">
      <c r="A134" s="2">
        <v>4</v>
      </c>
      <c r="B134" s="2" t="s">
        <v>56</v>
      </c>
      <c r="C134" s="2">
        <v>283</v>
      </c>
      <c r="D134" s="1" t="s">
        <v>282</v>
      </c>
      <c r="E134" s="1" t="s">
        <v>118</v>
      </c>
      <c r="F134" s="2">
        <v>1410</v>
      </c>
      <c r="G134" s="2" t="s">
        <v>15</v>
      </c>
      <c r="H134" s="1">
        <v>441</v>
      </c>
      <c r="I134" s="1">
        <v>2</v>
      </c>
      <c r="J134" s="1">
        <v>125</v>
      </c>
      <c r="K134" s="1">
        <v>81</v>
      </c>
      <c r="L134" s="1">
        <v>3</v>
      </c>
      <c r="M134" s="1">
        <v>0</v>
      </c>
      <c r="N134" s="2" t="s">
        <v>565</v>
      </c>
      <c r="O134" s="1">
        <v>106</v>
      </c>
      <c r="P134" s="2" t="s">
        <v>565</v>
      </c>
      <c r="Q134" s="2" t="s">
        <v>565</v>
      </c>
      <c r="R134" s="1">
        <v>0</v>
      </c>
      <c r="S134" s="1">
        <v>0</v>
      </c>
      <c r="T134" s="1">
        <v>0</v>
      </c>
      <c r="U134" s="1">
        <v>0</v>
      </c>
      <c r="V134" s="1">
        <v>7</v>
      </c>
      <c r="W134" s="16">
        <v>0</v>
      </c>
      <c r="X134" s="1">
        <v>5</v>
      </c>
      <c r="Y134" s="1">
        <f t="shared" si="0"/>
        <v>329</v>
      </c>
      <c r="Z134" s="1">
        <f t="shared" si="1"/>
        <v>112</v>
      </c>
      <c r="AA134" s="14">
        <f t="shared" si="2"/>
        <v>0.74603174603174605</v>
      </c>
      <c r="AB134" s="14">
        <f t="shared" si="3"/>
        <v>0.25396825396825395</v>
      </c>
    </row>
    <row r="135" spans="1:38" s="4" customFormat="1" x14ac:dyDescent="0.25">
      <c r="A135" s="2">
        <v>5</v>
      </c>
      <c r="B135" s="2" t="s">
        <v>56</v>
      </c>
      <c r="C135" s="2">
        <v>283</v>
      </c>
      <c r="D135" s="1" t="s">
        <v>282</v>
      </c>
      <c r="E135" s="1" t="s">
        <v>118</v>
      </c>
      <c r="F135" s="2">
        <v>1410</v>
      </c>
      <c r="G135" s="2" t="s">
        <v>16</v>
      </c>
      <c r="H135" s="1">
        <v>441</v>
      </c>
      <c r="I135" s="1">
        <v>1</v>
      </c>
      <c r="J135" s="1">
        <v>88</v>
      </c>
      <c r="K135" s="1">
        <v>70</v>
      </c>
      <c r="L135" s="1">
        <v>4</v>
      </c>
      <c r="M135" s="1">
        <v>0</v>
      </c>
      <c r="N135" s="2" t="s">
        <v>565</v>
      </c>
      <c r="O135" s="1">
        <v>111</v>
      </c>
      <c r="P135" s="2" t="s">
        <v>565</v>
      </c>
      <c r="Q135" s="2" t="s">
        <v>565</v>
      </c>
      <c r="R135" s="1">
        <v>2</v>
      </c>
      <c r="S135" s="1">
        <v>1</v>
      </c>
      <c r="T135" s="1">
        <v>0</v>
      </c>
      <c r="U135" s="1">
        <v>0</v>
      </c>
      <c r="V135" s="1">
        <v>6</v>
      </c>
      <c r="W135" s="16">
        <v>0</v>
      </c>
      <c r="X135" s="1">
        <v>9</v>
      </c>
      <c r="Y135" s="1">
        <f t="shared" si="0"/>
        <v>292</v>
      </c>
      <c r="Z135" s="1">
        <f t="shared" si="1"/>
        <v>149</v>
      </c>
      <c r="AA135" s="14">
        <f t="shared" si="2"/>
        <v>0.66213151927437641</v>
      </c>
      <c r="AB135" s="14">
        <f t="shared" si="3"/>
        <v>0.33786848072562359</v>
      </c>
    </row>
    <row r="136" spans="1:38" s="4" customFormat="1" x14ac:dyDescent="0.25">
      <c r="A136" s="3"/>
      <c r="B136" s="3"/>
      <c r="C136" s="3"/>
      <c r="D136" s="137" t="s">
        <v>566</v>
      </c>
      <c r="E136" s="138"/>
      <c r="F136" s="76">
        <v>2</v>
      </c>
      <c r="G136" s="76">
        <v>5</v>
      </c>
      <c r="H136" s="77">
        <f>SUM(H131:H135)</f>
        <v>2386</v>
      </c>
      <c r="I136" s="77">
        <f t="shared" ref="I136:X136" si="44">SUM(I131:I135)</f>
        <v>6</v>
      </c>
      <c r="J136" s="77">
        <f t="shared" si="44"/>
        <v>481</v>
      </c>
      <c r="K136" s="77">
        <f t="shared" si="44"/>
        <v>326</v>
      </c>
      <c r="L136" s="77">
        <f t="shared" si="44"/>
        <v>11</v>
      </c>
      <c r="M136" s="77">
        <f t="shared" si="44"/>
        <v>1</v>
      </c>
      <c r="N136" s="114" t="s">
        <v>565</v>
      </c>
      <c r="O136" s="77">
        <f t="shared" si="44"/>
        <v>515</v>
      </c>
      <c r="P136" s="114" t="s">
        <v>565</v>
      </c>
      <c r="Q136" s="114" t="s">
        <v>565</v>
      </c>
      <c r="R136" s="77">
        <f t="shared" si="44"/>
        <v>3</v>
      </c>
      <c r="S136" s="77">
        <f t="shared" si="44"/>
        <v>1</v>
      </c>
      <c r="T136" s="77">
        <f t="shared" si="44"/>
        <v>0</v>
      </c>
      <c r="U136" s="77">
        <f t="shared" si="44"/>
        <v>4</v>
      </c>
      <c r="V136" s="77">
        <f t="shared" si="44"/>
        <v>40</v>
      </c>
      <c r="W136" s="77">
        <f t="shared" si="44"/>
        <v>0</v>
      </c>
      <c r="X136" s="77">
        <f t="shared" si="44"/>
        <v>29</v>
      </c>
      <c r="Y136" s="77">
        <f t="shared" ref="Y136" si="45">SUM(I136:X136)</f>
        <v>1417</v>
      </c>
      <c r="Z136" s="77">
        <f t="shared" ref="Z136" si="46">H136-Y136</f>
        <v>969</v>
      </c>
      <c r="AA136" s="86">
        <f t="shared" ref="AA136" si="47">Y136/H136</f>
        <v>0.59388097233864212</v>
      </c>
      <c r="AB136" s="86">
        <f t="shared" ref="AB136" si="48">Z136/H136</f>
        <v>0.40611902766135793</v>
      </c>
    </row>
    <row r="137" spans="1:38" ht="8.25" customHeight="1" x14ac:dyDescent="0.2">
      <c r="AC137" s="4"/>
    </row>
    <row r="138" spans="1:38" s="28" customFormat="1" x14ac:dyDescent="0.25">
      <c r="A138" s="27"/>
      <c r="B138" s="27"/>
      <c r="C138" s="27"/>
      <c r="E138" s="126" t="s">
        <v>71</v>
      </c>
      <c r="F138" s="133"/>
      <c r="G138" s="133"/>
      <c r="H138" s="133"/>
      <c r="I138" s="75" t="s">
        <v>4</v>
      </c>
      <c r="J138" s="75" t="s">
        <v>5</v>
      </c>
      <c r="K138" s="75" t="s">
        <v>6</v>
      </c>
      <c r="L138" s="75" t="s">
        <v>47</v>
      </c>
      <c r="M138" s="75" t="s">
        <v>7</v>
      </c>
      <c r="N138" s="75" t="s">
        <v>48</v>
      </c>
      <c r="O138" s="75" t="s">
        <v>37</v>
      </c>
      <c r="P138" s="75" t="s">
        <v>49</v>
      </c>
      <c r="Q138" s="75" t="s">
        <v>8</v>
      </c>
      <c r="R138" s="32" t="s">
        <v>38</v>
      </c>
      <c r="S138" s="33" t="s">
        <v>65</v>
      </c>
      <c r="T138" s="33"/>
      <c r="AA138" s="29"/>
      <c r="AB138" s="29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s="4" customFormat="1" x14ac:dyDescent="0.2">
      <c r="A139" s="3"/>
      <c r="B139" s="3"/>
      <c r="C139" s="3"/>
      <c r="E139" s="133"/>
      <c r="F139" s="133"/>
      <c r="G139" s="133"/>
      <c r="H139" s="133"/>
      <c r="I139" s="46">
        <v>7</v>
      </c>
      <c r="J139" s="46">
        <v>501</v>
      </c>
      <c r="K139" s="46">
        <v>330</v>
      </c>
      <c r="L139" s="46">
        <v>31</v>
      </c>
      <c r="M139" s="46">
        <v>4</v>
      </c>
      <c r="N139" s="46" t="s">
        <v>565</v>
      </c>
      <c r="O139" s="46">
        <v>515</v>
      </c>
      <c r="P139" s="46" t="s">
        <v>565</v>
      </c>
      <c r="Q139" s="46" t="s">
        <v>565</v>
      </c>
      <c r="R139" s="110">
        <f>W136</f>
        <v>0</v>
      </c>
      <c r="S139" s="66">
        <f>X136</f>
        <v>29</v>
      </c>
      <c r="T139" s="34"/>
      <c r="AA139" s="9"/>
      <c r="AB139" s="9"/>
    </row>
    <row r="140" spans="1:38" s="4" customFormat="1" ht="9" customHeight="1" x14ac:dyDescent="0.25">
      <c r="A140" s="3"/>
      <c r="B140" s="3"/>
      <c r="C140" s="3"/>
      <c r="F140" s="3"/>
      <c r="G140" s="3"/>
      <c r="H140" s="11"/>
      <c r="I140" s="3"/>
      <c r="J140" s="3"/>
      <c r="K140" s="3"/>
      <c r="L140" s="3"/>
      <c r="M140" s="3"/>
      <c r="N140" s="3"/>
      <c r="O140" s="3"/>
      <c r="P140" s="3"/>
      <c r="Q140" s="3"/>
      <c r="R140" s="35"/>
      <c r="S140" s="36"/>
      <c r="T140" s="36"/>
      <c r="AA140" s="9"/>
      <c r="AB140" s="9"/>
    </row>
    <row r="141" spans="1:38" s="12" customFormat="1" x14ac:dyDescent="0.25">
      <c r="A141" s="30"/>
      <c r="B141" s="30"/>
      <c r="C141" s="30"/>
      <c r="E141" s="126" t="s">
        <v>72</v>
      </c>
      <c r="F141" s="126"/>
      <c r="G141" s="126"/>
      <c r="H141" s="126"/>
      <c r="I141" s="126" t="s">
        <v>412</v>
      </c>
      <c r="J141" s="133"/>
      <c r="K141" s="133"/>
      <c r="L141" s="126" t="s">
        <v>413</v>
      </c>
      <c r="M141" s="126"/>
      <c r="N141" s="75" t="s">
        <v>48</v>
      </c>
      <c r="O141" s="75" t="s">
        <v>37</v>
      </c>
      <c r="P141" s="75" t="s">
        <v>49</v>
      </c>
      <c r="Q141" s="75" t="s">
        <v>8</v>
      </c>
      <c r="AA141" s="31"/>
      <c r="AB141" s="31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s="4" customFormat="1" x14ac:dyDescent="0.25">
      <c r="A142" s="3"/>
      <c r="B142" s="3"/>
      <c r="C142" s="3"/>
      <c r="E142" s="126"/>
      <c r="F142" s="126"/>
      <c r="G142" s="126"/>
      <c r="H142" s="126"/>
      <c r="I142" s="127">
        <f>I139+K139+M139</f>
        <v>341</v>
      </c>
      <c r="J142" s="128"/>
      <c r="K142" s="128"/>
      <c r="L142" s="127">
        <f>J139+L139</f>
        <v>532</v>
      </c>
      <c r="M142" s="128"/>
      <c r="N142" s="56" t="str">
        <f>N139</f>
        <v>N.P.</v>
      </c>
      <c r="O142" s="56">
        <f>O139</f>
        <v>515</v>
      </c>
      <c r="P142" s="56" t="str">
        <f>P139</f>
        <v>N.P.</v>
      </c>
      <c r="Q142" s="56" t="str">
        <f>Q139</f>
        <v>N.P.</v>
      </c>
      <c r="AA142" s="9"/>
      <c r="AB142" s="9"/>
    </row>
    <row r="143" spans="1:38" s="4" customFormat="1" ht="28.5" customHeight="1" x14ac:dyDescent="0.25">
      <c r="A143" s="144" t="s">
        <v>575</v>
      </c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  <c r="AB143" s="145"/>
    </row>
    <row r="144" spans="1:38" ht="8.25" customHeight="1" x14ac:dyDescent="0.2">
      <c r="AC144" s="4"/>
    </row>
    <row r="145" spans="1:38" s="4" customFormat="1" x14ac:dyDescent="0.25">
      <c r="A145" s="2">
        <v>1</v>
      </c>
      <c r="B145" s="2" t="s">
        <v>56</v>
      </c>
      <c r="C145" s="2">
        <v>300</v>
      </c>
      <c r="D145" s="1" t="s">
        <v>283</v>
      </c>
      <c r="E145" s="1" t="s">
        <v>283</v>
      </c>
      <c r="F145" s="2">
        <v>1454</v>
      </c>
      <c r="G145" s="2" t="s">
        <v>15</v>
      </c>
      <c r="H145" s="1">
        <v>436</v>
      </c>
      <c r="I145" s="1">
        <v>0</v>
      </c>
      <c r="J145" s="1">
        <v>215</v>
      </c>
      <c r="K145" s="1">
        <v>115</v>
      </c>
      <c r="L145" s="1">
        <v>4</v>
      </c>
      <c r="M145" s="1">
        <v>0</v>
      </c>
      <c r="N145" s="2" t="s">
        <v>565</v>
      </c>
      <c r="O145" s="2" t="s">
        <v>565</v>
      </c>
      <c r="P145" s="2" t="s">
        <v>565</v>
      </c>
      <c r="Q145" s="2" t="s">
        <v>565</v>
      </c>
      <c r="R145" s="1">
        <v>1</v>
      </c>
      <c r="S145" s="1">
        <v>0</v>
      </c>
      <c r="T145" s="1">
        <v>0</v>
      </c>
      <c r="U145" s="1">
        <v>1</v>
      </c>
      <c r="V145" s="1">
        <v>8</v>
      </c>
      <c r="W145" s="16">
        <v>0</v>
      </c>
      <c r="X145" s="1">
        <v>6</v>
      </c>
      <c r="Y145" s="1">
        <f t="shared" si="0"/>
        <v>350</v>
      </c>
      <c r="Z145" s="1">
        <f t="shared" si="1"/>
        <v>86</v>
      </c>
      <c r="AA145" s="14">
        <f t="shared" si="2"/>
        <v>0.80275229357798161</v>
      </c>
      <c r="AB145" s="14">
        <f t="shared" si="3"/>
        <v>0.19724770642201836</v>
      </c>
    </row>
    <row r="146" spans="1:38" s="4" customFormat="1" x14ac:dyDescent="0.25">
      <c r="A146" s="2">
        <v>2</v>
      </c>
      <c r="B146" s="2" t="s">
        <v>56</v>
      </c>
      <c r="C146" s="2">
        <v>300</v>
      </c>
      <c r="D146" s="1" t="s">
        <v>283</v>
      </c>
      <c r="E146" s="1" t="s">
        <v>283</v>
      </c>
      <c r="F146" s="2">
        <v>1454</v>
      </c>
      <c r="G146" s="2" t="s">
        <v>16</v>
      </c>
      <c r="H146" s="1">
        <v>436</v>
      </c>
      <c r="I146" s="1">
        <v>1</v>
      </c>
      <c r="J146" s="1">
        <v>171</v>
      </c>
      <c r="K146" s="1">
        <v>157</v>
      </c>
      <c r="L146" s="1">
        <v>2</v>
      </c>
      <c r="M146" s="1">
        <v>0</v>
      </c>
      <c r="N146" s="2" t="s">
        <v>565</v>
      </c>
      <c r="O146" s="2" t="s">
        <v>565</v>
      </c>
      <c r="P146" s="2" t="s">
        <v>565</v>
      </c>
      <c r="Q146" s="2" t="s">
        <v>565</v>
      </c>
      <c r="R146" s="1">
        <v>4</v>
      </c>
      <c r="S146" s="1">
        <v>0</v>
      </c>
      <c r="T146" s="1">
        <v>0</v>
      </c>
      <c r="U146" s="1">
        <v>1</v>
      </c>
      <c r="V146" s="1">
        <v>7</v>
      </c>
      <c r="W146" s="16">
        <v>0</v>
      </c>
      <c r="X146" s="1">
        <v>6</v>
      </c>
      <c r="Y146" s="1">
        <f t="shared" si="0"/>
        <v>349</v>
      </c>
      <c r="Z146" s="1">
        <f t="shared" si="1"/>
        <v>87</v>
      </c>
      <c r="AA146" s="14">
        <f t="shared" si="2"/>
        <v>0.80045871559633031</v>
      </c>
      <c r="AB146" s="14">
        <f t="shared" si="3"/>
        <v>0.19954128440366972</v>
      </c>
    </row>
    <row r="147" spans="1:38" s="4" customFormat="1" x14ac:dyDescent="0.25">
      <c r="A147" s="2">
        <v>3</v>
      </c>
      <c r="B147" s="2" t="s">
        <v>56</v>
      </c>
      <c r="C147" s="2">
        <v>300</v>
      </c>
      <c r="D147" s="1" t="s">
        <v>283</v>
      </c>
      <c r="E147" s="1" t="s">
        <v>283</v>
      </c>
      <c r="F147" s="2">
        <v>1455</v>
      </c>
      <c r="G147" s="2" t="s">
        <v>15</v>
      </c>
      <c r="H147" s="1">
        <v>694</v>
      </c>
      <c r="I147" s="1">
        <v>5</v>
      </c>
      <c r="J147" s="1">
        <v>317</v>
      </c>
      <c r="K147" s="1">
        <v>198</v>
      </c>
      <c r="L147" s="1">
        <v>2</v>
      </c>
      <c r="M147" s="1">
        <v>3</v>
      </c>
      <c r="N147" s="2" t="s">
        <v>565</v>
      </c>
      <c r="O147" s="2" t="s">
        <v>565</v>
      </c>
      <c r="P147" s="2" t="s">
        <v>565</v>
      </c>
      <c r="Q147" s="2" t="s">
        <v>565</v>
      </c>
      <c r="R147" s="1">
        <v>6</v>
      </c>
      <c r="S147" s="1">
        <v>0</v>
      </c>
      <c r="T147" s="1">
        <v>0</v>
      </c>
      <c r="U147" s="1">
        <v>0</v>
      </c>
      <c r="V147" s="1">
        <v>13</v>
      </c>
      <c r="W147" s="16">
        <v>0</v>
      </c>
      <c r="X147" s="1">
        <v>7</v>
      </c>
      <c r="Y147" s="1">
        <f t="shared" si="0"/>
        <v>551</v>
      </c>
      <c r="Z147" s="1">
        <f t="shared" si="1"/>
        <v>143</v>
      </c>
      <c r="AA147" s="14">
        <f t="shared" si="2"/>
        <v>0.79394812680115279</v>
      </c>
      <c r="AB147" s="14">
        <f t="shared" si="3"/>
        <v>0.20605187319884727</v>
      </c>
    </row>
    <row r="148" spans="1:38" s="4" customFormat="1" x14ac:dyDescent="0.25">
      <c r="A148" s="2">
        <v>4</v>
      </c>
      <c r="B148" s="2" t="s">
        <v>56</v>
      </c>
      <c r="C148" s="2">
        <v>300</v>
      </c>
      <c r="D148" s="1" t="s">
        <v>283</v>
      </c>
      <c r="E148" s="1" t="s">
        <v>283</v>
      </c>
      <c r="F148" s="2">
        <v>1455</v>
      </c>
      <c r="G148" s="2" t="s">
        <v>16</v>
      </c>
      <c r="H148" s="1">
        <v>695</v>
      </c>
      <c r="I148" s="1">
        <v>1</v>
      </c>
      <c r="J148" s="1">
        <v>285</v>
      </c>
      <c r="K148" s="1">
        <v>240</v>
      </c>
      <c r="L148" s="1">
        <v>5</v>
      </c>
      <c r="M148" s="1">
        <v>2</v>
      </c>
      <c r="N148" s="2" t="s">
        <v>565</v>
      </c>
      <c r="O148" s="2" t="s">
        <v>565</v>
      </c>
      <c r="P148" s="2" t="s">
        <v>565</v>
      </c>
      <c r="Q148" s="2" t="s">
        <v>565</v>
      </c>
      <c r="R148" s="1">
        <v>3</v>
      </c>
      <c r="S148" s="1">
        <v>0</v>
      </c>
      <c r="T148" s="1">
        <v>0</v>
      </c>
      <c r="U148" s="1">
        <v>3</v>
      </c>
      <c r="V148" s="1">
        <v>12</v>
      </c>
      <c r="W148" s="16">
        <v>0</v>
      </c>
      <c r="X148" s="1">
        <v>4</v>
      </c>
      <c r="Y148" s="1">
        <f t="shared" si="0"/>
        <v>555</v>
      </c>
      <c r="Z148" s="1">
        <f t="shared" si="1"/>
        <v>140</v>
      </c>
      <c r="AA148" s="14">
        <f t="shared" si="2"/>
        <v>0.79856115107913672</v>
      </c>
      <c r="AB148" s="14">
        <f t="shared" si="3"/>
        <v>0.20143884892086331</v>
      </c>
    </row>
    <row r="149" spans="1:38" s="4" customFormat="1" x14ac:dyDescent="0.25">
      <c r="A149" s="2">
        <v>5</v>
      </c>
      <c r="B149" s="2" t="s">
        <v>56</v>
      </c>
      <c r="C149" s="2">
        <v>300</v>
      </c>
      <c r="D149" s="1" t="s">
        <v>283</v>
      </c>
      <c r="E149" s="1" t="s">
        <v>284</v>
      </c>
      <c r="F149" s="2">
        <v>1456</v>
      </c>
      <c r="G149" s="2" t="s">
        <v>15</v>
      </c>
      <c r="H149" s="1">
        <v>314</v>
      </c>
      <c r="I149" s="1">
        <v>0</v>
      </c>
      <c r="J149" s="1">
        <v>110</v>
      </c>
      <c r="K149" s="1">
        <v>123</v>
      </c>
      <c r="L149" s="1">
        <v>1</v>
      </c>
      <c r="M149" s="1">
        <v>1</v>
      </c>
      <c r="N149" s="2" t="s">
        <v>565</v>
      </c>
      <c r="O149" s="2" t="s">
        <v>565</v>
      </c>
      <c r="P149" s="2" t="s">
        <v>565</v>
      </c>
      <c r="Q149" s="2" t="s">
        <v>565</v>
      </c>
      <c r="R149" s="1">
        <v>0</v>
      </c>
      <c r="S149" s="1">
        <v>0</v>
      </c>
      <c r="T149" s="1">
        <v>0</v>
      </c>
      <c r="U149" s="1">
        <v>1</v>
      </c>
      <c r="V149" s="1">
        <v>4</v>
      </c>
      <c r="W149" s="16">
        <v>0</v>
      </c>
      <c r="X149" s="1">
        <v>4</v>
      </c>
      <c r="Y149" s="1">
        <f t="shared" si="0"/>
        <v>244</v>
      </c>
      <c r="Z149" s="1">
        <f t="shared" si="1"/>
        <v>70</v>
      </c>
      <c r="AA149" s="14">
        <f t="shared" si="2"/>
        <v>0.77707006369426757</v>
      </c>
      <c r="AB149" s="14">
        <f t="shared" si="3"/>
        <v>0.22292993630573249</v>
      </c>
    </row>
    <row r="150" spans="1:38" s="4" customFormat="1" x14ac:dyDescent="0.25">
      <c r="A150" s="2">
        <v>6</v>
      </c>
      <c r="B150" s="2" t="s">
        <v>56</v>
      </c>
      <c r="C150" s="2">
        <v>300</v>
      </c>
      <c r="D150" s="1" t="s">
        <v>283</v>
      </c>
      <c r="E150" s="1" t="s">
        <v>285</v>
      </c>
      <c r="F150" s="2">
        <v>1457</v>
      </c>
      <c r="G150" s="2" t="s">
        <v>15</v>
      </c>
      <c r="H150" s="1">
        <v>196</v>
      </c>
      <c r="I150" s="1">
        <v>1</v>
      </c>
      <c r="J150" s="1">
        <v>74</v>
      </c>
      <c r="K150" s="1">
        <v>74</v>
      </c>
      <c r="L150" s="1">
        <v>2</v>
      </c>
      <c r="M150" s="1">
        <v>1</v>
      </c>
      <c r="N150" s="2" t="s">
        <v>565</v>
      </c>
      <c r="O150" s="2" t="s">
        <v>565</v>
      </c>
      <c r="P150" s="2" t="s">
        <v>565</v>
      </c>
      <c r="Q150" s="2" t="s">
        <v>565</v>
      </c>
      <c r="R150" s="1">
        <v>2</v>
      </c>
      <c r="S150" s="1">
        <v>0</v>
      </c>
      <c r="T150" s="1">
        <v>0</v>
      </c>
      <c r="U150" s="1">
        <v>0</v>
      </c>
      <c r="V150" s="1">
        <v>6</v>
      </c>
      <c r="W150" s="16">
        <v>0</v>
      </c>
      <c r="X150" s="1">
        <v>1</v>
      </c>
      <c r="Y150" s="1">
        <f t="shared" ref="Y150:Y265" si="49">SUM(I150:X150)</f>
        <v>161</v>
      </c>
      <c r="Z150" s="1">
        <f t="shared" ref="Z150:Z265" si="50">H150-Y150</f>
        <v>35</v>
      </c>
      <c r="AA150" s="14">
        <f t="shared" ref="AA150:AA265" si="51">Y150/H150</f>
        <v>0.8214285714285714</v>
      </c>
      <c r="AB150" s="14">
        <f t="shared" ref="AB150:AB265" si="52">Z150/H150</f>
        <v>0.17857142857142858</v>
      </c>
    </row>
    <row r="151" spans="1:38" s="4" customFormat="1" x14ac:dyDescent="0.25">
      <c r="A151" s="3"/>
      <c r="B151" s="3"/>
      <c r="C151" s="3"/>
      <c r="D151" s="137" t="s">
        <v>542</v>
      </c>
      <c r="E151" s="138"/>
      <c r="F151" s="76">
        <v>4</v>
      </c>
      <c r="G151" s="76">
        <v>6</v>
      </c>
      <c r="H151" s="77">
        <f>SUM(H145:H150)</f>
        <v>2771</v>
      </c>
      <c r="I151" s="77">
        <f t="shared" ref="I151:X151" si="53">SUM(I145:I150)</f>
        <v>8</v>
      </c>
      <c r="J151" s="77">
        <f t="shared" si="53"/>
        <v>1172</v>
      </c>
      <c r="K151" s="77">
        <f t="shared" si="53"/>
        <v>907</v>
      </c>
      <c r="L151" s="77">
        <f t="shared" si="53"/>
        <v>16</v>
      </c>
      <c r="M151" s="77">
        <f t="shared" si="53"/>
        <v>7</v>
      </c>
      <c r="N151" s="77" t="s">
        <v>565</v>
      </c>
      <c r="O151" s="77" t="s">
        <v>565</v>
      </c>
      <c r="P151" s="77" t="s">
        <v>565</v>
      </c>
      <c r="Q151" s="77" t="s">
        <v>565</v>
      </c>
      <c r="R151" s="77">
        <f t="shared" si="53"/>
        <v>16</v>
      </c>
      <c r="S151" s="77">
        <f t="shared" si="53"/>
        <v>0</v>
      </c>
      <c r="T151" s="77">
        <f t="shared" si="53"/>
        <v>0</v>
      </c>
      <c r="U151" s="77">
        <f t="shared" si="53"/>
        <v>6</v>
      </c>
      <c r="V151" s="77">
        <f t="shared" si="53"/>
        <v>50</v>
      </c>
      <c r="W151" s="77">
        <f t="shared" si="53"/>
        <v>0</v>
      </c>
      <c r="X151" s="77">
        <f t="shared" si="53"/>
        <v>28</v>
      </c>
      <c r="Y151" s="77">
        <f t="shared" ref="Y151" si="54">SUM(I151:X151)</f>
        <v>2210</v>
      </c>
      <c r="Z151" s="77">
        <f t="shared" ref="Z151" si="55">H151-Y151</f>
        <v>561</v>
      </c>
      <c r="AA151" s="86">
        <f t="shared" ref="AA151" si="56">Y151/H151</f>
        <v>0.7975460122699386</v>
      </c>
      <c r="AB151" s="86">
        <f t="shared" ref="AB151" si="57">Z151/H151</f>
        <v>0.20245398773006135</v>
      </c>
    </row>
    <row r="152" spans="1:38" x14ac:dyDescent="0.2">
      <c r="AC152" s="4"/>
    </row>
    <row r="153" spans="1:38" s="28" customFormat="1" x14ac:dyDescent="0.25">
      <c r="A153" s="27"/>
      <c r="B153" s="27"/>
      <c r="C153" s="27"/>
      <c r="E153" s="126" t="s">
        <v>71</v>
      </c>
      <c r="F153" s="133"/>
      <c r="G153" s="133"/>
      <c r="H153" s="133"/>
      <c r="I153" s="75" t="s">
        <v>4</v>
      </c>
      <c r="J153" s="75" t="s">
        <v>5</v>
      </c>
      <c r="K153" s="75" t="s">
        <v>6</v>
      </c>
      <c r="L153" s="75" t="s">
        <v>47</v>
      </c>
      <c r="M153" s="75" t="s">
        <v>7</v>
      </c>
      <c r="N153" s="75" t="s">
        <v>48</v>
      </c>
      <c r="O153" s="75" t="s">
        <v>37</v>
      </c>
      <c r="P153" s="75" t="s">
        <v>49</v>
      </c>
      <c r="Q153" s="75" t="s">
        <v>8</v>
      </c>
      <c r="R153" s="32" t="s">
        <v>38</v>
      </c>
      <c r="S153" s="33" t="s">
        <v>65</v>
      </c>
      <c r="T153" s="33"/>
      <c r="AA153" s="29"/>
      <c r="AB153" s="29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s="4" customFormat="1" x14ac:dyDescent="0.2">
      <c r="A154" s="3"/>
      <c r="B154" s="3"/>
      <c r="C154" s="3"/>
      <c r="E154" s="133"/>
      <c r="F154" s="133"/>
      <c r="G154" s="133"/>
      <c r="H154" s="133"/>
      <c r="I154" s="46">
        <v>13</v>
      </c>
      <c r="J154" s="46">
        <v>1197</v>
      </c>
      <c r="K154" s="46">
        <v>916</v>
      </c>
      <c r="L154" s="46">
        <v>41</v>
      </c>
      <c r="M154" s="46">
        <v>15</v>
      </c>
      <c r="N154" s="46" t="s">
        <v>565</v>
      </c>
      <c r="O154" s="46" t="s">
        <v>565</v>
      </c>
      <c r="P154" s="46" t="s">
        <v>565</v>
      </c>
      <c r="Q154" s="46" t="s">
        <v>565</v>
      </c>
      <c r="R154" s="110">
        <f>W151</f>
        <v>0</v>
      </c>
      <c r="S154" s="66">
        <f>X151</f>
        <v>28</v>
      </c>
      <c r="T154" s="34"/>
      <c r="AA154" s="9"/>
      <c r="AB154" s="9"/>
    </row>
    <row r="155" spans="1:38" s="4" customFormat="1" x14ac:dyDescent="0.25">
      <c r="A155" s="3"/>
      <c r="B155" s="3"/>
      <c r="C155" s="3"/>
      <c r="F155" s="3"/>
      <c r="G155" s="3"/>
      <c r="H155" s="11"/>
      <c r="I155" s="3"/>
      <c r="J155" s="3"/>
      <c r="K155" s="3"/>
      <c r="L155" s="3"/>
      <c r="M155" s="3"/>
      <c r="N155" s="3"/>
      <c r="O155" s="3"/>
      <c r="P155" s="3"/>
      <c r="Q155" s="3"/>
      <c r="R155" s="35"/>
      <c r="S155" s="36"/>
      <c r="T155" s="36"/>
      <c r="AA155" s="9"/>
      <c r="AB155" s="9"/>
    </row>
    <row r="156" spans="1:38" s="12" customFormat="1" x14ac:dyDescent="0.25">
      <c r="A156" s="30"/>
      <c r="B156" s="30"/>
      <c r="C156" s="30"/>
      <c r="E156" s="126" t="s">
        <v>72</v>
      </c>
      <c r="F156" s="126"/>
      <c r="G156" s="126"/>
      <c r="H156" s="126"/>
      <c r="I156" s="126" t="s">
        <v>412</v>
      </c>
      <c r="J156" s="133"/>
      <c r="K156" s="133"/>
      <c r="L156" s="126" t="s">
        <v>413</v>
      </c>
      <c r="M156" s="126"/>
      <c r="N156" s="75" t="s">
        <v>48</v>
      </c>
      <c r="O156" s="75" t="s">
        <v>37</v>
      </c>
      <c r="P156" s="75" t="s">
        <v>49</v>
      </c>
      <c r="Q156" s="75" t="s">
        <v>8</v>
      </c>
      <c r="AA156" s="31"/>
      <c r="AB156" s="31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s="4" customFormat="1" x14ac:dyDescent="0.25">
      <c r="A157" s="3"/>
      <c r="B157" s="3"/>
      <c r="C157" s="3"/>
      <c r="E157" s="126"/>
      <c r="F157" s="126"/>
      <c r="G157" s="126"/>
      <c r="H157" s="126"/>
      <c r="I157" s="127">
        <f>I154+K154+M154</f>
        <v>944</v>
      </c>
      <c r="J157" s="128"/>
      <c r="K157" s="128"/>
      <c r="L157" s="127">
        <f>J154+L154</f>
        <v>1238</v>
      </c>
      <c r="M157" s="128"/>
      <c r="N157" s="56" t="str">
        <f>N154</f>
        <v>N.P.</v>
      </c>
      <c r="O157" s="56" t="str">
        <f>O154</f>
        <v>N.P.</v>
      </c>
      <c r="P157" s="56" t="str">
        <f>P154</f>
        <v>N.P.</v>
      </c>
      <c r="Q157" s="56" t="str">
        <f>Q154</f>
        <v>N.P.</v>
      </c>
      <c r="AA157" s="9"/>
      <c r="AB157" s="9"/>
    </row>
    <row r="158" spans="1:38" s="4" customFormat="1" x14ac:dyDescent="0.25">
      <c r="A158" s="3"/>
      <c r="B158" s="3"/>
      <c r="C158" s="3"/>
      <c r="F158" s="3"/>
      <c r="G158" s="3"/>
      <c r="H158" s="11"/>
      <c r="AA158" s="9"/>
      <c r="AB158" s="9"/>
    </row>
    <row r="159" spans="1:38" x14ac:dyDescent="0.2">
      <c r="AC159" s="4"/>
    </row>
    <row r="160" spans="1:38" s="4" customFormat="1" x14ac:dyDescent="0.25">
      <c r="A160" s="2">
        <v>1</v>
      </c>
      <c r="B160" s="2" t="s">
        <v>56</v>
      </c>
      <c r="C160" s="2">
        <v>310</v>
      </c>
      <c r="D160" s="1" t="s">
        <v>286</v>
      </c>
      <c r="E160" s="1" t="s">
        <v>286</v>
      </c>
      <c r="F160" s="2">
        <v>1485</v>
      </c>
      <c r="G160" s="2" t="s">
        <v>15</v>
      </c>
      <c r="H160" s="1">
        <v>569</v>
      </c>
      <c r="I160" s="1">
        <v>0</v>
      </c>
      <c r="J160" s="1">
        <v>224</v>
      </c>
      <c r="K160" s="1">
        <v>153</v>
      </c>
      <c r="L160" s="1">
        <v>4</v>
      </c>
      <c r="M160" s="1">
        <v>0</v>
      </c>
      <c r="N160" s="1">
        <v>5</v>
      </c>
      <c r="O160" s="1">
        <v>14</v>
      </c>
      <c r="P160" s="2" t="s">
        <v>565</v>
      </c>
      <c r="Q160" s="2" t="s">
        <v>565</v>
      </c>
      <c r="R160" s="1">
        <v>1</v>
      </c>
      <c r="S160" s="1">
        <v>2</v>
      </c>
      <c r="T160" s="1">
        <v>0</v>
      </c>
      <c r="U160" s="1">
        <v>0</v>
      </c>
      <c r="V160" s="1">
        <v>20</v>
      </c>
      <c r="W160" s="16">
        <v>1</v>
      </c>
      <c r="X160" s="1">
        <v>9</v>
      </c>
      <c r="Y160" s="1">
        <f t="shared" si="49"/>
        <v>433</v>
      </c>
      <c r="Z160" s="1">
        <f t="shared" si="50"/>
        <v>136</v>
      </c>
      <c r="AA160" s="14">
        <f t="shared" si="51"/>
        <v>0.76098418277680135</v>
      </c>
      <c r="AB160" s="14">
        <f t="shared" si="52"/>
        <v>0.23901581722319859</v>
      </c>
    </row>
    <row r="161" spans="1:38" s="4" customFormat="1" x14ac:dyDescent="0.25">
      <c r="A161" s="2">
        <v>2</v>
      </c>
      <c r="B161" s="2" t="s">
        <v>56</v>
      </c>
      <c r="C161" s="2">
        <v>310</v>
      </c>
      <c r="D161" s="1" t="s">
        <v>286</v>
      </c>
      <c r="E161" s="1" t="s">
        <v>286</v>
      </c>
      <c r="F161" s="2">
        <v>1485</v>
      </c>
      <c r="G161" s="2" t="s">
        <v>16</v>
      </c>
      <c r="H161" s="1">
        <v>569</v>
      </c>
      <c r="I161" s="1">
        <v>2</v>
      </c>
      <c r="J161" s="1">
        <v>236</v>
      </c>
      <c r="K161" s="1">
        <v>161</v>
      </c>
      <c r="L161" s="1">
        <v>5</v>
      </c>
      <c r="M161" s="1">
        <v>5</v>
      </c>
      <c r="N161" s="1">
        <v>5</v>
      </c>
      <c r="O161" s="1">
        <v>6</v>
      </c>
      <c r="P161" s="2" t="s">
        <v>565</v>
      </c>
      <c r="Q161" s="2" t="s">
        <v>565</v>
      </c>
      <c r="R161" s="1">
        <v>1</v>
      </c>
      <c r="S161" s="1">
        <v>0</v>
      </c>
      <c r="T161" s="1">
        <v>0</v>
      </c>
      <c r="U161" s="1">
        <v>2</v>
      </c>
      <c r="V161" s="1">
        <v>9</v>
      </c>
      <c r="W161" s="16">
        <v>0</v>
      </c>
      <c r="X161" s="1">
        <v>9</v>
      </c>
      <c r="Y161" s="1">
        <f t="shared" si="49"/>
        <v>441</v>
      </c>
      <c r="Z161" s="1">
        <f t="shared" si="50"/>
        <v>128</v>
      </c>
      <c r="AA161" s="14">
        <f t="shared" si="51"/>
        <v>0.77504393673110716</v>
      </c>
      <c r="AB161" s="14">
        <f t="shared" si="52"/>
        <v>0.22495606326889278</v>
      </c>
    </row>
    <row r="162" spans="1:38" s="4" customFormat="1" x14ac:dyDescent="0.25">
      <c r="A162" s="2">
        <v>3</v>
      </c>
      <c r="B162" s="2" t="s">
        <v>56</v>
      </c>
      <c r="C162" s="2">
        <v>310</v>
      </c>
      <c r="D162" s="1" t="s">
        <v>286</v>
      </c>
      <c r="E162" s="1" t="s">
        <v>286</v>
      </c>
      <c r="F162" s="2">
        <v>1486</v>
      </c>
      <c r="G162" s="2" t="s">
        <v>15</v>
      </c>
      <c r="H162" s="1">
        <v>575</v>
      </c>
      <c r="I162" s="1">
        <v>5</v>
      </c>
      <c r="J162" s="1">
        <v>189</v>
      </c>
      <c r="K162" s="1">
        <v>182</v>
      </c>
      <c r="L162" s="1">
        <v>4</v>
      </c>
      <c r="M162" s="1">
        <v>3</v>
      </c>
      <c r="N162" s="1">
        <v>33</v>
      </c>
      <c r="O162" s="1">
        <v>6</v>
      </c>
      <c r="P162" s="2" t="s">
        <v>565</v>
      </c>
      <c r="Q162" s="2" t="s">
        <v>565</v>
      </c>
      <c r="R162" s="1">
        <v>0</v>
      </c>
      <c r="S162" s="1">
        <v>5</v>
      </c>
      <c r="T162" s="1">
        <v>0</v>
      </c>
      <c r="U162" s="1">
        <v>0</v>
      </c>
      <c r="V162" s="1">
        <v>5</v>
      </c>
      <c r="W162" s="16">
        <v>0</v>
      </c>
      <c r="X162" s="1">
        <v>9</v>
      </c>
      <c r="Y162" s="1">
        <f t="shared" si="49"/>
        <v>441</v>
      </c>
      <c r="Z162" s="1">
        <f t="shared" si="50"/>
        <v>134</v>
      </c>
      <c r="AA162" s="14">
        <f t="shared" si="51"/>
        <v>0.76695652173913043</v>
      </c>
      <c r="AB162" s="14">
        <f t="shared" si="52"/>
        <v>0.23304347826086957</v>
      </c>
    </row>
    <row r="163" spans="1:38" s="4" customFormat="1" x14ac:dyDescent="0.25">
      <c r="A163" s="2">
        <v>4</v>
      </c>
      <c r="B163" s="2" t="s">
        <v>56</v>
      </c>
      <c r="C163" s="2">
        <v>310</v>
      </c>
      <c r="D163" s="1" t="s">
        <v>286</v>
      </c>
      <c r="E163" s="1" t="s">
        <v>286</v>
      </c>
      <c r="F163" s="2">
        <v>1486</v>
      </c>
      <c r="G163" s="2" t="s">
        <v>16</v>
      </c>
      <c r="H163" s="1">
        <v>576</v>
      </c>
      <c r="I163" s="1">
        <v>6</v>
      </c>
      <c r="J163" s="1">
        <v>178</v>
      </c>
      <c r="K163" s="1">
        <v>173</v>
      </c>
      <c r="L163" s="1">
        <v>2</v>
      </c>
      <c r="M163" s="1">
        <v>4</v>
      </c>
      <c r="N163" s="1">
        <v>21</v>
      </c>
      <c r="O163" s="1">
        <v>1</v>
      </c>
      <c r="P163" s="2" t="s">
        <v>565</v>
      </c>
      <c r="Q163" s="2" t="s">
        <v>565</v>
      </c>
      <c r="R163" s="1">
        <v>8</v>
      </c>
      <c r="S163" s="1">
        <v>0</v>
      </c>
      <c r="T163" s="1">
        <v>3</v>
      </c>
      <c r="U163" s="1">
        <v>3</v>
      </c>
      <c r="V163" s="1">
        <v>14</v>
      </c>
      <c r="W163" s="16">
        <v>0</v>
      </c>
      <c r="X163" s="1">
        <v>4</v>
      </c>
      <c r="Y163" s="1">
        <f t="shared" si="49"/>
        <v>417</v>
      </c>
      <c r="Z163" s="1">
        <f t="shared" si="50"/>
        <v>159</v>
      </c>
      <c r="AA163" s="14">
        <f t="shared" si="51"/>
        <v>0.72395833333333337</v>
      </c>
      <c r="AB163" s="14">
        <f t="shared" si="52"/>
        <v>0.27604166666666669</v>
      </c>
    </row>
    <row r="164" spans="1:38" s="4" customFormat="1" x14ac:dyDescent="0.25">
      <c r="A164" s="2">
        <v>5</v>
      </c>
      <c r="B164" s="2" t="s">
        <v>56</v>
      </c>
      <c r="C164" s="2">
        <v>310</v>
      </c>
      <c r="D164" s="1" t="s">
        <v>286</v>
      </c>
      <c r="E164" s="1" t="s">
        <v>286</v>
      </c>
      <c r="F164" s="2">
        <v>1487</v>
      </c>
      <c r="G164" s="2" t="s">
        <v>15</v>
      </c>
      <c r="H164" s="1">
        <v>512</v>
      </c>
      <c r="I164" s="1">
        <v>3</v>
      </c>
      <c r="J164" s="1">
        <v>194</v>
      </c>
      <c r="K164" s="1">
        <v>122</v>
      </c>
      <c r="L164" s="1">
        <v>4</v>
      </c>
      <c r="M164" s="1">
        <v>0</v>
      </c>
      <c r="N164" s="1">
        <v>6</v>
      </c>
      <c r="O164" s="1">
        <v>3</v>
      </c>
      <c r="P164" s="2" t="s">
        <v>565</v>
      </c>
      <c r="Q164" s="2" t="s">
        <v>565</v>
      </c>
      <c r="R164" s="1">
        <v>2</v>
      </c>
      <c r="S164" s="1">
        <v>0</v>
      </c>
      <c r="T164" s="1">
        <v>3</v>
      </c>
      <c r="U164" s="1">
        <v>0</v>
      </c>
      <c r="V164" s="1">
        <v>22</v>
      </c>
      <c r="W164" s="16">
        <v>0</v>
      </c>
      <c r="X164" s="1">
        <v>14</v>
      </c>
      <c r="Y164" s="1">
        <f t="shared" si="49"/>
        <v>373</v>
      </c>
      <c r="Z164" s="1">
        <f t="shared" si="50"/>
        <v>139</v>
      </c>
      <c r="AA164" s="14">
        <f t="shared" si="51"/>
        <v>0.728515625</v>
      </c>
      <c r="AB164" s="14">
        <f t="shared" si="52"/>
        <v>0.271484375</v>
      </c>
    </row>
    <row r="165" spans="1:38" s="4" customFormat="1" x14ac:dyDescent="0.25">
      <c r="A165" s="2">
        <v>6</v>
      </c>
      <c r="B165" s="2" t="s">
        <v>56</v>
      </c>
      <c r="C165" s="2">
        <v>310</v>
      </c>
      <c r="D165" s="1" t="s">
        <v>286</v>
      </c>
      <c r="E165" s="1" t="s">
        <v>286</v>
      </c>
      <c r="F165" s="2">
        <v>1487</v>
      </c>
      <c r="G165" s="2" t="s">
        <v>16</v>
      </c>
      <c r="H165" s="1">
        <v>513</v>
      </c>
      <c r="I165" s="1">
        <v>1</v>
      </c>
      <c r="J165" s="1">
        <v>227</v>
      </c>
      <c r="K165" s="1">
        <v>107</v>
      </c>
      <c r="L165" s="1">
        <v>5</v>
      </c>
      <c r="M165" s="1">
        <v>3</v>
      </c>
      <c r="N165" s="1">
        <v>5</v>
      </c>
      <c r="O165" s="1">
        <v>6</v>
      </c>
      <c r="P165" s="2" t="s">
        <v>565</v>
      </c>
      <c r="Q165" s="2" t="s">
        <v>565</v>
      </c>
      <c r="R165" s="1">
        <v>1</v>
      </c>
      <c r="S165" s="1">
        <v>1</v>
      </c>
      <c r="T165" s="1">
        <v>0</v>
      </c>
      <c r="U165" s="1">
        <v>2</v>
      </c>
      <c r="V165" s="1">
        <v>17</v>
      </c>
      <c r="W165" s="16">
        <v>0</v>
      </c>
      <c r="X165" s="1">
        <v>6</v>
      </c>
      <c r="Y165" s="1">
        <f t="shared" si="49"/>
        <v>381</v>
      </c>
      <c r="Z165" s="1">
        <f t="shared" si="50"/>
        <v>132</v>
      </c>
      <c r="AA165" s="14">
        <f t="shared" si="51"/>
        <v>0.74269005847953218</v>
      </c>
      <c r="AB165" s="14">
        <f t="shared" si="52"/>
        <v>0.25730994152046782</v>
      </c>
    </row>
    <row r="166" spans="1:38" s="4" customFormat="1" x14ac:dyDescent="0.25">
      <c r="A166" s="2">
        <v>7</v>
      </c>
      <c r="B166" s="2" t="s">
        <v>56</v>
      </c>
      <c r="C166" s="2">
        <v>310</v>
      </c>
      <c r="D166" s="1" t="s">
        <v>286</v>
      </c>
      <c r="E166" s="1" t="s">
        <v>287</v>
      </c>
      <c r="F166" s="2">
        <v>1488</v>
      </c>
      <c r="G166" s="2" t="s">
        <v>15</v>
      </c>
      <c r="H166" s="1">
        <v>483</v>
      </c>
      <c r="I166" s="1">
        <v>2</v>
      </c>
      <c r="J166" s="1">
        <v>217</v>
      </c>
      <c r="K166" s="1">
        <v>82</v>
      </c>
      <c r="L166" s="1">
        <v>4</v>
      </c>
      <c r="M166" s="1">
        <v>1</v>
      </c>
      <c r="N166" s="1">
        <v>9</v>
      </c>
      <c r="O166" s="1">
        <v>16</v>
      </c>
      <c r="P166" s="2" t="s">
        <v>565</v>
      </c>
      <c r="Q166" s="2" t="s">
        <v>565</v>
      </c>
      <c r="R166" s="1">
        <v>0</v>
      </c>
      <c r="S166" s="1">
        <v>0</v>
      </c>
      <c r="T166" s="1">
        <v>0</v>
      </c>
      <c r="U166" s="1">
        <v>0</v>
      </c>
      <c r="V166" s="1">
        <v>12</v>
      </c>
      <c r="W166" s="16">
        <v>3</v>
      </c>
      <c r="X166" s="1">
        <v>17</v>
      </c>
      <c r="Y166" s="1">
        <f t="shared" si="49"/>
        <v>363</v>
      </c>
      <c r="Z166" s="1">
        <f t="shared" si="50"/>
        <v>120</v>
      </c>
      <c r="AA166" s="14">
        <f t="shared" si="51"/>
        <v>0.75155279503105588</v>
      </c>
      <c r="AB166" s="14">
        <f t="shared" si="52"/>
        <v>0.2484472049689441</v>
      </c>
    </row>
    <row r="167" spans="1:38" s="4" customFormat="1" x14ac:dyDescent="0.25">
      <c r="A167" s="2">
        <v>8</v>
      </c>
      <c r="B167" s="2" t="s">
        <v>56</v>
      </c>
      <c r="C167" s="2">
        <v>310</v>
      </c>
      <c r="D167" s="1" t="s">
        <v>286</v>
      </c>
      <c r="E167" s="1" t="s">
        <v>288</v>
      </c>
      <c r="F167" s="2">
        <v>1488</v>
      </c>
      <c r="G167" s="2" t="s">
        <v>31</v>
      </c>
      <c r="H167" s="1">
        <v>429</v>
      </c>
      <c r="I167" s="1">
        <v>1</v>
      </c>
      <c r="J167" s="1">
        <v>177</v>
      </c>
      <c r="K167" s="1">
        <v>62</v>
      </c>
      <c r="L167" s="1">
        <v>11</v>
      </c>
      <c r="M167" s="1">
        <v>2</v>
      </c>
      <c r="N167" s="1">
        <v>6</v>
      </c>
      <c r="O167" s="1">
        <v>1</v>
      </c>
      <c r="P167" s="2" t="s">
        <v>565</v>
      </c>
      <c r="Q167" s="2" t="s">
        <v>565</v>
      </c>
      <c r="R167" s="1">
        <v>3</v>
      </c>
      <c r="S167" s="1">
        <v>0</v>
      </c>
      <c r="T167" s="1">
        <v>0</v>
      </c>
      <c r="U167" s="1">
        <v>0</v>
      </c>
      <c r="V167" s="1">
        <v>8</v>
      </c>
      <c r="W167" s="16">
        <v>0</v>
      </c>
      <c r="X167" s="1">
        <v>10</v>
      </c>
      <c r="Y167" s="1">
        <f t="shared" si="49"/>
        <v>281</v>
      </c>
      <c r="Z167" s="1">
        <f t="shared" si="50"/>
        <v>148</v>
      </c>
      <c r="AA167" s="14">
        <f t="shared" si="51"/>
        <v>0.65501165501165504</v>
      </c>
      <c r="AB167" s="14">
        <f t="shared" si="52"/>
        <v>0.34498834498834496</v>
      </c>
    </row>
    <row r="168" spans="1:38" s="4" customFormat="1" x14ac:dyDescent="0.25">
      <c r="A168" s="2">
        <v>9</v>
      </c>
      <c r="B168" s="2" t="s">
        <v>56</v>
      </c>
      <c r="C168" s="2">
        <v>310</v>
      </c>
      <c r="D168" s="1" t="s">
        <v>286</v>
      </c>
      <c r="E168" s="1" t="s">
        <v>289</v>
      </c>
      <c r="F168" s="2">
        <v>1489</v>
      </c>
      <c r="G168" s="2" t="s">
        <v>15</v>
      </c>
      <c r="H168" s="1">
        <v>698</v>
      </c>
      <c r="I168" s="1">
        <v>2</v>
      </c>
      <c r="J168" s="1">
        <v>241</v>
      </c>
      <c r="K168" s="1">
        <v>151</v>
      </c>
      <c r="L168" s="1">
        <v>5</v>
      </c>
      <c r="M168" s="1">
        <v>2</v>
      </c>
      <c r="N168" s="1">
        <v>9</v>
      </c>
      <c r="O168" s="1">
        <v>4</v>
      </c>
      <c r="P168" s="2" t="s">
        <v>565</v>
      </c>
      <c r="Q168" s="2" t="s">
        <v>565</v>
      </c>
      <c r="R168" s="1">
        <v>6</v>
      </c>
      <c r="S168" s="1">
        <v>2</v>
      </c>
      <c r="T168" s="1">
        <v>0</v>
      </c>
      <c r="U168" s="1">
        <v>3</v>
      </c>
      <c r="V168" s="1">
        <v>16</v>
      </c>
      <c r="W168" s="16">
        <v>0</v>
      </c>
      <c r="X168" s="1">
        <v>8</v>
      </c>
      <c r="Y168" s="1">
        <f t="shared" si="49"/>
        <v>449</v>
      </c>
      <c r="Z168" s="1">
        <f t="shared" si="50"/>
        <v>249</v>
      </c>
      <c r="AA168" s="14">
        <f t="shared" si="51"/>
        <v>0.64326647564469919</v>
      </c>
      <c r="AB168" s="14">
        <f t="shared" si="52"/>
        <v>0.35673352435530087</v>
      </c>
    </row>
    <row r="169" spans="1:38" s="4" customFormat="1" x14ac:dyDescent="0.25">
      <c r="A169" s="2">
        <v>10</v>
      </c>
      <c r="B169" s="2" t="s">
        <v>56</v>
      </c>
      <c r="C169" s="2">
        <v>310</v>
      </c>
      <c r="D169" s="1" t="s">
        <v>286</v>
      </c>
      <c r="E169" s="1" t="s">
        <v>289</v>
      </c>
      <c r="F169" s="2">
        <v>1489</v>
      </c>
      <c r="G169" s="2" t="s">
        <v>16</v>
      </c>
      <c r="H169" s="1">
        <v>699</v>
      </c>
      <c r="I169" s="1">
        <v>0</v>
      </c>
      <c r="J169" s="1">
        <v>232</v>
      </c>
      <c r="K169" s="1">
        <v>166</v>
      </c>
      <c r="L169" s="1">
        <v>9</v>
      </c>
      <c r="M169" s="1">
        <v>1</v>
      </c>
      <c r="N169" s="1">
        <v>17</v>
      </c>
      <c r="O169" s="1">
        <v>7</v>
      </c>
      <c r="P169" s="2" t="s">
        <v>565</v>
      </c>
      <c r="Q169" s="2" t="s">
        <v>565</v>
      </c>
      <c r="R169" s="1">
        <v>3</v>
      </c>
      <c r="S169" s="1">
        <v>0</v>
      </c>
      <c r="T169" s="1">
        <v>3</v>
      </c>
      <c r="U169" s="1">
        <v>6</v>
      </c>
      <c r="V169" s="1">
        <v>18</v>
      </c>
      <c r="W169" s="16">
        <v>0</v>
      </c>
      <c r="X169" s="1">
        <v>13</v>
      </c>
      <c r="Y169" s="1">
        <f t="shared" si="49"/>
        <v>475</v>
      </c>
      <c r="Z169" s="1">
        <f t="shared" si="50"/>
        <v>224</v>
      </c>
      <c r="AA169" s="14">
        <f t="shared" si="51"/>
        <v>0.67954220314735336</v>
      </c>
      <c r="AB169" s="14">
        <f t="shared" si="52"/>
        <v>0.32045779685264664</v>
      </c>
    </row>
    <row r="170" spans="1:38" s="4" customFormat="1" x14ac:dyDescent="0.25">
      <c r="A170" s="2">
        <v>11</v>
      </c>
      <c r="B170" s="2" t="s">
        <v>56</v>
      </c>
      <c r="C170" s="2">
        <v>310</v>
      </c>
      <c r="D170" s="1" t="s">
        <v>286</v>
      </c>
      <c r="E170" s="1" t="s">
        <v>290</v>
      </c>
      <c r="F170" s="2">
        <v>1490</v>
      </c>
      <c r="G170" s="2" t="s">
        <v>15</v>
      </c>
      <c r="H170" s="1">
        <v>709</v>
      </c>
      <c r="I170" s="1">
        <v>1</v>
      </c>
      <c r="J170" s="1">
        <v>183</v>
      </c>
      <c r="K170" s="1">
        <v>186</v>
      </c>
      <c r="L170" s="1">
        <v>3</v>
      </c>
      <c r="M170" s="1">
        <v>5</v>
      </c>
      <c r="N170" s="1">
        <v>12</v>
      </c>
      <c r="O170" s="1">
        <v>14</v>
      </c>
      <c r="P170" s="2" t="s">
        <v>565</v>
      </c>
      <c r="Q170" s="2" t="s">
        <v>565</v>
      </c>
      <c r="R170" s="1">
        <v>9</v>
      </c>
      <c r="S170" s="1">
        <v>2</v>
      </c>
      <c r="T170" s="1">
        <v>1</v>
      </c>
      <c r="U170" s="1">
        <v>7</v>
      </c>
      <c r="V170" s="1">
        <v>27</v>
      </c>
      <c r="W170" s="16">
        <v>0</v>
      </c>
      <c r="X170" s="1">
        <v>14</v>
      </c>
      <c r="Y170" s="1">
        <f t="shared" si="49"/>
        <v>464</v>
      </c>
      <c r="Z170" s="1">
        <f t="shared" si="50"/>
        <v>245</v>
      </c>
      <c r="AA170" s="14">
        <f t="shared" si="51"/>
        <v>0.65444287729196049</v>
      </c>
      <c r="AB170" s="14">
        <f t="shared" si="52"/>
        <v>0.34555712270803951</v>
      </c>
    </row>
    <row r="171" spans="1:38" s="4" customFormat="1" x14ac:dyDescent="0.25">
      <c r="A171" s="2">
        <v>12</v>
      </c>
      <c r="B171" s="2" t="s">
        <v>56</v>
      </c>
      <c r="C171" s="2">
        <v>310</v>
      </c>
      <c r="D171" s="1" t="s">
        <v>286</v>
      </c>
      <c r="E171" s="1" t="s">
        <v>291</v>
      </c>
      <c r="F171" s="2">
        <v>1491</v>
      </c>
      <c r="G171" s="2" t="s">
        <v>15</v>
      </c>
      <c r="H171" s="1">
        <v>343</v>
      </c>
      <c r="I171" s="1">
        <v>0</v>
      </c>
      <c r="J171" s="1">
        <v>159</v>
      </c>
      <c r="K171" s="1">
        <v>95</v>
      </c>
      <c r="L171" s="1">
        <v>1</v>
      </c>
      <c r="M171" s="1">
        <v>0</v>
      </c>
      <c r="N171" s="1">
        <v>3</v>
      </c>
      <c r="O171" s="1">
        <v>0</v>
      </c>
      <c r="P171" s="2" t="s">
        <v>565</v>
      </c>
      <c r="Q171" s="2" t="s">
        <v>565</v>
      </c>
      <c r="R171" s="1">
        <v>0</v>
      </c>
      <c r="S171" s="1">
        <v>0</v>
      </c>
      <c r="T171" s="1">
        <v>0</v>
      </c>
      <c r="U171" s="1">
        <v>0</v>
      </c>
      <c r="V171" s="1">
        <v>8</v>
      </c>
      <c r="W171" s="16">
        <v>0</v>
      </c>
      <c r="X171" s="1">
        <v>6</v>
      </c>
      <c r="Y171" s="1">
        <f t="shared" si="49"/>
        <v>272</v>
      </c>
      <c r="Z171" s="1">
        <f t="shared" si="50"/>
        <v>71</v>
      </c>
      <c r="AA171" s="14">
        <f t="shared" si="51"/>
        <v>0.79300291545189505</v>
      </c>
      <c r="AB171" s="14">
        <f t="shared" si="52"/>
        <v>0.20699708454810495</v>
      </c>
    </row>
    <row r="172" spans="1:38" s="4" customFormat="1" x14ac:dyDescent="0.25">
      <c r="A172" s="2">
        <v>13</v>
      </c>
      <c r="B172" s="2" t="s">
        <v>56</v>
      </c>
      <c r="C172" s="2">
        <v>310</v>
      </c>
      <c r="D172" s="1" t="s">
        <v>286</v>
      </c>
      <c r="E172" s="1" t="s">
        <v>292</v>
      </c>
      <c r="F172" s="2">
        <v>1491</v>
      </c>
      <c r="G172" s="2" t="s">
        <v>31</v>
      </c>
      <c r="H172" s="1">
        <v>461</v>
      </c>
      <c r="I172" s="1">
        <v>2</v>
      </c>
      <c r="J172" s="1">
        <v>194</v>
      </c>
      <c r="K172" s="1">
        <v>79</v>
      </c>
      <c r="L172" s="1">
        <v>3</v>
      </c>
      <c r="M172" s="1">
        <v>6</v>
      </c>
      <c r="N172" s="1">
        <v>0</v>
      </c>
      <c r="O172" s="1">
        <v>8</v>
      </c>
      <c r="P172" s="2" t="s">
        <v>565</v>
      </c>
      <c r="Q172" s="2" t="s">
        <v>565</v>
      </c>
      <c r="R172" s="1">
        <v>1</v>
      </c>
      <c r="S172" s="1">
        <v>1</v>
      </c>
      <c r="T172" s="1">
        <v>1</v>
      </c>
      <c r="U172" s="1">
        <v>0</v>
      </c>
      <c r="V172" s="1">
        <v>12</v>
      </c>
      <c r="W172" s="16">
        <v>0</v>
      </c>
      <c r="X172" s="1">
        <v>5</v>
      </c>
      <c r="Y172" s="1">
        <f t="shared" si="49"/>
        <v>312</v>
      </c>
      <c r="Z172" s="1">
        <f t="shared" si="50"/>
        <v>149</v>
      </c>
      <c r="AA172" s="14">
        <f t="shared" si="51"/>
        <v>0.67678958785249455</v>
      </c>
      <c r="AB172" s="14">
        <f t="shared" si="52"/>
        <v>0.3232104121475054</v>
      </c>
    </row>
    <row r="173" spans="1:38" s="4" customFormat="1" x14ac:dyDescent="0.25">
      <c r="A173" s="3"/>
      <c r="B173" s="3"/>
      <c r="C173" s="3"/>
      <c r="D173" s="137" t="s">
        <v>543</v>
      </c>
      <c r="E173" s="138"/>
      <c r="F173" s="76">
        <f>COUNTIF(G160:G172,"B")</f>
        <v>7</v>
      </c>
      <c r="G173" s="76">
        <f>COUNTA(G160:G172)</f>
        <v>13</v>
      </c>
      <c r="H173" s="77">
        <f>SUM(H160:H172)</f>
        <v>7136</v>
      </c>
      <c r="I173" s="77">
        <f t="shared" ref="I173:X173" si="58">SUM(I160:I172)</f>
        <v>25</v>
      </c>
      <c r="J173" s="77">
        <f t="shared" si="58"/>
        <v>2651</v>
      </c>
      <c r="K173" s="77">
        <f t="shared" si="58"/>
        <v>1719</v>
      </c>
      <c r="L173" s="77">
        <f t="shared" si="58"/>
        <v>60</v>
      </c>
      <c r="M173" s="77">
        <f t="shared" si="58"/>
        <v>32</v>
      </c>
      <c r="N173" s="77">
        <f t="shared" si="58"/>
        <v>131</v>
      </c>
      <c r="O173" s="77">
        <f t="shared" si="58"/>
        <v>86</v>
      </c>
      <c r="P173" s="77" t="s">
        <v>565</v>
      </c>
      <c r="Q173" s="77" t="s">
        <v>565</v>
      </c>
      <c r="R173" s="77">
        <f t="shared" si="58"/>
        <v>35</v>
      </c>
      <c r="S173" s="77">
        <f t="shared" si="58"/>
        <v>13</v>
      </c>
      <c r="T173" s="77">
        <f t="shared" si="58"/>
        <v>11</v>
      </c>
      <c r="U173" s="77">
        <f t="shared" si="58"/>
        <v>23</v>
      </c>
      <c r="V173" s="77">
        <f t="shared" si="58"/>
        <v>188</v>
      </c>
      <c r="W173" s="77">
        <f t="shared" si="58"/>
        <v>4</v>
      </c>
      <c r="X173" s="77">
        <f t="shared" si="58"/>
        <v>124</v>
      </c>
      <c r="Y173" s="77">
        <f t="shared" ref="Y173" si="59">SUM(I173:X173)</f>
        <v>5102</v>
      </c>
      <c r="Z173" s="77">
        <f t="shared" ref="Z173" si="60">H173-Y173</f>
        <v>2034</v>
      </c>
      <c r="AA173" s="86">
        <f t="shared" ref="AA173" si="61">Y173/H173</f>
        <v>0.71496636771300448</v>
      </c>
      <c r="AB173" s="86">
        <f t="shared" ref="AB173" si="62">Z173/H173</f>
        <v>0.28503363228699552</v>
      </c>
    </row>
    <row r="174" spans="1:38" x14ac:dyDescent="0.2">
      <c r="AC174" s="4"/>
    </row>
    <row r="175" spans="1:38" s="28" customFormat="1" x14ac:dyDescent="0.25">
      <c r="A175" s="27"/>
      <c r="B175" s="27"/>
      <c r="C175" s="27"/>
      <c r="E175" s="126" t="s">
        <v>71</v>
      </c>
      <c r="F175" s="133"/>
      <c r="G175" s="133"/>
      <c r="H175" s="133"/>
      <c r="I175" s="75" t="s">
        <v>4</v>
      </c>
      <c r="J175" s="75" t="s">
        <v>5</v>
      </c>
      <c r="K175" s="75" t="s">
        <v>6</v>
      </c>
      <c r="L175" s="75" t="s">
        <v>47</v>
      </c>
      <c r="M175" s="75" t="s">
        <v>7</v>
      </c>
      <c r="N175" s="75" t="s">
        <v>48</v>
      </c>
      <c r="O175" s="75" t="s">
        <v>37</v>
      </c>
      <c r="P175" s="75" t="s">
        <v>49</v>
      </c>
      <c r="Q175" s="75" t="s">
        <v>8</v>
      </c>
      <c r="R175" s="32" t="s">
        <v>38</v>
      </c>
      <c r="S175" s="33" t="s">
        <v>65</v>
      </c>
      <c r="T175" s="33"/>
      <c r="AA175" s="29"/>
      <c r="AB175" s="29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s="4" customFormat="1" x14ac:dyDescent="0.2">
      <c r="A176" s="3"/>
      <c r="B176" s="3"/>
      <c r="C176" s="3"/>
      <c r="E176" s="133"/>
      <c r="F176" s="133"/>
      <c r="G176" s="133"/>
      <c r="H176" s="133"/>
      <c r="I176" s="46">
        <v>47</v>
      </c>
      <c r="J176" s="46">
        <v>2745</v>
      </c>
      <c r="K176" s="46">
        <v>1750</v>
      </c>
      <c r="L176" s="46">
        <v>154</v>
      </c>
      <c r="M176" s="46">
        <v>61</v>
      </c>
      <c r="N176" s="46">
        <v>131</v>
      </c>
      <c r="O176" s="46">
        <v>86</v>
      </c>
      <c r="P176" s="46" t="s">
        <v>565</v>
      </c>
      <c r="Q176" s="46" t="s">
        <v>565</v>
      </c>
      <c r="R176" s="110">
        <f>W173</f>
        <v>4</v>
      </c>
      <c r="S176" s="66">
        <f>X173</f>
        <v>124</v>
      </c>
      <c r="T176" s="34"/>
      <c r="AA176" s="9"/>
      <c r="AB176" s="9"/>
    </row>
    <row r="177" spans="1:38" s="4" customFormat="1" x14ac:dyDescent="0.25">
      <c r="A177" s="3"/>
      <c r="B177" s="3"/>
      <c r="C177" s="3"/>
      <c r="F177" s="3"/>
      <c r="G177" s="3"/>
      <c r="H177" s="11"/>
      <c r="I177" s="3"/>
      <c r="J177" s="3"/>
      <c r="K177" s="3"/>
      <c r="L177" s="3"/>
      <c r="M177" s="3"/>
      <c r="N177" s="3"/>
      <c r="O177" s="3"/>
      <c r="P177" s="3"/>
      <c r="Q177" s="3"/>
      <c r="R177" s="35"/>
      <c r="S177" s="36"/>
      <c r="T177" s="36"/>
      <c r="AA177" s="9"/>
      <c r="AB177" s="9"/>
    </row>
    <row r="178" spans="1:38" s="12" customFormat="1" x14ac:dyDescent="0.25">
      <c r="A178" s="30"/>
      <c r="B178" s="30"/>
      <c r="C178" s="30"/>
      <c r="E178" s="126" t="s">
        <v>72</v>
      </c>
      <c r="F178" s="126"/>
      <c r="G178" s="126"/>
      <c r="H178" s="126"/>
      <c r="I178" s="126" t="s">
        <v>412</v>
      </c>
      <c r="J178" s="133"/>
      <c r="K178" s="133"/>
      <c r="L178" s="126" t="s">
        <v>413</v>
      </c>
      <c r="M178" s="126"/>
      <c r="N178" s="75" t="s">
        <v>48</v>
      </c>
      <c r="O178" s="75" t="s">
        <v>37</v>
      </c>
      <c r="P178" s="75" t="s">
        <v>49</v>
      </c>
      <c r="Q178" s="75" t="s">
        <v>8</v>
      </c>
      <c r="AA178" s="31"/>
      <c r="AB178" s="31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s="4" customFormat="1" x14ac:dyDescent="0.25">
      <c r="A179" s="3"/>
      <c r="B179" s="3"/>
      <c r="C179" s="3"/>
      <c r="E179" s="126"/>
      <c r="F179" s="126"/>
      <c r="G179" s="126"/>
      <c r="H179" s="126"/>
      <c r="I179" s="127">
        <f>I176+K176+M176</f>
        <v>1858</v>
      </c>
      <c r="J179" s="128"/>
      <c r="K179" s="128"/>
      <c r="L179" s="127">
        <f>J176+L176</f>
        <v>2899</v>
      </c>
      <c r="M179" s="128"/>
      <c r="N179" s="56">
        <f>N176</f>
        <v>131</v>
      </c>
      <c r="O179" s="56">
        <f>O176</f>
        <v>86</v>
      </c>
      <c r="P179" s="56" t="str">
        <f>P176</f>
        <v>N.P.</v>
      </c>
      <c r="Q179" s="56" t="str">
        <f>Q176</f>
        <v>N.P.</v>
      </c>
      <c r="AA179" s="9"/>
      <c r="AB179" s="9"/>
    </row>
    <row r="180" spans="1:38" s="4" customFormat="1" x14ac:dyDescent="0.25">
      <c r="A180" s="3"/>
      <c r="B180" s="3"/>
      <c r="C180" s="3"/>
      <c r="F180" s="3"/>
      <c r="G180" s="3"/>
      <c r="H180" s="11"/>
      <c r="AA180" s="9"/>
      <c r="AB180" s="9"/>
    </row>
    <row r="181" spans="1:38" x14ac:dyDescent="0.2">
      <c r="AC181" s="4"/>
    </row>
    <row r="182" spans="1:38" s="4" customFormat="1" ht="15" customHeight="1" x14ac:dyDescent="0.25">
      <c r="A182" s="2">
        <v>1</v>
      </c>
      <c r="B182" s="2" t="s">
        <v>56</v>
      </c>
      <c r="C182" s="2">
        <v>342</v>
      </c>
      <c r="D182" s="1" t="s">
        <v>293</v>
      </c>
      <c r="E182" s="1" t="s">
        <v>293</v>
      </c>
      <c r="F182" s="2">
        <v>1609</v>
      </c>
      <c r="G182" s="2" t="s">
        <v>15</v>
      </c>
      <c r="H182" s="1">
        <v>518</v>
      </c>
      <c r="I182" s="1">
        <v>6</v>
      </c>
      <c r="J182" s="1">
        <v>135</v>
      </c>
      <c r="K182" s="1">
        <v>112</v>
      </c>
      <c r="L182" s="1">
        <v>0</v>
      </c>
      <c r="M182" s="1">
        <v>0</v>
      </c>
      <c r="N182" s="2" t="s">
        <v>565</v>
      </c>
      <c r="O182" s="1">
        <v>42</v>
      </c>
      <c r="P182" s="1">
        <v>105</v>
      </c>
      <c r="Q182" s="2" t="s">
        <v>565</v>
      </c>
      <c r="R182" s="1">
        <v>1</v>
      </c>
      <c r="S182" s="1">
        <v>1</v>
      </c>
      <c r="T182" s="1">
        <v>0</v>
      </c>
      <c r="U182" s="1">
        <v>1</v>
      </c>
      <c r="V182" s="1">
        <v>13</v>
      </c>
      <c r="W182" s="16">
        <v>0</v>
      </c>
      <c r="X182" s="1">
        <v>2</v>
      </c>
      <c r="Y182" s="1">
        <f t="shared" si="49"/>
        <v>418</v>
      </c>
      <c r="Z182" s="1">
        <f t="shared" si="50"/>
        <v>100</v>
      </c>
      <c r="AA182" s="14">
        <f t="shared" si="51"/>
        <v>0.806949806949807</v>
      </c>
      <c r="AB182" s="14">
        <f t="shared" si="52"/>
        <v>0.19305019305019305</v>
      </c>
    </row>
    <row r="183" spans="1:38" s="4" customFormat="1" ht="15" customHeight="1" x14ac:dyDescent="0.25">
      <c r="A183" s="2">
        <v>2</v>
      </c>
      <c r="B183" s="2" t="s">
        <v>56</v>
      </c>
      <c r="C183" s="2">
        <v>342</v>
      </c>
      <c r="D183" s="1" t="s">
        <v>293</v>
      </c>
      <c r="E183" s="1" t="s">
        <v>293</v>
      </c>
      <c r="F183" s="2">
        <v>1609</v>
      </c>
      <c r="G183" s="2" t="s">
        <v>16</v>
      </c>
      <c r="H183" s="1">
        <v>519</v>
      </c>
      <c r="I183" s="1">
        <v>3</v>
      </c>
      <c r="J183" s="1">
        <v>127</v>
      </c>
      <c r="K183" s="1">
        <v>127</v>
      </c>
      <c r="L183" s="1">
        <v>3</v>
      </c>
      <c r="M183" s="1">
        <v>1</v>
      </c>
      <c r="N183" s="2" t="s">
        <v>565</v>
      </c>
      <c r="O183" s="1">
        <v>26</v>
      </c>
      <c r="P183" s="1">
        <v>77</v>
      </c>
      <c r="Q183" s="2" t="s">
        <v>565</v>
      </c>
      <c r="R183" s="1">
        <v>8</v>
      </c>
      <c r="S183" s="1">
        <v>0</v>
      </c>
      <c r="T183" s="1">
        <v>0</v>
      </c>
      <c r="U183" s="1">
        <v>0</v>
      </c>
      <c r="V183" s="1">
        <v>10</v>
      </c>
      <c r="W183" s="16">
        <v>0</v>
      </c>
      <c r="X183" s="1">
        <v>3</v>
      </c>
      <c r="Y183" s="1">
        <f t="shared" si="49"/>
        <v>385</v>
      </c>
      <c r="Z183" s="1">
        <f t="shared" si="50"/>
        <v>134</v>
      </c>
      <c r="AA183" s="14">
        <f t="shared" si="51"/>
        <v>0.74181117533718688</v>
      </c>
      <c r="AB183" s="14">
        <f t="shared" si="52"/>
        <v>0.25818882466281312</v>
      </c>
    </row>
    <row r="184" spans="1:38" s="4" customFormat="1" ht="15" customHeight="1" x14ac:dyDescent="0.25">
      <c r="A184" s="2">
        <v>3</v>
      </c>
      <c r="B184" s="2" t="s">
        <v>56</v>
      </c>
      <c r="C184" s="2">
        <v>342</v>
      </c>
      <c r="D184" s="1" t="s">
        <v>293</v>
      </c>
      <c r="E184" s="1" t="s">
        <v>294</v>
      </c>
      <c r="F184" s="2">
        <v>1610</v>
      </c>
      <c r="G184" s="2" t="s">
        <v>15</v>
      </c>
      <c r="H184" s="1">
        <v>385</v>
      </c>
      <c r="I184" s="1">
        <v>0</v>
      </c>
      <c r="J184" s="1">
        <v>95</v>
      </c>
      <c r="K184" s="1">
        <v>93</v>
      </c>
      <c r="L184" s="1">
        <v>1</v>
      </c>
      <c r="M184" s="1">
        <v>2</v>
      </c>
      <c r="N184" s="2" t="s">
        <v>565</v>
      </c>
      <c r="O184" s="1">
        <v>6</v>
      </c>
      <c r="P184" s="1">
        <v>57</v>
      </c>
      <c r="Q184" s="2" t="s">
        <v>565</v>
      </c>
      <c r="R184" s="1">
        <v>1</v>
      </c>
      <c r="S184" s="1">
        <v>0</v>
      </c>
      <c r="T184" s="1">
        <v>0</v>
      </c>
      <c r="U184" s="1">
        <v>0</v>
      </c>
      <c r="V184" s="1">
        <v>9</v>
      </c>
      <c r="W184" s="16">
        <v>0</v>
      </c>
      <c r="X184" s="1">
        <v>2</v>
      </c>
      <c r="Y184" s="1">
        <f t="shared" si="49"/>
        <v>266</v>
      </c>
      <c r="Z184" s="1">
        <f t="shared" si="50"/>
        <v>119</v>
      </c>
      <c r="AA184" s="14">
        <f t="shared" si="51"/>
        <v>0.69090909090909092</v>
      </c>
      <c r="AB184" s="14">
        <f t="shared" si="52"/>
        <v>0.30909090909090908</v>
      </c>
    </row>
    <row r="185" spans="1:38" s="4" customFormat="1" ht="15" customHeight="1" x14ac:dyDescent="0.25">
      <c r="A185" s="2">
        <v>4</v>
      </c>
      <c r="B185" s="2" t="s">
        <v>56</v>
      </c>
      <c r="C185" s="2">
        <v>342</v>
      </c>
      <c r="D185" s="1" t="s">
        <v>293</v>
      </c>
      <c r="E185" s="1" t="s">
        <v>294</v>
      </c>
      <c r="F185" s="2">
        <v>1610</v>
      </c>
      <c r="G185" s="2" t="s">
        <v>16</v>
      </c>
      <c r="H185" s="1">
        <v>386</v>
      </c>
      <c r="I185" s="1">
        <v>0</v>
      </c>
      <c r="J185" s="1">
        <v>91</v>
      </c>
      <c r="K185" s="1">
        <v>88</v>
      </c>
      <c r="L185" s="1">
        <v>0</v>
      </c>
      <c r="M185" s="1">
        <v>0</v>
      </c>
      <c r="N185" s="2" t="s">
        <v>565</v>
      </c>
      <c r="O185" s="1">
        <v>12</v>
      </c>
      <c r="P185" s="1">
        <v>35</v>
      </c>
      <c r="Q185" s="2" t="s">
        <v>565</v>
      </c>
      <c r="R185" s="1">
        <v>3</v>
      </c>
      <c r="S185" s="1">
        <v>0</v>
      </c>
      <c r="T185" s="1">
        <v>0</v>
      </c>
      <c r="U185" s="1">
        <v>0</v>
      </c>
      <c r="V185" s="1">
        <v>9</v>
      </c>
      <c r="W185" s="16">
        <v>0</v>
      </c>
      <c r="X185" s="1">
        <v>8</v>
      </c>
      <c r="Y185" s="1">
        <f t="shared" si="49"/>
        <v>246</v>
      </c>
      <c r="Z185" s="1">
        <f t="shared" si="50"/>
        <v>140</v>
      </c>
      <c r="AA185" s="14">
        <f t="shared" si="51"/>
        <v>0.63730569948186533</v>
      </c>
      <c r="AB185" s="14">
        <f t="shared" si="52"/>
        <v>0.36269430051813473</v>
      </c>
    </row>
    <row r="186" spans="1:38" s="4" customFormat="1" ht="15" customHeight="1" x14ac:dyDescent="0.25">
      <c r="A186" s="2">
        <v>5</v>
      </c>
      <c r="B186" s="2" t="s">
        <v>56</v>
      </c>
      <c r="C186" s="2">
        <v>342</v>
      </c>
      <c r="D186" s="1" t="s">
        <v>293</v>
      </c>
      <c r="E186" s="1" t="s">
        <v>296</v>
      </c>
      <c r="F186" s="2">
        <v>1611</v>
      </c>
      <c r="G186" s="2" t="s">
        <v>15</v>
      </c>
      <c r="H186" s="1">
        <v>345</v>
      </c>
      <c r="I186" s="1">
        <v>0</v>
      </c>
      <c r="J186" s="1">
        <v>99</v>
      </c>
      <c r="K186" s="1">
        <v>50</v>
      </c>
      <c r="L186" s="1">
        <v>2</v>
      </c>
      <c r="M186" s="1">
        <v>0</v>
      </c>
      <c r="N186" s="2" t="s">
        <v>565</v>
      </c>
      <c r="O186" s="1">
        <v>37</v>
      </c>
      <c r="P186" s="1">
        <v>58</v>
      </c>
      <c r="Q186" s="2" t="s">
        <v>565</v>
      </c>
      <c r="R186" s="1">
        <v>0</v>
      </c>
      <c r="S186" s="1">
        <v>0</v>
      </c>
      <c r="T186" s="1">
        <v>0</v>
      </c>
      <c r="U186" s="1">
        <v>2</v>
      </c>
      <c r="V186" s="1">
        <v>8</v>
      </c>
      <c r="W186" s="16">
        <v>0</v>
      </c>
      <c r="X186" s="1">
        <v>4</v>
      </c>
      <c r="Y186" s="1">
        <f t="shared" si="49"/>
        <v>260</v>
      </c>
      <c r="Z186" s="1">
        <f t="shared" si="50"/>
        <v>85</v>
      </c>
      <c r="AA186" s="14">
        <f t="shared" si="51"/>
        <v>0.75362318840579712</v>
      </c>
      <c r="AB186" s="14">
        <f t="shared" si="52"/>
        <v>0.24637681159420291</v>
      </c>
    </row>
    <row r="187" spans="1:38" s="4" customFormat="1" ht="15" customHeight="1" x14ac:dyDescent="0.25">
      <c r="A187" s="2">
        <v>6</v>
      </c>
      <c r="B187" s="2" t="s">
        <v>56</v>
      </c>
      <c r="C187" s="2">
        <v>342</v>
      </c>
      <c r="D187" s="1" t="s">
        <v>293</v>
      </c>
      <c r="E187" s="1" t="s">
        <v>295</v>
      </c>
      <c r="F187" s="2">
        <v>1612</v>
      </c>
      <c r="G187" s="2" t="s">
        <v>15</v>
      </c>
      <c r="H187" s="1">
        <v>291</v>
      </c>
      <c r="I187" s="1">
        <v>1</v>
      </c>
      <c r="J187" s="1">
        <v>89</v>
      </c>
      <c r="K187" s="1">
        <v>73</v>
      </c>
      <c r="L187" s="1">
        <v>1</v>
      </c>
      <c r="M187" s="1">
        <v>0</v>
      </c>
      <c r="N187" s="2" t="s">
        <v>565</v>
      </c>
      <c r="O187" s="1">
        <v>20</v>
      </c>
      <c r="P187" s="1">
        <v>18</v>
      </c>
      <c r="Q187" s="2" t="s">
        <v>565</v>
      </c>
      <c r="R187" s="1">
        <v>1</v>
      </c>
      <c r="S187" s="1">
        <v>0</v>
      </c>
      <c r="T187" s="1">
        <v>0</v>
      </c>
      <c r="U187" s="1">
        <v>0</v>
      </c>
      <c r="V187" s="1">
        <v>15</v>
      </c>
      <c r="W187" s="16">
        <v>0</v>
      </c>
      <c r="X187" s="1">
        <v>2</v>
      </c>
      <c r="Y187" s="1">
        <f t="shared" si="49"/>
        <v>220</v>
      </c>
      <c r="Z187" s="1">
        <f t="shared" si="50"/>
        <v>71</v>
      </c>
      <c r="AA187" s="14">
        <f t="shared" si="51"/>
        <v>0.75601374570446733</v>
      </c>
      <c r="AB187" s="14">
        <f t="shared" si="52"/>
        <v>0.24398625429553264</v>
      </c>
    </row>
    <row r="188" spans="1:38" s="4" customFormat="1" ht="15" customHeight="1" x14ac:dyDescent="0.25">
      <c r="A188" s="2">
        <v>7</v>
      </c>
      <c r="B188" s="2" t="s">
        <v>56</v>
      </c>
      <c r="C188" s="2">
        <v>342</v>
      </c>
      <c r="D188" s="1" t="s">
        <v>293</v>
      </c>
      <c r="E188" s="1" t="s">
        <v>297</v>
      </c>
      <c r="F188" s="2">
        <v>1612</v>
      </c>
      <c r="G188" s="2" t="s">
        <v>31</v>
      </c>
      <c r="H188" s="1">
        <v>503</v>
      </c>
      <c r="I188" s="1">
        <v>1</v>
      </c>
      <c r="J188" s="1">
        <v>103</v>
      </c>
      <c r="K188" s="1">
        <v>201</v>
      </c>
      <c r="L188" s="1">
        <v>0</v>
      </c>
      <c r="M188" s="1">
        <v>3</v>
      </c>
      <c r="N188" s="2" t="s">
        <v>565</v>
      </c>
      <c r="O188" s="1">
        <v>7</v>
      </c>
      <c r="P188" s="1">
        <v>49</v>
      </c>
      <c r="Q188" s="2" t="s">
        <v>565</v>
      </c>
      <c r="R188" s="1">
        <v>2</v>
      </c>
      <c r="S188" s="1">
        <v>1</v>
      </c>
      <c r="T188" s="1">
        <v>0</v>
      </c>
      <c r="U188" s="1">
        <v>2</v>
      </c>
      <c r="V188" s="1">
        <v>5</v>
      </c>
      <c r="W188" s="16">
        <v>0</v>
      </c>
      <c r="X188" s="1">
        <v>7</v>
      </c>
      <c r="Y188" s="1">
        <f t="shared" si="49"/>
        <v>381</v>
      </c>
      <c r="Z188" s="1">
        <f t="shared" si="50"/>
        <v>122</v>
      </c>
      <c r="AA188" s="14">
        <f t="shared" si="51"/>
        <v>0.75745526838966204</v>
      </c>
      <c r="AB188" s="14">
        <f t="shared" si="52"/>
        <v>0.24254473161033796</v>
      </c>
    </row>
    <row r="189" spans="1:38" s="4" customFormat="1" x14ac:dyDescent="0.25">
      <c r="A189" s="3"/>
      <c r="B189" s="3"/>
      <c r="C189" s="3"/>
      <c r="D189" s="137" t="s">
        <v>544</v>
      </c>
      <c r="E189" s="138"/>
      <c r="F189" s="76">
        <v>4</v>
      </c>
      <c r="G189" s="76">
        <v>7</v>
      </c>
      <c r="H189" s="77">
        <f>SUM(H182:H188)</f>
        <v>2947</v>
      </c>
      <c r="I189" s="77">
        <f t="shared" ref="I189:X189" si="63">SUM(I182:I188)</f>
        <v>11</v>
      </c>
      <c r="J189" s="77">
        <f t="shared" si="63"/>
        <v>739</v>
      </c>
      <c r="K189" s="77">
        <f t="shared" si="63"/>
        <v>744</v>
      </c>
      <c r="L189" s="77">
        <f t="shared" si="63"/>
        <v>7</v>
      </c>
      <c r="M189" s="77">
        <f t="shared" si="63"/>
        <v>6</v>
      </c>
      <c r="N189" s="114" t="s">
        <v>565</v>
      </c>
      <c r="O189" s="77">
        <f t="shared" si="63"/>
        <v>150</v>
      </c>
      <c r="P189" s="77">
        <f t="shared" si="63"/>
        <v>399</v>
      </c>
      <c r="Q189" s="114" t="s">
        <v>565</v>
      </c>
      <c r="R189" s="77">
        <f t="shared" si="63"/>
        <v>16</v>
      </c>
      <c r="S189" s="77">
        <f t="shared" si="63"/>
        <v>2</v>
      </c>
      <c r="T189" s="77">
        <f t="shared" si="63"/>
        <v>0</v>
      </c>
      <c r="U189" s="77">
        <f t="shared" si="63"/>
        <v>5</v>
      </c>
      <c r="V189" s="77">
        <f t="shared" si="63"/>
        <v>69</v>
      </c>
      <c r="W189" s="77">
        <f t="shared" si="63"/>
        <v>0</v>
      </c>
      <c r="X189" s="77">
        <f t="shared" si="63"/>
        <v>28</v>
      </c>
      <c r="Y189" s="77">
        <f t="shared" ref="Y189" si="64">SUM(I189:X189)</f>
        <v>2176</v>
      </c>
      <c r="Z189" s="77">
        <f t="shared" ref="Z189" si="65">H189-Y189</f>
        <v>771</v>
      </c>
      <c r="AA189" s="86">
        <f t="shared" ref="AA189" si="66">Y189/H189</f>
        <v>0.73837801153715643</v>
      </c>
      <c r="AB189" s="86">
        <f t="shared" ref="AB189" si="67">Z189/H189</f>
        <v>0.26162198846284357</v>
      </c>
    </row>
    <row r="190" spans="1:38" x14ac:dyDescent="0.2">
      <c r="AC190" s="4"/>
    </row>
    <row r="191" spans="1:38" s="28" customFormat="1" x14ac:dyDescent="0.25">
      <c r="A191" s="27"/>
      <c r="B191" s="27"/>
      <c r="C191" s="27"/>
      <c r="E191" s="126" t="s">
        <v>71</v>
      </c>
      <c r="F191" s="133"/>
      <c r="G191" s="133"/>
      <c r="H191" s="133"/>
      <c r="I191" s="75" t="s">
        <v>4</v>
      </c>
      <c r="J191" s="75" t="s">
        <v>5</v>
      </c>
      <c r="K191" s="75" t="s">
        <v>6</v>
      </c>
      <c r="L191" s="75" t="s">
        <v>47</v>
      </c>
      <c r="M191" s="75" t="s">
        <v>7</v>
      </c>
      <c r="N191" s="75" t="s">
        <v>48</v>
      </c>
      <c r="O191" s="75" t="s">
        <v>37</v>
      </c>
      <c r="P191" s="75" t="s">
        <v>49</v>
      </c>
      <c r="Q191" s="75" t="s">
        <v>8</v>
      </c>
      <c r="R191" s="32" t="s">
        <v>38</v>
      </c>
      <c r="S191" s="33" t="s">
        <v>65</v>
      </c>
      <c r="T191" s="33"/>
      <c r="AA191" s="29"/>
      <c r="AB191" s="29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s="4" customFormat="1" x14ac:dyDescent="0.2">
      <c r="A192" s="3"/>
      <c r="B192" s="3"/>
      <c r="C192" s="3"/>
      <c r="E192" s="133"/>
      <c r="F192" s="133"/>
      <c r="G192" s="133"/>
      <c r="H192" s="133"/>
      <c r="I192" s="46">
        <v>17</v>
      </c>
      <c r="J192" s="46">
        <v>774</v>
      </c>
      <c r="K192" s="46">
        <v>754</v>
      </c>
      <c r="L192" s="46">
        <v>41</v>
      </c>
      <c r="M192" s="46">
        <v>13</v>
      </c>
      <c r="N192" s="46" t="s">
        <v>565</v>
      </c>
      <c r="O192" s="46">
        <v>150</v>
      </c>
      <c r="P192" s="46">
        <v>399</v>
      </c>
      <c r="Q192" s="46" t="s">
        <v>565</v>
      </c>
      <c r="R192" s="110">
        <f>W189</f>
        <v>0</v>
      </c>
      <c r="S192" s="66">
        <f>X189</f>
        <v>28</v>
      </c>
      <c r="T192" s="34"/>
      <c r="AA192" s="9"/>
      <c r="AB192" s="9"/>
    </row>
    <row r="193" spans="1:38" s="4" customFormat="1" x14ac:dyDescent="0.25">
      <c r="A193" s="3"/>
      <c r="B193" s="3"/>
      <c r="C193" s="3"/>
      <c r="F193" s="3"/>
      <c r="G193" s="3"/>
      <c r="H193" s="11"/>
      <c r="I193" s="3"/>
      <c r="J193" s="3"/>
      <c r="K193" s="3"/>
      <c r="L193" s="3"/>
      <c r="M193" s="3"/>
      <c r="N193" s="3"/>
      <c r="O193" s="3"/>
      <c r="P193" s="3"/>
      <c r="Q193" s="3"/>
      <c r="R193" s="35"/>
      <c r="S193" s="36"/>
      <c r="T193" s="36"/>
      <c r="AA193" s="9"/>
      <c r="AB193" s="9"/>
    </row>
    <row r="194" spans="1:38" s="12" customFormat="1" x14ac:dyDescent="0.25">
      <c r="A194" s="30"/>
      <c r="B194" s="30"/>
      <c r="C194" s="30"/>
      <c r="E194" s="126" t="s">
        <v>72</v>
      </c>
      <c r="F194" s="126"/>
      <c r="G194" s="126"/>
      <c r="H194" s="126"/>
      <c r="I194" s="126" t="s">
        <v>412</v>
      </c>
      <c r="J194" s="133"/>
      <c r="K194" s="133"/>
      <c r="L194" s="126" t="s">
        <v>413</v>
      </c>
      <c r="M194" s="126"/>
      <c r="N194" s="75" t="s">
        <v>48</v>
      </c>
      <c r="O194" s="75" t="s">
        <v>37</v>
      </c>
      <c r="P194" s="75" t="s">
        <v>49</v>
      </c>
      <c r="Q194" s="75" t="s">
        <v>8</v>
      </c>
      <c r="AA194" s="31"/>
      <c r="AB194" s="31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s="4" customFormat="1" x14ac:dyDescent="0.25">
      <c r="A195" s="3"/>
      <c r="B195" s="3"/>
      <c r="C195" s="3"/>
      <c r="E195" s="126"/>
      <c r="F195" s="126"/>
      <c r="G195" s="126"/>
      <c r="H195" s="126"/>
      <c r="I195" s="127">
        <f>I192+K192+M192</f>
        <v>784</v>
      </c>
      <c r="J195" s="128"/>
      <c r="K195" s="128"/>
      <c r="L195" s="127">
        <f>J192+L192</f>
        <v>815</v>
      </c>
      <c r="M195" s="128"/>
      <c r="N195" s="56" t="str">
        <f>N192</f>
        <v>N.P.</v>
      </c>
      <c r="O195" s="56">
        <f>O192</f>
        <v>150</v>
      </c>
      <c r="P195" s="56">
        <f>P192</f>
        <v>399</v>
      </c>
      <c r="Q195" s="56" t="str">
        <f>Q192</f>
        <v>N.P.</v>
      </c>
      <c r="AA195" s="9"/>
      <c r="AB195" s="9"/>
    </row>
    <row r="196" spans="1:38" s="4" customFormat="1" x14ac:dyDescent="0.25">
      <c r="A196" s="3"/>
      <c r="B196" s="3"/>
      <c r="C196" s="3"/>
      <c r="F196" s="3"/>
      <c r="G196" s="3"/>
      <c r="H196" s="11"/>
      <c r="AA196" s="9"/>
      <c r="AB196" s="9"/>
    </row>
    <row r="197" spans="1:38" x14ac:dyDescent="0.2">
      <c r="AC197" s="4"/>
    </row>
    <row r="198" spans="1:38" s="4" customFormat="1" ht="15" customHeight="1" x14ac:dyDescent="0.25">
      <c r="A198" s="2">
        <v>1</v>
      </c>
      <c r="B198" s="2" t="s">
        <v>56</v>
      </c>
      <c r="C198" s="2">
        <v>407</v>
      </c>
      <c r="D198" s="1" t="s">
        <v>298</v>
      </c>
      <c r="E198" s="1" t="s">
        <v>298</v>
      </c>
      <c r="F198" s="2">
        <v>1826</v>
      </c>
      <c r="G198" s="2" t="s">
        <v>15</v>
      </c>
      <c r="H198" s="1">
        <v>499</v>
      </c>
      <c r="I198" s="1">
        <v>153</v>
      </c>
      <c r="J198" s="1">
        <v>35</v>
      </c>
      <c r="K198" s="1">
        <v>7</v>
      </c>
      <c r="L198" s="1">
        <v>1</v>
      </c>
      <c r="M198" s="1">
        <v>1</v>
      </c>
      <c r="N198" s="2" t="s">
        <v>565</v>
      </c>
      <c r="O198" s="1">
        <v>161</v>
      </c>
      <c r="P198" s="1" t="s">
        <v>565</v>
      </c>
      <c r="Q198" s="1" t="s">
        <v>565</v>
      </c>
      <c r="R198" s="1">
        <v>6</v>
      </c>
      <c r="S198" s="1">
        <v>0</v>
      </c>
      <c r="T198" s="1">
        <v>0</v>
      </c>
      <c r="U198" s="1">
        <v>0</v>
      </c>
      <c r="V198" s="1">
        <v>4</v>
      </c>
      <c r="W198" s="16">
        <v>0</v>
      </c>
      <c r="X198" s="1">
        <v>5</v>
      </c>
      <c r="Y198" s="1">
        <f t="shared" si="49"/>
        <v>373</v>
      </c>
      <c r="Z198" s="1">
        <f t="shared" si="50"/>
        <v>126</v>
      </c>
      <c r="AA198" s="14">
        <f t="shared" si="51"/>
        <v>0.74749498997995989</v>
      </c>
      <c r="AB198" s="14">
        <f t="shared" si="52"/>
        <v>0.25250501002004005</v>
      </c>
    </row>
    <row r="199" spans="1:38" s="4" customFormat="1" ht="15" customHeight="1" x14ac:dyDescent="0.25">
      <c r="A199" s="2">
        <v>2</v>
      </c>
      <c r="B199" s="2" t="s">
        <v>56</v>
      </c>
      <c r="C199" s="2">
        <v>407</v>
      </c>
      <c r="D199" s="1" t="s">
        <v>298</v>
      </c>
      <c r="E199" s="1" t="s">
        <v>298</v>
      </c>
      <c r="F199" s="2">
        <v>1826</v>
      </c>
      <c r="G199" s="2" t="s">
        <v>16</v>
      </c>
      <c r="H199" s="1">
        <v>500</v>
      </c>
      <c r="I199" s="1">
        <v>138</v>
      </c>
      <c r="J199" s="1">
        <v>50</v>
      </c>
      <c r="K199" s="1">
        <v>2</v>
      </c>
      <c r="L199" s="1">
        <v>1</v>
      </c>
      <c r="M199" s="1">
        <v>0</v>
      </c>
      <c r="N199" s="2" t="s">
        <v>565</v>
      </c>
      <c r="O199" s="1">
        <v>152</v>
      </c>
      <c r="P199" s="1" t="s">
        <v>565</v>
      </c>
      <c r="Q199" s="1" t="s">
        <v>565</v>
      </c>
      <c r="R199" s="1">
        <v>5</v>
      </c>
      <c r="S199" s="1">
        <v>0</v>
      </c>
      <c r="T199" s="1">
        <v>3</v>
      </c>
      <c r="U199" s="1">
        <v>0</v>
      </c>
      <c r="V199" s="1">
        <v>5</v>
      </c>
      <c r="W199" s="16">
        <v>0</v>
      </c>
      <c r="X199" s="1">
        <v>3</v>
      </c>
      <c r="Y199" s="1">
        <f t="shared" si="49"/>
        <v>359</v>
      </c>
      <c r="Z199" s="1">
        <f t="shared" si="50"/>
        <v>141</v>
      </c>
      <c r="AA199" s="14">
        <f t="shared" si="51"/>
        <v>0.71799999999999997</v>
      </c>
      <c r="AB199" s="14">
        <f t="shared" si="52"/>
        <v>0.28199999999999997</v>
      </c>
    </row>
    <row r="200" spans="1:38" s="4" customFormat="1" x14ac:dyDescent="0.25">
      <c r="A200" s="3"/>
      <c r="B200" s="3"/>
      <c r="C200" s="3"/>
      <c r="D200" s="137" t="s">
        <v>545</v>
      </c>
      <c r="E200" s="138"/>
      <c r="F200" s="76">
        <v>1</v>
      </c>
      <c r="G200" s="76">
        <v>2</v>
      </c>
      <c r="H200" s="77">
        <f>SUM(H198:H199)</f>
        <v>999</v>
      </c>
      <c r="I200" s="77">
        <v>292</v>
      </c>
      <c r="J200" s="77">
        <v>86</v>
      </c>
      <c r="K200" s="77">
        <f t="shared" ref="K200:X200" si="68">SUM(K198:K199)</f>
        <v>9</v>
      </c>
      <c r="L200" s="77">
        <v>1</v>
      </c>
      <c r="M200" s="77">
        <v>0</v>
      </c>
      <c r="N200" s="114" t="s">
        <v>565</v>
      </c>
      <c r="O200" s="77">
        <f t="shared" si="68"/>
        <v>313</v>
      </c>
      <c r="P200" s="77" t="s">
        <v>565</v>
      </c>
      <c r="Q200" s="77" t="s">
        <v>565</v>
      </c>
      <c r="R200" s="77">
        <v>9</v>
      </c>
      <c r="S200" s="77">
        <v>5</v>
      </c>
      <c r="T200" s="77">
        <v>0</v>
      </c>
      <c r="U200" s="77">
        <f t="shared" si="68"/>
        <v>0</v>
      </c>
      <c r="V200" s="77">
        <f t="shared" si="68"/>
        <v>9</v>
      </c>
      <c r="W200" s="77">
        <f t="shared" si="68"/>
        <v>0</v>
      </c>
      <c r="X200" s="77">
        <f t="shared" si="68"/>
        <v>8</v>
      </c>
      <c r="Y200" s="77">
        <f>SUM(I200:X200)</f>
        <v>732</v>
      </c>
      <c r="Z200" s="77">
        <f t="shared" ref="Z200" si="69">H200-Y200</f>
        <v>267</v>
      </c>
      <c r="AA200" s="86">
        <f t="shared" ref="AA200" si="70">Y200/H200</f>
        <v>0.73273273273273276</v>
      </c>
      <c r="AB200" s="86">
        <f t="shared" ref="AB200" si="71">Z200/H200</f>
        <v>0.26726726726726729</v>
      </c>
    </row>
    <row r="201" spans="1:38" x14ac:dyDescent="0.2">
      <c r="AC201" s="4"/>
    </row>
    <row r="202" spans="1:38" s="28" customFormat="1" x14ac:dyDescent="0.25">
      <c r="A202" s="27"/>
      <c r="B202" s="27"/>
      <c r="C202" s="27"/>
      <c r="E202" s="126" t="s">
        <v>71</v>
      </c>
      <c r="F202" s="133"/>
      <c r="G202" s="133"/>
      <c r="H202" s="133"/>
      <c r="I202" s="75" t="s">
        <v>4</v>
      </c>
      <c r="J202" s="75" t="s">
        <v>5</v>
      </c>
      <c r="K202" s="75" t="s">
        <v>6</v>
      </c>
      <c r="L202" s="75" t="s">
        <v>47</v>
      </c>
      <c r="M202" s="75" t="s">
        <v>7</v>
      </c>
      <c r="N202" s="75" t="s">
        <v>48</v>
      </c>
      <c r="O202" s="75" t="s">
        <v>37</v>
      </c>
      <c r="P202" s="75" t="s">
        <v>49</v>
      </c>
      <c r="Q202" s="75" t="s">
        <v>8</v>
      </c>
      <c r="R202" s="32" t="s">
        <v>38</v>
      </c>
      <c r="S202" s="33" t="s">
        <v>65</v>
      </c>
      <c r="T202" s="33"/>
      <c r="AA202" s="29"/>
      <c r="AB202" s="29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s="4" customFormat="1" x14ac:dyDescent="0.2">
      <c r="A203" s="3"/>
      <c r="B203" s="3"/>
      <c r="C203" s="3"/>
      <c r="E203" s="133"/>
      <c r="F203" s="133"/>
      <c r="G203" s="133"/>
      <c r="H203" s="133"/>
      <c r="I203" s="46">
        <v>298</v>
      </c>
      <c r="J203" s="46">
        <v>91</v>
      </c>
      <c r="K203" s="46">
        <v>14</v>
      </c>
      <c r="L203" s="46">
        <v>5</v>
      </c>
      <c r="M203" s="46">
        <v>3</v>
      </c>
      <c r="N203" s="46" t="s">
        <v>565</v>
      </c>
      <c r="O203" s="46">
        <v>313</v>
      </c>
      <c r="P203" s="46" t="s">
        <v>565</v>
      </c>
      <c r="Q203" s="46" t="s">
        <v>565</v>
      </c>
      <c r="R203" s="110">
        <f>W200</f>
        <v>0</v>
      </c>
      <c r="S203" s="66">
        <f>X200</f>
        <v>8</v>
      </c>
      <c r="T203" s="34"/>
      <c r="AA203" s="9"/>
      <c r="AB203" s="9"/>
    </row>
    <row r="204" spans="1:38" s="4" customFormat="1" x14ac:dyDescent="0.25">
      <c r="A204" s="3"/>
      <c r="B204" s="3"/>
      <c r="C204" s="3"/>
      <c r="F204" s="3"/>
      <c r="G204" s="3"/>
      <c r="H204" s="11"/>
      <c r="I204" s="3"/>
      <c r="J204" s="3"/>
      <c r="K204" s="3"/>
      <c r="L204" s="3"/>
      <c r="M204" s="3"/>
      <c r="N204" s="3"/>
      <c r="O204" s="3"/>
      <c r="P204" s="3"/>
      <c r="Q204" s="3"/>
      <c r="R204" s="35"/>
      <c r="S204" s="36"/>
      <c r="T204" s="36"/>
      <c r="AA204" s="9"/>
      <c r="AB204" s="9"/>
    </row>
    <row r="205" spans="1:38" s="12" customFormat="1" x14ac:dyDescent="0.25">
      <c r="A205" s="30"/>
      <c r="B205" s="30"/>
      <c r="C205" s="30"/>
      <c r="E205" s="126" t="s">
        <v>72</v>
      </c>
      <c r="F205" s="126"/>
      <c r="G205" s="126"/>
      <c r="H205" s="126"/>
      <c r="I205" s="126" t="s">
        <v>412</v>
      </c>
      <c r="J205" s="133"/>
      <c r="K205" s="133"/>
      <c r="L205" s="126" t="s">
        <v>413</v>
      </c>
      <c r="M205" s="126"/>
      <c r="N205" s="75" t="s">
        <v>48</v>
      </c>
      <c r="O205" s="75" t="s">
        <v>37</v>
      </c>
      <c r="P205" s="75" t="s">
        <v>49</v>
      </c>
      <c r="Q205" s="75" t="s">
        <v>8</v>
      </c>
      <c r="AA205" s="31"/>
      <c r="AB205" s="31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s="4" customFormat="1" x14ac:dyDescent="0.25">
      <c r="A206" s="3"/>
      <c r="B206" s="3"/>
      <c r="C206" s="3"/>
      <c r="E206" s="126"/>
      <c r="F206" s="126"/>
      <c r="G206" s="126"/>
      <c r="H206" s="126"/>
      <c r="I206" s="127">
        <f>I203+K203+M203</f>
        <v>315</v>
      </c>
      <c r="J206" s="128"/>
      <c r="K206" s="128"/>
      <c r="L206" s="127">
        <f>J203+L203</f>
        <v>96</v>
      </c>
      <c r="M206" s="128"/>
      <c r="N206" s="56" t="str">
        <f>N203</f>
        <v>N.P.</v>
      </c>
      <c r="O206" s="56">
        <f>O203</f>
        <v>313</v>
      </c>
      <c r="P206" s="56" t="str">
        <f>P203</f>
        <v>N.P.</v>
      </c>
      <c r="Q206" s="56" t="str">
        <f>Q203</f>
        <v>N.P.</v>
      </c>
      <c r="AA206" s="9"/>
      <c r="AB206" s="9"/>
    </row>
    <row r="207" spans="1:38" s="4" customFormat="1" x14ac:dyDescent="0.25">
      <c r="A207" s="3"/>
      <c r="B207" s="3"/>
      <c r="C207" s="3"/>
      <c r="F207" s="3"/>
      <c r="G207" s="3"/>
      <c r="H207" s="11"/>
      <c r="AA207" s="9"/>
      <c r="AB207" s="9"/>
    </row>
    <row r="208" spans="1:38" x14ac:dyDescent="0.2">
      <c r="AC208" s="4"/>
    </row>
    <row r="209" spans="1:28" s="4" customFormat="1" ht="15" customHeight="1" x14ac:dyDescent="0.25">
      <c r="A209" s="2">
        <v>1</v>
      </c>
      <c r="B209" s="2" t="s">
        <v>56</v>
      </c>
      <c r="C209" s="2">
        <v>415</v>
      </c>
      <c r="D209" s="1" t="s">
        <v>299</v>
      </c>
      <c r="E209" s="1" t="s">
        <v>299</v>
      </c>
      <c r="F209" s="2">
        <v>1851</v>
      </c>
      <c r="G209" s="2" t="s">
        <v>15</v>
      </c>
      <c r="H209" s="1">
        <v>595</v>
      </c>
      <c r="I209" s="1">
        <v>3</v>
      </c>
      <c r="J209" s="1">
        <v>154</v>
      </c>
      <c r="K209" s="1">
        <v>226</v>
      </c>
      <c r="L209" s="1">
        <v>4</v>
      </c>
      <c r="M209" s="1">
        <v>0</v>
      </c>
      <c r="N209" s="1">
        <v>2</v>
      </c>
      <c r="O209" s="2" t="s">
        <v>565</v>
      </c>
      <c r="P209" s="1">
        <v>12</v>
      </c>
      <c r="Q209" s="2" t="s">
        <v>565</v>
      </c>
      <c r="R209" s="1">
        <v>10</v>
      </c>
      <c r="S209" s="1">
        <v>1</v>
      </c>
      <c r="T209" s="1">
        <v>0</v>
      </c>
      <c r="U209" s="1">
        <v>5</v>
      </c>
      <c r="V209" s="1">
        <v>13</v>
      </c>
      <c r="W209" s="16">
        <v>0</v>
      </c>
      <c r="X209" s="1">
        <v>10</v>
      </c>
      <c r="Y209" s="1">
        <f t="shared" si="49"/>
        <v>440</v>
      </c>
      <c r="Z209" s="1">
        <f t="shared" si="50"/>
        <v>155</v>
      </c>
      <c r="AA209" s="14">
        <f t="shared" si="51"/>
        <v>0.73949579831932777</v>
      </c>
      <c r="AB209" s="14">
        <f t="shared" si="52"/>
        <v>0.26050420168067229</v>
      </c>
    </row>
    <row r="210" spans="1:28" s="4" customFormat="1" ht="15" customHeight="1" x14ac:dyDescent="0.25">
      <c r="A210" s="2">
        <v>2</v>
      </c>
      <c r="B210" s="2" t="s">
        <v>56</v>
      </c>
      <c r="C210" s="2">
        <v>415</v>
      </c>
      <c r="D210" s="1" t="s">
        <v>299</v>
      </c>
      <c r="E210" s="1" t="s">
        <v>299</v>
      </c>
      <c r="F210" s="2">
        <v>1851</v>
      </c>
      <c r="G210" s="2" t="s">
        <v>16</v>
      </c>
      <c r="H210" s="1">
        <v>595</v>
      </c>
      <c r="I210" s="1">
        <v>1</v>
      </c>
      <c r="J210" s="1">
        <v>144</v>
      </c>
      <c r="K210" s="1">
        <v>260</v>
      </c>
      <c r="L210" s="1">
        <v>6</v>
      </c>
      <c r="M210" s="1">
        <v>2</v>
      </c>
      <c r="N210" s="1">
        <v>2</v>
      </c>
      <c r="O210" s="2" t="s">
        <v>565</v>
      </c>
      <c r="P210" s="1">
        <v>12</v>
      </c>
      <c r="Q210" s="2" t="s">
        <v>565</v>
      </c>
      <c r="R210" s="1">
        <v>5</v>
      </c>
      <c r="S210" s="1">
        <v>0</v>
      </c>
      <c r="T210" s="1">
        <v>0</v>
      </c>
      <c r="U210" s="1">
        <v>8</v>
      </c>
      <c r="V210" s="1">
        <v>12</v>
      </c>
      <c r="W210" s="16">
        <v>0</v>
      </c>
      <c r="X210" s="1">
        <v>3</v>
      </c>
      <c r="Y210" s="1">
        <f t="shared" si="49"/>
        <v>455</v>
      </c>
      <c r="Z210" s="1">
        <f t="shared" si="50"/>
        <v>140</v>
      </c>
      <c r="AA210" s="14">
        <f t="shared" si="51"/>
        <v>0.76470588235294112</v>
      </c>
      <c r="AB210" s="14">
        <f t="shared" si="52"/>
        <v>0.23529411764705882</v>
      </c>
    </row>
    <row r="211" spans="1:28" s="4" customFormat="1" ht="15" customHeight="1" x14ac:dyDescent="0.25">
      <c r="A211" s="2">
        <v>3</v>
      </c>
      <c r="B211" s="2" t="s">
        <v>56</v>
      </c>
      <c r="C211" s="2">
        <v>415</v>
      </c>
      <c r="D211" s="1" t="s">
        <v>299</v>
      </c>
      <c r="E211" s="1" t="s">
        <v>299</v>
      </c>
      <c r="F211" s="2">
        <v>1851</v>
      </c>
      <c r="G211" s="2" t="s">
        <v>17</v>
      </c>
      <c r="H211" s="1">
        <v>595</v>
      </c>
      <c r="I211" s="1">
        <v>2</v>
      </c>
      <c r="J211" s="1">
        <v>173</v>
      </c>
      <c r="K211" s="1">
        <v>216</v>
      </c>
      <c r="L211" s="1">
        <v>2</v>
      </c>
      <c r="M211" s="1">
        <v>0</v>
      </c>
      <c r="N211" s="1">
        <v>0</v>
      </c>
      <c r="O211" s="2" t="s">
        <v>565</v>
      </c>
      <c r="P211" s="1">
        <v>20</v>
      </c>
      <c r="Q211" s="2" t="s">
        <v>565</v>
      </c>
      <c r="R211" s="1">
        <v>9</v>
      </c>
      <c r="S211" s="1">
        <v>5</v>
      </c>
      <c r="T211" s="1">
        <v>0</v>
      </c>
      <c r="U211" s="1">
        <v>3</v>
      </c>
      <c r="V211" s="1">
        <v>12</v>
      </c>
      <c r="W211" s="16">
        <v>1</v>
      </c>
      <c r="X211" s="1">
        <v>11</v>
      </c>
      <c r="Y211" s="1">
        <f t="shared" si="49"/>
        <v>454</v>
      </c>
      <c r="Z211" s="1">
        <f t="shared" si="50"/>
        <v>141</v>
      </c>
      <c r="AA211" s="14">
        <f t="shared" si="51"/>
        <v>0.76302521008403357</v>
      </c>
      <c r="AB211" s="14">
        <f t="shared" si="52"/>
        <v>0.23697478991596638</v>
      </c>
    </row>
    <row r="212" spans="1:28" s="4" customFormat="1" ht="15" customHeight="1" x14ac:dyDescent="0.25">
      <c r="A212" s="2">
        <v>4</v>
      </c>
      <c r="B212" s="2" t="s">
        <v>56</v>
      </c>
      <c r="C212" s="2">
        <v>415</v>
      </c>
      <c r="D212" s="1" t="s">
        <v>299</v>
      </c>
      <c r="E212" s="1" t="s">
        <v>300</v>
      </c>
      <c r="F212" s="2">
        <v>1851</v>
      </c>
      <c r="G212" s="2" t="s">
        <v>31</v>
      </c>
      <c r="H212" s="1">
        <v>244</v>
      </c>
      <c r="I212" s="1">
        <v>1</v>
      </c>
      <c r="J212" s="1">
        <v>20</v>
      </c>
      <c r="K212" s="1">
        <v>118</v>
      </c>
      <c r="L212" s="1">
        <v>0</v>
      </c>
      <c r="M212" s="1">
        <v>2</v>
      </c>
      <c r="N212" s="1">
        <v>0</v>
      </c>
      <c r="O212" s="2" t="s">
        <v>565</v>
      </c>
      <c r="P212" s="1">
        <v>19</v>
      </c>
      <c r="Q212" s="2" t="s">
        <v>565</v>
      </c>
      <c r="R212" s="1">
        <v>0</v>
      </c>
      <c r="S212" s="1">
        <v>4</v>
      </c>
      <c r="T212" s="1">
        <v>0</v>
      </c>
      <c r="U212" s="1">
        <v>1</v>
      </c>
      <c r="V212" s="1">
        <v>2</v>
      </c>
      <c r="W212" s="16">
        <v>0</v>
      </c>
      <c r="X212" s="1">
        <v>4</v>
      </c>
      <c r="Y212" s="1">
        <f t="shared" si="49"/>
        <v>171</v>
      </c>
      <c r="Z212" s="1">
        <f t="shared" si="50"/>
        <v>73</v>
      </c>
      <c r="AA212" s="14">
        <f t="shared" si="51"/>
        <v>0.70081967213114749</v>
      </c>
      <c r="AB212" s="14">
        <f t="shared" si="52"/>
        <v>0.29918032786885246</v>
      </c>
    </row>
    <row r="213" spans="1:28" s="4" customFormat="1" ht="15" customHeight="1" x14ac:dyDescent="0.25">
      <c r="A213" s="2">
        <v>5</v>
      </c>
      <c r="B213" s="2" t="s">
        <v>56</v>
      </c>
      <c r="C213" s="2">
        <v>415</v>
      </c>
      <c r="D213" s="1" t="s">
        <v>299</v>
      </c>
      <c r="E213" s="1" t="s">
        <v>299</v>
      </c>
      <c r="F213" s="2">
        <v>1852</v>
      </c>
      <c r="G213" s="2" t="s">
        <v>15</v>
      </c>
      <c r="H213" s="1">
        <v>669</v>
      </c>
      <c r="I213" s="1">
        <v>6</v>
      </c>
      <c r="J213" s="1">
        <v>148</v>
      </c>
      <c r="K213" s="1">
        <v>279</v>
      </c>
      <c r="L213" s="1">
        <v>2</v>
      </c>
      <c r="M213" s="1">
        <v>2</v>
      </c>
      <c r="N213" s="1">
        <v>0</v>
      </c>
      <c r="O213" s="2" t="s">
        <v>565</v>
      </c>
      <c r="P213" s="1">
        <v>15</v>
      </c>
      <c r="Q213" s="2" t="s">
        <v>565</v>
      </c>
      <c r="R213" s="1">
        <v>14</v>
      </c>
      <c r="S213" s="1">
        <v>9</v>
      </c>
      <c r="T213" s="1">
        <v>1</v>
      </c>
      <c r="U213" s="1">
        <v>3</v>
      </c>
      <c r="V213" s="1">
        <v>10</v>
      </c>
      <c r="W213" s="16">
        <v>0</v>
      </c>
      <c r="X213" s="1">
        <v>4</v>
      </c>
      <c r="Y213" s="1">
        <f t="shared" si="49"/>
        <v>493</v>
      </c>
      <c r="Z213" s="1">
        <f t="shared" si="50"/>
        <v>176</v>
      </c>
      <c r="AA213" s="14">
        <f t="shared" si="51"/>
        <v>0.73692077727952165</v>
      </c>
      <c r="AB213" s="14">
        <f t="shared" si="52"/>
        <v>0.26307922272047835</v>
      </c>
    </row>
    <row r="214" spans="1:28" s="4" customFormat="1" ht="15" customHeight="1" x14ac:dyDescent="0.25">
      <c r="A214" s="2">
        <v>6</v>
      </c>
      <c r="B214" s="2" t="s">
        <v>56</v>
      </c>
      <c r="C214" s="2">
        <v>415</v>
      </c>
      <c r="D214" s="1" t="s">
        <v>299</v>
      </c>
      <c r="E214" s="1" t="s">
        <v>299</v>
      </c>
      <c r="F214" s="2">
        <v>1852</v>
      </c>
      <c r="G214" s="2" t="s">
        <v>16</v>
      </c>
      <c r="H214" s="1">
        <v>669</v>
      </c>
      <c r="I214" s="1">
        <v>3</v>
      </c>
      <c r="J214" s="1">
        <v>159</v>
      </c>
      <c r="K214" s="1">
        <v>272</v>
      </c>
      <c r="L214" s="1">
        <v>3</v>
      </c>
      <c r="M214" s="1">
        <v>3</v>
      </c>
      <c r="N214" s="1">
        <v>6</v>
      </c>
      <c r="O214" s="2" t="s">
        <v>565</v>
      </c>
      <c r="P214" s="1">
        <v>17</v>
      </c>
      <c r="Q214" s="2" t="s">
        <v>565</v>
      </c>
      <c r="R214" s="1">
        <v>10</v>
      </c>
      <c r="S214" s="1">
        <v>3</v>
      </c>
      <c r="T214" s="1">
        <v>0</v>
      </c>
      <c r="U214" s="1">
        <v>3</v>
      </c>
      <c r="V214" s="1">
        <v>13</v>
      </c>
      <c r="W214" s="16">
        <v>0</v>
      </c>
      <c r="X214" s="1">
        <v>7</v>
      </c>
      <c r="Y214" s="1">
        <f t="shared" si="49"/>
        <v>499</v>
      </c>
      <c r="Z214" s="1">
        <f t="shared" si="50"/>
        <v>170</v>
      </c>
      <c r="AA214" s="14">
        <f t="shared" si="51"/>
        <v>0.74588938714499253</v>
      </c>
      <c r="AB214" s="14">
        <f t="shared" si="52"/>
        <v>0.25411061285500747</v>
      </c>
    </row>
    <row r="215" spans="1:28" s="4" customFormat="1" ht="15" customHeight="1" x14ac:dyDescent="0.25">
      <c r="A215" s="2">
        <v>7</v>
      </c>
      <c r="B215" s="2" t="s">
        <v>56</v>
      </c>
      <c r="C215" s="2">
        <v>415</v>
      </c>
      <c r="D215" s="1" t="s">
        <v>299</v>
      </c>
      <c r="E215" s="1" t="s">
        <v>300</v>
      </c>
      <c r="F215" s="2">
        <v>1852</v>
      </c>
      <c r="G215" s="2" t="s">
        <v>17</v>
      </c>
      <c r="H215" s="1">
        <v>670</v>
      </c>
      <c r="I215" s="1">
        <v>10</v>
      </c>
      <c r="J215" s="1">
        <v>179</v>
      </c>
      <c r="K215" s="1">
        <v>278</v>
      </c>
      <c r="L215" s="1">
        <v>0</v>
      </c>
      <c r="M215" s="1">
        <v>3</v>
      </c>
      <c r="N215" s="1">
        <v>1</v>
      </c>
      <c r="O215" s="2" t="s">
        <v>565</v>
      </c>
      <c r="P215" s="1">
        <v>15</v>
      </c>
      <c r="Q215" s="2" t="s">
        <v>565</v>
      </c>
      <c r="R215" s="1">
        <v>6</v>
      </c>
      <c r="S215" s="1">
        <v>0</v>
      </c>
      <c r="T215" s="1">
        <v>1</v>
      </c>
      <c r="U215" s="1">
        <v>8</v>
      </c>
      <c r="V215" s="1">
        <v>13</v>
      </c>
      <c r="W215" s="16">
        <v>0</v>
      </c>
      <c r="X215" s="1">
        <v>5</v>
      </c>
      <c r="Y215" s="1">
        <f t="shared" si="49"/>
        <v>519</v>
      </c>
      <c r="Z215" s="1">
        <f t="shared" si="50"/>
        <v>151</v>
      </c>
      <c r="AA215" s="14">
        <f t="shared" si="51"/>
        <v>0.77462686567164174</v>
      </c>
      <c r="AB215" s="14">
        <f t="shared" si="52"/>
        <v>0.2253731343283582</v>
      </c>
    </row>
    <row r="216" spans="1:28" s="4" customFormat="1" ht="15" customHeight="1" x14ac:dyDescent="0.25">
      <c r="A216" s="2">
        <v>8</v>
      </c>
      <c r="B216" s="2" t="s">
        <v>56</v>
      </c>
      <c r="C216" s="2">
        <v>415</v>
      </c>
      <c r="D216" s="1" t="s">
        <v>299</v>
      </c>
      <c r="E216" s="1" t="s">
        <v>301</v>
      </c>
      <c r="F216" s="2">
        <v>1853</v>
      </c>
      <c r="G216" s="2" t="s">
        <v>15</v>
      </c>
      <c r="H216" s="1">
        <v>380</v>
      </c>
      <c r="I216" s="1">
        <v>0</v>
      </c>
      <c r="J216" s="1">
        <v>101</v>
      </c>
      <c r="K216" s="1">
        <v>109</v>
      </c>
      <c r="L216" s="1">
        <v>0</v>
      </c>
      <c r="M216" s="1">
        <v>4</v>
      </c>
      <c r="N216" s="1">
        <v>0</v>
      </c>
      <c r="O216" s="2" t="s">
        <v>565</v>
      </c>
      <c r="P216" s="1">
        <v>19</v>
      </c>
      <c r="Q216" s="2" t="s">
        <v>565</v>
      </c>
      <c r="R216" s="1">
        <v>2</v>
      </c>
      <c r="S216" s="1">
        <v>0</v>
      </c>
      <c r="T216" s="1">
        <v>0</v>
      </c>
      <c r="U216" s="1">
        <v>0</v>
      </c>
      <c r="V216" s="1">
        <v>7</v>
      </c>
      <c r="W216" s="16">
        <v>0</v>
      </c>
      <c r="X216" s="1">
        <v>5</v>
      </c>
      <c r="Y216" s="1">
        <f t="shared" si="49"/>
        <v>247</v>
      </c>
      <c r="Z216" s="1">
        <f t="shared" si="50"/>
        <v>133</v>
      </c>
      <c r="AA216" s="14">
        <f t="shared" si="51"/>
        <v>0.65</v>
      </c>
      <c r="AB216" s="14">
        <f t="shared" si="52"/>
        <v>0.35</v>
      </c>
    </row>
    <row r="217" spans="1:28" s="4" customFormat="1" ht="15" customHeight="1" x14ac:dyDescent="0.25">
      <c r="A217" s="2">
        <v>9</v>
      </c>
      <c r="B217" s="2" t="s">
        <v>56</v>
      </c>
      <c r="C217" s="2">
        <v>415</v>
      </c>
      <c r="D217" s="1" t="s">
        <v>299</v>
      </c>
      <c r="E217" s="1" t="s">
        <v>302</v>
      </c>
      <c r="F217" s="2">
        <v>1853</v>
      </c>
      <c r="G217" s="2" t="s">
        <v>31</v>
      </c>
      <c r="H217" s="1">
        <v>379</v>
      </c>
      <c r="I217" s="1">
        <v>1</v>
      </c>
      <c r="J217" s="1">
        <v>93</v>
      </c>
      <c r="K217" s="1">
        <v>133</v>
      </c>
      <c r="L217" s="1">
        <v>3</v>
      </c>
      <c r="M217" s="1">
        <v>0</v>
      </c>
      <c r="N217" s="1">
        <v>2</v>
      </c>
      <c r="O217" s="2" t="s">
        <v>565</v>
      </c>
      <c r="P217" s="1">
        <v>15</v>
      </c>
      <c r="Q217" s="2" t="s">
        <v>565</v>
      </c>
      <c r="R217" s="1">
        <v>3</v>
      </c>
      <c r="S217" s="1">
        <v>0</v>
      </c>
      <c r="T217" s="1">
        <v>0</v>
      </c>
      <c r="U217" s="1">
        <v>2</v>
      </c>
      <c r="V217" s="1">
        <v>10</v>
      </c>
      <c r="W217" s="16">
        <v>0</v>
      </c>
      <c r="X217" s="1">
        <v>9</v>
      </c>
      <c r="Y217" s="1">
        <f t="shared" si="49"/>
        <v>271</v>
      </c>
      <c r="Z217" s="1">
        <f t="shared" si="50"/>
        <v>108</v>
      </c>
      <c r="AA217" s="14">
        <f t="shared" si="51"/>
        <v>0.71503957783641159</v>
      </c>
      <c r="AB217" s="14">
        <f t="shared" si="52"/>
        <v>0.28496042216358841</v>
      </c>
    </row>
    <row r="218" spans="1:28" s="4" customFormat="1" ht="15" customHeight="1" x14ac:dyDescent="0.25">
      <c r="A218" s="2">
        <v>10</v>
      </c>
      <c r="B218" s="2" t="s">
        <v>56</v>
      </c>
      <c r="C218" s="2">
        <v>415</v>
      </c>
      <c r="D218" s="1" t="s">
        <v>299</v>
      </c>
      <c r="E218" s="1" t="s">
        <v>302</v>
      </c>
      <c r="F218" s="2">
        <v>1853</v>
      </c>
      <c r="G218" s="2" t="s">
        <v>33</v>
      </c>
      <c r="H218" s="1">
        <v>379</v>
      </c>
      <c r="I218" s="1">
        <v>0</v>
      </c>
      <c r="J218" s="1">
        <v>87</v>
      </c>
      <c r="K218" s="1">
        <v>112</v>
      </c>
      <c r="L218" s="1">
        <v>4</v>
      </c>
      <c r="M218" s="1">
        <v>2</v>
      </c>
      <c r="N218" s="1">
        <v>1</v>
      </c>
      <c r="O218" s="2" t="s">
        <v>565</v>
      </c>
      <c r="P218" s="1">
        <v>24</v>
      </c>
      <c r="Q218" s="2" t="s">
        <v>565</v>
      </c>
      <c r="R218" s="1">
        <v>7</v>
      </c>
      <c r="S218" s="1">
        <v>0</v>
      </c>
      <c r="T218" s="1">
        <v>0</v>
      </c>
      <c r="U218" s="1">
        <v>0</v>
      </c>
      <c r="V218" s="1">
        <v>4</v>
      </c>
      <c r="W218" s="16">
        <v>0</v>
      </c>
      <c r="X218" s="1">
        <v>5</v>
      </c>
      <c r="Y218" s="1">
        <f t="shared" si="49"/>
        <v>246</v>
      </c>
      <c r="Z218" s="1">
        <f t="shared" si="50"/>
        <v>133</v>
      </c>
      <c r="AA218" s="14">
        <f t="shared" si="51"/>
        <v>0.64907651715039583</v>
      </c>
      <c r="AB218" s="14">
        <f t="shared" si="52"/>
        <v>0.35092348284960423</v>
      </c>
    </row>
    <row r="219" spans="1:28" s="4" customFormat="1" ht="15" customHeight="1" x14ac:dyDescent="0.25">
      <c r="A219" s="2">
        <v>11</v>
      </c>
      <c r="B219" s="2" t="s">
        <v>56</v>
      </c>
      <c r="C219" s="2">
        <v>415</v>
      </c>
      <c r="D219" s="1" t="s">
        <v>299</v>
      </c>
      <c r="E219" s="1" t="s">
        <v>301</v>
      </c>
      <c r="F219" s="2">
        <v>1854</v>
      </c>
      <c r="G219" s="2" t="s">
        <v>15</v>
      </c>
      <c r="H219" s="1">
        <v>516</v>
      </c>
      <c r="I219" s="1">
        <v>0</v>
      </c>
      <c r="J219" s="1">
        <v>90</v>
      </c>
      <c r="K219" s="1">
        <v>189</v>
      </c>
      <c r="L219" s="1">
        <v>0</v>
      </c>
      <c r="M219" s="1">
        <v>0</v>
      </c>
      <c r="N219" s="1">
        <v>0</v>
      </c>
      <c r="O219" s="2" t="s">
        <v>565</v>
      </c>
      <c r="P219" s="1">
        <v>30</v>
      </c>
      <c r="Q219" s="2" t="s">
        <v>565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6">
        <v>0</v>
      </c>
      <c r="X219" s="1">
        <v>4</v>
      </c>
      <c r="Y219" s="1">
        <f t="shared" si="49"/>
        <v>313</v>
      </c>
      <c r="Z219" s="1">
        <f t="shared" si="50"/>
        <v>203</v>
      </c>
      <c r="AA219" s="14">
        <f t="shared" si="51"/>
        <v>0.60658914728682167</v>
      </c>
      <c r="AB219" s="14">
        <f t="shared" si="52"/>
        <v>0.39341085271317827</v>
      </c>
    </row>
    <row r="220" spans="1:28" s="4" customFormat="1" ht="15" customHeight="1" x14ac:dyDescent="0.25">
      <c r="A220" s="2">
        <v>12</v>
      </c>
      <c r="B220" s="2" t="s">
        <v>56</v>
      </c>
      <c r="C220" s="2">
        <v>415</v>
      </c>
      <c r="D220" s="1" t="s">
        <v>299</v>
      </c>
      <c r="E220" s="1" t="s">
        <v>301</v>
      </c>
      <c r="F220" s="2">
        <v>1854</v>
      </c>
      <c r="G220" s="2" t="s">
        <v>16</v>
      </c>
      <c r="H220" s="1">
        <v>516</v>
      </c>
      <c r="I220" s="1">
        <v>5</v>
      </c>
      <c r="J220" s="1">
        <v>103</v>
      </c>
      <c r="K220" s="1">
        <v>183</v>
      </c>
      <c r="L220" s="1">
        <v>3</v>
      </c>
      <c r="M220" s="1">
        <v>1</v>
      </c>
      <c r="N220" s="1">
        <v>0</v>
      </c>
      <c r="O220" s="2" t="s">
        <v>565</v>
      </c>
      <c r="P220" s="1">
        <v>39</v>
      </c>
      <c r="Q220" s="2" t="s">
        <v>565</v>
      </c>
      <c r="R220" s="1">
        <v>2</v>
      </c>
      <c r="S220" s="1">
        <v>1</v>
      </c>
      <c r="T220" s="1">
        <v>0</v>
      </c>
      <c r="U220" s="1">
        <v>3</v>
      </c>
      <c r="V220" s="1">
        <v>5</v>
      </c>
      <c r="W220" s="16">
        <v>1</v>
      </c>
      <c r="X220" s="1">
        <v>8</v>
      </c>
      <c r="Y220" s="1">
        <f t="shared" si="49"/>
        <v>354</v>
      </c>
      <c r="Z220" s="1">
        <f t="shared" si="50"/>
        <v>162</v>
      </c>
      <c r="AA220" s="14">
        <f t="shared" si="51"/>
        <v>0.68604651162790697</v>
      </c>
      <c r="AB220" s="14">
        <f t="shared" si="52"/>
        <v>0.31395348837209303</v>
      </c>
    </row>
    <row r="221" spans="1:28" s="4" customFormat="1" ht="15" customHeight="1" x14ac:dyDescent="0.25">
      <c r="A221" s="2">
        <v>13</v>
      </c>
      <c r="B221" s="2" t="s">
        <v>56</v>
      </c>
      <c r="C221" s="2">
        <v>415</v>
      </c>
      <c r="D221" s="1" t="s">
        <v>299</v>
      </c>
      <c r="E221" s="1" t="s">
        <v>301</v>
      </c>
      <c r="F221" s="2">
        <v>1854</v>
      </c>
      <c r="G221" s="2" t="s">
        <v>17</v>
      </c>
      <c r="H221" s="1">
        <v>516</v>
      </c>
      <c r="I221" s="1">
        <v>0</v>
      </c>
      <c r="J221" s="1">
        <v>112</v>
      </c>
      <c r="K221" s="1">
        <v>165</v>
      </c>
      <c r="L221" s="1">
        <v>4</v>
      </c>
      <c r="M221" s="1">
        <v>2</v>
      </c>
      <c r="N221" s="1">
        <v>1</v>
      </c>
      <c r="O221" s="2" t="s">
        <v>565</v>
      </c>
      <c r="P221" s="1">
        <v>23</v>
      </c>
      <c r="Q221" s="2" t="s">
        <v>565</v>
      </c>
      <c r="R221" s="1">
        <v>4</v>
      </c>
      <c r="S221" s="1">
        <v>0</v>
      </c>
      <c r="T221" s="1">
        <v>0</v>
      </c>
      <c r="U221" s="1">
        <v>6</v>
      </c>
      <c r="V221" s="1">
        <v>5</v>
      </c>
      <c r="W221" s="16">
        <v>0</v>
      </c>
      <c r="X221" s="1">
        <v>5</v>
      </c>
      <c r="Y221" s="1">
        <f t="shared" si="49"/>
        <v>327</v>
      </c>
      <c r="Z221" s="1">
        <f t="shared" si="50"/>
        <v>189</v>
      </c>
      <c r="AA221" s="14">
        <f t="shared" si="51"/>
        <v>0.63372093023255816</v>
      </c>
      <c r="AB221" s="14">
        <f t="shared" si="52"/>
        <v>0.36627906976744184</v>
      </c>
    </row>
    <row r="222" spans="1:28" s="4" customFormat="1" ht="15" customHeight="1" x14ac:dyDescent="0.25">
      <c r="A222" s="2">
        <v>14</v>
      </c>
      <c r="B222" s="2" t="s">
        <v>56</v>
      </c>
      <c r="C222" s="2">
        <v>415</v>
      </c>
      <c r="D222" s="1" t="s">
        <v>299</v>
      </c>
      <c r="E222" s="1" t="s">
        <v>303</v>
      </c>
      <c r="F222" s="2">
        <v>1855</v>
      </c>
      <c r="G222" s="2" t="s">
        <v>15</v>
      </c>
      <c r="H222" s="1">
        <v>501</v>
      </c>
      <c r="I222" s="1">
        <v>7</v>
      </c>
      <c r="J222" s="1">
        <v>84</v>
      </c>
      <c r="K222" s="1">
        <v>193</v>
      </c>
      <c r="L222" s="1">
        <v>4</v>
      </c>
      <c r="M222" s="1">
        <v>3</v>
      </c>
      <c r="N222" s="1">
        <v>0</v>
      </c>
      <c r="O222" s="2" t="s">
        <v>565</v>
      </c>
      <c r="P222" s="1">
        <v>18</v>
      </c>
      <c r="Q222" s="2" t="s">
        <v>565</v>
      </c>
      <c r="R222" s="1">
        <v>4</v>
      </c>
      <c r="S222" s="1">
        <v>2</v>
      </c>
      <c r="T222" s="1">
        <v>0</v>
      </c>
      <c r="U222" s="1">
        <v>2</v>
      </c>
      <c r="V222" s="1">
        <v>3</v>
      </c>
      <c r="W222" s="16">
        <v>0</v>
      </c>
      <c r="X222" s="1">
        <v>12</v>
      </c>
      <c r="Y222" s="1">
        <f t="shared" si="49"/>
        <v>332</v>
      </c>
      <c r="Z222" s="1">
        <f t="shared" si="50"/>
        <v>169</v>
      </c>
      <c r="AA222" s="14">
        <f t="shared" si="51"/>
        <v>0.66267465069860276</v>
      </c>
      <c r="AB222" s="14">
        <f t="shared" si="52"/>
        <v>0.33732534930139718</v>
      </c>
    </row>
    <row r="223" spans="1:28" s="4" customFormat="1" ht="15" customHeight="1" x14ac:dyDescent="0.25">
      <c r="A223" s="2">
        <v>15</v>
      </c>
      <c r="B223" s="2" t="s">
        <v>56</v>
      </c>
      <c r="C223" s="2">
        <v>415</v>
      </c>
      <c r="D223" s="1" t="s">
        <v>299</v>
      </c>
      <c r="E223" s="1" t="s">
        <v>303</v>
      </c>
      <c r="F223" s="2">
        <v>1855</v>
      </c>
      <c r="G223" s="2" t="s">
        <v>16</v>
      </c>
      <c r="H223" s="1">
        <v>500</v>
      </c>
      <c r="I223" s="1">
        <v>4</v>
      </c>
      <c r="J223" s="1">
        <v>97</v>
      </c>
      <c r="K223" s="1">
        <v>185</v>
      </c>
      <c r="L223" s="1">
        <v>5</v>
      </c>
      <c r="M223" s="1">
        <v>3</v>
      </c>
      <c r="N223" s="1">
        <v>1</v>
      </c>
      <c r="O223" s="2" t="s">
        <v>565</v>
      </c>
      <c r="P223" s="1">
        <v>11</v>
      </c>
      <c r="Q223" s="2" t="s">
        <v>565</v>
      </c>
      <c r="R223" s="1">
        <v>1</v>
      </c>
      <c r="S223" s="1">
        <v>1</v>
      </c>
      <c r="T223" s="1">
        <v>0</v>
      </c>
      <c r="U223" s="1">
        <v>1</v>
      </c>
      <c r="V223" s="1">
        <v>3</v>
      </c>
      <c r="W223" s="16">
        <v>0</v>
      </c>
      <c r="X223" s="1">
        <v>16</v>
      </c>
      <c r="Y223" s="1">
        <f t="shared" si="49"/>
        <v>328</v>
      </c>
      <c r="Z223" s="1">
        <f t="shared" si="50"/>
        <v>172</v>
      </c>
      <c r="AA223" s="14">
        <f t="shared" si="51"/>
        <v>0.65600000000000003</v>
      </c>
      <c r="AB223" s="14">
        <f t="shared" si="52"/>
        <v>0.34399999999999997</v>
      </c>
    </row>
    <row r="224" spans="1:28" s="4" customFormat="1" ht="15" customHeight="1" x14ac:dyDescent="0.25">
      <c r="A224" s="2">
        <v>16</v>
      </c>
      <c r="B224" s="2" t="s">
        <v>56</v>
      </c>
      <c r="C224" s="2">
        <v>415</v>
      </c>
      <c r="D224" s="1" t="s">
        <v>299</v>
      </c>
      <c r="E224" s="1" t="s">
        <v>299</v>
      </c>
      <c r="F224" s="2">
        <v>1855</v>
      </c>
      <c r="G224" s="2" t="s">
        <v>31</v>
      </c>
      <c r="H224" s="1">
        <v>186</v>
      </c>
      <c r="I224" s="1">
        <v>1</v>
      </c>
      <c r="J224" s="1">
        <v>25</v>
      </c>
      <c r="K224" s="1">
        <v>61</v>
      </c>
      <c r="L224" s="1">
        <v>1</v>
      </c>
      <c r="M224" s="1">
        <v>1</v>
      </c>
      <c r="N224" s="1">
        <v>1</v>
      </c>
      <c r="O224" s="2" t="s">
        <v>565</v>
      </c>
      <c r="P224" s="1">
        <v>13</v>
      </c>
      <c r="Q224" s="2" t="s">
        <v>565</v>
      </c>
      <c r="R224" s="1">
        <v>14</v>
      </c>
      <c r="S224" s="1">
        <v>1</v>
      </c>
      <c r="T224" s="1">
        <v>0</v>
      </c>
      <c r="U224" s="1">
        <v>3</v>
      </c>
      <c r="V224" s="1">
        <v>3</v>
      </c>
      <c r="W224" s="16">
        <v>0</v>
      </c>
      <c r="X224" s="1">
        <v>11</v>
      </c>
      <c r="Y224" s="1">
        <f t="shared" si="49"/>
        <v>135</v>
      </c>
      <c r="Z224" s="1">
        <f t="shared" si="50"/>
        <v>51</v>
      </c>
      <c r="AA224" s="14">
        <f t="shared" si="51"/>
        <v>0.72580645161290325</v>
      </c>
      <c r="AB224" s="14">
        <f t="shared" si="52"/>
        <v>0.27419354838709675</v>
      </c>
    </row>
    <row r="225" spans="1:38" s="4" customFormat="1" x14ac:dyDescent="0.25">
      <c r="A225" s="3"/>
      <c r="B225" s="3"/>
      <c r="C225" s="3"/>
      <c r="D225" s="137" t="s">
        <v>546</v>
      </c>
      <c r="E225" s="138"/>
      <c r="F225" s="76">
        <f>COUNTIF(G209:G224,"B")</f>
        <v>5</v>
      </c>
      <c r="G225" s="76">
        <f>COUNTA(G209:G224)</f>
        <v>16</v>
      </c>
      <c r="H225" s="77">
        <f>SUM(H209:H224)</f>
        <v>7910</v>
      </c>
      <c r="I225" s="77">
        <f t="shared" ref="I225:X225" si="72">SUM(I209:I224)</f>
        <v>44</v>
      </c>
      <c r="J225" s="77">
        <f t="shared" si="72"/>
        <v>1769</v>
      </c>
      <c r="K225" s="77">
        <f t="shared" si="72"/>
        <v>2979</v>
      </c>
      <c r="L225" s="77">
        <f t="shared" si="72"/>
        <v>41</v>
      </c>
      <c r="M225" s="77">
        <f t="shared" si="72"/>
        <v>28</v>
      </c>
      <c r="N225" s="77">
        <f t="shared" si="72"/>
        <v>17</v>
      </c>
      <c r="O225" s="114" t="s">
        <v>565</v>
      </c>
      <c r="P225" s="77">
        <f t="shared" si="72"/>
        <v>302</v>
      </c>
      <c r="Q225" s="77" t="s">
        <v>565</v>
      </c>
      <c r="R225" s="77">
        <f t="shared" si="72"/>
        <v>91</v>
      </c>
      <c r="S225" s="77">
        <f t="shared" si="72"/>
        <v>27</v>
      </c>
      <c r="T225" s="77">
        <f t="shared" si="72"/>
        <v>2</v>
      </c>
      <c r="U225" s="77">
        <f t="shared" si="72"/>
        <v>48</v>
      </c>
      <c r="V225" s="77">
        <f t="shared" si="72"/>
        <v>115</v>
      </c>
      <c r="W225" s="77">
        <f t="shared" si="72"/>
        <v>2</v>
      </c>
      <c r="X225" s="77">
        <f t="shared" si="72"/>
        <v>119</v>
      </c>
      <c r="Y225" s="77">
        <f t="shared" ref="Y225" si="73">SUM(I225:X225)</f>
        <v>5584</v>
      </c>
      <c r="Z225" s="77">
        <f t="shared" ref="Z225" si="74">H225-Y225</f>
        <v>2326</v>
      </c>
      <c r="AA225" s="86">
        <f t="shared" ref="AA225" si="75">Y225/H225</f>
        <v>0.70594184576485464</v>
      </c>
      <c r="AB225" s="86">
        <f t="shared" ref="AB225" si="76">Z225/H225</f>
        <v>0.29405815423514536</v>
      </c>
    </row>
    <row r="226" spans="1:38" x14ac:dyDescent="0.2">
      <c r="AC226" s="4"/>
    </row>
    <row r="227" spans="1:38" s="28" customFormat="1" x14ac:dyDescent="0.25">
      <c r="A227" s="27"/>
      <c r="B227" s="27"/>
      <c r="C227" s="27"/>
      <c r="E227" s="126" t="s">
        <v>71</v>
      </c>
      <c r="F227" s="133"/>
      <c r="G227" s="133"/>
      <c r="H227" s="133"/>
      <c r="I227" s="75" t="s">
        <v>4</v>
      </c>
      <c r="J227" s="75" t="s">
        <v>5</v>
      </c>
      <c r="K227" s="75" t="s">
        <v>6</v>
      </c>
      <c r="L227" s="75" t="s">
        <v>47</v>
      </c>
      <c r="M227" s="75" t="s">
        <v>7</v>
      </c>
      <c r="N227" s="75" t="s">
        <v>48</v>
      </c>
      <c r="O227" s="75" t="s">
        <v>37</v>
      </c>
      <c r="P227" s="75" t="s">
        <v>49</v>
      </c>
      <c r="Q227" s="75" t="s">
        <v>8</v>
      </c>
      <c r="R227" s="32" t="s">
        <v>38</v>
      </c>
      <c r="S227" s="33" t="s">
        <v>65</v>
      </c>
      <c r="T227" s="33"/>
      <c r="AA227" s="29"/>
      <c r="AB227" s="29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s="4" customFormat="1" x14ac:dyDescent="0.2">
      <c r="A228" s="3"/>
      <c r="B228" s="3"/>
      <c r="C228" s="3"/>
      <c r="E228" s="133"/>
      <c r="F228" s="133"/>
      <c r="G228" s="133"/>
      <c r="H228" s="133"/>
      <c r="I228" s="46">
        <v>88</v>
      </c>
      <c r="J228" s="46">
        <v>1827</v>
      </c>
      <c r="K228" s="46">
        <v>3048</v>
      </c>
      <c r="L228" s="46">
        <v>98</v>
      </c>
      <c r="M228" s="46">
        <v>83</v>
      </c>
      <c r="N228" s="46">
        <v>17</v>
      </c>
      <c r="O228" s="46" t="s">
        <v>565</v>
      </c>
      <c r="P228" s="46">
        <v>302</v>
      </c>
      <c r="Q228" s="46" t="s">
        <v>565</v>
      </c>
      <c r="R228" s="110">
        <f>W225</f>
        <v>2</v>
      </c>
      <c r="S228" s="66">
        <f>X225</f>
        <v>119</v>
      </c>
      <c r="T228" s="34"/>
      <c r="AA228" s="9"/>
      <c r="AB228" s="9"/>
    </row>
    <row r="229" spans="1:38" s="4" customFormat="1" x14ac:dyDescent="0.25">
      <c r="A229" s="3"/>
      <c r="B229" s="3"/>
      <c r="C229" s="3"/>
      <c r="F229" s="3"/>
      <c r="G229" s="3"/>
      <c r="H229" s="11"/>
      <c r="I229" s="3"/>
      <c r="J229" s="3"/>
      <c r="K229" s="3"/>
      <c r="L229" s="3"/>
      <c r="M229" s="3"/>
      <c r="N229" s="3"/>
      <c r="O229" s="3"/>
      <c r="P229" s="3"/>
      <c r="Q229" s="3"/>
      <c r="R229" s="35"/>
      <c r="S229" s="36"/>
      <c r="T229" s="36"/>
      <c r="AA229" s="9"/>
      <c r="AB229" s="9"/>
    </row>
    <row r="230" spans="1:38" s="12" customFormat="1" x14ac:dyDescent="0.25">
      <c r="A230" s="30"/>
      <c r="B230" s="30"/>
      <c r="C230" s="30"/>
      <c r="E230" s="126" t="s">
        <v>72</v>
      </c>
      <c r="F230" s="126"/>
      <c r="G230" s="126"/>
      <c r="H230" s="126"/>
      <c r="I230" s="126" t="s">
        <v>412</v>
      </c>
      <c r="J230" s="133"/>
      <c r="K230" s="133"/>
      <c r="L230" s="126" t="s">
        <v>413</v>
      </c>
      <c r="M230" s="126"/>
      <c r="N230" s="75" t="s">
        <v>48</v>
      </c>
      <c r="O230" s="75" t="s">
        <v>37</v>
      </c>
      <c r="P230" s="75" t="s">
        <v>49</v>
      </c>
      <c r="Q230" s="75" t="s">
        <v>8</v>
      </c>
      <c r="AA230" s="31"/>
      <c r="AB230" s="31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s="4" customFormat="1" x14ac:dyDescent="0.25">
      <c r="A231" s="3"/>
      <c r="B231" s="3"/>
      <c r="C231" s="3"/>
      <c r="E231" s="126"/>
      <c r="F231" s="126"/>
      <c r="G231" s="126"/>
      <c r="H231" s="126"/>
      <c r="I231" s="127">
        <f>I228+K228+M228</f>
        <v>3219</v>
      </c>
      <c r="J231" s="128"/>
      <c r="K231" s="128"/>
      <c r="L231" s="127">
        <f>J228+L228</f>
        <v>1925</v>
      </c>
      <c r="M231" s="128"/>
      <c r="N231" s="56">
        <f>N228</f>
        <v>17</v>
      </c>
      <c r="O231" s="56" t="str">
        <f>O228</f>
        <v>N.P.</v>
      </c>
      <c r="P231" s="56">
        <f>P228</f>
        <v>302</v>
      </c>
      <c r="Q231" s="56" t="str">
        <f>Q228</f>
        <v>N.P.</v>
      </c>
      <c r="AA231" s="9"/>
      <c r="AB231" s="9"/>
    </row>
    <row r="232" spans="1:38" s="4" customFormat="1" x14ac:dyDescent="0.25">
      <c r="A232" s="3"/>
      <c r="B232" s="3"/>
      <c r="C232" s="3"/>
      <c r="F232" s="3"/>
      <c r="G232" s="3"/>
      <c r="H232" s="11"/>
      <c r="AA232" s="9"/>
      <c r="AB232" s="9"/>
    </row>
    <row r="233" spans="1:38" s="4" customFormat="1" ht="14.25" customHeight="1" x14ac:dyDescent="0.25">
      <c r="A233" s="2">
        <v>1</v>
      </c>
      <c r="B233" s="2" t="s">
        <v>56</v>
      </c>
      <c r="C233" s="2">
        <v>468</v>
      </c>
      <c r="D233" s="1" t="s">
        <v>304</v>
      </c>
      <c r="E233" s="1" t="s">
        <v>304</v>
      </c>
      <c r="F233" s="2">
        <v>2012</v>
      </c>
      <c r="G233" s="2" t="s">
        <v>15</v>
      </c>
      <c r="H233" s="1">
        <v>532</v>
      </c>
      <c r="I233" s="1">
        <v>1</v>
      </c>
      <c r="J233" s="1">
        <v>146</v>
      </c>
      <c r="K233" s="1">
        <v>109</v>
      </c>
      <c r="L233" s="1">
        <v>3</v>
      </c>
      <c r="M233" s="1">
        <v>1</v>
      </c>
      <c r="N233" s="1">
        <v>43</v>
      </c>
      <c r="O233" s="1">
        <v>83</v>
      </c>
      <c r="P233" s="2" t="s">
        <v>565</v>
      </c>
      <c r="Q233" s="2" t="s">
        <v>565</v>
      </c>
      <c r="R233" s="1">
        <v>7</v>
      </c>
      <c r="S233" s="1">
        <v>0</v>
      </c>
      <c r="T233" s="1">
        <v>0</v>
      </c>
      <c r="U233" s="1">
        <v>0</v>
      </c>
      <c r="V233" s="1">
        <v>8</v>
      </c>
      <c r="W233" s="16">
        <v>0</v>
      </c>
      <c r="X233" s="1">
        <v>6</v>
      </c>
      <c r="Y233" s="1">
        <f t="shared" si="49"/>
        <v>407</v>
      </c>
      <c r="Z233" s="1">
        <f t="shared" si="50"/>
        <v>125</v>
      </c>
      <c r="AA233" s="14">
        <f t="shared" si="51"/>
        <v>0.76503759398496241</v>
      </c>
      <c r="AB233" s="14">
        <f t="shared" si="52"/>
        <v>0.23496240601503759</v>
      </c>
    </row>
    <row r="234" spans="1:38" s="4" customFormat="1" ht="14.25" customHeight="1" x14ac:dyDescent="0.25">
      <c r="A234" s="2">
        <v>2</v>
      </c>
      <c r="B234" s="2" t="s">
        <v>56</v>
      </c>
      <c r="C234" s="2">
        <v>468</v>
      </c>
      <c r="D234" s="1" t="s">
        <v>304</v>
      </c>
      <c r="E234" s="1" t="s">
        <v>304</v>
      </c>
      <c r="F234" s="2">
        <v>2012</v>
      </c>
      <c r="G234" s="2" t="s">
        <v>16</v>
      </c>
      <c r="H234" s="1">
        <v>532</v>
      </c>
      <c r="I234" s="1">
        <v>1</v>
      </c>
      <c r="J234" s="1">
        <v>158</v>
      </c>
      <c r="K234" s="1">
        <v>112</v>
      </c>
      <c r="L234" s="1">
        <v>1</v>
      </c>
      <c r="M234" s="1">
        <v>2</v>
      </c>
      <c r="N234" s="1">
        <v>36</v>
      </c>
      <c r="O234" s="1">
        <v>56</v>
      </c>
      <c r="P234" s="2" t="s">
        <v>565</v>
      </c>
      <c r="Q234" s="2" t="s">
        <v>565</v>
      </c>
      <c r="R234" s="1">
        <v>4</v>
      </c>
      <c r="S234" s="1">
        <v>1</v>
      </c>
      <c r="T234" s="1">
        <v>0</v>
      </c>
      <c r="U234" s="1">
        <v>5</v>
      </c>
      <c r="V234" s="1">
        <v>8</v>
      </c>
      <c r="W234" s="16">
        <v>0</v>
      </c>
      <c r="X234" s="1">
        <v>12</v>
      </c>
      <c r="Y234" s="1">
        <f t="shared" si="49"/>
        <v>396</v>
      </c>
      <c r="Z234" s="1">
        <f t="shared" si="50"/>
        <v>136</v>
      </c>
      <c r="AA234" s="14">
        <f t="shared" si="51"/>
        <v>0.74436090225563911</v>
      </c>
      <c r="AB234" s="14">
        <f t="shared" si="52"/>
        <v>0.25563909774436089</v>
      </c>
    </row>
    <row r="235" spans="1:38" s="4" customFormat="1" ht="14.25" customHeight="1" x14ac:dyDescent="0.25">
      <c r="A235" s="2">
        <v>3</v>
      </c>
      <c r="B235" s="2" t="s">
        <v>56</v>
      </c>
      <c r="C235" s="2">
        <v>468</v>
      </c>
      <c r="D235" s="1" t="s">
        <v>304</v>
      </c>
      <c r="E235" s="1" t="s">
        <v>304</v>
      </c>
      <c r="F235" s="2">
        <v>2013</v>
      </c>
      <c r="G235" s="2" t="s">
        <v>15</v>
      </c>
      <c r="H235" s="1">
        <v>580</v>
      </c>
      <c r="I235" s="1">
        <v>1</v>
      </c>
      <c r="J235" s="1">
        <v>155</v>
      </c>
      <c r="K235" s="1">
        <v>133</v>
      </c>
      <c r="L235" s="1">
        <v>1</v>
      </c>
      <c r="M235" s="1">
        <v>0</v>
      </c>
      <c r="N235" s="1">
        <v>71</v>
      </c>
      <c r="O235" s="1">
        <v>69</v>
      </c>
      <c r="P235" s="2" t="s">
        <v>565</v>
      </c>
      <c r="Q235" s="2" t="s">
        <v>565</v>
      </c>
      <c r="R235" s="1">
        <v>2</v>
      </c>
      <c r="S235" s="1">
        <v>0</v>
      </c>
      <c r="T235" s="1">
        <v>0</v>
      </c>
      <c r="U235" s="1">
        <v>5</v>
      </c>
      <c r="V235" s="1">
        <v>12</v>
      </c>
      <c r="W235" s="16">
        <v>0</v>
      </c>
      <c r="X235" s="1">
        <v>7</v>
      </c>
      <c r="Y235" s="1">
        <f t="shared" si="49"/>
        <v>456</v>
      </c>
      <c r="Z235" s="1">
        <f t="shared" si="50"/>
        <v>124</v>
      </c>
      <c r="AA235" s="14">
        <f t="shared" si="51"/>
        <v>0.78620689655172415</v>
      </c>
      <c r="AB235" s="14">
        <f t="shared" si="52"/>
        <v>0.21379310344827587</v>
      </c>
    </row>
    <row r="236" spans="1:38" s="4" customFormat="1" ht="14.25" customHeight="1" x14ac:dyDescent="0.25">
      <c r="A236" s="2">
        <v>4</v>
      </c>
      <c r="B236" s="2" t="s">
        <v>56</v>
      </c>
      <c r="C236" s="2">
        <v>468</v>
      </c>
      <c r="D236" s="1" t="s">
        <v>304</v>
      </c>
      <c r="E236" s="1" t="s">
        <v>304</v>
      </c>
      <c r="F236" s="2">
        <v>2013</v>
      </c>
      <c r="G236" s="2" t="s">
        <v>16</v>
      </c>
      <c r="H236" s="1">
        <v>580</v>
      </c>
      <c r="I236" s="1">
        <v>1</v>
      </c>
      <c r="J236" s="1">
        <v>150</v>
      </c>
      <c r="K236" s="1">
        <v>125</v>
      </c>
      <c r="L236" s="1">
        <v>6</v>
      </c>
      <c r="M236" s="1">
        <v>1</v>
      </c>
      <c r="N236" s="1">
        <v>65</v>
      </c>
      <c r="O236" s="1">
        <v>75</v>
      </c>
      <c r="P236" s="2" t="s">
        <v>565</v>
      </c>
      <c r="Q236" s="2" t="s">
        <v>565</v>
      </c>
      <c r="R236" s="1">
        <v>2</v>
      </c>
      <c r="S236" s="1">
        <v>3</v>
      </c>
      <c r="T236" s="1">
        <v>0</v>
      </c>
      <c r="U236" s="1">
        <v>5</v>
      </c>
      <c r="V236" s="1">
        <v>10</v>
      </c>
      <c r="W236" s="16">
        <v>0</v>
      </c>
      <c r="X236" s="1">
        <v>7</v>
      </c>
      <c r="Y236" s="1">
        <f t="shared" si="49"/>
        <v>450</v>
      </c>
      <c r="Z236" s="1">
        <f t="shared" si="50"/>
        <v>130</v>
      </c>
      <c r="AA236" s="14">
        <f t="shared" si="51"/>
        <v>0.77586206896551724</v>
      </c>
      <c r="AB236" s="14">
        <f t="shared" si="52"/>
        <v>0.22413793103448276</v>
      </c>
    </row>
    <row r="237" spans="1:38" s="4" customFormat="1" ht="14.25" customHeight="1" x14ac:dyDescent="0.25">
      <c r="A237" s="2">
        <v>5</v>
      </c>
      <c r="B237" s="2" t="s">
        <v>56</v>
      </c>
      <c r="C237" s="2">
        <v>468</v>
      </c>
      <c r="D237" s="1" t="s">
        <v>304</v>
      </c>
      <c r="E237" s="1" t="s">
        <v>304</v>
      </c>
      <c r="F237" s="2">
        <v>2013</v>
      </c>
      <c r="G237" s="2" t="s">
        <v>17</v>
      </c>
      <c r="H237" s="1">
        <v>581</v>
      </c>
      <c r="I237" s="1">
        <v>1</v>
      </c>
      <c r="J237" s="1">
        <v>151</v>
      </c>
      <c r="K237" s="1">
        <v>118</v>
      </c>
      <c r="L237" s="1">
        <v>3</v>
      </c>
      <c r="M237" s="1">
        <v>1</v>
      </c>
      <c r="N237" s="1">
        <v>63</v>
      </c>
      <c r="O237" s="1">
        <v>85</v>
      </c>
      <c r="P237" s="2" t="s">
        <v>565</v>
      </c>
      <c r="Q237" s="2" t="s">
        <v>565</v>
      </c>
      <c r="R237" s="1">
        <v>3</v>
      </c>
      <c r="S237" s="1">
        <v>0</v>
      </c>
      <c r="T237" s="1">
        <v>0</v>
      </c>
      <c r="U237" s="1">
        <v>1</v>
      </c>
      <c r="V237" s="1">
        <v>14</v>
      </c>
      <c r="W237" s="16">
        <v>0</v>
      </c>
      <c r="X237" s="1">
        <v>7</v>
      </c>
      <c r="Y237" s="1">
        <f t="shared" si="49"/>
        <v>447</v>
      </c>
      <c r="Z237" s="1">
        <f t="shared" si="50"/>
        <v>134</v>
      </c>
      <c r="AA237" s="14">
        <f t="shared" si="51"/>
        <v>0.76936316695352835</v>
      </c>
      <c r="AB237" s="14">
        <f t="shared" si="52"/>
        <v>0.23063683304647159</v>
      </c>
    </row>
    <row r="238" spans="1:38" s="4" customFormat="1" ht="14.25" customHeight="1" x14ac:dyDescent="0.25">
      <c r="A238" s="2">
        <v>6</v>
      </c>
      <c r="B238" s="2" t="s">
        <v>56</v>
      </c>
      <c r="C238" s="2">
        <v>468</v>
      </c>
      <c r="D238" s="1" t="s">
        <v>304</v>
      </c>
      <c r="E238" s="1" t="s">
        <v>304</v>
      </c>
      <c r="F238" s="2">
        <v>2014</v>
      </c>
      <c r="G238" s="2" t="s">
        <v>15</v>
      </c>
      <c r="H238" s="1">
        <v>546</v>
      </c>
      <c r="I238" s="1">
        <v>2</v>
      </c>
      <c r="J238" s="1">
        <v>122</v>
      </c>
      <c r="K238" s="1">
        <v>81</v>
      </c>
      <c r="L238" s="1">
        <v>5</v>
      </c>
      <c r="M238" s="1">
        <v>1</v>
      </c>
      <c r="N238" s="1">
        <v>29</v>
      </c>
      <c r="O238" s="1">
        <v>138</v>
      </c>
      <c r="P238" s="2" t="s">
        <v>565</v>
      </c>
      <c r="Q238" s="2" t="s">
        <v>565</v>
      </c>
      <c r="R238" s="1">
        <v>4</v>
      </c>
      <c r="S238" s="1">
        <v>0</v>
      </c>
      <c r="T238" s="1">
        <v>0</v>
      </c>
      <c r="U238" s="1">
        <v>1</v>
      </c>
      <c r="V238" s="1">
        <v>9</v>
      </c>
      <c r="W238" s="16">
        <v>0</v>
      </c>
      <c r="X238" s="1">
        <v>7</v>
      </c>
      <c r="Y238" s="1">
        <f t="shared" si="49"/>
        <v>399</v>
      </c>
      <c r="Z238" s="1">
        <f t="shared" si="50"/>
        <v>147</v>
      </c>
      <c r="AA238" s="14">
        <f t="shared" si="51"/>
        <v>0.73076923076923073</v>
      </c>
      <c r="AB238" s="14">
        <f t="shared" si="52"/>
        <v>0.26923076923076922</v>
      </c>
    </row>
    <row r="239" spans="1:38" s="4" customFormat="1" ht="14.25" customHeight="1" x14ac:dyDescent="0.25">
      <c r="A239" s="2">
        <v>7</v>
      </c>
      <c r="B239" s="2" t="s">
        <v>56</v>
      </c>
      <c r="C239" s="2">
        <v>468</v>
      </c>
      <c r="D239" s="1" t="s">
        <v>304</v>
      </c>
      <c r="E239" s="1" t="s">
        <v>304</v>
      </c>
      <c r="F239" s="2">
        <v>2014</v>
      </c>
      <c r="G239" s="2" t="s">
        <v>16</v>
      </c>
      <c r="H239" s="1">
        <v>547</v>
      </c>
      <c r="I239" s="1">
        <v>2</v>
      </c>
      <c r="J239" s="1">
        <v>134</v>
      </c>
      <c r="K239" s="1">
        <v>54</v>
      </c>
      <c r="L239" s="1">
        <v>4</v>
      </c>
      <c r="M239" s="1">
        <v>0</v>
      </c>
      <c r="N239" s="1">
        <v>28</v>
      </c>
      <c r="O239" s="1">
        <v>147</v>
      </c>
      <c r="P239" s="2" t="s">
        <v>565</v>
      </c>
      <c r="Q239" s="2" t="s">
        <v>565</v>
      </c>
      <c r="R239" s="1">
        <v>7</v>
      </c>
      <c r="S239" s="1">
        <v>0</v>
      </c>
      <c r="T239" s="1">
        <v>0</v>
      </c>
      <c r="U239" s="1">
        <v>1</v>
      </c>
      <c r="V239" s="1">
        <v>18</v>
      </c>
      <c r="W239" s="16">
        <v>0</v>
      </c>
      <c r="X239" s="1">
        <v>10</v>
      </c>
      <c r="Y239" s="1">
        <f t="shared" si="49"/>
        <v>405</v>
      </c>
      <c r="Z239" s="1">
        <f t="shared" si="50"/>
        <v>142</v>
      </c>
      <c r="AA239" s="14">
        <f t="shared" si="51"/>
        <v>0.74040219378427785</v>
      </c>
      <c r="AB239" s="14">
        <f t="shared" si="52"/>
        <v>0.25959780621572209</v>
      </c>
    </row>
    <row r="240" spans="1:38" s="4" customFormat="1" ht="14.25" customHeight="1" x14ac:dyDescent="0.25">
      <c r="A240" s="2">
        <v>8</v>
      </c>
      <c r="B240" s="2" t="s">
        <v>56</v>
      </c>
      <c r="C240" s="2">
        <v>468</v>
      </c>
      <c r="D240" s="1" t="s">
        <v>304</v>
      </c>
      <c r="E240" s="1" t="s">
        <v>304</v>
      </c>
      <c r="F240" s="2">
        <v>2015</v>
      </c>
      <c r="G240" s="2" t="s">
        <v>15</v>
      </c>
      <c r="H240" s="1">
        <v>639</v>
      </c>
      <c r="I240" s="1">
        <v>3</v>
      </c>
      <c r="J240" s="1">
        <v>174</v>
      </c>
      <c r="K240" s="1">
        <v>62</v>
      </c>
      <c r="L240" s="1">
        <v>5</v>
      </c>
      <c r="M240" s="1">
        <v>2</v>
      </c>
      <c r="N240" s="1">
        <v>41</v>
      </c>
      <c r="O240" s="1">
        <v>139</v>
      </c>
      <c r="P240" s="2" t="s">
        <v>565</v>
      </c>
      <c r="Q240" s="2" t="s">
        <v>565</v>
      </c>
      <c r="R240" s="1">
        <v>1</v>
      </c>
      <c r="S240" s="1">
        <v>1</v>
      </c>
      <c r="T240" s="1">
        <v>0</v>
      </c>
      <c r="U240" s="1">
        <v>1</v>
      </c>
      <c r="V240" s="1">
        <v>8</v>
      </c>
      <c r="W240" s="16">
        <v>0</v>
      </c>
      <c r="X240" s="1">
        <v>7</v>
      </c>
      <c r="Y240" s="1">
        <f t="shared" si="49"/>
        <v>444</v>
      </c>
      <c r="Z240" s="1">
        <f t="shared" si="50"/>
        <v>195</v>
      </c>
      <c r="AA240" s="14">
        <f t="shared" si="51"/>
        <v>0.69483568075117375</v>
      </c>
      <c r="AB240" s="14">
        <f t="shared" si="52"/>
        <v>0.30516431924882631</v>
      </c>
    </row>
    <row r="241" spans="1:28" s="4" customFormat="1" ht="14.25" customHeight="1" x14ac:dyDescent="0.25">
      <c r="A241" s="2">
        <v>9</v>
      </c>
      <c r="B241" s="2" t="s">
        <v>56</v>
      </c>
      <c r="C241" s="2">
        <v>468</v>
      </c>
      <c r="D241" s="1" t="s">
        <v>304</v>
      </c>
      <c r="E241" s="1" t="s">
        <v>304</v>
      </c>
      <c r="F241" s="2">
        <v>2015</v>
      </c>
      <c r="G241" s="2" t="s">
        <v>16</v>
      </c>
      <c r="H241" s="1">
        <v>639</v>
      </c>
      <c r="I241" s="1">
        <v>2</v>
      </c>
      <c r="J241" s="1">
        <v>166</v>
      </c>
      <c r="K241" s="1">
        <v>66</v>
      </c>
      <c r="L241" s="1">
        <v>7</v>
      </c>
      <c r="M241" s="1">
        <v>3</v>
      </c>
      <c r="N241" s="1">
        <v>35</v>
      </c>
      <c r="O241" s="1">
        <v>148</v>
      </c>
      <c r="P241" s="2" t="s">
        <v>565</v>
      </c>
      <c r="Q241" s="2" t="s">
        <v>565</v>
      </c>
      <c r="R241" s="1">
        <v>0</v>
      </c>
      <c r="S241" s="1">
        <v>0</v>
      </c>
      <c r="T241" s="1">
        <v>0</v>
      </c>
      <c r="U241" s="1">
        <v>2</v>
      </c>
      <c r="V241" s="1">
        <v>11</v>
      </c>
      <c r="W241" s="16">
        <v>0</v>
      </c>
      <c r="X241" s="1">
        <v>13</v>
      </c>
      <c r="Y241" s="1">
        <f t="shared" si="49"/>
        <v>453</v>
      </c>
      <c r="Z241" s="1">
        <f t="shared" si="50"/>
        <v>186</v>
      </c>
      <c r="AA241" s="14">
        <f t="shared" si="51"/>
        <v>0.70892018779342725</v>
      </c>
      <c r="AB241" s="14">
        <f t="shared" si="52"/>
        <v>0.29107981220657275</v>
      </c>
    </row>
    <row r="242" spans="1:28" s="4" customFormat="1" ht="14.25" customHeight="1" x14ac:dyDescent="0.25">
      <c r="A242" s="2">
        <v>10</v>
      </c>
      <c r="B242" s="2" t="s">
        <v>56</v>
      </c>
      <c r="C242" s="2">
        <v>468</v>
      </c>
      <c r="D242" s="1" t="s">
        <v>304</v>
      </c>
      <c r="E242" s="1" t="s">
        <v>304</v>
      </c>
      <c r="F242" s="2">
        <v>2016</v>
      </c>
      <c r="G242" s="2" t="s">
        <v>15</v>
      </c>
      <c r="H242" s="1">
        <v>515</v>
      </c>
      <c r="I242" s="1">
        <v>0</v>
      </c>
      <c r="J242" s="1">
        <v>153</v>
      </c>
      <c r="K242" s="1">
        <v>64</v>
      </c>
      <c r="L242" s="1">
        <v>4</v>
      </c>
      <c r="M242" s="1">
        <v>0</v>
      </c>
      <c r="N242" s="1">
        <v>30</v>
      </c>
      <c r="O242" s="1">
        <v>102</v>
      </c>
      <c r="P242" s="2" t="s">
        <v>565</v>
      </c>
      <c r="Q242" s="2" t="s">
        <v>565</v>
      </c>
      <c r="R242" s="1">
        <v>6</v>
      </c>
      <c r="S242" s="1">
        <v>0</v>
      </c>
      <c r="T242" s="1">
        <v>0</v>
      </c>
      <c r="U242" s="1">
        <v>1</v>
      </c>
      <c r="V242" s="1">
        <v>8</v>
      </c>
      <c r="W242" s="16">
        <v>0</v>
      </c>
      <c r="X242" s="1">
        <v>9</v>
      </c>
      <c r="Y242" s="1">
        <f t="shared" si="49"/>
        <v>377</v>
      </c>
      <c r="Z242" s="1">
        <f t="shared" si="50"/>
        <v>138</v>
      </c>
      <c r="AA242" s="14">
        <f t="shared" si="51"/>
        <v>0.73203883495145627</v>
      </c>
      <c r="AB242" s="14">
        <f t="shared" si="52"/>
        <v>0.26796116504854367</v>
      </c>
    </row>
    <row r="243" spans="1:28" s="4" customFormat="1" ht="14.25" customHeight="1" x14ac:dyDescent="0.25">
      <c r="A243" s="2">
        <v>11</v>
      </c>
      <c r="B243" s="2" t="s">
        <v>56</v>
      </c>
      <c r="C243" s="2">
        <v>468</v>
      </c>
      <c r="D243" s="1" t="s">
        <v>304</v>
      </c>
      <c r="E243" s="1" t="s">
        <v>304</v>
      </c>
      <c r="F243" s="2">
        <v>2016</v>
      </c>
      <c r="G243" s="2" t="s">
        <v>16</v>
      </c>
      <c r="H243" s="1">
        <v>516</v>
      </c>
      <c r="I243" s="1">
        <v>2</v>
      </c>
      <c r="J243" s="1">
        <v>131</v>
      </c>
      <c r="K243" s="1">
        <v>70</v>
      </c>
      <c r="L243" s="1">
        <v>3</v>
      </c>
      <c r="M243" s="1">
        <v>1</v>
      </c>
      <c r="N243" s="1">
        <v>36</v>
      </c>
      <c r="O243" s="1">
        <v>113</v>
      </c>
      <c r="P243" s="2" t="s">
        <v>565</v>
      </c>
      <c r="Q243" s="2" t="s">
        <v>565</v>
      </c>
      <c r="R243" s="1">
        <v>1</v>
      </c>
      <c r="S243" s="1">
        <v>1</v>
      </c>
      <c r="T243" s="1">
        <v>0</v>
      </c>
      <c r="U243" s="1">
        <v>0</v>
      </c>
      <c r="V243" s="1">
        <v>11</v>
      </c>
      <c r="W243" s="16">
        <v>0</v>
      </c>
      <c r="X243" s="1">
        <v>10</v>
      </c>
      <c r="Y243" s="1">
        <f t="shared" si="49"/>
        <v>379</v>
      </c>
      <c r="Z243" s="1">
        <f t="shared" si="50"/>
        <v>137</v>
      </c>
      <c r="AA243" s="14">
        <f t="shared" si="51"/>
        <v>0.73449612403100772</v>
      </c>
      <c r="AB243" s="14">
        <f t="shared" si="52"/>
        <v>0.26550387596899228</v>
      </c>
    </row>
    <row r="244" spans="1:28" s="4" customFormat="1" ht="14.25" customHeight="1" x14ac:dyDescent="0.25">
      <c r="A244" s="2">
        <v>12</v>
      </c>
      <c r="B244" s="2" t="s">
        <v>56</v>
      </c>
      <c r="C244" s="2">
        <v>468</v>
      </c>
      <c r="D244" s="1" t="s">
        <v>304</v>
      </c>
      <c r="E244" s="1" t="s">
        <v>304</v>
      </c>
      <c r="F244" s="2">
        <v>2017</v>
      </c>
      <c r="G244" s="2" t="s">
        <v>15</v>
      </c>
      <c r="H244" s="1">
        <v>592</v>
      </c>
      <c r="I244" s="1">
        <v>1</v>
      </c>
      <c r="J244" s="1">
        <v>190</v>
      </c>
      <c r="K244" s="1">
        <v>107</v>
      </c>
      <c r="L244" s="1">
        <v>6</v>
      </c>
      <c r="M244" s="1">
        <v>2</v>
      </c>
      <c r="N244" s="1">
        <v>55</v>
      </c>
      <c r="O244" s="1">
        <v>54</v>
      </c>
      <c r="P244" s="2" t="s">
        <v>565</v>
      </c>
      <c r="Q244" s="2" t="s">
        <v>565</v>
      </c>
      <c r="R244" s="1">
        <v>3</v>
      </c>
      <c r="S244" s="1">
        <v>0</v>
      </c>
      <c r="T244" s="1">
        <v>0</v>
      </c>
      <c r="U244" s="1">
        <v>3</v>
      </c>
      <c r="V244" s="1">
        <v>12</v>
      </c>
      <c r="W244" s="16">
        <v>0</v>
      </c>
      <c r="X244" s="1">
        <v>8</v>
      </c>
      <c r="Y244" s="1">
        <f t="shared" si="49"/>
        <v>441</v>
      </c>
      <c r="Z244" s="1">
        <f t="shared" si="50"/>
        <v>151</v>
      </c>
      <c r="AA244" s="14">
        <f t="shared" si="51"/>
        <v>0.74493243243243246</v>
      </c>
      <c r="AB244" s="14">
        <f t="shared" si="52"/>
        <v>0.25506756756756754</v>
      </c>
    </row>
    <row r="245" spans="1:28" s="4" customFormat="1" ht="14.25" customHeight="1" x14ac:dyDescent="0.25">
      <c r="A245" s="2">
        <v>13</v>
      </c>
      <c r="B245" s="2" t="s">
        <v>56</v>
      </c>
      <c r="C245" s="2">
        <v>468</v>
      </c>
      <c r="D245" s="1" t="s">
        <v>304</v>
      </c>
      <c r="E245" s="1" t="s">
        <v>304</v>
      </c>
      <c r="F245" s="2">
        <v>2017</v>
      </c>
      <c r="G245" s="2" t="s">
        <v>16</v>
      </c>
      <c r="H245" s="1">
        <v>593</v>
      </c>
      <c r="I245" s="1">
        <v>1</v>
      </c>
      <c r="J245" s="1">
        <v>201</v>
      </c>
      <c r="K245" s="1">
        <v>91</v>
      </c>
      <c r="L245" s="1">
        <v>8</v>
      </c>
      <c r="M245" s="1">
        <v>2</v>
      </c>
      <c r="N245" s="1">
        <v>33</v>
      </c>
      <c r="O245" s="1">
        <v>72</v>
      </c>
      <c r="P245" s="2" t="s">
        <v>565</v>
      </c>
      <c r="Q245" s="2" t="s">
        <v>565</v>
      </c>
      <c r="R245" s="1">
        <v>5</v>
      </c>
      <c r="S245" s="1">
        <v>0</v>
      </c>
      <c r="T245" s="1">
        <v>0</v>
      </c>
      <c r="U245" s="1">
        <v>3</v>
      </c>
      <c r="V245" s="1">
        <v>0</v>
      </c>
      <c r="W245" s="16">
        <v>0</v>
      </c>
      <c r="X245" s="1">
        <v>10</v>
      </c>
      <c r="Y245" s="1">
        <f t="shared" si="49"/>
        <v>426</v>
      </c>
      <c r="Z245" s="1">
        <f t="shared" si="50"/>
        <v>167</v>
      </c>
      <c r="AA245" s="14">
        <f t="shared" si="51"/>
        <v>0.71838111298482299</v>
      </c>
      <c r="AB245" s="14">
        <f t="shared" si="52"/>
        <v>0.28161888701517707</v>
      </c>
    </row>
    <row r="246" spans="1:28" s="4" customFormat="1" ht="14.25" customHeight="1" x14ac:dyDescent="0.25">
      <c r="A246" s="2">
        <v>14</v>
      </c>
      <c r="B246" s="2" t="s">
        <v>56</v>
      </c>
      <c r="C246" s="2">
        <v>468</v>
      </c>
      <c r="D246" s="1" t="s">
        <v>304</v>
      </c>
      <c r="E246" s="1" t="s">
        <v>305</v>
      </c>
      <c r="F246" s="2">
        <v>2018</v>
      </c>
      <c r="G246" s="2" t="s">
        <v>15</v>
      </c>
      <c r="H246" s="1">
        <v>717</v>
      </c>
      <c r="I246" s="1">
        <v>3</v>
      </c>
      <c r="J246" s="1">
        <v>207</v>
      </c>
      <c r="K246" s="1">
        <v>165</v>
      </c>
      <c r="L246" s="1">
        <v>3</v>
      </c>
      <c r="M246" s="1">
        <v>0</v>
      </c>
      <c r="N246" s="1">
        <v>19</v>
      </c>
      <c r="O246" s="1">
        <v>93</v>
      </c>
      <c r="P246" s="2" t="s">
        <v>565</v>
      </c>
      <c r="Q246" s="2" t="s">
        <v>565</v>
      </c>
      <c r="R246" s="1">
        <v>4</v>
      </c>
      <c r="S246" s="1">
        <v>0</v>
      </c>
      <c r="T246" s="1">
        <v>2</v>
      </c>
      <c r="U246" s="1">
        <v>1</v>
      </c>
      <c r="V246" s="1">
        <v>8</v>
      </c>
      <c r="W246" s="16">
        <v>0</v>
      </c>
      <c r="X246" s="1">
        <v>9</v>
      </c>
      <c r="Y246" s="1">
        <f t="shared" si="49"/>
        <v>514</v>
      </c>
      <c r="Z246" s="1">
        <f t="shared" si="50"/>
        <v>203</v>
      </c>
      <c r="AA246" s="14">
        <f t="shared" si="51"/>
        <v>0.71687587168758715</v>
      </c>
      <c r="AB246" s="14">
        <f t="shared" si="52"/>
        <v>0.28312412831241285</v>
      </c>
    </row>
    <row r="247" spans="1:28" s="4" customFormat="1" ht="14.25" customHeight="1" x14ac:dyDescent="0.25">
      <c r="A247" s="2">
        <v>15</v>
      </c>
      <c r="B247" s="2" t="s">
        <v>56</v>
      </c>
      <c r="C247" s="2">
        <v>468</v>
      </c>
      <c r="D247" s="1" t="s">
        <v>304</v>
      </c>
      <c r="E247" s="1" t="s">
        <v>306</v>
      </c>
      <c r="F247" s="2">
        <v>2018</v>
      </c>
      <c r="G247" s="2" t="s">
        <v>31</v>
      </c>
      <c r="H247" s="1">
        <v>684</v>
      </c>
      <c r="I247" s="1">
        <v>3</v>
      </c>
      <c r="J247" s="1">
        <v>232</v>
      </c>
      <c r="K247" s="1">
        <v>85</v>
      </c>
      <c r="L247" s="1">
        <v>6</v>
      </c>
      <c r="M247" s="1">
        <v>3</v>
      </c>
      <c r="N247" s="1">
        <v>16</v>
      </c>
      <c r="O247" s="1">
        <v>115</v>
      </c>
      <c r="P247" s="2" t="s">
        <v>565</v>
      </c>
      <c r="Q247" s="2" t="s">
        <v>565</v>
      </c>
      <c r="R247" s="1">
        <v>3</v>
      </c>
      <c r="S247" s="1">
        <v>0</v>
      </c>
      <c r="T247" s="1">
        <v>0</v>
      </c>
      <c r="U247" s="1">
        <v>0</v>
      </c>
      <c r="V247" s="1">
        <v>11</v>
      </c>
      <c r="W247" s="16">
        <v>0</v>
      </c>
      <c r="X247" s="1">
        <v>16</v>
      </c>
      <c r="Y247" s="1">
        <f t="shared" si="49"/>
        <v>490</v>
      </c>
      <c r="Z247" s="1">
        <f t="shared" si="50"/>
        <v>194</v>
      </c>
      <c r="AA247" s="14">
        <f t="shared" si="51"/>
        <v>0.716374269005848</v>
      </c>
      <c r="AB247" s="14">
        <f t="shared" si="52"/>
        <v>0.28362573099415206</v>
      </c>
    </row>
    <row r="248" spans="1:28" s="4" customFormat="1" ht="14.25" customHeight="1" x14ac:dyDescent="0.25">
      <c r="A248" s="2">
        <v>16</v>
      </c>
      <c r="B248" s="2" t="s">
        <v>56</v>
      </c>
      <c r="C248" s="2">
        <v>468</v>
      </c>
      <c r="D248" s="1" t="s">
        <v>304</v>
      </c>
      <c r="E248" s="1" t="s">
        <v>307</v>
      </c>
      <c r="F248" s="2">
        <v>2019</v>
      </c>
      <c r="G248" s="2" t="s">
        <v>15</v>
      </c>
      <c r="H248" s="1">
        <v>560</v>
      </c>
      <c r="I248" s="1">
        <v>1</v>
      </c>
      <c r="J248" s="1">
        <v>124</v>
      </c>
      <c r="K248" s="1">
        <v>65</v>
      </c>
      <c r="L248" s="1">
        <v>8</v>
      </c>
      <c r="M248" s="1">
        <v>2</v>
      </c>
      <c r="N248" s="1">
        <v>34</v>
      </c>
      <c r="O248" s="1">
        <v>154</v>
      </c>
      <c r="P248" s="2" t="s">
        <v>565</v>
      </c>
      <c r="Q248" s="2" t="s">
        <v>565</v>
      </c>
      <c r="R248" s="1">
        <v>1</v>
      </c>
      <c r="S248" s="1">
        <v>0</v>
      </c>
      <c r="T248" s="1">
        <v>0</v>
      </c>
      <c r="U248" s="1">
        <v>1</v>
      </c>
      <c r="V248" s="1">
        <v>4</v>
      </c>
      <c r="W248" s="16">
        <v>1</v>
      </c>
      <c r="X248" s="1">
        <v>15</v>
      </c>
      <c r="Y248" s="1">
        <f t="shared" si="49"/>
        <v>410</v>
      </c>
      <c r="Z248" s="1">
        <f t="shared" si="50"/>
        <v>150</v>
      </c>
      <c r="AA248" s="14">
        <f t="shared" si="51"/>
        <v>0.7321428571428571</v>
      </c>
      <c r="AB248" s="14">
        <f t="shared" si="52"/>
        <v>0.26785714285714285</v>
      </c>
    </row>
    <row r="249" spans="1:28" s="4" customFormat="1" ht="14.25" customHeight="1" x14ac:dyDescent="0.25">
      <c r="A249" s="2">
        <v>17</v>
      </c>
      <c r="B249" s="2" t="s">
        <v>56</v>
      </c>
      <c r="C249" s="2">
        <v>468</v>
      </c>
      <c r="D249" s="1" t="s">
        <v>304</v>
      </c>
      <c r="E249" s="1" t="s">
        <v>308</v>
      </c>
      <c r="F249" s="2">
        <v>2020</v>
      </c>
      <c r="G249" s="2" t="s">
        <v>15</v>
      </c>
      <c r="H249" s="1">
        <v>493</v>
      </c>
      <c r="I249" s="1">
        <v>2</v>
      </c>
      <c r="J249" s="1">
        <v>159</v>
      </c>
      <c r="K249" s="1">
        <v>54</v>
      </c>
      <c r="L249" s="1">
        <v>3</v>
      </c>
      <c r="M249" s="1">
        <v>3</v>
      </c>
      <c r="N249" s="1">
        <v>5</v>
      </c>
      <c r="O249" s="1">
        <v>124</v>
      </c>
      <c r="P249" s="2" t="s">
        <v>565</v>
      </c>
      <c r="Q249" s="2" t="s">
        <v>565</v>
      </c>
      <c r="R249" s="1">
        <v>0</v>
      </c>
      <c r="S249" s="1">
        <v>1</v>
      </c>
      <c r="T249" s="1">
        <v>0</v>
      </c>
      <c r="U249" s="1">
        <v>0</v>
      </c>
      <c r="V249" s="1">
        <v>4</v>
      </c>
      <c r="W249" s="16">
        <v>0</v>
      </c>
      <c r="X249" s="1">
        <v>7</v>
      </c>
      <c r="Y249" s="1">
        <f t="shared" si="49"/>
        <v>362</v>
      </c>
      <c r="Z249" s="1">
        <f t="shared" si="50"/>
        <v>131</v>
      </c>
      <c r="AA249" s="14">
        <f t="shared" si="51"/>
        <v>0.73427991886409738</v>
      </c>
      <c r="AB249" s="14">
        <f t="shared" si="52"/>
        <v>0.26572008113590262</v>
      </c>
    </row>
    <row r="250" spans="1:28" s="4" customFormat="1" ht="14.25" customHeight="1" x14ac:dyDescent="0.25">
      <c r="A250" s="2">
        <v>18</v>
      </c>
      <c r="B250" s="2" t="s">
        <v>56</v>
      </c>
      <c r="C250" s="2">
        <v>468</v>
      </c>
      <c r="D250" s="1" t="s">
        <v>304</v>
      </c>
      <c r="E250" s="1" t="s">
        <v>309</v>
      </c>
      <c r="F250" s="2">
        <v>2021</v>
      </c>
      <c r="G250" s="2" t="s">
        <v>15</v>
      </c>
      <c r="H250" s="1">
        <v>410</v>
      </c>
      <c r="I250" s="1">
        <v>1</v>
      </c>
      <c r="J250" s="1">
        <v>114</v>
      </c>
      <c r="K250" s="1">
        <v>50</v>
      </c>
      <c r="L250" s="1">
        <v>2</v>
      </c>
      <c r="M250" s="1">
        <v>2</v>
      </c>
      <c r="N250" s="1">
        <v>20</v>
      </c>
      <c r="O250" s="1">
        <v>57</v>
      </c>
      <c r="P250" s="2" t="s">
        <v>565</v>
      </c>
      <c r="Q250" s="2" t="s">
        <v>565</v>
      </c>
      <c r="R250" s="1">
        <v>0</v>
      </c>
      <c r="S250" s="1">
        <v>0</v>
      </c>
      <c r="T250" s="1">
        <v>0</v>
      </c>
      <c r="U250" s="1">
        <v>2</v>
      </c>
      <c r="V250" s="1">
        <v>5</v>
      </c>
      <c r="W250" s="16">
        <v>0</v>
      </c>
      <c r="X250" s="1">
        <v>10</v>
      </c>
      <c r="Y250" s="1">
        <f t="shared" si="49"/>
        <v>263</v>
      </c>
      <c r="Z250" s="1">
        <f t="shared" si="50"/>
        <v>147</v>
      </c>
      <c r="AA250" s="14">
        <f t="shared" si="51"/>
        <v>0.64146341463414636</v>
      </c>
      <c r="AB250" s="14">
        <f t="shared" si="52"/>
        <v>0.35853658536585364</v>
      </c>
    </row>
    <row r="251" spans="1:28" s="4" customFormat="1" ht="14.25" customHeight="1" x14ac:dyDescent="0.25">
      <c r="A251" s="2">
        <v>19</v>
      </c>
      <c r="B251" s="2" t="s">
        <v>56</v>
      </c>
      <c r="C251" s="2">
        <v>468</v>
      </c>
      <c r="D251" s="1" t="s">
        <v>304</v>
      </c>
      <c r="E251" s="1" t="s">
        <v>309</v>
      </c>
      <c r="F251" s="2">
        <v>2021</v>
      </c>
      <c r="G251" s="2" t="s">
        <v>16</v>
      </c>
      <c r="H251" s="1">
        <v>410</v>
      </c>
      <c r="I251" s="1">
        <v>1</v>
      </c>
      <c r="J251" s="1">
        <v>140</v>
      </c>
      <c r="K251" s="1">
        <v>51</v>
      </c>
      <c r="L251" s="1">
        <v>1</v>
      </c>
      <c r="M251" s="1">
        <v>0</v>
      </c>
      <c r="N251" s="1">
        <v>14</v>
      </c>
      <c r="O251" s="1">
        <v>53</v>
      </c>
      <c r="P251" s="2" t="s">
        <v>565</v>
      </c>
      <c r="Q251" s="2" t="s">
        <v>565</v>
      </c>
      <c r="R251" s="1">
        <v>0</v>
      </c>
      <c r="S251" s="1">
        <v>0</v>
      </c>
      <c r="T251" s="1">
        <v>0</v>
      </c>
      <c r="U251" s="1">
        <v>1</v>
      </c>
      <c r="V251" s="1">
        <v>7</v>
      </c>
      <c r="W251" s="16">
        <v>0</v>
      </c>
      <c r="X251" s="1">
        <v>3</v>
      </c>
      <c r="Y251" s="1">
        <f t="shared" si="49"/>
        <v>271</v>
      </c>
      <c r="Z251" s="1">
        <f t="shared" si="50"/>
        <v>139</v>
      </c>
      <c r="AA251" s="14">
        <f t="shared" si="51"/>
        <v>0.66097560975609759</v>
      </c>
      <c r="AB251" s="14">
        <f t="shared" si="52"/>
        <v>0.33902439024390246</v>
      </c>
    </row>
    <row r="252" spans="1:28" s="4" customFormat="1" ht="14.25" customHeight="1" x14ac:dyDescent="0.25">
      <c r="A252" s="2">
        <v>20</v>
      </c>
      <c r="B252" s="2" t="s">
        <v>56</v>
      </c>
      <c r="C252" s="2">
        <v>468</v>
      </c>
      <c r="D252" s="1" t="s">
        <v>304</v>
      </c>
      <c r="E252" s="1" t="s">
        <v>310</v>
      </c>
      <c r="F252" s="2">
        <v>2022</v>
      </c>
      <c r="G252" s="2" t="s">
        <v>15</v>
      </c>
      <c r="H252" s="1">
        <v>575</v>
      </c>
      <c r="I252" s="1">
        <v>1</v>
      </c>
      <c r="J252" s="1">
        <v>180</v>
      </c>
      <c r="K252" s="1">
        <v>58</v>
      </c>
      <c r="L252" s="1">
        <v>6</v>
      </c>
      <c r="M252" s="1">
        <v>0</v>
      </c>
      <c r="N252" s="1">
        <v>6</v>
      </c>
      <c r="O252" s="1">
        <v>92</v>
      </c>
      <c r="P252" s="2" t="s">
        <v>565</v>
      </c>
      <c r="Q252" s="2" t="s">
        <v>565</v>
      </c>
      <c r="R252" s="1">
        <v>3</v>
      </c>
      <c r="S252" s="1">
        <v>1</v>
      </c>
      <c r="T252" s="1">
        <v>0</v>
      </c>
      <c r="U252" s="1">
        <v>2</v>
      </c>
      <c r="V252" s="1">
        <v>9</v>
      </c>
      <c r="W252" s="16">
        <v>0</v>
      </c>
      <c r="X252" s="1">
        <v>9</v>
      </c>
      <c r="Y252" s="1">
        <f t="shared" si="49"/>
        <v>367</v>
      </c>
      <c r="Z252" s="1">
        <f t="shared" si="50"/>
        <v>208</v>
      </c>
      <c r="AA252" s="14">
        <f t="shared" si="51"/>
        <v>0.63826086956521744</v>
      </c>
      <c r="AB252" s="14">
        <f t="shared" si="52"/>
        <v>0.36173913043478262</v>
      </c>
    </row>
    <row r="253" spans="1:28" s="4" customFormat="1" ht="14.25" customHeight="1" x14ac:dyDescent="0.25">
      <c r="A253" s="2">
        <v>21</v>
      </c>
      <c r="B253" s="2" t="s">
        <v>56</v>
      </c>
      <c r="C253" s="2">
        <v>468</v>
      </c>
      <c r="D253" s="1" t="s">
        <v>304</v>
      </c>
      <c r="E253" s="1" t="s">
        <v>310</v>
      </c>
      <c r="F253" s="2">
        <v>2022</v>
      </c>
      <c r="G253" s="2" t="s">
        <v>16</v>
      </c>
      <c r="H253" s="1">
        <v>576</v>
      </c>
      <c r="I253" s="1">
        <v>1</v>
      </c>
      <c r="J253" s="1">
        <v>215</v>
      </c>
      <c r="K253" s="1">
        <v>47</v>
      </c>
      <c r="L253" s="1">
        <v>1</v>
      </c>
      <c r="M253" s="1">
        <v>5</v>
      </c>
      <c r="N253" s="1">
        <v>8</v>
      </c>
      <c r="O253" s="1">
        <v>78</v>
      </c>
      <c r="P253" s="2" t="s">
        <v>565</v>
      </c>
      <c r="Q253" s="2" t="s">
        <v>565</v>
      </c>
      <c r="R253" s="1">
        <v>4</v>
      </c>
      <c r="S253" s="1">
        <v>0</v>
      </c>
      <c r="T253" s="1">
        <v>0</v>
      </c>
      <c r="U253" s="1">
        <v>1</v>
      </c>
      <c r="V253" s="1">
        <v>8</v>
      </c>
      <c r="W253" s="16">
        <v>0</v>
      </c>
      <c r="X253" s="1">
        <v>17</v>
      </c>
      <c r="Y253" s="1">
        <f t="shared" si="49"/>
        <v>385</v>
      </c>
      <c r="Z253" s="1">
        <f t="shared" si="50"/>
        <v>191</v>
      </c>
      <c r="AA253" s="14">
        <f t="shared" si="51"/>
        <v>0.66840277777777779</v>
      </c>
      <c r="AB253" s="14">
        <f t="shared" si="52"/>
        <v>0.33159722222222221</v>
      </c>
    </row>
    <row r="254" spans="1:28" s="4" customFormat="1" ht="14.25" customHeight="1" x14ac:dyDescent="0.25">
      <c r="A254" s="2">
        <v>22</v>
      </c>
      <c r="B254" s="2" t="s">
        <v>56</v>
      </c>
      <c r="C254" s="2">
        <v>468</v>
      </c>
      <c r="D254" s="1" t="s">
        <v>304</v>
      </c>
      <c r="E254" s="1" t="s">
        <v>312</v>
      </c>
      <c r="F254" s="2">
        <v>2023</v>
      </c>
      <c r="G254" s="2" t="s">
        <v>15</v>
      </c>
      <c r="H254" s="1">
        <v>672</v>
      </c>
      <c r="I254" s="1">
        <v>3</v>
      </c>
      <c r="J254" s="1">
        <v>259</v>
      </c>
      <c r="K254" s="1">
        <v>59</v>
      </c>
      <c r="L254" s="1">
        <v>2</v>
      </c>
      <c r="M254" s="1">
        <v>2</v>
      </c>
      <c r="N254" s="1">
        <v>19</v>
      </c>
      <c r="O254" s="1">
        <v>57</v>
      </c>
      <c r="P254" s="2" t="s">
        <v>565</v>
      </c>
      <c r="Q254" s="2" t="s">
        <v>565</v>
      </c>
      <c r="R254" s="1">
        <v>1</v>
      </c>
      <c r="S254" s="1">
        <v>0</v>
      </c>
      <c r="T254" s="1">
        <v>0</v>
      </c>
      <c r="U254" s="1">
        <v>1</v>
      </c>
      <c r="V254" s="1">
        <v>23</v>
      </c>
      <c r="W254" s="16">
        <v>0</v>
      </c>
      <c r="X254" s="1">
        <v>21</v>
      </c>
      <c r="Y254" s="1">
        <f t="shared" si="49"/>
        <v>447</v>
      </c>
      <c r="Z254" s="1">
        <f t="shared" si="50"/>
        <v>225</v>
      </c>
      <c r="AA254" s="14">
        <f t="shared" si="51"/>
        <v>0.6651785714285714</v>
      </c>
      <c r="AB254" s="14">
        <f t="shared" si="52"/>
        <v>0.33482142857142855</v>
      </c>
    </row>
    <row r="255" spans="1:28" s="4" customFormat="1" ht="14.25" customHeight="1" x14ac:dyDescent="0.25">
      <c r="A255" s="2">
        <v>23</v>
      </c>
      <c r="B255" s="2" t="s">
        <v>56</v>
      </c>
      <c r="C255" s="2">
        <v>468</v>
      </c>
      <c r="D255" s="1" t="s">
        <v>304</v>
      </c>
      <c r="E255" s="1" t="s">
        <v>311</v>
      </c>
      <c r="F255" s="2">
        <v>2024</v>
      </c>
      <c r="G255" s="2" t="s">
        <v>15</v>
      </c>
      <c r="H255" s="1">
        <v>669</v>
      </c>
      <c r="I255" s="1">
        <v>3</v>
      </c>
      <c r="J255" s="1">
        <v>287</v>
      </c>
      <c r="K255" s="1">
        <v>58</v>
      </c>
      <c r="L255" s="1">
        <v>1</v>
      </c>
      <c r="M255" s="1">
        <v>7</v>
      </c>
      <c r="N255" s="1">
        <v>14</v>
      </c>
      <c r="O255" s="1">
        <v>72</v>
      </c>
      <c r="P255" s="2" t="s">
        <v>565</v>
      </c>
      <c r="Q255" s="2" t="s">
        <v>565</v>
      </c>
      <c r="R255" s="1">
        <v>1</v>
      </c>
      <c r="S255" s="1">
        <v>0</v>
      </c>
      <c r="T255" s="1">
        <v>0</v>
      </c>
      <c r="U255" s="1">
        <v>1</v>
      </c>
      <c r="V255" s="1">
        <v>16</v>
      </c>
      <c r="W255" s="16">
        <v>0</v>
      </c>
      <c r="X255" s="1">
        <v>7</v>
      </c>
      <c r="Y255" s="1">
        <f t="shared" si="49"/>
        <v>467</v>
      </c>
      <c r="Z255" s="1">
        <f t="shared" si="50"/>
        <v>202</v>
      </c>
      <c r="AA255" s="14">
        <f t="shared" si="51"/>
        <v>0.6980568011958147</v>
      </c>
      <c r="AB255" s="14">
        <f t="shared" si="52"/>
        <v>0.30194319880418535</v>
      </c>
    </row>
    <row r="256" spans="1:28" s="4" customFormat="1" ht="14.25" customHeight="1" x14ac:dyDescent="0.25">
      <c r="A256" s="3"/>
      <c r="B256" s="3"/>
      <c r="C256" s="3"/>
      <c r="D256" s="137" t="s">
        <v>547</v>
      </c>
      <c r="E256" s="138"/>
      <c r="F256" s="76">
        <f>COUNTIF(G233:G255,"B")</f>
        <v>13</v>
      </c>
      <c r="G256" s="76">
        <f>COUNTA(G233:G255)</f>
        <v>23</v>
      </c>
      <c r="H256" s="77">
        <f>SUM(H233:H255)</f>
        <v>13158</v>
      </c>
      <c r="I256" s="77">
        <f t="shared" ref="I256:X256" si="77">SUM(I233:I255)</f>
        <v>37</v>
      </c>
      <c r="J256" s="77">
        <f t="shared" si="77"/>
        <v>3948</v>
      </c>
      <c r="K256" s="77">
        <f t="shared" si="77"/>
        <v>1884</v>
      </c>
      <c r="L256" s="77">
        <f t="shared" si="77"/>
        <v>89</v>
      </c>
      <c r="M256" s="77">
        <f t="shared" si="77"/>
        <v>40</v>
      </c>
      <c r="N256" s="77">
        <f t="shared" si="77"/>
        <v>720</v>
      </c>
      <c r="O256" s="77">
        <f t="shared" si="77"/>
        <v>2176</v>
      </c>
      <c r="P256" s="114" t="s">
        <v>565</v>
      </c>
      <c r="Q256" s="114" t="s">
        <v>565</v>
      </c>
      <c r="R256" s="77">
        <f t="shared" si="77"/>
        <v>62</v>
      </c>
      <c r="S256" s="77">
        <f t="shared" si="77"/>
        <v>8</v>
      </c>
      <c r="T256" s="77">
        <f t="shared" si="77"/>
        <v>2</v>
      </c>
      <c r="U256" s="77">
        <f t="shared" si="77"/>
        <v>38</v>
      </c>
      <c r="V256" s="77">
        <f t="shared" si="77"/>
        <v>224</v>
      </c>
      <c r="W256" s="77">
        <f t="shared" si="77"/>
        <v>1</v>
      </c>
      <c r="X256" s="77">
        <f t="shared" si="77"/>
        <v>227</v>
      </c>
      <c r="Y256" s="77">
        <f t="shared" ref="Y256" si="78">SUM(I256:X256)</f>
        <v>9456</v>
      </c>
      <c r="Z256" s="77">
        <f t="shared" ref="Z256" si="79">H256-Y256</f>
        <v>3702</v>
      </c>
      <c r="AA256" s="86">
        <f t="shared" ref="AA256" si="80">Y256/H256</f>
        <v>0.71865025079799361</v>
      </c>
      <c r="AB256" s="86">
        <f t="shared" ref="AB256" si="81">Z256/H256</f>
        <v>0.28134974920200639</v>
      </c>
    </row>
    <row r="257" spans="1:38" x14ac:dyDescent="0.2">
      <c r="AC257" s="4"/>
    </row>
    <row r="258" spans="1:38" s="28" customFormat="1" x14ac:dyDescent="0.25">
      <c r="A258" s="27"/>
      <c r="B258" s="27"/>
      <c r="C258" s="27"/>
      <c r="E258" s="126" t="s">
        <v>71</v>
      </c>
      <c r="F258" s="133"/>
      <c r="G258" s="133"/>
      <c r="H258" s="133"/>
      <c r="I258" s="75" t="s">
        <v>4</v>
      </c>
      <c r="J258" s="75" t="s">
        <v>5</v>
      </c>
      <c r="K258" s="75" t="s">
        <v>6</v>
      </c>
      <c r="L258" s="75" t="s">
        <v>47</v>
      </c>
      <c r="M258" s="75" t="s">
        <v>7</v>
      </c>
      <c r="N258" s="75" t="s">
        <v>48</v>
      </c>
      <c r="O258" s="75" t="s">
        <v>37</v>
      </c>
      <c r="P258" s="75" t="s">
        <v>49</v>
      </c>
      <c r="Q258" s="75" t="s">
        <v>8</v>
      </c>
      <c r="R258" s="32" t="s">
        <v>38</v>
      </c>
      <c r="S258" s="33" t="s">
        <v>65</v>
      </c>
      <c r="T258" s="33"/>
      <c r="AA258" s="29"/>
      <c r="AB258" s="29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s="4" customFormat="1" x14ac:dyDescent="0.2">
      <c r="A259" s="3"/>
      <c r="B259" s="3"/>
      <c r="C259" s="3"/>
      <c r="E259" s="133"/>
      <c r="F259" s="133"/>
      <c r="G259" s="133"/>
      <c r="H259" s="133"/>
      <c r="I259" s="46">
        <v>62</v>
      </c>
      <c r="J259" s="46">
        <v>4060</v>
      </c>
      <c r="K259" s="46">
        <v>1928</v>
      </c>
      <c r="L259" s="46">
        <v>201</v>
      </c>
      <c r="M259" s="46">
        <v>81</v>
      </c>
      <c r="N259" s="46">
        <v>720</v>
      </c>
      <c r="O259" s="46">
        <v>2176</v>
      </c>
      <c r="P259" s="46" t="s">
        <v>565</v>
      </c>
      <c r="Q259" s="46" t="s">
        <v>565</v>
      </c>
      <c r="R259" s="110">
        <f>W256</f>
        <v>1</v>
      </c>
      <c r="S259" s="66">
        <f>X256</f>
        <v>227</v>
      </c>
      <c r="T259" s="34"/>
      <c r="AA259" s="9"/>
      <c r="AB259" s="9"/>
    </row>
    <row r="260" spans="1:38" s="4" customFormat="1" x14ac:dyDescent="0.25">
      <c r="A260" s="3"/>
      <c r="B260" s="3"/>
      <c r="C260" s="3"/>
      <c r="F260" s="3"/>
      <c r="G260" s="3"/>
      <c r="H260" s="11"/>
      <c r="I260" s="3"/>
      <c r="J260" s="3"/>
      <c r="K260" s="3"/>
      <c r="L260" s="3"/>
      <c r="M260" s="3"/>
      <c r="N260" s="3"/>
      <c r="O260" s="3"/>
      <c r="P260" s="3"/>
      <c r="Q260" s="3"/>
      <c r="R260" s="35"/>
      <c r="S260" s="36"/>
      <c r="T260" s="36"/>
      <c r="AA260" s="9"/>
      <c r="AB260" s="9"/>
    </row>
    <row r="261" spans="1:38" s="12" customFormat="1" x14ac:dyDescent="0.25">
      <c r="A261" s="30"/>
      <c r="B261" s="30"/>
      <c r="C261" s="30"/>
      <c r="E261" s="126" t="s">
        <v>72</v>
      </c>
      <c r="F261" s="126"/>
      <c r="G261" s="126"/>
      <c r="H261" s="126"/>
      <c r="I261" s="126" t="s">
        <v>412</v>
      </c>
      <c r="J261" s="133"/>
      <c r="K261" s="133"/>
      <c r="L261" s="126" t="s">
        <v>413</v>
      </c>
      <c r="M261" s="126"/>
      <c r="N261" s="75" t="s">
        <v>48</v>
      </c>
      <c r="O261" s="75" t="s">
        <v>37</v>
      </c>
      <c r="P261" s="75" t="s">
        <v>49</v>
      </c>
      <c r="Q261" s="75" t="s">
        <v>8</v>
      </c>
      <c r="AA261" s="31"/>
      <c r="AB261" s="31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s="4" customFormat="1" x14ac:dyDescent="0.25">
      <c r="A262" s="3"/>
      <c r="B262" s="3"/>
      <c r="C262" s="3"/>
      <c r="E262" s="126"/>
      <c r="F262" s="126"/>
      <c r="G262" s="126"/>
      <c r="H262" s="126"/>
      <c r="I262" s="127">
        <f>I259+K259+M259</f>
        <v>2071</v>
      </c>
      <c r="J262" s="128"/>
      <c r="K262" s="128"/>
      <c r="L262" s="127">
        <f>J259+L259</f>
        <v>4261</v>
      </c>
      <c r="M262" s="128"/>
      <c r="N262" s="56">
        <f>N259</f>
        <v>720</v>
      </c>
      <c r="O262" s="56">
        <f>O259</f>
        <v>2176</v>
      </c>
      <c r="P262" s="56" t="str">
        <f>P259</f>
        <v>N.P.</v>
      </c>
      <c r="Q262" s="56" t="str">
        <f>Q259</f>
        <v>N.P.</v>
      </c>
      <c r="AA262" s="9"/>
      <c r="AB262" s="9"/>
    </row>
    <row r="263" spans="1:38" x14ac:dyDescent="0.2">
      <c r="AC263" s="4"/>
    </row>
    <row r="264" spans="1:38" s="4" customFormat="1" ht="15" customHeight="1" x14ac:dyDescent="0.25">
      <c r="A264" s="2">
        <v>1</v>
      </c>
      <c r="B264" s="2" t="s">
        <v>56</v>
      </c>
      <c r="C264" s="2">
        <v>475</v>
      </c>
      <c r="D264" s="1" t="s">
        <v>313</v>
      </c>
      <c r="E264" s="1" t="s">
        <v>313</v>
      </c>
      <c r="F264" s="2">
        <v>2062</v>
      </c>
      <c r="G264" s="2" t="s">
        <v>15</v>
      </c>
      <c r="H264" s="1">
        <v>585</v>
      </c>
      <c r="I264" s="1">
        <v>4</v>
      </c>
      <c r="J264" s="1">
        <v>198</v>
      </c>
      <c r="K264" s="1">
        <v>221</v>
      </c>
      <c r="L264" s="1">
        <v>3</v>
      </c>
      <c r="M264" s="1">
        <v>2</v>
      </c>
      <c r="N264" s="2" t="s">
        <v>565</v>
      </c>
      <c r="O264" s="2" t="s">
        <v>565</v>
      </c>
      <c r="P264" s="2" t="s">
        <v>565</v>
      </c>
      <c r="Q264" s="2" t="s">
        <v>565</v>
      </c>
      <c r="R264" s="1">
        <v>6</v>
      </c>
      <c r="S264" s="1">
        <v>0</v>
      </c>
      <c r="T264" s="1">
        <v>0</v>
      </c>
      <c r="U264" s="1">
        <v>0</v>
      </c>
      <c r="V264" s="1">
        <v>3</v>
      </c>
      <c r="W264" s="16">
        <v>0</v>
      </c>
      <c r="X264" s="1">
        <v>3</v>
      </c>
      <c r="Y264" s="1">
        <f t="shared" si="49"/>
        <v>440</v>
      </c>
      <c r="Z264" s="1">
        <f t="shared" si="50"/>
        <v>145</v>
      </c>
      <c r="AA264" s="14">
        <f t="shared" si="51"/>
        <v>0.75213675213675213</v>
      </c>
      <c r="AB264" s="14">
        <f t="shared" si="52"/>
        <v>0.24786324786324787</v>
      </c>
    </row>
    <row r="265" spans="1:38" s="4" customFormat="1" ht="15" customHeight="1" x14ac:dyDescent="0.25">
      <c r="A265" s="2">
        <v>2</v>
      </c>
      <c r="B265" s="2" t="s">
        <v>56</v>
      </c>
      <c r="C265" s="2">
        <v>475</v>
      </c>
      <c r="D265" s="1" t="s">
        <v>313</v>
      </c>
      <c r="E265" s="1" t="s">
        <v>313</v>
      </c>
      <c r="F265" s="2">
        <v>2062</v>
      </c>
      <c r="G265" s="2" t="s">
        <v>16</v>
      </c>
      <c r="H265" s="1">
        <v>586</v>
      </c>
      <c r="I265" s="1">
        <v>2</v>
      </c>
      <c r="J265" s="1">
        <v>179</v>
      </c>
      <c r="K265" s="1">
        <v>257</v>
      </c>
      <c r="L265" s="1">
        <v>0</v>
      </c>
      <c r="M265" s="1">
        <v>0</v>
      </c>
      <c r="N265" s="2" t="s">
        <v>565</v>
      </c>
      <c r="O265" s="2" t="s">
        <v>565</v>
      </c>
      <c r="P265" s="2" t="s">
        <v>565</v>
      </c>
      <c r="Q265" s="2" t="s">
        <v>565</v>
      </c>
      <c r="R265" s="1">
        <v>1</v>
      </c>
      <c r="S265" s="1">
        <v>0</v>
      </c>
      <c r="T265" s="1">
        <v>0</v>
      </c>
      <c r="U265" s="1">
        <v>1</v>
      </c>
      <c r="V265" s="1">
        <v>9</v>
      </c>
      <c r="W265" s="16">
        <v>0</v>
      </c>
      <c r="X265" s="1">
        <v>1</v>
      </c>
      <c r="Y265" s="1">
        <f t="shared" si="49"/>
        <v>450</v>
      </c>
      <c r="Z265" s="1">
        <f t="shared" si="50"/>
        <v>136</v>
      </c>
      <c r="AA265" s="14">
        <f t="shared" si="51"/>
        <v>0.76791808873720135</v>
      </c>
      <c r="AB265" s="14">
        <f t="shared" si="52"/>
        <v>0.23208191126279865</v>
      </c>
    </row>
    <row r="266" spans="1:38" s="4" customFormat="1" ht="15" customHeight="1" x14ac:dyDescent="0.25">
      <c r="A266" s="2">
        <v>3</v>
      </c>
      <c r="B266" s="2" t="s">
        <v>56</v>
      </c>
      <c r="C266" s="2">
        <v>475</v>
      </c>
      <c r="D266" s="1" t="s">
        <v>313</v>
      </c>
      <c r="E266" s="1" t="s">
        <v>313</v>
      </c>
      <c r="F266" s="2">
        <v>2062</v>
      </c>
      <c r="G266" s="2" t="s">
        <v>17</v>
      </c>
      <c r="H266" s="1">
        <v>586</v>
      </c>
      <c r="I266" s="1">
        <v>3</v>
      </c>
      <c r="J266" s="1">
        <v>196</v>
      </c>
      <c r="K266" s="1">
        <v>215</v>
      </c>
      <c r="L266" s="1">
        <v>0</v>
      </c>
      <c r="M266" s="1">
        <v>1</v>
      </c>
      <c r="N266" s="2" t="s">
        <v>565</v>
      </c>
      <c r="O266" s="2" t="s">
        <v>565</v>
      </c>
      <c r="P266" s="2" t="s">
        <v>565</v>
      </c>
      <c r="Q266" s="2" t="s">
        <v>565</v>
      </c>
      <c r="R266" s="1">
        <v>11</v>
      </c>
      <c r="S266" s="1">
        <v>0</v>
      </c>
      <c r="T266" s="1">
        <v>0</v>
      </c>
      <c r="U266" s="1">
        <v>4</v>
      </c>
      <c r="V266" s="1">
        <v>15</v>
      </c>
      <c r="W266" s="16">
        <v>1</v>
      </c>
      <c r="X266" s="1">
        <v>0</v>
      </c>
      <c r="Y266" s="1">
        <f t="shared" ref="Y266:Y337" si="82">SUM(I266:X266)</f>
        <v>446</v>
      </c>
      <c r="Z266" s="1">
        <f t="shared" ref="Z266:Z337" si="83">H266-Y266</f>
        <v>140</v>
      </c>
      <c r="AA266" s="14">
        <f t="shared" ref="AA266:AA337" si="84">Y266/H266</f>
        <v>0.76109215017064846</v>
      </c>
      <c r="AB266" s="14">
        <f t="shared" ref="AB266:AB337" si="85">Z266/H266</f>
        <v>0.23890784982935154</v>
      </c>
    </row>
    <row r="267" spans="1:38" s="4" customFormat="1" ht="15" customHeight="1" x14ac:dyDescent="0.25">
      <c r="A267" s="2">
        <v>4</v>
      </c>
      <c r="B267" s="2" t="s">
        <v>56</v>
      </c>
      <c r="C267" s="2">
        <v>475</v>
      </c>
      <c r="D267" s="1" t="s">
        <v>313</v>
      </c>
      <c r="E267" s="1" t="s">
        <v>314</v>
      </c>
      <c r="F267" s="2">
        <v>2063</v>
      </c>
      <c r="G267" s="2" t="s">
        <v>15</v>
      </c>
      <c r="H267" s="1">
        <v>472</v>
      </c>
      <c r="I267" s="1">
        <v>4</v>
      </c>
      <c r="J267" s="1">
        <v>102</v>
      </c>
      <c r="K267" s="1">
        <v>183</v>
      </c>
      <c r="L267" s="1">
        <v>0</v>
      </c>
      <c r="M267" s="1">
        <v>0</v>
      </c>
      <c r="N267" s="2" t="s">
        <v>565</v>
      </c>
      <c r="O267" s="2" t="s">
        <v>565</v>
      </c>
      <c r="P267" s="2" t="s">
        <v>565</v>
      </c>
      <c r="Q267" s="2" t="s">
        <v>565</v>
      </c>
      <c r="R267" s="1">
        <v>10</v>
      </c>
      <c r="S267" s="1">
        <v>0</v>
      </c>
      <c r="T267" s="1">
        <v>0</v>
      </c>
      <c r="U267" s="1">
        <v>0</v>
      </c>
      <c r="V267" s="1">
        <v>12</v>
      </c>
      <c r="W267" s="16">
        <v>0</v>
      </c>
      <c r="X267" s="1">
        <v>2</v>
      </c>
      <c r="Y267" s="1">
        <f t="shared" si="82"/>
        <v>313</v>
      </c>
      <c r="Z267" s="1">
        <f t="shared" si="83"/>
        <v>159</v>
      </c>
      <c r="AA267" s="14">
        <f t="shared" si="84"/>
        <v>0.66313559322033899</v>
      </c>
      <c r="AB267" s="14">
        <f t="shared" si="85"/>
        <v>0.33686440677966101</v>
      </c>
    </row>
    <row r="268" spans="1:38" s="4" customFormat="1" ht="15" customHeight="1" x14ac:dyDescent="0.25">
      <c r="A268" s="2">
        <v>5</v>
      </c>
      <c r="B268" s="2" t="s">
        <v>56</v>
      </c>
      <c r="C268" s="2">
        <v>475</v>
      </c>
      <c r="D268" s="1" t="s">
        <v>313</v>
      </c>
      <c r="E268" s="1" t="s">
        <v>315</v>
      </c>
      <c r="F268" s="2">
        <v>2064</v>
      </c>
      <c r="G268" s="2" t="s">
        <v>15</v>
      </c>
      <c r="H268" s="1">
        <v>686</v>
      </c>
      <c r="I268" s="1">
        <v>4</v>
      </c>
      <c r="J268" s="1">
        <v>145</v>
      </c>
      <c r="K268" s="1">
        <v>220</v>
      </c>
      <c r="L268" s="1">
        <v>4</v>
      </c>
      <c r="M268" s="1">
        <v>4</v>
      </c>
      <c r="N268" s="2" t="s">
        <v>565</v>
      </c>
      <c r="O268" s="2" t="s">
        <v>565</v>
      </c>
      <c r="P268" s="2" t="s">
        <v>565</v>
      </c>
      <c r="Q268" s="2" t="s">
        <v>565</v>
      </c>
      <c r="R268" s="1">
        <v>4</v>
      </c>
      <c r="S268" s="1">
        <v>0</v>
      </c>
      <c r="T268" s="1">
        <v>0</v>
      </c>
      <c r="U268" s="1">
        <v>0</v>
      </c>
      <c r="V268" s="1">
        <v>15</v>
      </c>
      <c r="W268" s="16">
        <v>0</v>
      </c>
      <c r="X268" s="1">
        <v>3</v>
      </c>
      <c r="Y268" s="1">
        <f>SUM(I268:X268)</f>
        <v>399</v>
      </c>
      <c r="Z268" s="1">
        <f>H268-Y268</f>
        <v>287</v>
      </c>
      <c r="AA268" s="14">
        <f>Y268/H268</f>
        <v>0.58163265306122447</v>
      </c>
      <c r="AB268" s="14">
        <f>Z268/H268</f>
        <v>0.41836734693877553</v>
      </c>
    </row>
    <row r="269" spans="1:38" s="4" customFormat="1" ht="15" customHeight="1" x14ac:dyDescent="0.25">
      <c r="A269" s="3"/>
      <c r="B269" s="3"/>
      <c r="C269" s="3"/>
      <c r="D269" s="137" t="s">
        <v>548</v>
      </c>
      <c r="E269" s="138"/>
      <c r="F269" s="76">
        <v>3</v>
      </c>
      <c r="G269" s="76">
        <v>5</v>
      </c>
      <c r="H269" s="77">
        <f>SUM(H264:H268)</f>
        <v>2915</v>
      </c>
      <c r="I269" s="77">
        <f t="shared" ref="I269:X269" si="86">SUM(I264:I268)</f>
        <v>17</v>
      </c>
      <c r="J269" s="77">
        <f t="shared" si="86"/>
        <v>820</v>
      </c>
      <c r="K269" s="77">
        <f t="shared" si="86"/>
        <v>1096</v>
      </c>
      <c r="L269" s="77">
        <f t="shared" si="86"/>
        <v>7</v>
      </c>
      <c r="M269" s="77">
        <f t="shared" si="86"/>
        <v>7</v>
      </c>
      <c r="N269" s="114" t="s">
        <v>565</v>
      </c>
      <c r="O269" s="114" t="s">
        <v>565</v>
      </c>
      <c r="P269" s="114" t="s">
        <v>565</v>
      </c>
      <c r="Q269" s="114" t="s">
        <v>565</v>
      </c>
      <c r="R269" s="77">
        <f t="shared" si="86"/>
        <v>32</v>
      </c>
      <c r="S269" s="77">
        <f t="shared" si="86"/>
        <v>0</v>
      </c>
      <c r="T269" s="77">
        <f t="shared" si="86"/>
        <v>0</v>
      </c>
      <c r="U269" s="77">
        <f t="shared" si="86"/>
        <v>5</v>
      </c>
      <c r="V269" s="77">
        <f t="shared" si="86"/>
        <v>54</v>
      </c>
      <c r="W269" s="77">
        <f t="shared" si="86"/>
        <v>1</v>
      </c>
      <c r="X269" s="77">
        <f t="shared" si="86"/>
        <v>9</v>
      </c>
      <c r="Y269" s="77">
        <f>SUM(I269:X269)</f>
        <v>2048</v>
      </c>
      <c r="Z269" s="77">
        <f>H269-Y269</f>
        <v>867</v>
      </c>
      <c r="AA269" s="86">
        <f>Y269/H269</f>
        <v>0.70257289879931384</v>
      </c>
      <c r="AB269" s="86">
        <f>Z269/H269</f>
        <v>0.29742710120068611</v>
      </c>
    </row>
    <row r="270" spans="1:38" x14ac:dyDescent="0.2">
      <c r="AC270" s="4"/>
    </row>
    <row r="271" spans="1:38" s="28" customFormat="1" x14ac:dyDescent="0.25">
      <c r="A271" s="27"/>
      <c r="B271" s="27"/>
      <c r="C271" s="27"/>
      <c r="E271" s="126" t="s">
        <v>71</v>
      </c>
      <c r="F271" s="133"/>
      <c r="G271" s="133"/>
      <c r="H271" s="133"/>
      <c r="I271" s="75" t="s">
        <v>4</v>
      </c>
      <c r="J271" s="75" t="s">
        <v>5</v>
      </c>
      <c r="K271" s="75" t="s">
        <v>6</v>
      </c>
      <c r="L271" s="75" t="s">
        <v>47</v>
      </c>
      <c r="M271" s="75" t="s">
        <v>7</v>
      </c>
      <c r="N271" s="75" t="s">
        <v>48</v>
      </c>
      <c r="O271" s="75" t="s">
        <v>37</v>
      </c>
      <c r="P271" s="75" t="s">
        <v>49</v>
      </c>
      <c r="Q271" s="75" t="s">
        <v>8</v>
      </c>
      <c r="R271" s="32" t="s">
        <v>38</v>
      </c>
      <c r="S271" s="33" t="s">
        <v>65</v>
      </c>
      <c r="T271" s="33"/>
      <c r="AA271" s="29"/>
      <c r="AB271" s="29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s="4" customFormat="1" x14ac:dyDescent="0.2">
      <c r="A272" s="3"/>
      <c r="B272" s="3"/>
      <c r="C272" s="3"/>
      <c r="E272" s="133"/>
      <c r="F272" s="133"/>
      <c r="G272" s="133"/>
      <c r="H272" s="133"/>
      <c r="I272" s="46">
        <v>28</v>
      </c>
      <c r="J272" s="46">
        <v>847</v>
      </c>
      <c r="K272" s="46">
        <v>1110</v>
      </c>
      <c r="L272" s="46">
        <v>34</v>
      </c>
      <c r="M272" s="46">
        <v>19</v>
      </c>
      <c r="N272" s="46" t="s">
        <v>565</v>
      </c>
      <c r="O272" s="46" t="s">
        <v>565</v>
      </c>
      <c r="P272" s="46" t="s">
        <v>565</v>
      </c>
      <c r="Q272" s="46" t="s">
        <v>565</v>
      </c>
      <c r="R272" s="110">
        <f>W269</f>
        <v>1</v>
      </c>
      <c r="S272" s="66">
        <f>X269</f>
        <v>9</v>
      </c>
      <c r="T272" s="34"/>
      <c r="AA272" s="9"/>
      <c r="AB272" s="9"/>
    </row>
    <row r="273" spans="1:38" s="4" customFormat="1" x14ac:dyDescent="0.25">
      <c r="A273" s="3"/>
      <c r="B273" s="3"/>
      <c r="C273" s="3"/>
      <c r="F273" s="3"/>
      <c r="G273" s="3"/>
      <c r="H273" s="11"/>
      <c r="I273" s="3"/>
      <c r="J273" s="3"/>
      <c r="K273" s="3"/>
      <c r="L273" s="3"/>
      <c r="M273" s="3"/>
      <c r="N273" s="3"/>
      <c r="O273" s="3"/>
      <c r="P273" s="3"/>
      <c r="Q273" s="3"/>
      <c r="R273" s="35"/>
      <c r="S273" s="36"/>
      <c r="T273" s="36"/>
      <c r="AA273" s="9"/>
      <c r="AB273" s="9"/>
    </row>
    <row r="274" spans="1:38" s="12" customFormat="1" x14ac:dyDescent="0.25">
      <c r="A274" s="30"/>
      <c r="B274" s="30"/>
      <c r="C274" s="30"/>
      <c r="E274" s="126" t="s">
        <v>72</v>
      </c>
      <c r="F274" s="126"/>
      <c r="G274" s="126"/>
      <c r="H274" s="126"/>
      <c r="I274" s="126" t="s">
        <v>412</v>
      </c>
      <c r="J274" s="133"/>
      <c r="K274" s="133"/>
      <c r="L274" s="126" t="s">
        <v>413</v>
      </c>
      <c r="M274" s="126"/>
      <c r="N274" s="75" t="s">
        <v>48</v>
      </c>
      <c r="O274" s="75" t="s">
        <v>37</v>
      </c>
      <c r="P274" s="75" t="s">
        <v>49</v>
      </c>
      <c r="Q274" s="75" t="s">
        <v>8</v>
      </c>
      <c r="AA274" s="31"/>
      <c r="AB274" s="31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s="4" customFormat="1" x14ac:dyDescent="0.25">
      <c r="A275" s="3"/>
      <c r="B275" s="3"/>
      <c r="C275" s="3"/>
      <c r="E275" s="126"/>
      <c r="F275" s="126"/>
      <c r="G275" s="126"/>
      <c r="H275" s="126"/>
      <c r="I275" s="127">
        <f>I272+K272+M272</f>
        <v>1157</v>
      </c>
      <c r="J275" s="128"/>
      <c r="K275" s="128"/>
      <c r="L275" s="127">
        <f>J272+L272</f>
        <v>881</v>
      </c>
      <c r="M275" s="128"/>
      <c r="N275" s="56" t="str">
        <f>N272</f>
        <v>N.P.</v>
      </c>
      <c r="O275" s="56" t="str">
        <f>O272</f>
        <v>N.P.</v>
      </c>
      <c r="P275" s="56" t="str">
        <f>P272</f>
        <v>N.P.</v>
      </c>
      <c r="Q275" s="56" t="str">
        <f>Q272</f>
        <v>N.P.</v>
      </c>
      <c r="AA275" s="9"/>
      <c r="AB275" s="9"/>
    </row>
    <row r="276" spans="1:38" x14ac:dyDescent="0.2">
      <c r="AC276" s="4"/>
    </row>
    <row r="277" spans="1:38" s="4" customFormat="1" ht="15" customHeight="1" x14ac:dyDescent="0.25">
      <c r="A277" s="2">
        <v>1</v>
      </c>
      <c r="B277" s="2" t="s">
        <v>56</v>
      </c>
      <c r="C277" s="2">
        <v>484</v>
      </c>
      <c r="D277" s="1" t="s">
        <v>316</v>
      </c>
      <c r="E277" s="1" t="s">
        <v>316</v>
      </c>
      <c r="F277" s="2">
        <v>2088</v>
      </c>
      <c r="G277" s="2" t="s">
        <v>15</v>
      </c>
      <c r="H277" s="1">
        <v>507</v>
      </c>
      <c r="I277" s="1">
        <v>4</v>
      </c>
      <c r="J277" s="1">
        <v>88</v>
      </c>
      <c r="K277" s="1">
        <v>79</v>
      </c>
      <c r="L277" s="1">
        <v>1</v>
      </c>
      <c r="M277" s="1">
        <v>3</v>
      </c>
      <c r="N277" s="1">
        <v>63</v>
      </c>
      <c r="O277" s="1">
        <v>17</v>
      </c>
      <c r="P277" s="2" t="s">
        <v>565</v>
      </c>
      <c r="Q277" s="1">
        <v>2</v>
      </c>
      <c r="R277" s="1">
        <v>10</v>
      </c>
      <c r="S277" s="1">
        <v>2</v>
      </c>
      <c r="T277" s="1">
        <v>0</v>
      </c>
      <c r="U277" s="1">
        <v>3</v>
      </c>
      <c r="V277" s="1">
        <v>10</v>
      </c>
      <c r="W277" s="16">
        <v>0</v>
      </c>
      <c r="X277" s="1">
        <v>9</v>
      </c>
      <c r="Y277" s="1">
        <f t="shared" si="82"/>
        <v>291</v>
      </c>
      <c r="Z277" s="1">
        <f t="shared" si="83"/>
        <v>216</v>
      </c>
      <c r="AA277" s="14">
        <f t="shared" si="84"/>
        <v>0.57396449704142016</v>
      </c>
      <c r="AB277" s="14">
        <f t="shared" si="85"/>
        <v>0.42603550295857989</v>
      </c>
    </row>
    <row r="278" spans="1:38" s="4" customFormat="1" ht="15" customHeight="1" x14ac:dyDescent="0.25">
      <c r="A278" s="2">
        <v>2</v>
      </c>
      <c r="B278" s="2" t="s">
        <v>56</v>
      </c>
      <c r="C278" s="2">
        <v>484</v>
      </c>
      <c r="D278" s="1" t="s">
        <v>316</v>
      </c>
      <c r="E278" s="1" t="s">
        <v>316</v>
      </c>
      <c r="F278" s="2">
        <v>2088</v>
      </c>
      <c r="G278" s="2" t="s">
        <v>16</v>
      </c>
      <c r="H278" s="1">
        <v>507</v>
      </c>
      <c r="I278" s="1">
        <v>8</v>
      </c>
      <c r="J278" s="1">
        <v>58</v>
      </c>
      <c r="K278" s="1">
        <v>97</v>
      </c>
      <c r="L278" s="1">
        <v>0</v>
      </c>
      <c r="M278" s="1">
        <v>3</v>
      </c>
      <c r="N278" s="1">
        <v>89</v>
      </c>
      <c r="O278" s="1">
        <v>5</v>
      </c>
      <c r="P278" s="2" t="s">
        <v>565</v>
      </c>
      <c r="Q278" s="1">
        <v>2</v>
      </c>
      <c r="R278" s="1">
        <v>9</v>
      </c>
      <c r="S278" s="1">
        <v>0</v>
      </c>
      <c r="T278" s="1">
        <v>0</v>
      </c>
      <c r="U278" s="1">
        <v>4</v>
      </c>
      <c r="V278" s="1">
        <v>6</v>
      </c>
      <c r="W278" s="16">
        <v>0</v>
      </c>
      <c r="X278" s="1">
        <v>13</v>
      </c>
      <c r="Y278" s="1">
        <f t="shared" si="82"/>
        <v>294</v>
      </c>
      <c r="Z278" s="1">
        <f t="shared" si="83"/>
        <v>213</v>
      </c>
      <c r="AA278" s="14">
        <f t="shared" si="84"/>
        <v>0.57988165680473369</v>
      </c>
      <c r="AB278" s="14">
        <f t="shared" si="85"/>
        <v>0.42011834319526625</v>
      </c>
    </row>
    <row r="279" spans="1:38" s="4" customFormat="1" ht="15" customHeight="1" x14ac:dyDescent="0.25">
      <c r="A279" s="2">
        <v>3</v>
      </c>
      <c r="B279" s="2" t="s">
        <v>56</v>
      </c>
      <c r="C279" s="2">
        <v>484</v>
      </c>
      <c r="D279" s="1" t="s">
        <v>316</v>
      </c>
      <c r="E279" s="1" t="s">
        <v>316</v>
      </c>
      <c r="F279" s="2">
        <v>2088</v>
      </c>
      <c r="G279" s="2" t="s">
        <v>17</v>
      </c>
      <c r="H279" s="1">
        <v>507</v>
      </c>
      <c r="I279" s="1">
        <v>16</v>
      </c>
      <c r="J279" s="1">
        <v>71</v>
      </c>
      <c r="K279" s="1">
        <v>82</v>
      </c>
      <c r="L279" s="1">
        <v>2</v>
      </c>
      <c r="M279" s="1">
        <v>6</v>
      </c>
      <c r="N279" s="1">
        <v>90</v>
      </c>
      <c r="O279" s="1">
        <v>12</v>
      </c>
      <c r="P279" s="2" t="s">
        <v>565</v>
      </c>
      <c r="Q279" s="1">
        <v>0</v>
      </c>
      <c r="R279" s="1">
        <v>4</v>
      </c>
      <c r="S279" s="1">
        <v>0</v>
      </c>
      <c r="T279" s="1">
        <v>0</v>
      </c>
      <c r="U279" s="1">
        <v>1</v>
      </c>
      <c r="V279" s="1">
        <v>5</v>
      </c>
      <c r="W279" s="16">
        <v>0</v>
      </c>
      <c r="X279" s="1">
        <v>6</v>
      </c>
      <c r="Y279" s="1">
        <f t="shared" si="82"/>
        <v>295</v>
      </c>
      <c r="Z279" s="1">
        <f t="shared" si="83"/>
        <v>212</v>
      </c>
      <c r="AA279" s="14">
        <f t="shared" si="84"/>
        <v>0.5818540433925049</v>
      </c>
      <c r="AB279" s="14">
        <f t="shared" si="85"/>
        <v>0.4181459566074951</v>
      </c>
    </row>
    <row r="280" spans="1:38" s="4" customFormat="1" ht="15" customHeight="1" x14ac:dyDescent="0.25">
      <c r="A280" s="2">
        <v>4</v>
      </c>
      <c r="B280" s="2" t="s">
        <v>56</v>
      </c>
      <c r="C280" s="2">
        <v>484</v>
      </c>
      <c r="D280" s="1" t="s">
        <v>316</v>
      </c>
      <c r="E280" s="1" t="s">
        <v>316</v>
      </c>
      <c r="F280" s="2">
        <v>2089</v>
      </c>
      <c r="G280" s="2" t="s">
        <v>15</v>
      </c>
      <c r="H280" s="1">
        <v>510</v>
      </c>
      <c r="I280" s="1">
        <v>13</v>
      </c>
      <c r="J280" s="1">
        <v>65</v>
      </c>
      <c r="K280" s="1">
        <v>93</v>
      </c>
      <c r="L280" s="1">
        <v>3</v>
      </c>
      <c r="M280" s="1">
        <v>7</v>
      </c>
      <c r="N280" s="1">
        <v>112</v>
      </c>
      <c r="O280" s="1">
        <v>2</v>
      </c>
      <c r="P280" s="2" t="s">
        <v>565</v>
      </c>
      <c r="Q280" s="1">
        <v>1</v>
      </c>
      <c r="R280" s="1">
        <v>7</v>
      </c>
      <c r="S280" s="1">
        <v>0</v>
      </c>
      <c r="T280" s="1">
        <v>0</v>
      </c>
      <c r="U280" s="1">
        <v>3</v>
      </c>
      <c r="V280" s="1">
        <v>7</v>
      </c>
      <c r="W280" s="16">
        <v>0</v>
      </c>
      <c r="X280" s="1">
        <v>11</v>
      </c>
      <c r="Y280" s="1">
        <f t="shared" si="82"/>
        <v>324</v>
      </c>
      <c r="Z280" s="1">
        <f t="shared" si="83"/>
        <v>186</v>
      </c>
      <c r="AA280" s="14">
        <f t="shared" si="84"/>
        <v>0.63529411764705879</v>
      </c>
      <c r="AB280" s="14">
        <f t="shared" si="85"/>
        <v>0.36470588235294116</v>
      </c>
    </row>
    <row r="281" spans="1:38" s="4" customFormat="1" ht="15" customHeight="1" x14ac:dyDescent="0.25">
      <c r="A281" s="2">
        <v>5</v>
      </c>
      <c r="B281" s="2" t="s">
        <v>56</v>
      </c>
      <c r="C281" s="2">
        <v>484</v>
      </c>
      <c r="D281" s="1" t="s">
        <v>316</v>
      </c>
      <c r="E281" s="1" t="s">
        <v>316</v>
      </c>
      <c r="F281" s="2">
        <v>2089</v>
      </c>
      <c r="G281" s="2" t="s">
        <v>16</v>
      </c>
      <c r="H281" s="1">
        <v>510</v>
      </c>
      <c r="I281" s="1">
        <v>5</v>
      </c>
      <c r="J281" s="1">
        <v>48</v>
      </c>
      <c r="K281" s="1">
        <v>94</v>
      </c>
      <c r="L281" s="1">
        <v>3</v>
      </c>
      <c r="M281" s="1">
        <v>5</v>
      </c>
      <c r="N281" s="1">
        <v>100</v>
      </c>
      <c r="O281" s="1">
        <v>10</v>
      </c>
      <c r="P281" s="2" t="s">
        <v>565</v>
      </c>
      <c r="Q281" s="1">
        <v>0</v>
      </c>
      <c r="R281" s="1">
        <v>11</v>
      </c>
      <c r="S281" s="1">
        <v>0</v>
      </c>
      <c r="T281" s="1">
        <v>0</v>
      </c>
      <c r="U281" s="1">
        <v>4</v>
      </c>
      <c r="V281" s="1">
        <v>7</v>
      </c>
      <c r="W281" s="16">
        <v>0</v>
      </c>
      <c r="X281" s="1">
        <v>8</v>
      </c>
      <c r="Y281" s="1">
        <f t="shared" si="82"/>
        <v>295</v>
      </c>
      <c r="Z281" s="1">
        <f t="shared" si="83"/>
        <v>215</v>
      </c>
      <c r="AA281" s="14">
        <f t="shared" si="84"/>
        <v>0.57843137254901966</v>
      </c>
      <c r="AB281" s="14">
        <f t="shared" si="85"/>
        <v>0.42156862745098039</v>
      </c>
    </row>
    <row r="282" spans="1:38" s="4" customFormat="1" ht="15" customHeight="1" x14ac:dyDescent="0.25">
      <c r="A282" s="2">
        <v>6</v>
      </c>
      <c r="B282" s="2" t="s">
        <v>56</v>
      </c>
      <c r="C282" s="2">
        <v>484</v>
      </c>
      <c r="D282" s="1" t="s">
        <v>316</v>
      </c>
      <c r="E282" s="1" t="s">
        <v>316</v>
      </c>
      <c r="F282" s="2">
        <v>2089</v>
      </c>
      <c r="G282" s="2" t="s">
        <v>17</v>
      </c>
      <c r="H282" s="1">
        <v>511</v>
      </c>
      <c r="I282" s="1">
        <v>7</v>
      </c>
      <c r="J282" s="1">
        <v>52</v>
      </c>
      <c r="K282" s="1">
        <v>104</v>
      </c>
      <c r="L282" s="1">
        <v>2</v>
      </c>
      <c r="M282" s="1">
        <v>2</v>
      </c>
      <c r="N282" s="1">
        <v>101</v>
      </c>
      <c r="O282" s="1">
        <v>8</v>
      </c>
      <c r="P282" s="2" t="s">
        <v>565</v>
      </c>
      <c r="Q282" s="1">
        <v>1</v>
      </c>
      <c r="R282" s="1">
        <v>9</v>
      </c>
      <c r="S282" s="1">
        <v>0</v>
      </c>
      <c r="T282" s="1">
        <v>0</v>
      </c>
      <c r="U282" s="1">
        <v>5</v>
      </c>
      <c r="V282" s="1">
        <v>5</v>
      </c>
      <c r="W282" s="16">
        <v>0</v>
      </c>
      <c r="X282" s="1">
        <v>9</v>
      </c>
      <c r="Y282" s="1">
        <f t="shared" si="82"/>
        <v>305</v>
      </c>
      <c r="Z282" s="1">
        <f t="shared" si="83"/>
        <v>206</v>
      </c>
      <c r="AA282" s="14">
        <f t="shared" si="84"/>
        <v>0.59686888454011744</v>
      </c>
      <c r="AB282" s="14">
        <f t="shared" si="85"/>
        <v>0.40313111545988256</v>
      </c>
    </row>
    <row r="283" spans="1:38" s="4" customFormat="1" ht="15" customHeight="1" x14ac:dyDescent="0.25">
      <c r="A283" s="2">
        <v>7</v>
      </c>
      <c r="B283" s="2" t="s">
        <v>56</v>
      </c>
      <c r="C283" s="2">
        <v>484</v>
      </c>
      <c r="D283" s="1" t="s">
        <v>316</v>
      </c>
      <c r="E283" s="1" t="s">
        <v>316</v>
      </c>
      <c r="F283" s="2">
        <v>2090</v>
      </c>
      <c r="G283" s="2" t="s">
        <v>15</v>
      </c>
      <c r="H283" s="1">
        <v>506</v>
      </c>
      <c r="I283" s="1">
        <v>7</v>
      </c>
      <c r="J283" s="1">
        <v>57</v>
      </c>
      <c r="K283" s="1">
        <v>106</v>
      </c>
      <c r="L283" s="1">
        <v>3</v>
      </c>
      <c r="M283" s="1">
        <v>5</v>
      </c>
      <c r="N283" s="1">
        <v>79</v>
      </c>
      <c r="O283" s="1">
        <v>24</v>
      </c>
      <c r="P283" s="2" t="s">
        <v>565</v>
      </c>
      <c r="Q283" s="1">
        <v>0</v>
      </c>
      <c r="R283" s="1">
        <v>10</v>
      </c>
      <c r="S283" s="1">
        <v>0</v>
      </c>
      <c r="T283" s="1">
        <v>0</v>
      </c>
      <c r="U283" s="1">
        <v>1</v>
      </c>
      <c r="V283" s="1">
        <v>1</v>
      </c>
      <c r="W283" s="16">
        <v>0</v>
      </c>
      <c r="X283" s="1">
        <v>8</v>
      </c>
      <c r="Y283" s="1">
        <f t="shared" si="82"/>
        <v>301</v>
      </c>
      <c r="Z283" s="1">
        <f t="shared" si="83"/>
        <v>205</v>
      </c>
      <c r="AA283" s="14">
        <f t="shared" si="84"/>
        <v>0.59486166007905139</v>
      </c>
      <c r="AB283" s="14">
        <f t="shared" si="85"/>
        <v>0.40513833992094861</v>
      </c>
    </row>
    <row r="284" spans="1:38" s="4" customFormat="1" ht="15" customHeight="1" x14ac:dyDescent="0.25">
      <c r="A284" s="2">
        <v>8</v>
      </c>
      <c r="B284" s="2" t="s">
        <v>56</v>
      </c>
      <c r="C284" s="2">
        <v>484</v>
      </c>
      <c r="D284" s="1" t="s">
        <v>316</v>
      </c>
      <c r="E284" s="1" t="s">
        <v>316</v>
      </c>
      <c r="F284" s="2">
        <v>2090</v>
      </c>
      <c r="G284" s="2" t="s">
        <v>16</v>
      </c>
      <c r="H284" s="1">
        <v>506</v>
      </c>
      <c r="I284" s="1">
        <v>11</v>
      </c>
      <c r="J284" s="1">
        <v>58</v>
      </c>
      <c r="K284" s="1">
        <v>104</v>
      </c>
      <c r="L284" s="1">
        <v>3</v>
      </c>
      <c r="M284" s="1">
        <v>5</v>
      </c>
      <c r="N284" s="1">
        <v>81</v>
      </c>
      <c r="O284" s="1">
        <v>10</v>
      </c>
      <c r="P284" s="2" t="s">
        <v>565</v>
      </c>
      <c r="Q284" s="1">
        <v>1</v>
      </c>
      <c r="R284" s="1">
        <v>14</v>
      </c>
      <c r="S284" s="1">
        <v>0</v>
      </c>
      <c r="T284" s="1">
        <v>0</v>
      </c>
      <c r="U284" s="1">
        <v>2</v>
      </c>
      <c r="V284" s="1">
        <v>6</v>
      </c>
      <c r="W284" s="16">
        <v>0</v>
      </c>
      <c r="X284" s="1">
        <v>12</v>
      </c>
      <c r="Y284" s="1">
        <f t="shared" si="82"/>
        <v>307</v>
      </c>
      <c r="Z284" s="1">
        <f t="shared" si="83"/>
        <v>199</v>
      </c>
      <c r="AA284" s="14">
        <f t="shared" si="84"/>
        <v>0.60671936758893286</v>
      </c>
      <c r="AB284" s="14">
        <f t="shared" si="85"/>
        <v>0.3932806324110672</v>
      </c>
    </row>
    <row r="285" spans="1:38" s="4" customFormat="1" ht="15" customHeight="1" x14ac:dyDescent="0.25">
      <c r="A285" s="2">
        <v>9</v>
      </c>
      <c r="B285" s="2" t="s">
        <v>56</v>
      </c>
      <c r="C285" s="2">
        <v>484</v>
      </c>
      <c r="D285" s="1" t="s">
        <v>316</v>
      </c>
      <c r="E285" s="1" t="s">
        <v>316</v>
      </c>
      <c r="F285" s="2">
        <v>2091</v>
      </c>
      <c r="G285" s="2" t="s">
        <v>15</v>
      </c>
      <c r="H285" s="1">
        <v>675</v>
      </c>
      <c r="I285" s="1">
        <v>6</v>
      </c>
      <c r="J285" s="1">
        <v>66</v>
      </c>
      <c r="K285" s="1">
        <v>156</v>
      </c>
      <c r="L285" s="1">
        <v>3</v>
      </c>
      <c r="M285" s="1">
        <v>6</v>
      </c>
      <c r="N285" s="1">
        <v>117</v>
      </c>
      <c r="O285" s="1">
        <v>7</v>
      </c>
      <c r="P285" s="2" t="s">
        <v>565</v>
      </c>
      <c r="Q285" s="1">
        <v>2</v>
      </c>
      <c r="R285" s="1">
        <v>14</v>
      </c>
      <c r="S285" s="1">
        <v>5</v>
      </c>
      <c r="T285" s="1">
        <v>0</v>
      </c>
      <c r="U285" s="1">
        <v>2</v>
      </c>
      <c r="V285" s="1">
        <v>9</v>
      </c>
      <c r="W285" s="16">
        <v>0</v>
      </c>
      <c r="X285" s="1">
        <v>15</v>
      </c>
      <c r="Y285" s="1">
        <f t="shared" si="82"/>
        <v>408</v>
      </c>
      <c r="Z285" s="1">
        <f t="shared" si="83"/>
        <v>267</v>
      </c>
      <c r="AA285" s="14">
        <f t="shared" si="84"/>
        <v>0.60444444444444445</v>
      </c>
      <c r="AB285" s="14">
        <f t="shared" si="85"/>
        <v>0.39555555555555555</v>
      </c>
    </row>
    <row r="286" spans="1:38" s="4" customFormat="1" ht="15" customHeight="1" x14ac:dyDescent="0.25">
      <c r="A286" s="2">
        <v>10</v>
      </c>
      <c r="B286" s="2" t="s">
        <v>56</v>
      </c>
      <c r="C286" s="2">
        <v>484</v>
      </c>
      <c r="D286" s="1" t="s">
        <v>316</v>
      </c>
      <c r="E286" s="1" t="s">
        <v>316</v>
      </c>
      <c r="F286" s="2">
        <v>2091</v>
      </c>
      <c r="G286" s="2" t="s">
        <v>16</v>
      </c>
      <c r="H286" s="1">
        <v>675</v>
      </c>
      <c r="I286" s="1">
        <v>8</v>
      </c>
      <c r="J286" s="1">
        <v>58</v>
      </c>
      <c r="K286" s="1">
        <v>168</v>
      </c>
      <c r="L286" s="1">
        <v>3</v>
      </c>
      <c r="M286" s="1">
        <v>6</v>
      </c>
      <c r="N286" s="1">
        <v>104</v>
      </c>
      <c r="O286" s="1">
        <v>7</v>
      </c>
      <c r="P286" s="2" t="s">
        <v>565</v>
      </c>
      <c r="Q286" s="1">
        <v>1</v>
      </c>
      <c r="R286" s="1">
        <v>24</v>
      </c>
      <c r="S286" s="1">
        <v>0</v>
      </c>
      <c r="T286" s="1">
        <v>0</v>
      </c>
      <c r="U286" s="1">
        <v>0</v>
      </c>
      <c r="V286" s="1">
        <v>10</v>
      </c>
      <c r="W286" s="16">
        <v>0</v>
      </c>
      <c r="X286" s="1">
        <v>12</v>
      </c>
      <c r="Y286" s="1">
        <f t="shared" si="82"/>
        <v>401</v>
      </c>
      <c r="Z286" s="1">
        <f t="shared" si="83"/>
        <v>274</v>
      </c>
      <c r="AA286" s="14">
        <f t="shared" si="84"/>
        <v>0.59407407407407409</v>
      </c>
      <c r="AB286" s="14">
        <f t="shared" si="85"/>
        <v>0.40592592592592591</v>
      </c>
    </row>
    <row r="287" spans="1:38" s="4" customFormat="1" ht="15" customHeight="1" x14ac:dyDescent="0.25">
      <c r="A287" s="2">
        <v>11</v>
      </c>
      <c r="B287" s="2" t="s">
        <v>56</v>
      </c>
      <c r="C287" s="2">
        <v>484</v>
      </c>
      <c r="D287" s="1" t="s">
        <v>316</v>
      </c>
      <c r="E287" s="1" t="s">
        <v>316</v>
      </c>
      <c r="F287" s="2">
        <v>2092</v>
      </c>
      <c r="G287" s="2" t="s">
        <v>15</v>
      </c>
      <c r="H287" s="1">
        <v>531</v>
      </c>
      <c r="I287" s="1">
        <v>7</v>
      </c>
      <c r="J287" s="1">
        <v>87</v>
      </c>
      <c r="K287" s="1">
        <v>81</v>
      </c>
      <c r="L287" s="1">
        <v>0</v>
      </c>
      <c r="M287" s="1">
        <v>3</v>
      </c>
      <c r="N287" s="1">
        <v>123</v>
      </c>
      <c r="O287" s="1">
        <v>6</v>
      </c>
      <c r="P287" s="2" t="s">
        <v>565</v>
      </c>
      <c r="Q287" s="1">
        <v>8</v>
      </c>
      <c r="R287" s="1">
        <v>8</v>
      </c>
      <c r="S287" s="1">
        <v>3</v>
      </c>
      <c r="T287" s="1">
        <v>0</v>
      </c>
      <c r="U287" s="1">
        <v>2</v>
      </c>
      <c r="V287" s="1">
        <v>8</v>
      </c>
      <c r="W287" s="16">
        <v>0</v>
      </c>
      <c r="X287" s="1">
        <v>10</v>
      </c>
      <c r="Y287" s="1">
        <f t="shared" si="82"/>
        <v>346</v>
      </c>
      <c r="Z287" s="1">
        <f t="shared" si="83"/>
        <v>185</v>
      </c>
      <c r="AA287" s="14">
        <f t="shared" si="84"/>
        <v>0.65160075329566858</v>
      </c>
      <c r="AB287" s="14">
        <f t="shared" si="85"/>
        <v>0.34839924670433148</v>
      </c>
    </row>
    <row r="288" spans="1:38" s="4" customFormat="1" ht="15" customHeight="1" x14ac:dyDescent="0.25">
      <c r="A288" s="2">
        <v>12</v>
      </c>
      <c r="B288" s="2" t="s">
        <v>56</v>
      </c>
      <c r="C288" s="2">
        <v>484</v>
      </c>
      <c r="D288" s="1" t="s">
        <v>316</v>
      </c>
      <c r="E288" s="1" t="s">
        <v>316</v>
      </c>
      <c r="F288" s="2">
        <v>2092</v>
      </c>
      <c r="G288" s="2" t="s">
        <v>16</v>
      </c>
      <c r="H288" s="1">
        <v>531</v>
      </c>
      <c r="I288" s="1">
        <v>7</v>
      </c>
      <c r="J288" s="1">
        <v>83</v>
      </c>
      <c r="K288" s="1">
        <v>98</v>
      </c>
      <c r="L288" s="1">
        <v>5</v>
      </c>
      <c r="M288" s="1">
        <v>7</v>
      </c>
      <c r="N288" s="1">
        <v>86</v>
      </c>
      <c r="O288" s="1">
        <v>8</v>
      </c>
      <c r="P288" s="2" t="s">
        <v>565</v>
      </c>
      <c r="Q288" s="1">
        <v>0</v>
      </c>
      <c r="R288" s="1">
        <v>13</v>
      </c>
      <c r="S288" s="1">
        <v>0</v>
      </c>
      <c r="T288" s="1">
        <v>2</v>
      </c>
      <c r="U288" s="1">
        <v>3</v>
      </c>
      <c r="V288" s="1">
        <v>8</v>
      </c>
      <c r="W288" s="16">
        <v>0</v>
      </c>
      <c r="X288" s="1">
        <v>6</v>
      </c>
      <c r="Y288" s="1">
        <f t="shared" si="82"/>
        <v>326</v>
      </c>
      <c r="Z288" s="1">
        <f t="shared" si="83"/>
        <v>205</v>
      </c>
      <c r="AA288" s="14">
        <f t="shared" si="84"/>
        <v>0.61393596986817323</v>
      </c>
      <c r="AB288" s="14">
        <f t="shared" si="85"/>
        <v>0.38606403013182672</v>
      </c>
    </row>
    <row r="289" spans="1:28" s="4" customFormat="1" ht="15" customHeight="1" x14ac:dyDescent="0.25">
      <c r="A289" s="2">
        <v>13</v>
      </c>
      <c r="B289" s="2" t="s">
        <v>56</v>
      </c>
      <c r="C289" s="2">
        <v>484</v>
      </c>
      <c r="D289" s="1" t="s">
        <v>316</v>
      </c>
      <c r="E289" s="1" t="s">
        <v>316</v>
      </c>
      <c r="F289" s="2">
        <v>2092</v>
      </c>
      <c r="G289" s="2" t="s">
        <v>17</v>
      </c>
      <c r="H289" s="1">
        <v>532</v>
      </c>
      <c r="I289" s="1">
        <v>6</v>
      </c>
      <c r="J289" s="1">
        <v>77</v>
      </c>
      <c r="K289" s="1">
        <v>99</v>
      </c>
      <c r="L289" s="1">
        <v>1</v>
      </c>
      <c r="M289" s="1">
        <v>2</v>
      </c>
      <c r="N289" s="1">
        <v>108</v>
      </c>
      <c r="O289" s="1">
        <v>11</v>
      </c>
      <c r="P289" s="2" t="s">
        <v>565</v>
      </c>
      <c r="Q289" s="1">
        <v>1</v>
      </c>
      <c r="R289" s="1">
        <v>10</v>
      </c>
      <c r="S289" s="1">
        <v>1</v>
      </c>
      <c r="T289" s="1">
        <v>0</v>
      </c>
      <c r="U289" s="1">
        <v>4</v>
      </c>
      <c r="V289" s="1">
        <v>5</v>
      </c>
      <c r="W289" s="16">
        <v>0</v>
      </c>
      <c r="X289" s="1">
        <v>10</v>
      </c>
      <c r="Y289" s="1">
        <f t="shared" si="82"/>
        <v>335</v>
      </c>
      <c r="Z289" s="1">
        <f t="shared" si="83"/>
        <v>197</v>
      </c>
      <c r="AA289" s="14">
        <f t="shared" si="84"/>
        <v>0.62969924812030076</v>
      </c>
      <c r="AB289" s="14">
        <f t="shared" si="85"/>
        <v>0.37030075187969924</v>
      </c>
    </row>
    <row r="290" spans="1:28" s="4" customFormat="1" ht="15" customHeight="1" x14ac:dyDescent="0.25">
      <c r="A290" s="2">
        <v>14</v>
      </c>
      <c r="B290" s="2" t="s">
        <v>56</v>
      </c>
      <c r="C290" s="2">
        <v>484</v>
      </c>
      <c r="D290" s="1" t="s">
        <v>316</v>
      </c>
      <c r="E290" s="1" t="s">
        <v>316</v>
      </c>
      <c r="F290" s="2">
        <v>2093</v>
      </c>
      <c r="G290" s="2" t="s">
        <v>15</v>
      </c>
      <c r="H290" s="1">
        <v>715</v>
      </c>
      <c r="I290" s="1">
        <v>2</v>
      </c>
      <c r="J290" s="1">
        <v>127</v>
      </c>
      <c r="K290" s="1">
        <v>88</v>
      </c>
      <c r="L290" s="1">
        <v>5</v>
      </c>
      <c r="M290" s="1">
        <v>4</v>
      </c>
      <c r="N290" s="1">
        <v>152</v>
      </c>
      <c r="O290" s="1">
        <v>12</v>
      </c>
      <c r="P290" s="2" t="s">
        <v>565</v>
      </c>
      <c r="Q290" s="1">
        <v>1</v>
      </c>
      <c r="R290" s="1">
        <v>13</v>
      </c>
      <c r="S290" s="1">
        <v>2</v>
      </c>
      <c r="T290" s="1">
        <v>0</v>
      </c>
      <c r="U290" s="1">
        <v>2</v>
      </c>
      <c r="V290" s="1">
        <v>16</v>
      </c>
      <c r="W290" s="16">
        <v>0</v>
      </c>
      <c r="X290" s="1">
        <v>12</v>
      </c>
      <c r="Y290" s="1">
        <f t="shared" si="82"/>
        <v>436</v>
      </c>
      <c r="Z290" s="1">
        <f t="shared" si="83"/>
        <v>279</v>
      </c>
      <c r="AA290" s="14">
        <f t="shared" si="84"/>
        <v>0.60979020979020981</v>
      </c>
      <c r="AB290" s="14">
        <f t="shared" si="85"/>
        <v>0.39020979020979019</v>
      </c>
    </row>
    <row r="291" spans="1:28" s="4" customFormat="1" ht="15" customHeight="1" x14ac:dyDescent="0.25">
      <c r="A291" s="2">
        <v>15</v>
      </c>
      <c r="B291" s="2" t="s">
        <v>56</v>
      </c>
      <c r="C291" s="2">
        <v>484</v>
      </c>
      <c r="D291" s="1" t="s">
        <v>316</v>
      </c>
      <c r="E291" s="1" t="s">
        <v>316</v>
      </c>
      <c r="F291" s="2">
        <v>2093</v>
      </c>
      <c r="G291" s="2" t="s">
        <v>16</v>
      </c>
      <c r="H291" s="1">
        <v>715</v>
      </c>
      <c r="I291" s="1">
        <v>5</v>
      </c>
      <c r="J291" s="1">
        <v>109</v>
      </c>
      <c r="K291" s="1">
        <v>128</v>
      </c>
      <c r="L291" s="1">
        <v>4</v>
      </c>
      <c r="M291" s="1">
        <v>4</v>
      </c>
      <c r="N291" s="1">
        <v>158</v>
      </c>
      <c r="O291" s="1">
        <v>8</v>
      </c>
      <c r="P291" s="2" t="s">
        <v>565</v>
      </c>
      <c r="Q291" s="1">
        <v>0</v>
      </c>
      <c r="R291" s="1">
        <v>9</v>
      </c>
      <c r="S291" s="1">
        <v>0</v>
      </c>
      <c r="T291" s="1">
        <v>1</v>
      </c>
      <c r="U291" s="1">
        <v>5</v>
      </c>
      <c r="V291" s="1">
        <v>10</v>
      </c>
      <c r="W291" s="16">
        <v>0</v>
      </c>
      <c r="X291" s="1">
        <v>7</v>
      </c>
      <c r="Y291" s="1">
        <f t="shared" si="82"/>
        <v>448</v>
      </c>
      <c r="Z291" s="1">
        <f t="shared" si="83"/>
        <v>267</v>
      </c>
      <c r="AA291" s="14">
        <f t="shared" si="84"/>
        <v>0.62657342657342663</v>
      </c>
      <c r="AB291" s="14">
        <f t="shared" si="85"/>
        <v>0.37342657342657343</v>
      </c>
    </row>
    <row r="292" spans="1:28" s="4" customFormat="1" ht="15" customHeight="1" x14ac:dyDescent="0.25">
      <c r="A292" s="2">
        <v>16</v>
      </c>
      <c r="B292" s="2" t="s">
        <v>56</v>
      </c>
      <c r="C292" s="2">
        <v>484</v>
      </c>
      <c r="D292" s="1" t="s">
        <v>316</v>
      </c>
      <c r="E292" s="1" t="s">
        <v>316</v>
      </c>
      <c r="F292" s="2">
        <v>2094</v>
      </c>
      <c r="G292" s="2" t="s">
        <v>15</v>
      </c>
      <c r="H292" s="1">
        <v>603</v>
      </c>
      <c r="I292" s="1">
        <v>8</v>
      </c>
      <c r="J292" s="1">
        <v>55</v>
      </c>
      <c r="K292" s="1">
        <v>84</v>
      </c>
      <c r="L292" s="1">
        <v>1</v>
      </c>
      <c r="M292" s="1">
        <v>5</v>
      </c>
      <c r="N292" s="1">
        <v>109</v>
      </c>
      <c r="O292" s="1">
        <v>9</v>
      </c>
      <c r="P292" s="2" t="s">
        <v>565</v>
      </c>
      <c r="Q292" s="1">
        <v>2</v>
      </c>
      <c r="R292" s="1">
        <v>15</v>
      </c>
      <c r="S292" s="1">
        <v>0</v>
      </c>
      <c r="T292" s="1">
        <v>0</v>
      </c>
      <c r="U292" s="1">
        <v>1</v>
      </c>
      <c r="V292" s="1">
        <v>6</v>
      </c>
      <c r="W292" s="16">
        <v>0</v>
      </c>
      <c r="X292" s="1">
        <v>8</v>
      </c>
      <c r="Y292" s="1">
        <f t="shared" si="82"/>
        <v>303</v>
      </c>
      <c r="Z292" s="1">
        <f t="shared" si="83"/>
        <v>300</v>
      </c>
      <c r="AA292" s="14">
        <f t="shared" si="84"/>
        <v>0.50248756218905477</v>
      </c>
      <c r="AB292" s="14">
        <f t="shared" si="85"/>
        <v>0.49751243781094528</v>
      </c>
    </row>
    <row r="293" spans="1:28" s="4" customFormat="1" ht="15" customHeight="1" x14ac:dyDescent="0.25">
      <c r="A293" s="2">
        <v>17</v>
      </c>
      <c r="B293" s="2" t="s">
        <v>56</v>
      </c>
      <c r="C293" s="2">
        <v>484</v>
      </c>
      <c r="D293" s="1" t="s">
        <v>316</v>
      </c>
      <c r="E293" s="1" t="s">
        <v>316</v>
      </c>
      <c r="F293" s="2">
        <v>2094</v>
      </c>
      <c r="G293" s="2" t="s">
        <v>16</v>
      </c>
      <c r="H293" s="1">
        <v>603</v>
      </c>
      <c r="I293" s="1">
        <v>5</v>
      </c>
      <c r="J293" s="1">
        <v>47</v>
      </c>
      <c r="K293" s="1">
        <v>118</v>
      </c>
      <c r="L293" s="1">
        <v>4</v>
      </c>
      <c r="M293" s="1">
        <v>3</v>
      </c>
      <c r="N293" s="1">
        <v>85</v>
      </c>
      <c r="O293" s="1">
        <v>3</v>
      </c>
      <c r="P293" s="2" t="s">
        <v>565</v>
      </c>
      <c r="Q293" s="1">
        <v>0</v>
      </c>
      <c r="R293" s="1">
        <v>11</v>
      </c>
      <c r="S293" s="1">
        <v>0</v>
      </c>
      <c r="T293" s="1">
        <v>1</v>
      </c>
      <c r="U293" s="1">
        <v>5</v>
      </c>
      <c r="V293" s="1">
        <v>7</v>
      </c>
      <c r="W293" s="16">
        <v>0</v>
      </c>
      <c r="X293" s="1">
        <v>14</v>
      </c>
      <c r="Y293" s="1">
        <f t="shared" si="82"/>
        <v>303</v>
      </c>
      <c r="Z293" s="1">
        <f t="shared" si="83"/>
        <v>300</v>
      </c>
      <c r="AA293" s="14">
        <f t="shared" si="84"/>
        <v>0.50248756218905477</v>
      </c>
      <c r="AB293" s="14">
        <f t="shared" si="85"/>
        <v>0.49751243781094528</v>
      </c>
    </row>
    <row r="294" spans="1:28" s="4" customFormat="1" ht="15" customHeight="1" x14ac:dyDescent="0.25">
      <c r="A294" s="2">
        <v>18</v>
      </c>
      <c r="B294" s="2" t="s">
        <v>56</v>
      </c>
      <c r="C294" s="2">
        <v>484</v>
      </c>
      <c r="D294" s="1" t="s">
        <v>316</v>
      </c>
      <c r="E294" s="1" t="s">
        <v>316</v>
      </c>
      <c r="F294" s="2">
        <v>2094</v>
      </c>
      <c r="G294" s="2" t="s">
        <v>17</v>
      </c>
      <c r="H294" s="1">
        <v>603</v>
      </c>
      <c r="I294" s="1">
        <v>10</v>
      </c>
      <c r="J294" s="1">
        <v>55</v>
      </c>
      <c r="K294" s="1">
        <v>97</v>
      </c>
      <c r="L294" s="1">
        <v>4</v>
      </c>
      <c r="M294" s="1">
        <v>5</v>
      </c>
      <c r="N294" s="1">
        <v>110</v>
      </c>
      <c r="O294" s="1">
        <v>5</v>
      </c>
      <c r="P294" s="2" t="s">
        <v>565</v>
      </c>
      <c r="Q294" s="1">
        <v>1</v>
      </c>
      <c r="R294" s="1">
        <v>9</v>
      </c>
      <c r="S294" s="1">
        <v>1</v>
      </c>
      <c r="T294" s="1">
        <v>0</v>
      </c>
      <c r="U294" s="1">
        <v>3</v>
      </c>
      <c r="V294" s="1">
        <v>4</v>
      </c>
      <c r="W294" s="16">
        <v>0</v>
      </c>
      <c r="X294" s="1">
        <v>14</v>
      </c>
      <c r="Y294" s="1">
        <f t="shared" si="82"/>
        <v>318</v>
      </c>
      <c r="Z294" s="1">
        <f t="shared" si="83"/>
        <v>285</v>
      </c>
      <c r="AA294" s="14">
        <f t="shared" si="84"/>
        <v>0.52736318407960203</v>
      </c>
      <c r="AB294" s="14">
        <f t="shared" si="85"/>
        <v>0.47263681592039802</v>
      </c>
    </row>
    <row r="295" spans="1:28" s="4" customFormat="1" ht="15" customHeight="1" x14ac:dyDescent="0.25">
      <c r="A295" s="2">
        <v>19</v>
      </c>
      <c r="B295" s="2" t="s">
        <v>56</v>
      </c>
      <c r="C295" s="2">
        <v>484</v>
      </c>
      <c r="D295" s="1" t="s">
        <v>316</v>
      </c>
      <c r="E295" s="1" t="s">
        <v>316</v>
      </c>
      <c r="F295" s="2">
        <v>2095</v>
      </c>
      <c r="G295" s="2" t="s">
        <v>15</v>
      </c>
      <c r="H295" s="1">
        <v>657</v>
      </c>
      <c r="I295" s="1">
        <v>10</v>
      </c>
      <c r="J295" s="1">
        <v>130</v>
      </c>
      <c r="K295" s="1">
        <v>93</v>
      </c>
      <c r="L295" s="1">
        <v>2</v>
      </c>
      <c r="M295" s="1">
        <v>1</v>
      </c>
      <c r="N295" s="1">
        <v>119</v>
      </c>
      <c r="O295" s="1">
        <v>6</v>
      </c>
      <c r="P295" s="2" t="s">
        <v>565</v>
      </c>
      <c r="Q295" s="1">
        <v>0</v>
      </c>
      <c r="R295" s="1">
        <v>8</v>
      </c>
      <c r="S295" s="1">
        <v>0</v>
      </c>
      <c r="T295" s="1">
        <v>1</v>
      </c>
      <c r="U295" s="1">
        <v>1</v>
      </c>
      <c r="V295" s="1">
        <v>8</v>
      </c>
      <c r="W295" s="16">
        <v>0</v>
      </c>
      <c r="X295" s="1">
        <v>11</v>
      </c>
      <c r="Y295" s="1">
        <f t="shared" si="82"/>
        <v>390</v>
      </c>
      <c r="Z295" s="1">
        <f t="shared" si="83"/>
        <v>267</v>
      </c>
      <c r="AA295" s="14">
        <f t="shared" si="84"/>
        <v>0.59360730593607303</v>
      </c>
      <c r="AB295" s="14">
        <f t="shared" si="85"/>
        <v>0.40639269406392692</v>
      </c>
    </row>
    <row r="296" spans="1:28" s="4" customFormat="1" ht="15" customHeight="1" x14ac:dyDescent="0.25">
      <c r="A296" s="2">
        <v>20</v>
      </c>
      <c r="B296" s="2" t="s">
        <v>56</v>
      </c>
      <c r="C296" s="2">
        <v>484</v>
      </c>
      <c r="D296" s="1" t="s">
        <v>316</v>
      </c>
      <c r="E296" s="1" t="s">
        <v>316</v>
      </c>
      <c r="F296" s="2">
        <v>2095</v>
      </c>
      <c r="G296" s="2" t="s">
        <v>16</v>
      </c>
      <c r="H296" s="1">
        <v>658</v>
      </c>
      <c r="I296" s="1">
        <v>5</v>
      </c>
      <c r="J296" s="1">
        <v>127</v>
      </c>
      <c r="K296" s="1">
        <v>94</v>
      </c>
      <c r="L296" s="1">
        <v>2</v>
      </c>
      <c r="M296" s="1">
        <v>3</v>
      </c>
      <c r="N296" s="1">
        <v>162</v>
      </c>
      <c r="O296" s="1">
        <v>6</v>
      </c>
      <c r="P296" s="2" t="s">
        <v>565</v>
      </c>
      <c r="Q296" s="1">
        <v>0</v>
      </c>
      <c r="R296" s="1">
        <v>4</v>
      </c>
      <c r="S296" s="1">
        <v>0</v>
      </c>
      <c r="T296" s="1">
        <v>0</v>
      </c>
      <c r="U296" s="1">
        <v>1</v>
      </c>
      <c r="V296" s="1">
        <v>8</v>
      </c>
      <c r="W296" s="16">
        <v>0</v>
      </c>
      <c r="X296" s="1">
        <v>8</v>
      </c>
      <c r="Y296" s="1">
        <f t="shared" si="82"/>
        <v>420</v>
      </c>
      <c r="Z296" s="1">
        <f t="shared" si="83"/>
        <v>238</v>
      </c>
      <c r="AA296" s="14">
        <f t="shared" si="84"/>
        <v>0.63829787234042556</v>
      </c>
      <c r="AB296" s="14">
        <f t="shared" si="85"/>
        <v>0.36170212765957449</v>
      </c>
    </row>
    <row r="297" spans="1:28" s="4" customFormat="1" ht="15" customHeight="1" x14ac:dyDescent="0.25">
      <c r="A297" s="2">
        <v>21</v>
      </c>
      <c r="B297" s="2" t="s">
        <v>56</v>
      </c>
      <c r="C297" s="2">
        <v>484</v>
      </c>
      <c r="D297" s="1" t="s">
        <v>316</v>
      </c>
      <c r="E297" s="1" t="s">
        <v>316</v>
      </c>
      <c r="F297" s="2">
        <v>2096</v>
      </c>
      <c r="G297" s="2" t="s">
        <v>15</v>
      </c>
      <c r="H297" s="1">
        <v>709</v>
      </c>
      <c r="I297" s="1">
        <v>11</v>
      </c>
      <c r="J297" s="1">
        <v>100</v>
      </c>
      <c r="K297" s="1">
        <v>133</v>
      </c>
      <c r="L297" s="1">
        <v>2</v>
      </c>
      <c r="M297" s="1">
        <v>3</v>
      </c>
      <c r="N297" s="1">
        <v>123</v>
      </c>
      <c r="O297" s="1">
        <v>15</v>
      </c>
      <c r="P297" s="2" t="s">
        <v>565</v>
      </c>
      <c r="Q297" s="1">
        <v>3</v>
      </c>
      <c r="R297" s="1">
        <v>11</v>
      </c>
      <c r="S297" s="1">
        <v>0</v>
      </c>
      <c r="T297" s="1">
        <v>1</v>
      </c>
      <c r="U297" s="1">
        <v>0</v>
      </c>
      <c r="V297" s="1">
        <v>9</v>
      </c>
      <c r="W297" s="16">
        <v>0</v>
      </c>
      <c r="X297" s="1">
        <v>12</v>
      </c>
      <c r="Y297" s="1">
        <f t="shared" si="82"/>
        <v>423</v>
      </c>
      <c r="Z297" s="1">
        <f t="shared" si="83"/>
        <v>286</v>
      </c>
      <c r="AA297" s="14">
        <f t="shared" si="84"/>
        <v>0.59661495063469672</v>
      </c>
      <c r="AB297" s="14">
        <f t="shared" si="85"/>
        <v>0.40338504936530323</v>
      </c>
    </row>
    <row r="298" spans="1:28" s="4" customFormat="1" ht="15" customHeight="1" x14ac:dyDescent="0.25">
      <c r="A298" s="2">
        <v>22</v>
      </c>
      <c r="B298" s="2" t="s">
        <v>56</v>
      </c>
      <c r="C298" s="2">
        <v>484</v>
      </c>
      <c r="D298" s="1" t="s">
        <v>316</v>
      </c>
      <c r="E298" s="1" t="s">
        <v>316</v>
      </c>
      <c r="F298" s="2">
        <v>2096</v>
      </c>
      <c r="G298" s="2" t="s">
        <v>16</v>
      </c>
      <c r="H298" s="1">
        <v>709</v>
      </c>
      <c r="I298" s="1">
        <v>11</v>
      </c>
      <c r="J298" s="1">
        <v>102</v>
      </c>
      <c r="K298" s="1">
        <v>130</v>
      </c>
      <c r="L298" s="1">
        <v>0</v>
      </c>
      <c r="M298" s="1">
        <v>6</v>
      </c>
      <c r="N298" s="1">
        <v>114</v>
      </c>
      <c r="O298" s="1">
        <v>31</v>
      </c>
      <c r="P298" s="2" t="s">
        <v>565</v>
      </c>
      <c r="Q298" s="1">
        <v>0</v>
      </c>
      <c r="R298" s="1">
        <v>10</v>
      </c>
      <c r="S298" s="1">
        <v>0</v>
      </c>
      <c r="T298" s="1">
        <v>0</v>
      </c>
      <c r="U298" s="1">
        <v>2</v>
      </c>
      <c r="V298" s="1">
        <v>6</v>
      </c>
      <c r="W298" s="16">
        <v>0</v>
      </c>
      <c r="X298" s="1">
        <v>20</v>
      </c>
      <c r="Y298" s="1">
        <f t="shared" si="82"/>
        <v>432</v>
      </c>
      <c r="Z298" s="1">
        <f t="shared" si="83"/>
        <v>277</v>
      </c>
      <c r="AA298" s="14">
        <f t="shared" si="84"/>
        <v>0.60930888575458397</v>
      </c>
      <c r="AB298" s="14">
        <f t="shared" si="85"/>
        <v>0.39069111424541608</v>
      </c>
    </row>
    <row r="299" spans="1:28" s="4" customFormat="1" ht="15" customHeight="1" x14ac:dyDescent="0.25">
      <c r="A299" s="2">
        <v>23</v>
      </c>
      <c r="B299" s="2" t="s">
        <v>56</v>
      </c>
      <c r="C299" s="2">
        <v>484</v>
      </c>
      <c r="D299" s="1" t="s">
        <v>316</v>
      </c>
      <c r="E299" s="1" t="s">
        <v>316</v>
      </c>
      <c r="F299" s="2">
        <v>2097</v>
      </c>
      <c r="G299" s="2" t="s">
        <v>15</v>
      </c>
      <c r="H299" s="1">
        <v>644</v>
      </c>
      <c r="I299" s="1">
        <v>5</v>
      </c>
      <c r="J299" s="1">
        <v>70</v>
      </c>
      <c r="K299" s="1">
        <v>90</v>
      </c>
      <c r="L299" s="1">
        <v>1</v>
      </c>
      <c r="M299" s="1">
        <v>9</v>
      </c>
      <c r="N299" s="1">
        <v>149</v>
      </c>
      <c r="O299" s="1">
        <v>20</v>
      </c>
      <c r="P299" s="2" t="s">
        <v>565</v>
      </c>
      <c r="Q299" s="1">
        <v>2</v>
      </c>
      <c r="R299" s="1">
        <v>12</v>
      </c>
      <c r="S299" s="1">
        <v>0</v>
      </c>
      <c r="T299" s="1">
        <v>0</v>
      </c>
      <c r="U299" s="1">
        <v>0</v>
      </c>
      <c r="V299" s="1">
        <v>7</v>
      </c>
      <c r="W299" s="16">
        <v>0</v>
      </c>
      <c r="X299" s="1">
        <v>9</v>
      </c>
      <c r="Y299" s="1">
        <f t="shared" si="82"/>
        <v>374</v>
      </c>
      <c r="Z299" s="1">
        <f t="shared" si="83"/>
        <v>270</v>
      </c>
      <c r="AA299" s="14">
        <f t="shared" si="84"/>
        <v>0.58074534161490687</v>
      </c>
      <c r="AB299" s="14">
        <f t="shared" si="85"/>
        <v>0.41925465838509318</v>
      </c>
    </row>
    <row r="300" spans="1:28" s="4" customFormat="1" ht="15" customHeight="1" x14ac:dyDescent="0.25">
      <c r="A300" s="2">
        <v>24</v>
      </c>
      <c r="B300" s="2" t="s">
        <v>56</v>
      </c>
      <c r="C300" s="2">
        <v>484</v>
      </c>
      <c r="D300" s="1" t="s">
        <v>316</v>
      </c>
      <c r="E300" s="1" t="s">
        <v>316</v>
      </c>
      <c r="F300" s="2">
        <v>2097</v>
      </c>
      <c r="G300" s="2" t="s">
        <v>16</v>
      </c>
      <c r="H300" s="1">
        <v>644</v>
      </c>
      <c r="I300" s="1">
        <v>8</v>
      </c>
      <c r="J300" s="1">
        <v>64</v>
      </c>
      <c r="K300" s="1">
        <v>96</v>
      </c>
      <c r="L300" s="1">
        <v>2</v>
      </c>
      <c r="M300" s="1">
        <v>6</v>
      </c>
      <c r="N300" s="1">
        <v>130</v>
      </c>
      <c r="O300" s="1">
        <v>27</v>
      </c>
      <c r="P300" s="2" t="s">
        <v>565</v>
      </c>
      <c r="Q300" s="1">
        <v>0</v>
      </c>
      <c r="R300" s="1">
        <v>6</v>
      </c>
      <c r="S300" s="1">
        <v>0</v>
      </c>
      <c r="T300" s="1">
        <v>2</v>
      </c>
      <c r="U300" s="1">
        <v>5</v>
      </c>
      <c r="V300" s="1">
        <v>10</v>
      </c>
      <c r="W300" s="16">
        <v>0</v>
      </c>
      <c r="X300" s="1">
        <v>16</v>
      </c>
      <c r="Y300" s="1">
        <f t="shared" si="82"/>
        <v>372</v>
      </c>
      <c r="Z300" s="1">
        <f t="shared" si="83"/>
        <v>272</v>
      </c>
      <c r="AA300" s="14">
        <f t="shared" si="84"/>
        <v>0.57763975155279501</v>
      </c>
      <c r="AB300" s="14">
        <f t="shared" si="85"/>
        <v>0.42236024844720499</v>
      </c>
    </row>
    <row r="301" spans="1:28" s="4" customFormat="1" ht="15" customHeight="1" x14ac:dyDescent="0.25">
      <c r="A301" s="2">
        <v>25</v>
      </c>
      <c r="B301" s="2" t="s">
        <v>56</v>
      </c>
      <c r="C301" s="2">
        <v>484</v>
      </c>
      <c r="D301" s="1" t="s">
        <v>316</v>
      </c>
      <c r="E301" s="1" t="s">
        <v>316</v>
      </c>
      <c r="F301" s="2">
        <v>2097</v>
      </c>
      <c r="G301" s="2" t="s">
        <v>17</v>
      </c>
      <c r="H301" s="1">
        <v>645</v>
      </c>
      <c r="I301" s="1">
        <v>11</v>
      </c>
      <c r="J301" s="1">
        <v>87</v>
      </c>
      <c r="K301" s="1">
        <v>99</v>
      </c>
      <c r="L301" s="1">
        <v>1</v>
      </c>
      <c r="M301" s="1">
        <v>0</v>
      </c>
      <c r="N301" s="1">
        <v>126</v>
      </c>
      <c r="O301" s="1">
        <v>15</v>
      </c>
      <c r="P301" s="2" t="s">
        <v>565</v>
      </c>
      <c r="Q301" s="1">
        <v>2</v>
      </c>
      <c r="R301" s="1">
        <v>15</v>
      </c>
      <c r="S301" s="1">
        <v>0</v>
      </c>
      <c r="T301" s="1">
        <v>3</v>
      </c>
      <c r="U301" s="1">
        <v>4</v>
      </c>
      <c r="V301" s="1">
        <v>6</v>
      </c>
      <c r="W301" s="16">
        <v>0</v>
      </c>
      <c r="X301" s="1">
        <v>15</v>
      </c>
      <c r="Y301" s="1">
        <f t="shared" si="82"/>
        <v>384</v>
      </c>
      <c r="Z301" s="1">
        <f t="shared" si="83"/>
        <v>261</v>
      </c>
      <c r="AA301" s="14">
        <f t="shared" si="84"/>
        <v>0.59534883720930232</v>
      </c>
      <c r="AB301" s="14">
        <f t="shared" si="85"/>
        <v>0.40465116279069768</v>
      </c>
    </row>
    <row r="302" spans="1:28" s="4" customFormat="1" ht="15" customHeight="1" x14ac:dyDescent="0.25">
      <c r="A302" s="2">
        <v>26</v>
      </c>
      <c r="B302" s="2" t="s">
        <v>56</v>
      </c>
      <c r="C302" s="2">
        <v>484</v>
      </c>
      <c r="D302" s="1" t="s">
        <v>316</v>
      </c>
      <c r="E302" s="1" t="s">
        <v>316</v>
      </c>
      <c r="F302" s="2">
        <v>2098</v>
      </c>
      <c r="G302" s="2" t="s">
        <v>15</v>
      </c>
      <c r="H302" s="1">
        <v>599</v>
      </c>
      <c r="I302" s="1">
        <v>2</v>
      </c>
      <c r="J302" s="1">
        <v>58</v>
      </c>
      <c r="K302" s="1">
        <v>88</v>
      </c>
      <c r="L302" s="1">
        <v>4</v>
      </c>
      <c r="M302" s="1">
        <v>3</v>
      </c>
      <c r="N302" s="1">
        <v>97</v>
      </c>
      <c r="O302" s="1">
        <v>8</v>
      </c>
      <c r="P302" s="2" t="s">
        <v>565</v>
      </c>
      <c r="Q302" s="1">
        <v>2</v>
      </c>
      <c r="R302" s="1">
        <v>4</v>
      </c>
      <c r="S302" s="1">
        <v>1</v>
      </c>
      <c r="T302" s="1">
        <v>0</v>
      </c>
      <c r="U302" s="1">
        <v>3</v>
      </c>
      <c r="V302" s="1">
        <v>10</v>
      </c>
      <c r="W302" s="16">
        <v>2</v>
      </c>
      <c r="X302" s="1">
        <v>48</v>
      </c>
      <c r="Y302" s="1">
        <f t="shared" si="82"/>
        <v>330</v>
      </c>
      <c r="Z302" s="1">
        <f t="shared" si="83"/>
        <v>269</v>
      </c>
      <c r="AA302" s="14">
        <f t="shared" si="84"/>
        <v>0.55091819699499167</v>
      </c>
      <c r="AB302" s="14">
        <f t="shared" si="85"/>
        <v>0.44908180300500833</v>
      </c>
    </row>
    <row r="303" spans="1:28" s="4" customFormat="1" ht="15" customHeight="1" x14ac:dyDescent="0.25">
      <c r="A303" s="2">
        <v>27</v>
      </c>
      <c r="B303" s="2" t="s">
        <v>56</v>
      </c>
      <c r="C303" s="2">
        <v>484</v>
      </c>
      <c r="D303" s="1" t="s">
        <v>316</v>
      </c>
      <c r="E303" s="1" t="s">
        <v>316</v>
      </c>
      <c r="F303" s="2">
        <v>2098</v>
      </c>
      <c r="G303" s="2" t="s">
        <v>16</v>
      </c>
      <c r="H303" s="1">
        <v>599</v>
      </c>
      <c r="I303" s="1">
        <v>6</v>
      </c>
      <c r="J303" s="1">
        <v>66</v>
      </c>
      <c r="K303" s="1">
        <v>102</v>
      </c>
      <c r="L303" s="1">
        <v>4</v>
      </c>
      <c r="M303" s="1">
        <v>11</v>
      </c>
      <c r="N303" s="1">
        <v>90</v>
      </c>
      <c r="O303" s="1">
        <v>12</v>
      </c>
      <c r="P303" s="2" t="s">
        <v>565</v>
      </c>
      <c r="Q303" s="1">
        <v>2</v>
      </c>
      <c r="R303" s="1">
        <v>11</v>
      </c>
      <c r="S303" s="1">
        <v>0</v>
      </c>
      <c r="T303" s="1">
        <v>0</v>
      </c>
      <c r="U303" s="1">
        <v>0</v>
      </c>
      <c r="V303" s="1">
        <v>6</v>
      </c>
      <c r="W303" s="16">
        <v>0</v>
      </c>
      <c r="X303" s="1">
        <v>40</v>
      </c>
      <c r="Y303" s="1">
        <f t="shared" si="82"/>
        <v>350</v>
      </c>
      <c r="Z303" s="1">
        <f t="shared" si="83"/>
        <v>249</v>
      </c>
      <c r="AA303" s="14">
        <f t="shared" si="84"/>
        <v>0.58430717863105175</v>
      </c>
      <c r="AB303" s="14">
        <f t="shared" si="85"/>
        <v>0.41569282136894825</v>
      </c>
    </row>
    <row r="304" spans="1:28" s="4" customFormat="1" ht="15" customHeight="1" x14ac:dyDescent="0.25">
      <c r="A304" s="2">
        <v>28</v>
      </c>
      <c r="B304" s="2" t="s">
        <v>56</v>
      </c>
      <c r="C304" s="2">
        <v>484</v>
      </c>
      <c r="D304" s="1" t="s">
        <v>316</v>
      </c>
      <c r="E304" s="1" t="s">
        <v>316</v>
      </c>
      <c r="F304" s="2">
        <v>2098</v>
      </c>
      <c r="G304" s="2" t="s">
        <v>17</v>
      </c>
      <c r="H304" s="1">
        <v>600</v>
      </c>
      <c r="I304" s="1">
        <v>5</v>
      </c>
      <c r="J304" s="1">
        <v>61</v>
      </c>
      <c r="K304" s="1">
        <v>101</v>
      </c>
      <c r="L304" s="1">
        <v>3</v>
      </c>
      <c r="M304" s="1">
        <v>2</v>
      </c>
      <c r="N304" s="1">
        <v>108</v>
      </c>
      <c r="O304" s="1">
        <v>10</v>
      </c>
      <c r="P304" s="1">
        <v>8</v>
      </c>
      <c r="Q304" s="1">
        <v>2</v>
      </c>
      <c r="R304" s="1">
        <v>11</v>
      </c>
      <c r="S304" s="1">
        <v>0</v>
      </c>
      <c r="T304" s="1">
        <v>0</v>
      </c>
      <c r="U304" s="1">
        <v>3</v>
      </c>
      <c r="V304" s="1">
        <v>5</v>
      </c>
      <c r="W304" s="16">
        <v>0</v>
      </c>
      <c r="X304" s="1">
        <v>36</v>
      </c>
      <c r="Y304" s="1">
        <f t="shared" si="82"/>
        <v>355</v>
      </c>
      <c r="Z304" s="1">
        <f t="shared" si="83"/>
        <v>245</v>
      </c>
      <c r="AA304" s="14">
        <f t="shared" si="84"/>
        <v>0.59166666666666667</v>
      </c>
      <c r="AB304" s="14">
        <f t="shared" si="85"/>
        <v>0.40833333333333333</v>
      </c>
    </row>
    <row r="305" spans="1:28" s="4" customFormat="1" ht="15" customHeight="1" x14ac:dyDescent="0.25">
      <c r="A305" s="2">
        <v>29</v>
      </c>
      <c r="B305" s="2" t="s">
        <v>56</v>
      </c>
      <c r="C305" s="2">
        <v>484</v>
      </c>
      <c r="D305" s="1" t="s">
        <v>316</v>
      </c>
      <c r="E305" s="1" t="s">
        <v>316</v>
      </c>
      <c r="F305" s="2">
        <v>2098</v>
      </c>
      <c r="G305" s="2" t="s">
        <v>18</v>
      </c>
      <c r="H305" s="1">
        <v>600</v>
      </c>
      <c r="I305" s="1">
        <v>6</v>
      </c>
      <c r="J305" s="1">
        <v>52</v>
      </c>
      <c r="K305" s="1">
        <v>85</v>
      </c>
      <c r="L305" s="1">
        <v>7</v>
      </c>
      <c r="M305" s="1">
        <v>7</v>
      </c>
      <c r="N305" s="1">
        <v>123</v>
      </c>
      <c r="O305" s="1">
        <v>18</v>
      </c>
      <c r="P305" s="2" t="s">
        <v>565</v>
      </c>
      <c r="Q305" s="1">
        <v>0</v>
      </c>
      <c r="R305" s="1">
        <v>6</v>
      </c>
      <c r="S305" s="1">
        <v>1</v>
      </c>
      <c r="T305" s="1">
        <v>0</v>
      </c>
      <c r="U305" s="1">
        <v>2</v>
      </c>
      <c r="V305" s="1">
        <v>5</v>
      </c>
      <c r="W305" s="16">
        <v>0</v>
      </c>
      <c r="X305" s="1">
        <v>40</v>
      </c>
      <c r="Y305" s="1">
        <f t="shared" si="82"/>
        <v>352</v>
      </c>
      <c r="Z305" s="1">
        <f t="shared" si="83"/>
        <v>248</v>
      </c>
      <c r="AA305" s="14">
        <f t="shared" si="84"/>
        <v>0.58666666666666667</v>
      </c>
      <c r="AB305" s="14">
        <f t="shared" si="85"/>
        <v>0.41333333333333333</v>
      </c>
    </row>
    <row r="306" spans="1:28" s="4" customFormat="1" ht="15" customHeight="1" x14ac:dyDescent="0.25">
      <c r="A306" s="2">
        <v>30</v>
      </c>
      <c r="B306" s="2" t="s">
        <v>56</v>
      </c>
      <c r="C306" s="2">
        <v>484</v>
      </c>
      <c r="D306" s="1" t="s">
        <v>316</v>
      </c>
      <c r="E306" s="1" t="s">
        <v>316</v>
      </c>
      <c r="F306" s="2">
        <v>2099</v>
      </c>
      <c r="G306" s="2" t="s">
        <v>15</v>
      </c>
      <c r="H306" s="1">
        <v>727</v>
      </c>
      <c r="I306" s="1">
        <v>9</v>
      </c>
      <c r="J306" s="1">
        <v>85</v>
      </c>
      <c r="K306" s="1">
        <v>100</v>
      </c>
      <c r="L306" s="1">
        <v>6</v>
      </c>
      <c r="M306" s="1">
        <v>7</v>
      </c>
      <c r="N306" s="1">
        <v>174</v>
      </c>
      <c r="O306" s="1">
        <v>8</v>
      </c>
      <c r="P306" s="2" t="s">
        <v>565</v>
      </c>
      <c r="Q306" s="1">
        <v>1</v>
      </c>
      <c r="R306" s="1">
        <v>5</v>
      </c>
      <c r="S306" s="1">
        <v>2</v>
      </c>
      <c r="T306" s="1">
        <v>0</v>
      </c>
      <c r="U306" s="1">
        <v>1</v>
      </c>
      <c r="V306" s="1">
        <v>16</v>
      </c>
      <c r="W306" s="16">
        <v>0</v>
      </c>
      <c r="X306" s="1">
        <v>14</v>
      </c>
      <c r="Y306" s="1">
        <f t="shared" si="82"/>
        <v>428</v>
      </c>
      <c r="Z306" s="1">
        <f t="shared" si="83"/>
        <v>299</v>
      </c>
      <c r="AA306" s="14">
        <f t="shared" si="84"/>
        <v>0.58872077028885827</v>
      </c>
      <c r="AB306" s="14">
        <f t="shared" si="85"/>
        <v>0.41127922971114167</v>
      </c>
    </row>
    <row r="307" spans="1:28" s="4" customFormat="1" ht="15" customHeight="1" x14ac:dyDescent="0.25">
      <c r="A307" s="2">
        <v>31</v>
      </c>
      <c r="B307" s="2" t="s">
        <v>56</v>
      </c>
      <c r="C307" s="2">
        <v>484</v>
      </c>
      <c r="D307" s="1" t="s">
        <v>316</v>
      </c>
      <c r="E307" s="1" t="s">
        <v>316</v>
      </c>
      <c r="F307" s="2">
        <v>2099</v>
      </c>
      <c r="G307" s="2" t="s">
        <v>16</v>
      </c>
      <c r="H307" s="1">
        <v>728</v>
      </c>
      <c r="I307" s="1">
        <v>10</v>
      </c>
      <c r="J307" s="1">
        <v>85</v>
      </c>
      <c r="K307" s="1">
        <v>146</v>
      </c>
      <c r="L307" s="1">
        <v>2</v>
      </c>
      <c r="M307" s="1">
        <v>13</v>
      </c>
      <c r="N307" s="1">
        <v>166</v>
      </c>
      <c r="O307" s="1">
        <v>7</v>
      </c>
      <c r="P307" s="2" t="s">
        <v>565</v>
      </c>
      <c r="Q307" s="1">
        <v>0</v>
      </c>
      <c r="R307" s="1">
        <v>6</v>
      </c>
      <c r="S307" s="1">
        <v>3</v>
      </c>
      <c r="T307" s="1">
        <v>0</v>
      </c>
      <c r="U307" s="1">
        <v>4</v>
      </c>
      <c r="V307" s="1">
        <v>10</v>
      </c>
      <c r="W307" s="16">
        <v>0</v>
      </c>
      <c r="X307" s="1">
        <v>10</v>
      </c>
      <c r="Y307" s="1">
        <f t="shared" si="82"/>
        <v>462</v>
      </c>
      <c r="Z307" s="1">
        <f t="shared" si="83"/>
        <v>266</v>
      </c>
      <c r="AA307" s="14">
        <f t="shared" si="84"/>
        <v>0.63461538461538458</v>
      </c>
      <c r="AB307" s="14">
        <f t="shared" si="85"/>
        <v>0.36538461538461536</v>
      </c>
    </row>
    <row r="308" spans="1:28" s="4" customFormat="1" ht="15" customHeight="1" x14ac:dyDescent="0.25">
      <c r="A308" s="2">
        <v>32</v>
      </c>
      <c r="B308" s="2" t="s">
        <v>56</v>
      </c>
      <c r="C308" s="2">
        <v>484</v>
      </c>
      <c r="D308" s="1" t="s">
        <v>316</v>
      </c>
      <c r="E308" s="1" t="s">
        <v>316</v>
      </c>
      <c r="F308" s="2">
        <v>2099</v>
      </c>
      <c r="G308" s="2" t="s">
        <v>17</v>
      </c>
      <c r="H308" s="1">
        <v>728</v>
      </c>
      <c r="I308" s="1">
        <v>6</v>
      </c>
      <c r="J308" s="1">
        <v>97</v>
      </c>
      <c r="K308" s="1">
        <v>133</v>
      </c>
      <c r="L308" s="1">
        <v>8</v>
      </c>
      <c r="M308" s="1">
        <v>6</v>
      </c>
      <c r="N308" s="1">
        <v>165</v>
      </c>
      <c r="O308" s="1">
        <v>5</v>
      </c>
      <c r="P308" s="2" t="s">
        <v>565</v>
      </c>
      <c r="Q308" s="1">
        <v>0</v>
      </c>
      <c r="R308" s="1">
        <v>4</v>
      </c>
      <c r="S308" s="1">
        <v>1</v>
      </c>
      <c r="T308" s="1">
        <v>0</v>
      </c>
      <c r="U308" s="1">
        <v>0</v>
      </c>
      <c r="V308" s="1">
        <v>4</v>
      </c>
      <c r="W308" s="16">
        <v>0</v>
      </c>
      <c r="X308" s="1">
        <v>16</v>
      </c>
      <c r="Y308" s="1">
        <f t="shared" si="82"/>
        <v>445</v>
      </c>
      <c r="Z308" s="1">
        <f t="shared" si="83"/>
        <v>283</v>
      </c>
      <c r="AA308" s="14">
        <f t="shared" si="84"/>
        <v>0.61126373626373631</v>
      </c>
      <c r="AB308" s="14">
        <f t="shared" si="85"/>
        <v>0.38873626373626374</v>
      </c>
    </row>
    <row r="309" spans="1:28" s="4" customFormat="1" ht="15" customHeight="1" x14ac:dyDescent="0.25">
      <c r="A309" s="2">
        <v>33</v>
      </c>
      <c r="B309" s="2" t="s">
        <v>56</v>
      </c>
      <c r="C309" s="2">
        <v>484</v>
      </c>
      <c r="D309" s="1" t="s">
        <v>316</v>
      </c>
      <c r="E309" s="1" t="s">
        <v>316</v>
      </c>
      <c r="F309" s="2">
        <v>2100</v>
      </c>
      <c r="G309" s="2" t="s">
        <v>15</v>
      </c>
      <c r="H309" s="1">
        <v>634</v>
      </c>
      <c r="I309" s="1">
        <v>12</v>
      </c>
      <c r="J309" s="1">
        <v>68</v>
      </c>
      <c r="K309" s="1">
        <v>125</v>
      </c>
      <c r="L309" s="1">
        <v>1</v>
      </c>
      <c r="M309" s="1">
        <v>5</v>
      </c>
      <c r="N309" s="1">
        <v>76</v>
      </c>
      <c r="O309" s="1">
        <v>11</v>
      </c>
      <c r="P309" s="2" t="s">
        <v>565</v>
      </c>
      <c r="Q309" s="1">
        <v>1</v>
      </c>
      <c r="R309" s="1">
        <v>16</v>
      </c>
      <c r="S309" s="1">
        <v>1</v>
      </c>
      <c r="T309" s="1">
        <v>1</v>
      </c>
      <c r="U309" s="1">
        <v>2</v>
      </c>
      <c r="V309" s="1">
        <v>5</v>
      </c>
      <c r="W309" s="16">
        <v>0</v>
      </c>
      <c r="X309" s="1">
        <v>15</v>
      </c>
      <c r="Y309" s="1">
        <f t="shared" si="82"/>
        <v>339</v>
      </c>
      <c r="Z309" s="1">
        <f t="shared" si="83"/>
        <v>295</v>
      </c>
      <c r="AA309" s="14">
        <f t="shared" si="84"/>
        <v>0.53470031545741326</v>
      </c>
      <c r="AB309" s="14">
        <f t="shared" si="85"/>
        <v>0.46529968454258674</v>
      </c>
    </row>
    <row r="310" spans="1:28" s="4" customFormat="1" ht="15" customHeight="1" x14ac:dyDescent="0.25">
      <c r="A310" s="2">
        <v>34</v>
      </c>
      <c r="B310" s="2" t="s">
        <v>56</v>
      </c>
      <c r="C310" s="2">
        <v>484</v>
      </c>
      <c r="D310" s="1" t="s">
        <v>316</v>
      </c>
      <c r="E310" s="1" t="s">
        <v>316</v>
      </c>
      <c r="F310" s="2">
        <v>2100</v>
      </c>
      <c r="G310" s="2" t="s">
        <v>16</v>
      </c>
      <c r="H310" s="1">
        <v>634</v>
      </c>
      <c r="I310" s="1">
        <v>9</v>
      </c>
      <c r="J310" s="1">
        <v>72</v>
      </c>
      <c r="K310" s="1">
        <v>123</v>
      </c>
      <c r="L310" s="1">
        <v>4</v>
      </c>
      <c r="M310" s="1">
        <v>4</v>
      </c>
      <c r="N310" s="1">
        <v>68</v>
      </c>
      <c r="O310" s="1">
        <v>6</v>
      </c>
      <c r="P310" s="2" t="s">
        <v>565</v>
      </c>
      <c r="Q310" s="1">
        <v>1</v>
      </c>
      <c r="R310" s="1">
        <v>12</v>
      </c>
      <c r="S310" s="1">
        <v>0</v>
      </c>
      <c r="T310" s="1">
        <v>0</v>
      </c>
      <c r="U310" s="1">
        <v>4</v>
      </c>
      <c r="V310" s="1">
        <v>9</v>
      </c>
      <c r="W310" s="16">
        <v>0</v>
      </c>
      <c r="X310" s="1">
        <v>18</v>
      </c>
      <c r="Y310" s="1">
        <f t="shared" si="82"/>
        <v>330</v>
      </c>
      <c r="Z310" s="1">
        <f t="shared" si="83"/>
        <v>304</v>
      </c>
      <c r="AA310" s="14">
        <f t="shared" si="84"/>
        <v>0.52050473186119872</v>
      </c>
      <c r="AB310" s="14">
        <f t="shared" si="85"/>
        <v>0.47949526813880128</v>
      </c>
    </row>
    <row r="311" spans="1:28" s="4" customFormat="1" ht="15" customHeight="1" x14ac:dyDescent="0.25">
      <c r="A311" s="2">
        <v>35</v>
      </c>
      <c r="B311" s="2" t="s">
        <v>56</v>
      </c>
      <c r="C311" s="2">
        <v>484</v>
      </c>
      <c r="D311" s="1" t="s">
        <v>316</v>
      </c>
      <c r="E311" s="1" t="s">
        <v>316</v>
      </c>
      <c r="F311" s="2">
        <v>2100</v>
      </c>
      <c r="G311" s="2" t="s">
        <v>17</v>
      </c>
      <c r="H311" s="1">
        <v>634</v>
      </c>
      <c r="I311" s="1">
        <v>10</v>
      </c>
      <c r="J311" s="1">
        <v>54</v>
      </c>
      <c r="K311" s="1">
        <v>129</v>
      </c>
      <c r="L311" s="1">
        <v>3</v>
      </c>
      <c r="M311" s="1">
        <v>4</v>
      </c>
      <c r="N311" s="1">
        <v>83</v>
      </c>
      <c r="O311" s="1">
        <v>12</v>
      </c>
      <c r="P311" s="2" t="s">
        <v>565</v>
      </c>
      <c r="Q311" s="1">
        <v>0</v>
      </c>
      <c r="R311" s="1">
        <v>14</v>
      </c>
      <c r="S311" s="1">
        <v>3</v>
      </c>
      <c r="T311" s="1">
        <v>0</v>
      </c>
      <c r="U311" s="1">
        <v>3</v>
      </c>
      <c r="V311" s="1">
        <v>4</v>
      </c>
      <c r="W311" s="16">
        <v>0</v>
      </c>
      <c r="X311" s="1">
        <v>16</v>
      </c>
      <c r="Y311" s="1">
        <f t="shared" si="82"/>
        <v>335</v>
      </c>
      <c r="Z311" s="1">
        <f t="shared" si="83"/>
        <v>299</v>
      </c>
      <c r="AA311" s="14">
        <f t="shared" si="84"/>
        <v>0.52839116719242907</v>
      </c>
      <c r="AB311" s="14">
        <f t="shared" si="85"/>
        <v>0.47160883280757099</v>
      </c>
    </row>
    <row r="312" spans="1:28" s="4" customFormat="1" ht="15" customHeight="1" x14ac:dyDescent="0.25">
      <c r="A312" s="2">
        <v>36</v>
      </c>
      <c r="B312" s="2" t="s">
        <v>56</v>
      </c>
      <c r="C312" s="2">
        <v>484</v>
      </c>
      <c r="D312" s="1" t="s">
        <v>316</v>
      </c>
      <c r="E312" s="1" t="s">
        <v>316</v>
      </c>
      <c r="F312" s="2">
        <v>2100</v>
      </c>
      <c r="G312" s="2" t="s">
        <v>18</v>
      </c>
      <c r="H312" s="1">
        <v>634</v>
      </c>
      <c r="I312" s="1">
        <v>6</v>
      </c>
      <c r="J312" s="1">
        <v>69</v>
      </c>
      <c r="K312" s="1">
        <v>123</v>
      </c>
      <c r="L312" s="1">
        <v>2</v>
      </c>
      <c r="M312" s="1">
        <v>6</v>
      </c>
      <c r="N312" s="1">
        <v>72</v>
      </c>
      <c r="O312" s="1">
        <v>7</v>
      </c>
      <c r="P312" s="2" t="s">
        <v>565</v>
      </c>
      <c r="Q312" s="1">
        <v>2</v>
      </c>
      <c r="R312" s="1">
        <v>18</v>
      </c>
      <c r="S312" s="1">
        <v>0</v>
      </c>
      <c r="T312" s="1">
        <v>0</v>
      </c>
      <c r="U312" s="1">
        <v>4</v>
      </c>
      <c r="V312" s="1">
        <v>9</v>
      </c>
      <c r="W312" s="16">
        <v>0</v>
      </c>
      <c r="X312" s="1">
        <v>12</v>
      </c>
      <c r="Y312" s="1">
        <f t="shared" si="82"/>
        <v>330</v>
      </c>
      <c r="Z312" s="1">
        <f t="shared" si="83"/>
        <v>304</v>
      </c>
      <c r="AA312" s="14">
        <f t="shared" si="84"/>
        <v>0.52050473186119872</v>
      </c>
      <c r="AB312" s="14">
        <f t="shared" si="85"/>
        <v>0.47949526813880128</v>
      </c>
    </row>
    <row r="313" spans="1:28" s="4" customFormat="1" ht="15" customHeight="1" x14ac:dyDescent="0.25">
      <c r="A313" s="2">
        <v>37</v>
      </c>
      <c r="B313" s="2" t="s">
        <v>56</v>
      </c>
      <c r="C313" s="2">
        <v>484</v>
      </c>
      <c r="D313" s="1" t="s">
        <v>316</v>
      </c>
      <c r="E313" s="1" t="s">
        <v>316</v>
      </c>
      <c r="F313" s="2">
        <v>2100</v>
      </c>
      <c r="G313" s="2" t="s">
        <v>19</v>
      </c>
      <c r="H313" s="1">
        <v>634</v>
      </c>
      <c r="I313" s="1">
        <v>14</v>
      </c>
      <c r="J313" s="1">
        <v>97</v>
      </c>
      <c r="K313" s="1">
        <v>99</v>
      </c>
      <c r="L313" s="1">
        <v>1</v>
      </c>
      <c r="M313" s="1">
        <v>6</v>
      </c>
      <c r="N313" s="1">
        <v>86</v>
      </c>
      <c r="O313" s="1">
        <v>12</v>
      </c>
      <c r="P313" s="2" t="s">
        <v>565</v>
      </c>
      <c r="Q313" s="1">
        <v>0</v>
      </c>
      <c r="R313" s="1">
        <v>7</v>
      </c>
      <c r="S313" s="1">
        <v>1</v>
      </c>
      <c r="T313" s="1">
        <v>0</v>
      </c>
      <c r="U313" s="1">
        <v>6</v>
      </c>
      <c r="V313" s="1">
        <v>6</v>
      </c>
      <c r="W313" s="16">
        <v>0</v>
      </c>
      <c r="X313" s="1">
        <v>17</v>
      </c>
      <c r="Y313" s="1">
        <f t="shared" si="82"/>
        <v>352</v>
      </c>
      <c r="Z313" s="1">
        <f t="shared" si="83"/>
        <v>282</v>
      </c>
      <c r="AA313" s="14">
        <f t="shared" si="84"/>
        <v>0.55520504731861198</v>
      </c>
      <c r="AB313" s="14">
        <f t="shared" si="85"/>
        <v>0.44479495268138802</v>
      </c>
    </row>
    <row r="314" spans="1:28" s="4" customFormat="1" ht="15" customHeight="1" x14ac:dyDescent="0.25">
      <c r="A314" s="2">
        <v>38</v>
      </c>
      <c r="B314" s="2" t="s">
        <v>56</v>
      </c>
      <c r="C314" s="2">
        <v>484</v>
      </c>
      <c r="D314" s="1" t="s">
        <v>316</v>
      </c>
      <c r="E314" s="1" t="s">
        <v>317</v>
      </c>
      <c r="F314" s="2">
        <v>2101</v>
      </c>
      <c r="G314" s="2" t="s">
        <v>15</v>
      </c>
      <c r="H314" s="1">
        <v>423</v>
      </c>
      <c r="I314" s="1">
        <v>5</v>
      </c>
      <c r="J314" s="1">
        <v>83</v>
      </c>
      <c r="K314" s="1">
        <v>73</v>
      </c>
      <c r="L314" s="1">
        <v>0</v>
      </c>
      <c r="M314" s="1">
        <v>5</v>
      </c>
      <c r="N314" s="1">
        <v>55</v>
      </c>
      <c r="O314" s="1">
        <v>4</v>
      </c>
      <c r="P314" s="2" t="s">
        <v>565</v>
      </c>
      <c r="Q314" s="1">
        <v>0</v>
      </c>
      <c r="R314" s="1">
        <v>4</v>
      </c>
      <c r="S314" s="1">
        <v>3</v>
      </c>
      <c r="T314" s="1">
        <v>0</v>
      </c>
      <c r="U314" s="1">
        <v>2</v>
      </c>
      <c r="V314" s="1">
        <v>2</v>
      </c>
      <c r="W314" s="16">
        <v>0</v>
      </c>
      <c r="X314" s="1">
        <v>14</v>
      </c>
      <c r="Y314" s="1">
        <f t="shared" si="82"/>
        <v>250</v>
      </c>
      <c r="Z314" s="1">
        <f t="shared" si="83"/>
        <v>173</v>
      </c>
      <c r="AA314" s="14">
        <f t="shared" si="84"/>
        <v>0.59101654846335694</v>
      </c>
      <c r="AB314" s="14">
        <f t="shared" si="85"/>
        <v>0.40898345153664301</v>
      </c>
    </row>
    <row r="315" spans="1:28" s="4" customFormat="1" ht="15" customHeight="1" x14ac:dyDescent="0.25">
      <c r="A315" s="2">
        <v>39</v>
      </c>
      <c r="B315" s="2" t="s">
        <v>56</v>
      </c>
      <c r="C315" s="2">
        <v>484</v>
      </c>
      <c r="D315" s="1" t="s">
        <v>316</v>
      </c>
      <c r="E315" s="1" t="s">
        <v>317</v>
      </c>
      <c r="F315" s="2">
        <v>2101</v>
      </c>
      <c r="G315" s="2" t="s">
        <v>16</v>
      </c>
      <c r="H315" s="1">
        <v>424</v>
      </c>
      <c r="I315" s="1">
        <v>14</v>
      </c>
      <c r="J315" s="1">
        <v>68</v>
      </c>
      <c r="K315" s="1">
        <v>88</v>
      </c>
      <c r="L315" s="1">
        <v>7</v>
      </c>
      <c r="M315" s="1">
        <v>2</v>
      </c>
      <c r="N315" s="1">
        <v>36</v>
      </c>
      <c r="O315" s="1">
        <v>4</v>
      </c>
      <c r="P315" s="2" t="s">
        <v>565</v>
      </c>
      <c r="Q315" s="1">
        <v>0</v>
      </c>
      <c r="R315" s="1">
        <v>6</v>
      </c>
      <c r="S315" s="1">
        <v>2</v>
      </c>
      <c r="T315" s="1">
        <v>0</v>
      </c>
      <c r="U315" s="1">
        <v>1</v>
      </c>
      <c r="V315" s="1">
        <v>5</v>
      </c>
      <c r="W315" s="16">
        <v>0</v>
      </c>
      <c r="X315" s="1">
        <v>14</v>
      </c>
      <c r="Y315" s="1">
        <f t="shared" si="82"/>
        <v>247</v>
      </c>
      <c r="Z315" s="1">
        <f t="shared" si="83"/>
        <v>177</v>
      </c>
      <c r="AA315" s="14">
        <f t="shared" si="84"/>
        <v>0.58254716981132071</v>
      </c>
      <c r="AB315" s="14">
        <f t="shared" si="85"/>
        <v>0.41745283018867924</v>
      </c>
    </row>
    <row r="316" spans="1:28" s="4" customFormat="1" ht="15" customHeight="1" x14ac:dyDescent="0.25">
      <c r="A316" s="2">
        <v>40</v>
      </c>
      <c r="B316" s="2" t="s">
        <v>56</v>
      </c>
      <c r="C316" s="2">
        <v>484</v>
      </c>
      <c r="D316" s="1" t="s">
        <v>316</v>
      </c>
      <c r="E316" s="1" t="s">
        <v>317</v>
      </c>
      <c r="F316" s="2">
        <v>2102</v>
      </c>
      <c r="G316" s="2" t="s">
        <v>15</v>
      </c>
      <c r="H316" s="1">
        <v>381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41</v>
      </c>
      <c r="O316" s="1">
        <v>5</v>
      </c>
      <c r="P316" s="2" t="s">
        <v>565</v>
      </c>
      <c r="Q316" s="1">
        <v>0</v>
      </c>
      <c r="R316" s="1">
        <v>79</v>
      </c>
      <c r="S316" s="1">
        <v>0</v>
      </c>
      <c r="T316" s="1">
        <v>0</v>
      </c>
      <c r="U316" s="1">
        <v>0</v>
      </c>
      <c r="V316" s="1">
        <v>88</v>
      </c>
      <c r="W316" s="16">
        <v>0</v>
      </c>
      <c r="X316" s="1">
        <v>7</v>
      </c>
      <c r="Y316" s="1">
        <f t="shared" si="82"/>
        <v>220</v>
      </c>
      <c r="Z316" s="1">
        <f t="shared" si="83"/>
        <v>161</v>
      </c>
      <c r="AA316" s="14">
        <f t="shared" si="84"/>
        <v>0.57742782152230976</v>
      </c>
      <c r="AB316" s="14">
        <f t="shared" si="85"/>
        <v>0.4225721784776903</v>
      </c>
    </row>
    <row r="317" spans="1:28" s="4" customFormat="1" ht="15" customHeight="1" x14ac:dyDescent="0.25">
      <c r="A317" s="2">
        <v>41</v>
      </c>
      <c r="B317" s="2" t="s">
        <v>56</v>
      </c>
      <c r="C317" s="2">
        <v>484</v>
      </c>
      <c r="D317" s="1" t="s">
        <v>316</v>
      </c>
      <c r="E317" s="1" t="s">
        <v>317</v>
      </c>
      <c r="F317" s="2">
        <v>2102</v>
      </c>
      <c r="G317" s="2" t="s">
        <v>16</v>
      </c>
      <c r="H317" s="1">
        <v>382</v>
      </c>
      <c r="I317" s="1">
        <v>8</v>
      </c>
      <c r="J317" s="1">
        <v>85</v>
      </c>
      <c r="K317" s="1">
        <v>43</v>
      </c>
      <c r="L317" s="1">
        <v>5</v>
      </c>
      <c r="M317" s="1">
        <v>5</v>
      </c>
      <c r="N317" s="1">
        <v>46</v>
      </c>
      <c r="O317" s="1">
        <v>3</v>
      </c>
      <c r="P317" s="2" t="s">
        <v>565</v>
      </c>
      <c r="Q317" s="1">
        <v>0</v>
      </c>
      <c r="R317" s="1">
        <v>2</v>
      </c>
      <c r="S317" s="1">
        <v>2</v>
      </c>
      <c r="T317" s="1">
        <v>0</v>
      </c>
      <c r="U317" s="1">
        <v>1</v>
      </c>
      <c r="V317" s="1">
        <v>3</v>
      </c>
      <c r="W317" s="16">
        <v>0</v>
      </c>
      <c r="X317" s="1">
        <v>4</v>
      </c>
      <c r="Y317" s="1">
        <f t="shared" si="82"/>
        <v>207</v>
      </c>
      <c r="Z317" s="1">
        <f t="shared" si="83"/>
        <v>175</v>
      </c>
      <c r="AA317" s="14">
        <f t="shared" si="84"/>
        <v>0.54188481675392675</v>
      </c>
      <c r="AB317" s="14">
        <f t="shared" si="85"/>
        <v>0.45811518324607331</v>
      </c>
    </row>
    <row r="318" spans="1:28" s="4" customFormat="1" ht="15" customHeight="1" x14ac:dyDescent="0.25">
      <c r="A318" s="2">
        <v>42</v>
      </c>
      <c r="B318" s="2" t="s">
        <v>56</v>
      </c>
      <c r="C318" s="2">
        <v>484</v>
      </c>
      <c r="D318" s="1" t="s">
        <v>316</v>
      </c>
      <c r="E318" s="1" t="s">
        <v>318</v>
      </c>
      <c r="F318" s="2">
        <v>2103</v>
      </c>
      <c r="G318" s="2" t="s">
        <v>15</v>
      </c>
      <c r="H318" s="1">
        <v>637</v>
      </c>
      <c r="I318" s="1">
        <v>8</v>
      </c>
      <c r="J318" s="1">
        <v>99</v>
      </c>
      <c r="K318" s="1">
        <v>128</v>
      </c>
      <c r="L318" s="1">
        <v>5</v>
      </c>
      <c r="M318" s="1">
        <v>4</v>
      </c>
      <c r="N318" s="1">
        <v>133</v>
      </c>
      <c r="O318" s="1">
        <v>2</v>
      </c>
      <c r="P318" s="2" t="s">
        <v>565</v>
      </c>
      <c r="Q318" s="1">
        <v>4</v>
      </c>
      <c r="R318" s="1">
        <v>3</v>
      </c>
      <c r="S318" s="1">
        <v>1</v>
      </c>
      <c r="T318" s="1">
        <v>0</v>
      </c>
      <c r="U318" s="1">
        <v>4</v>
      </c>
      <c r="V318" s="1">
        <v>12</v>
      </c>
      <c r="W318" s="16">
        <v>0</v>
      </c>
      <c r="X318" s="1">
        <v>25</v>
      </c>
      <c r="Y318" s="1">
        <f t="shared" si="82"/>
        <v>428</v>
      </c>
      <c r="Z318" s="1">
        <f t="shared" si="83"/>
        <v>209</v>
      </c>
      <c r="AA318" s="14">
        <f t="shared" si="84"/>
        <v>0.67189952904238615</v>
      </c>
      <c r="AB318" s="14">
        <f t="shared" si="85"/>
        <v>0.3281004709576138</v>
      </c>
    </row>
    <row r="319" spans="1:28" s="4" customFormat="1" ht="15" customHeight="1" x14ac:dyDescent="0.25">
      <c r="A319" s="2">
        <v>43</v>
      </c>
      <c r="B319" s="2" t="s">
        <v>56</v>
      </c>
      <c r="C319" s="2">
        <v>484</v>
      </c>
      <c r="D319" s="1" t="s">
        <v>316</v>
      </c>
      <c r="E319" s="1" t="s">
        <v>319</v>
      </c>
      <c r="F319" s="2">
        <v>2103</v>
      </c>
      <c r="G319" s="2" t="s">
        <v>31</v>
      </c>
      <c r="H319" s="1">
        <v>585</v>
      </c>
      <c r="I319" s="1">
        <v>18</v>
      </c>
      <c r="J319" s="1">
        <v>89</v>
      </c>
      <c r="K319" s="1">
        <v>96</v>
      </c>
      <c r="L319" s="1">
        <v>4</v>
      </c>
      <c r="M319" s="1">
        <v>9</v>
      </c>
      <c r="N319" s="1">
        <v>80</v>
      </c>
      <c r="O319" s="1">
        <v>1</v>
      </c>
      <c r="P319" s="2" t="s">
        <v>565</v>
      </c>
      <c r="Q319" s="1">
        <v>0</v>
      </c>
      <c r="R319" s="1">
        <v>6</v>
      </c>
      <c r="S319" s="1">
        <v>0</v>
      </c>
      <c r="T319" s="1">
        <v>1</v>
      </c>
      <c r="U319" s="1">
        <v>2</v>
      </c>
      <c r="V319" s="1">
        <v>8</v>
      </c>
      <c r="W319" s="16">
        <v>0</v>
      </c>
      <c r="X319" s="1">
        <v>13</v>
      </c>
      <c r="Y319" s="1">
        <f t="shared" si="82"/>
        <v>327</v>
      </c>
      <c r="Z319" s="1">
        <f t="shared" si="83"/>
        <v>258</v>
      </c>
      <c r="AA319" s="14">
        <f t="shared" si="84"/>
        <v>0.55897435897435899</v>
      </c>
      <c r="AB319" s="14">
        <f t="shared" si="85"/>
        <v>0.44102564102564101</v>
      </c>
    </row>
    <row r="320" spans="1:28" s="4" customFormat="1" ht="15" customHeight="1" x14ac:dyDescent="0.25">
      <c r="A320" s="2">
        <v>44</v>
      </c>
      <c r="B320" s="2" t="s">
        <v>56</v>
      </c>
      <c r="C320" s="2">
        <v>484</v>
      </c>
      <c r="D320" s="1" t="s">
        <v>316</v>
      </c>
      <c r="E320" s="1" t="s">
        <v>320</v>
      </c>
      <c r="F320" s="2">
        <v>2104</v>
      </c>
      <c r="G320" s="2" t="s">
        <v>15</v>
      </c>
      <c r="H320" s="1">
        <v>674</v>
      </c>
      <c r="I320" s="1">
        <v>9</v>
      </c>
      <c r="J320" s="1">
        <v>89</v>
      </c>
      <c r="K320" s="1">
        <v>104</v>
      </c>
      <c r="L320" s="1">
        <v>7</v>
      </c>
      <c r="M320" s="1">
        <v>2</v>
      </c>
      <c r="N320" s="1">
        <v>170</v>
      </c>
      <c r="O320" s="1">
        <v>10</v>
      </c>
      <c r="P320" s="2" t="s">
        <v>565</v>
      </c>
      <c r="Q320" s="1">
        <v>0</v>
      </c>
      <c r="R320" s="1">
        <v>14</v>
      </c>
      <c r="S320" s="1">
        <v>0</v>
      </c>
      <c r="T320" s="1">
        <v>0</v>
      </c>
      <c r="U320" s="1">
        <v>0</v>
      </c>
      <c r="V320" s="1">
        <v>4</v>
      </c>
      <c r="W320" s="16">
        <v>0</v>
      </c>
      <c r="X320" s="1">
        <v>14</v>
      </c>
      <c r="Y320" s="1">
        <f t="shared" si="82"/>
        <v>423</v>
      </c>
      <c r="Z320" s="1">
        <f t="shared" si="83"/>
        <v>251</v>
      </c>
      <c r="AA320" s="14">
        <f t="shared" si="84"/>
        <v>0.62759643916913943</v>
      </c>
      <c r="AB320" s="14">
        <f t="shared" si="85"/>
        <v>0.37240356083086051</v>
      </c>
    </row>
    <row r="321" spans="1:28" s="4" customFormat="1" ht="15" customHeight="1" x14ac:dyDescent="0.25">
      <c r="A321" s="2">
        <v>45</v>
      </c>
      <c r="B321" s="2" t="s">
        <v>56</v>
      </c>
      <c r="C321" s="2">
        <v>484</v>
      </c>
      <c r="D321" s="1" t="s">
        <v>316</v>
      </c>
      <c r="E321" s="1" t="s">
        <v>320</v>
      </c>
      <c r="F321" s="2">
        <v>2104</v>
      </c>
      <c r="G321" s="2" t="s">
        <v>16</v>
      </c>
      <c r="H321" s="1">
        <v>675</v>
      </c>
      <c r="I321" s="1">
        <v>11</v>
      </c>
      <c r="J321" s="1">
        <v>121</v>
      </c>
      <c r="K321" s="1">
        <v>116</v>
      </c>
      <c r="L321" s="1">
        <v>7</v>
      </c>
      <c r="M321" s="1">
        <v>4</v>
      </c>
      <c r="N321" s="1">
        <v>139</v>
      </c>
      <c r="O321" s="1">
        <v>6</v>
      </c>
      <c r="P321" s="2" t="s">
        <v>565</v>
      </c>
      <c r="Q321" s="1">
        <v>0</v>
      </c>
      <c r="R321" s="1">
        <v>7</v>
      </c>
      <c r="S321" s="1">
        <v>0</v>
      </c>
      <c r="T321" s="1">
        <v>1</v>
      </c>
      <c r="U321" s="1">
        <v>7</v>
      </c>
      <c r="V321" s="1">
        <v>4</v>
      </c>
      <c r="W321" s="16">
        <v>0</v>
      </c>
      <c r="X321" s="1">
        <v>14</v>
      </c>
      <c r="Y321" s="1">
        <f t="shared" si="82"/>
        <v>437</v>
      </c>
      <c r="Z321" s="1">
        <f t="shared" si="83"/>
        <v>238</v>
      </c>
      <c r="AA321" s="14">
        <f t="shared" si="84"/>
        <v>0.64740740740740743</v>
      </c>
      <c r="AB321" s="14">
        <f t="shared" si="85"/>
        <v>0.35259259259259257</v>
      </c>
    </row>
    <row r="322" spans="1:28" s="4" customFormat="1" ht="15" customHeight="1" x14ac:dyDescent="0.25">
      <c r="A322" s="2">
        <v>46</v>
      </c>
      <c r="B322" s="2" t="s">
        <v>56</v>
      </c>
      <c r="C322" s="2">
        <v>484</v>
      </c>
      <c r="D322" s="1" t="s">
        <v>316</v>
      </c>
      <c r="E322" s="1" t="s">
        <v>321</v>
      </c>
      <c r="F322" s="2">
        <v>2105</v>
      </c>
      <c r="G322" s="2" t="s">
        <v>15</v>
      </c>
      <c r="H322" s="1">
        <v>577</v>
      </c>
      <c r="I322" s="1">
        <v>12</v>
      </c>
      <c r="J322" s="1">
        <v>82</v>
      </c>
      <c r="K322" s="1">
        <v>125</v>
      </c>
      <c r="L322" s="1">
        <v>4</v>
      </c>
      <c r="M322" s="1">
        <v>4</v>
      </c>
      <c r="N322" s="1">
        <v>78</v>
      </c>
      <c r="O322" s="1">
        <v>4</v>
      </c>
      <c r="P322" s="2" t="s">
        <v>565</v>
      </c>
      <c r="Q322" s="1">
        <v>2</v>
      </c>
      <c r="R322" s="1">
        <v>6</v>
      </c>
      <c r="S322" s="1">
        <v>2</v>
      </c>
      <c r="T322" s="1">
        <v>0</v>
      </c>
      <c r="U322" s="1">
        <v>2</v>
      </c>
      <c r="V322" s="1">
        <v>6</v>
      </c>
      <c r="W322" s="16">
        <v>0</v>
      </c>
      <c r="X322" s="1">
        <v>15</v>
      </c>
      <c r="Y322" s="1">
        <f t="shared" si="82"/>
        <v>342</v>
      </c>
      <c r="Z322" s="1">
        <f t="shared" si="83"/>
        <v>235</v>
      </c>
      <c r="AA322" s="14">
        <f t="shared" si="84"/>
        <v>0.59272097053726169</v>
      </c>
      <c r="AB322" s="14">
        <f t="shared" si="85"/>
        <v>0.40727902946273831</v>
      </c>
    </row>
    <row r="323" spans="1:28" s="4" customFormat="1" ht="15" customHeight="1" x14ac:dyDescent="0.25">
      <c r="A323" s="2">
        <v>47</v>
      </c>
      <c r="B323" s="2" t="s">
        <v>56</v>
      </c>
      <c r="C323" s="2">
        <v>484</v>
      </c>
      <c r="D323" s="1" t="s">
        <v>316</v>
      </c>
      <c r="E323" s="1" t="s">
        <v>321</v>
      </c>
      <c r="F323" s="2">
        <v>2105</v>
      </c>
      <c r="G323" s="2" t="s">
        <v>16</v>
      </c>
      <c r="H323" s="1">
        <v>577</v>
      </c>
      <c r="I323" s="1">
        <v>9</v>
      </c>
      <c r="J323" s="1">
        <v>80</v>
      </c>
      <c r="K323" s="1">
        <v>154</v>
      </c>
      <c r="L323" s="1">
        <v>3</v>
      </c>
      <c r="M323" s="1">
        <v>9</v>
      </c>
      <c r="N323" s="1">
        <v>70</v>
      </c>
      <c r="O323" s="1">
        <v>3</v>
      </c>
      <c r="P323" s="2" t="s">
        <v>565</v>
      </c>
      <c r="Q323" s="1">
        <v>3</v>
      </c>
      <c r="R323" s="1">
        <v>3</v>
      </c>
      <c r="S323" s="1">
        <v>3</v>
      </c>
      <c r="T323" s="1">
        <v>0</v>
      </c>
      <c r="U323" s="1">
        <v>0</v>
      </c>
      <c r="V323" s="1">
        <v>3</v>
      </c>
      <c r="W323" s="16">
        <v>0</v>
      </c>
      <c r="X323" s="1">
        <v>17</v>
      </c>
      <c r="Y323" s="1">
        <f t="shared" si="82"/>
        <v>357</v>
      </c>
      <c r="Z323" s="1">
        <f t="shared" si="83"/>
        <v>220</v>
      </c>
      <c r="AA323" s="14">
        <f t="shared" si="84"/>
        <v>0.61871750433275563</v>
      </c>
      <c r="AB323" s="14">
        <f t="shared" si="85"/>
        <v>0.38128249566724437</v>
      </c>
    </row>
    <row r="324" spans="1:28" s="4" customFormat="1" ht="15" customHeight="1" x14ac:dyDescent="0.25">
      <c r="A324" s="2">
        <v>48</v>
      </c>
      <c r="B324" s="2" t="s">
        <v>56</v>
      </c>
      <c r="C324" s="2">
        <v>484</v>
      </c>
      <c r="D324" s="1" t="s">
        <v>316</v>
      </c>
      <c r="E324" s="1" t="s">
        <v>322</v>
      </c>
      <c r="F324" s="2">
        <v>2106</v>
      </c>
      <c r="G324" s="2" t="s">
        <v>15</v>
      </c>
      <c r="H324" s="1">
        <v>564</v>
      </c>
      <c r="I324" s="1">
        <v>8</v>
      </c>
      <c r="J324" s="1">
        <v>130</v>
      </c>
      <c r="K324" s="1">
        <v>152</v>
      </c>
      <c r="L324" s="1">
        <v>3</v>
      </c>
      <c r="M324" s="1">
        <v>10</v>
      </c>
      <c r="N324" s="1">
        <v>52</v>
      </c>
      <c r="O324" s="1">
        <v>15</v>
      </c>
      <c r="P324" s="2" t="s">
        <v>565</v>
      </c>
      <c r="Q324" s="1">
        <v>1</v>
      </c>
      <c r="R324" s="1">
        <v>6</v>
      </c>
      <c r="S324" s="1">
        <v>0</v>
      </c>
      <c r="T324" s="1">
        <v>0</v>
      </c>
      <c r="U324" s="1">
        <v>2</v>
      </c>
      <c r="V324" s="1">
        <v>4</v>
      </c>
      <c r="W324" s="16">
        <v>0</v>
      </c>
      <c r="X324" s="1">
        <v>11</v>
      </c>
      <c r="Y324" s="1">
        <f t="shared" si="82"/>
        <v>394</v>
      </c>
      <c r="Z324" s="1">
        <f t="shared" si="83"/>
        <v>170</v>
      </c>
      <c r="AA324" s="14">
        <f t="shared" si="84"/>
        <v>0.6985815602836879</v>
      </c>
      <c r="AB324" s="14">
        <f t="shared" si="85"/>
        <v>0.30141843971631205</v>
      </c>
    </row>
    <row r="325" spans="1:28" s="4" customFormat="1" ht="15" customHeight="1" x14ac:dyDescent="0.25">
      <c r="A325" s="2">
        <v>49</v>
      </c>
      <c r="B325" s="2" t="s">
        <v>56</v>
      </c>
      <c r="C325" s="2">
        <v>484</v>
      </c>
      <c r="D325" s="1" t="s">
        <v>316</v>
      </c>
      <c r="E325" s="1" t="s">
        <v>322</v>
      </c>
      <c r="F325" s="2">
        <v>2106</v>
      </c>
      <c r="G325" s="2" t="s">
        <v>16</v>
      </c>
      <c r="H325" s="1">
        <v>563</v>
      </c>
      <c r="I325" s="1">
        <v>6</v>
      </c>
      <c r="J325" s="1">
        <v>120</v>
      </c>
      <c r="K325" s="1">
        <v>122</v>
      </c>
      <c r="L325" s="1">
        <v>0</v>
      </c>
      <c r="M325" s="1">
        <v>9</v>
      </c>
      <c r="N325" s="1">
        <v>67</v>
      </c>
      <c r="O325" s="1">
        <v>12</v>
      </c>
      <c r="P325" s="2" t="s">
        <v>565</v>
      </c>
      <c r="Q325" s="1">
        <v>0</v>
      </c>
      <c r="R325" s="1">
        <v>9</v>
      </c>
      <c r="S325" s="1">
        <v>7</v>
      </c>
      <c r="T325" s="1">
        <v>0</v>
      </c>
      <c r="U325" s="1">
        <v>1</v>
      </c>
      <c r="V325" s="1">
        <v>11</v>
      </c>
      <c r="W325" s="16">
        <v>0</v>
      </c>
      <c r="X325" s="1">
        <v>14</v>
      </c>
      <c r="Y325" s="1">
        <f t="shared" si="82"/>
        <v>378</v>
      </c>
      <c r="Z325" s="1">
        <f t="shared" si="83"/>
        <v>185</v>
      </c>
      <c r="AA325" s="14">
        <f t="shared" si="84"/>
        <v>0.67140319715808172</v>
      </c>
      <c r="AB325" s="14">
        <f t="shared" si="85"/>
        <v>0.32859680284191828</v>
      </c>
    </row>
    <row r="326" spans="1:28" s="4" customFormat="1" ht="15" customHeight="1" x14ac:dyDescent="0.25">
      <c r="A326" s="2">
        <v>50</v>
      </c>
      <c r="B326" s="2" t="s">
        <v>56</v>
      </c>
      <c r="C326" s="2">
        <v>484</v>
      </c>
      <c r="D326" s="1" t="s">
        <v>316</v>
      </c>
      <c r="E326" s="1" t="s">
        <v>323</v>
      </c>
      <c r="F326" s="2">
        <v>2106</v>
      </c>
      <c r="G326" s="2" t="s">
        <v>31</v>
      </c>
      <c r="H326" s="1">
        <v>149</v>
      </c>
      <c r="I326" s="1">
        <v>3</v>
      </c>
      <c r="J326" s="1">
        <v>24</v>
      </c>
      <c r="K326" s="1">
        <v>23</v>
      </c>
      <c r="L326" s="1">
        <v>1</v>
      </c>
      <c r="M326" s="1">
        <v>2</v>
      </c>
      <c r="N326" s="1">
        <v>33</v>
      </c>
      <c r="O326" s="1">
        <v>6</v>
      </c>
      <c r="P326" s="2" t="s">
        <v>565</v>
      </c>
      <c r="Q326" s="1">
        <v>2</v>
      </c>
      <c r="R326" s="1">
        <v>1</v>
      </c>
      <c r="S326" s="1">
        <v>0</v>
      </c>
      <c r="T326" s="1">
        <v>0</v>
      </c>
      <c r="U326" s="1">
        <v>0</v>
      </c>
      <c r="V326" s="1">
        <v>3</v>
      </c>
      <c r="W326" s="16">
        <v>0</v>
      </c>
      <c r="X326" s="1">
        <v>4</v>
      </c>
      <c r="Y326" s="1">
        <f t="shared" si="82"/>
        <v>102</v>
      </c>
      <c r="Z326" s="1">
        <f t="shared" si="83"/>
        <v>47</v>
      </c>
      <c r="AA326" s="14">
        <f t="shared" si="84"/>
        <v>0.68456375838926176</v>
      </c>
      <c r="AB326" s="14">
        <f t="shared" si="85"/>
        <v>0.31543624161073824</v>
      </c>
    </row>
    <row r="327" spans="1:28" s="4" customFormat="1" ht="15" customHeight="1" x14ac:dyDescent="0.25">
      <c r="A327" s="2">
        <v>51</v>
      </c>
      <c r="B327" s="2" t="s">
        <v>56</v>
      </c>
      <c r="C327" s="2">
        <v>484</v>
      </c>
      <c r="D327" s="1" t="s">
        <v>316</v>
      </c>
      <c r="E327" s="1" t="s">
        <v>324</v>
      </c>
      <c r="F327" s="2">
        <v>2107</v>
      </c>
      <c r="G327" s="2" t="s">
        <v>15</v>
      </c>
      <c r="H327" s="1">
        <v>470</v>
      </c>
      <c r="I327" s="1">
        <v>5</v>
      </c>
      <c r="J327" s="1">
        <v>49</v>
      </c>
      <c r="K327" s="1">
        <v>130</v>
      </c>
      <c r="L327" s="1">
        <v>0</v>
      </c>
      <c r="M327" s="1">
        <v>3</v>
      </c>
      <c r="N327" s="1">
        <v>69</v>
      </c>
      <c r="O327" s="1">
        <v>33</v>
      </c>
      <c r="P327" s="2" t="s">
        <v>565</v>
      </c>
      <c r="Q327" s="1">
        <v>1</v>
      </c>
      <c r="R327" s="1">
        <v>8</v>
      </c>
      <c r="S327" s="1">
        <v>0</v>
      </c>
      <c r="T327" s="1">
        <v>0</v>
      </c>
      <c r="U327" s="1">
        <v>0</v>
      </c>
      <c r="V327" s="1">
        <v>0</v>
      </c>
      <c r="W327" s="16">
        <v>0</v>
      </c>
      <c r="X327" s="1">
        <v>13</v>
      </c>
      <c r="Y327" s="1">
        <f t="shared" si="82"/>
        <v>311</v>
      </c>
      <c r="Z327" s="1">
        <f t="shared" si="83"/>
        <v>159</v>
      </c>
      <c r="AA327" s="14">
        <f t="shared" si="84"/>
        <v>0.66170212765957448</v>
      </c>
      <c r="AB327" s="14">
        <f t="shared" si="85"/>
        <v>0.33829787234042552</v>
      </c>
    </row>
    <row r="328" spans="1:28" s="4" customFormat="1" ht="15" customHeight="1" x14ac:dyDescent="0.25">
      <c r="A328" s="2">
        <v>52</v>
      </c>
      <c r="B328" s="2" t="s">
        <v>56</v>
      </c>
      <c r="C328" s="2">
        <v>484</v>
      </c>
      <c r="D328" s="1" t="s">
        <v>316</v>
      </c>
      <c r="E328" s="1" t="s">
        <v>324</v>
      </c>
      <c r="F328" s="2">
        <v>2107</v>
      </c>
      <c r="G328" s="2" t="s">
        <v>16</v>
      </c>
      <c r="H328" s="1">
        <v>470</v>
      </c>
      <c r="I328" s="1">
        <v>5</v>
      </c>
      <c r="J328" s="1">
        <v>37</v>
      </c>
      <c r="K328" s="1">
        <v>123</v>
      </c>
      <c r="L328" s="1">
        <v>2</v>
      </c>
      <c r="M328" s="1">
        <v>3</v>
      </c>
      <c r="N328" s="1">
        <v>85</v>
      </c>
      <c r="O328" s="1">
        <v>36</v>
      </c>
      <c r="P328" s="2" t="s">
        <v>565</v>
      </c>
      <c r="Q328" s="1">
        <v>3</v>
      </c>
      <c r="R328" s="1">
        <v>4</v>
      </c>
      <c r="S328" s="1">
        <v>0</v>
      </c>
      <c r="T328" s="1">
        <v>0</v>
      </c>
      <c r="U328" s="1">
        <v>2</v>
      </c>
      <c r="V328" s="1">
        <v>0</v>
      </c>
      <c r="W328" s="16">
        <v>0</v>
      </c>
      <c r="X328" s="1">
        <v>7</v>
      </c>
      <c r="Y328" s="1">
        <f t="shared" si="82"/>
        <v>307</v>
      </c>
      <c r="Z328" s="1">
        <f t="shared" si="83"/>
        <v>163</v>
      </c>
      <c r="AA328" s="14">
        <f t="shared" si="84"/>
        <v>0.65319148936170213</v>
      </c>
      <c r="AB328" s="14">
        <f t="shared" si="85"/>
        <v>0.34680851063829787</v>
      </c>
    </row>
    <row r="329" spans="1:28" s="4" customFormat="1" ht="15" customHeight="1" x14ac:dyDescent="0.25">
      <c r="A329" s="2">
        <v>53</v>
      </c>
      <c r="B329" s="2" t="s">
        <v>56</v>
      </c>
      <c r="C329" s="2">
        <v>484</v>
      </c>
      <c r="D329" s="1" t="s">
        <v>316</v>
      </c>
      <c r="E329" s="1" t="s">
        <v>325</v>
      </c>
      <c r="F329" s="2">
        <v>2108</v>
      </c>
      <c r="G329" s="2" t="s">
        <v>15</v>
      </c>
      <c r="H329" s="1">
        <v>641</v>
      </c>
      <c r="I329" s="1">
        <v>4</v>
      </c>
      <c r="J329" s="1">
        <v>140</v>
      </c>
      <c r="K329" s="1">
        <v>145</v>
      </c>
      <c r="L329" s="1">
        <v>15</v>
      </c>
      <c r="M329" s="1">
        <v>9</v>
      </c>
      <c r="N329" s="1">
        <v>93</v>
      </c>
      <c r="O329" s="1">
        <v>2</v>
      </c>
      <c r="P329" s="2" t="s">
        <v>565</v>
      </c>
      <c r="Q329" s="1">
        <v>4</v>
      </c>
      <c r="R329" s="1">
        <v>4</v>
      </c>
      <c r="S329" s="1">
        <v>1</v>
      </c>
      <c r="T329" s="1">
        <v>0</v>
      </c>
      <c r="U329" s="1">
        <v>2</v>
      </c>
      <c r="V329" s="1">
        <v>8</v>
      </c>
      <c r="W329" s="16">
        <v>0</v>
      </c>
      <c r="X329" s="1">
        <v>16</v>
      </c>
      <c r="Y329" s="1">
        <f t="shared" si="82"/>
        <v>443</v>
      </c>
      <c r="Z329" s="1">
        <f t="shared" si="83"/>
        <v>198</v>
      </c>
      <c r="AA329" s="14">
        <f t="shared" si="84"/>
        <v>0.69110764430577221</v>
      </c>
      <c r="AB329" s="14">
        <f t="shared" si="85"/>
        <v>0.30889235569422779</v>
      </c>
    </row>
    <row r="330" spans="1:28" s="4" customFormat="1" ht="15" customHeight="1" x14ac:dyDescent="0.25">
      <c r="A330" s="2">
        <v>54</v>
      </c>
      <c r="B330" s="2" t="s">
        <v>56</v>
      </c>
      <c r="C330" s="2">
        <v>484</v>
      </c>
      <c r="D330" s="1" t="s">
        <v>316</v>
      </c>
      <c r="E330" s="1" t="s">
        <v>325</v>
      </c>
      <c r="F330" s="2">
        <v>2108</v>
      </c>
      <c r="G330" s="2" t="s">
        <v>16</v>
      </c>
      <c r="H330" s="1">
        <v>641</v>
      </c>
      <c r="I330" s="1">
        <v>8</v>
      </c>
      <c r="J330" s="1">
        <v>150</v>
      </c>
      <c r="K330" s="1">
        <v>166</v>
      </c>
      <c r="L330" s="1">
        <v>14</v>
      </c>
      <c r="M330" s="1">
        <v>7</v>
      </c>
      <c r="N330" s="1">
        <v>72</v>
      </c>
      <c r="O330" s="1">
        <v>4</v>
      </c>
      <c r="P330" s="2" t="s">
        <v>565</v>
      </c>
      <c r="Q330" s="1">
        <v>0</v>
      </c>
      <c r="R330" s="1">
        <v>2</v>
      </c>
      <c r="S330" s="1">
        <v>2</v>
      </c>
      <c r="T330" s="1">
        <v>0</v>
      </c>
      <c r="U330" s="1">
        <v>2</v>
      </c>
      <c r="V330" s="1">
        <v>15</v>
      </c>
      <c r="W330" s="16">
        <v>0</v>
      </c>
      <c r="X330" s="1">
        <v>13</v>
      </c>
      <c r="Y330" s="1">
        <f t="shared" si="82"/>
        <v>455</v>
      </c>
      <c r="Z330" s="1">
        <f t="shared" si="83"/>
        <v>186</v>
      </c>
      <c r="AA330" s="14">
        <f t="shared" si="84"/>
        <v>0.70982839313572543</v>
      </c>
      <c r="AB330" s="14">
        <f t="shared" si="85"/>
        <v>0.29017160686427457</v>
      </c>
    </row>
    <row r="331" spans="1:28" s="4" customFormat="1" ht="15" customHeight="1" x14ac:dyDescent="0.25">
      <c r="A331" s="2">
        <v>55</v>
      </c>
      <c r="B331" s="2" t="s">
        <v>56</v>
      </c>
      <c r="C331" s="2">
        <v>484</v>
      </c>
      <c r="D331" s="1" t="s">
        <v>316</v>
      </c>
      <c r="E331" s="1" t="s">
        <v>326</v>
      </c>
      <c r="F331" s="2">
        <v>2109</v>
      </c>
      <c r="G331" s="2" t="s">
        <v>15</v>
      </c>
      <c r="H331" s="1">
        <v>523</v>
      </c>
      <c r="I331" s="1">
        <v>6</v>
      </c>
      <c r="J331" s="1">
        <v>102</v>
      </c>
      <c r="K331" s="1">
        <v>100</v>
      </c>
      <c r="L331" s="1">
        <v>11</v>
      </c>
      <c r="M331" s="1">
        <v>6</v>
      </c>
      <c r="N331" s="1">
        <v>62</v>
      </c>
      <c r="O331" s="1">
        <v>3</v>
      </c>
      <c r="P331" s="2" t="s">
        <v>565</v>
      </c>
      <c r="Q331" s="1">
        <v>1</v>
      </c>
      <c r="R331" s="1">
        <v>1</v>
      </c>
      <c r="S331" s="1">
        <v>1</v>
      </c>
      <c r="T331" s="1">
        <v>0</v>
      </c>
      <c r="U331" s="1">
        <v>1</v>
      </c>
      <c r="V331" s="1">
        <v>4</v>
      </c>
      <c r="W331" s="16">
        <v>0</v>
      </c>
      <c r="X331" s="1">
        <v>14</v>
      </c>
      <c r="Y331" s="1">
        <f t="shared" si="82"/>
        <v>312</v>
      </c>
      <c r="Z331" s="1">
        <f t="shared" si="83"/>
        <v>211</v>
      </c>
      <c r="AA331" s="14">
        <f t="shared" si="84"/>
        <v>0.59655831739961762</v>
      </c>
      <c r="AB331" s="14">
        <f t="shared" si="85"/>
        <v>0.40344168260038243</v>
      </c>
    </row>
    <row r="332" spans="1:28" s="4" customFormat="1" ht="15" customHeight="1" x14ac:dyDescent="0.25">
      <c r="A332" s="2">
        <v>56</v>
      </c>
      <c r="B332" s="2" t="s">
        <v>56</v>
      </c>
      <c r="C332" s="2">
        <v>484</v>
      </c>
      <c r="D332" s="1" t="s">
        <v>316</v>
      </c>
      <c r="E332" s="1" t="s">
        <v>326</v>
      </c>
      <c r="F332" s="2">
        <v>2109</v>
      </c>
      <c r="G332" s="2" t="s">
        <v>16</v>
      </c>
      <c r="H332" s="1">
        <v>524</v>
      </c>
      <c r="I332" s="1">
        <v>6</v>
      </c>
      <c r="J332" s="1">
        <v>84</v>
      </c>
      <c r="K332" s="1">
        <v>135</v>
      </c>
      <c r="L332" s="1">
        <v>11</v>
      </c>
      <c r="M332" s="1">
        <v>5</v>
      </c>
      <c r="N332" s="1">
        <v>56</v>
      </c>
      <c r="O332" s="1">
        <v>5</v>
      </c>
      <c r="P332" s="2" t="s">
        <v>565</v>
      </c>
      <c r="Q332" s="1">
        <v>0</v>
      </c>
      <c r="R332" s="1">
        <v>3</v>
      </c>
      <c r="S332" s="1">
        <v>2</v>
      </c>
      <c r="T332" s="1">
        <v>0</v>
      </c>
      <c r="U332" s="1">
        <v>5</v>
      </c>
      <c r="V332" s="1">
        <v>9</v>
      </c>
      <c r="W332" s="16">
        <v>0</v>
      </c>
      <c r="X332" s="1">
        <v>17</v>
      </c>
      <c r="Y332" s="1">
        <f t="shared" si="82"/>
        <v>338</v>
      </c>
      <c r="Z332" s="1">
        <f t="shared" si="83"/>
        <v>186</v>
      </c>
      <c r="AA332" s="14">
        <f t="shared" si="84"/>
        <v>0.64503816793893132</v>
      </c>
      <c r="AB332" s="14">
        <f t="shared" si="85"/>
        <v>0.35496183206106868</v>
      </c>
    </row>
    <row r="333" spans="1:28" s="4" customFormat="1" ht="15" customHeight="1" x14ac:dyDescent="0.25">
      <c r="A333" s="2">
        <v>57</v>
      </c>
      <c r="B333" s="2" t="s">
        <v>56</v>
      </c>
      <c r="C333" s="2">
        <v>484</v>
      </c>
      <c r="D333" s="1" t="s">
        <v>316</v>
      </c>
      <c r="E333" s="1" t="s">
        <v>327</v>
      </c>
      <c r="F333" s="2">
        <v>2110</v>
      </c>
      <c r="G333" s="2" t="s">
        <v>15</v>
      </c>
      <c r="H333" s="1">
        <v>699</v>
      </c>
      <c r="I333" s="1">
        <v>7</v>
      </c>
      <c r="J333" s="1">
        <v>37</v>
      </c>
      <c r="K333" s="1">
        <v>73</v>
      </c>
      <c r="L333" s="1">
        <v>1</v>
      </c>
      <c r="M333" s="1">
        <v>8</v>
      </c>
      <c r="N333" s="1">
        <v>257</v>
      </c>
      <c r="O333" s="1">
        <v>5</v>
      </c>
      <c r="P333" s="2" t="s">
        <v>565</v>
      </c>
      <c r="Q333" s="1">
        <v>2</v>
      </c>
      <c r="R333" s="1">
        <v>5</v>
      </c>
      <c r="S333" s="1">
        <v>0</v>
      </c>
      <c r="T333" s="1">
        <v>0</v>
      </c>
      <c r="U333" s="1">
        <v>0</v>
      </c>
      <c r="V333" s="1">
        <v>3</v>
      </c>
      <c r="W333" s="16">
        <v>0</v>
      </c>
      <c r="X333" s="1">
        <v>22</v>
      </c>
      <c r="Y333" s="1">
        <f t="shared" si="82"/>
        <v>420</v>
      </c>
      <c r="Z333" s="1">
        <f t="shared" si="83"/>
        <v>279</v>
      </c>
      <c r="AA333" s="14">
        <f t="shared" si="84"/>
        <v>0.60085836909871249</v>
      </c>
      <c r="AB333" s="14">
        <f t="shared" si="85"/>
        <v>0.39914163090128757</v>
      </c>
    </row>
    <row r="334" spans="1:28" s="4" customFormat="1" ht="15" customHeight="1" x14ac:dyDescent="0.25">
      <c r="A334" s="2">
        <v>58</v>
      </c>
      <c r="B334" s="2" t="s">
        <v>56</v>
      </c>
      <c r="C334" s="2">
        <v>484</v>
      </c>
      <c r="D334" s="1" t="s">
        <v>316</v>
      </c>
      <c r="E334" s="1" t="s">
        <v>328</v>
      </c>
      <c r="F334" s="2">
        <v>2110</v>
      </c>
      <c r="G334" s="2" t="s">
        <v>31</v>
      </c>
      <c r="H334" s="1">
        <v>341</v>
      </c>
      <c r="I334" s="1">
        <v>4</v>
      </c>
      <c r="J334" s="1">
        <v>42</v>
      </c>
      <c r="K334" s="1">
        <v>99</v>
      </c>
      <c r="L334" s="1">
        <v>0</v>
      </c>
      <c r="M334" s="1">
        <v>1</v>
      </c>
      <c r="N334" s="1">
        <v>71</v>
      </c>
      <c r="O334" s="1">
        <v>23</v>
      </c>
      <c r="P334" s="2" t="s">
        <v>565</v>
      </c>
      <c r="Q334" s="1">
        <v>1</v>
      </c>
      <c r="R334" s="1">
        <v>9</v>
      </c>
      <c r="S334" s="1">
        <v>4</v>
      </c>
      <c r="T334" s="1">
        <v>0</v>
      </c>
      <c r="U334" s="1">
        <v>0</v>
      </c>
      <c r="V334" s="1">
        <v>0</v>
      </c>
      <c r="W334" s="16">
        <v>0</v>
      </c>
      <c r="X334" s="1">
        <v>13</v>
      </c>
      <c r="Y334" s="1">
        <f t="shared" si="82"/>
        <v>267</v>
      </c>
      <c r="Z334" s="1">
        <f t="shared" si="83"/>
        <v>74</v>
      </c>
      <c r="AA334" s="14">
        <f t="shared" si="84"/>
        <v>0.78299120234604103</v>
      </c>
      <c r="AB334" s="14">
        <f t="shared" si="85"/>
        <v>0.21700879765395895</v>
      </c>
    </row>
    <row r="335" spans="1:28" s="4" customFormat="1" ht="15" customHeight="1" x14ac:dyDescent="0.25">
      <c r="A335" s="2">
        <v>59</v>
      </c>
      <c r="B335" s="2" t="s">
        <v>56</v>
      </c>
      <c r="C335" s="2">
        <v>484</v>
      </c>
      <c r="D335" s="1" t="s">
        <v>316</v>
      </c>
      <c r="E335" s="1" t="s">
        <v>329</v>
      </c>
      <c r="F335" s="2">
        <v>2111</v>
      </c>
      <c r="G335" s="2" t="s">
        <v>15</v>
      </c>
      <c r="H335" s="1">
        <v>533</v>
      </c>
      <c r="I335" s="1">
        <v>4</v>
      </c>
      <c r="J335" s="1">
        <v>51</v>
      </c>
      <c r="K335" s="1">
        <v>122</v>
      </c>
      <c r="L335" s="1">
        <v>2</v>
      </c>
      <c r="M335" s="1">
        <v>4</v>
      </c>
      <c r="N335" s="1">
        <v>134</v>
      </c>
      <c r="O335" s="1">
        <v>2</v>
      </c>
      <c r="P335" s="2" t="s">
        <v>565</v>
      </c>
      <c r="Q335" s="1">
        <v>0</v>
      </c>
      <c r="R335" s="1">
        <v>6</v>
      </c>
      <c r="S335" s="1">
        <v>1</v>
      </c>
      <c r="T335" s="1">
        <v>0</v>
      </c>
      <c r="U335" s="1">
        <v>0</v>
      </c>
      <c r="V335" s="1">
        <v>3</v>
      </c>
      <c r="W335" s="16">
        <v>0</v>
      </c>
      <c r="X335" s="1">
        <v>24</v>
      </c>
      <c r="Y335" s="1">
        <f t="shared" si="82"/>
        <v>353</v>
      </c>
      <c r="Z335" s="1">
        <f t="shared" si="83"/>
        <v>180</v>
      </c>
      <c r="AA335" s="14">
        <f t="shared" si="84"/>
        <v>0.66228893058161353</v>
      </c>
      <c r="AB335" s="14">
        <f t="shared" si="85"/>
        <v>0.33771106941838647</v>
      </c>
    </row>
    <row r="336" spans="1:28" s="4" customFormat="1" ht="15" customHeight="1" x14ac:dyDescent="0.25">
      <c r="A336" s="2">
        <v>60</v>
      </c>
      <c r="B336" s="2" t="s">
        <v>56</v>
      </c>
      <c r="C336" s="2">
        <v>484</v>
      </c>
      <c r="D336" s="1" t="s">
        <v>316</v>
      </c>
      <c r="E336" s="1" t="s">
        <v>329</v>
      </c>
      <c r="F336" s="2">
        <v>2111</v>
      </c>
      <c r="G336" s="2" t="s">
        <v>16</v>
      </c>
      <c r="H336" s="1">
        <v>534</v>
      </c>
      <c r="I336" s="1">
        <v>5</v>
      </c>
      <c r="J336" s="1">
        <v>50</v>
      </c>
      <c r="K336" s="1">
        <v>83</v>
      </c>
      <c r="L336" s="1">
        <v>1</v>
      </c>
      <c r="M336" s="1">
        <v>3</v>
      </c>
      <c r="N336" s="1">
        <v>167</v>
      </c>
      <c r="O336" s="1">
        <v>2</v>
      </c>
      <c r="P336" s="2" t="s">
        <v>565</v>
      </c>
      <c r="Q336" s="1">
        <v>0</v>
      </c>
      <c r="R336" s="1">
        <v>3</v>
      </c>
      <c r="S336" s="1">
        <v>0</v>
      </c>
      <c r="T336" s="1">
        <v>0</v>
      </c>
      <c r="U336" s="1">
        <v>4</v>
      </c>
      <c r="V336" s="1">
        <v>3</v>
      </c>
      <c r="W336" s="16">
        <v>0</v>
      </c>
      <c r="X336" s="1">
        <v>20</v>
      </c>
      <c r="Y336" s="1">
        <f t="shared" si="82"/>
        <v>341</v>
      </c>
      <c r="Z336" s="1">
        <f t="shared" si="83"/>
        <v>193</v>
      </c>
      <c r="AA336" s="14">
        <f t="shared" si="84"/>
        <v>0.63857677902621723</v>
      </c>
      <c r="AB336" s="14">
        <f t="shared" si="85"/>
        <v>0.36142322097378277</v>
      </c>
    </row>
    <row r="337" spans="1:38" s="4" customFormat="1" ht="15" customHeight="1" x14ac:dyDescent="0.25">
      <c r="A337" s="2">
        <v>61</v>
      </c>
      <c r="B337" s="2" t="s">
        <v>56</v>
      </c>
      <c r="C337" s="2">
        <v>484</v>
      </c>
      <c r="D337" s="1" t="s">
        <v>316</v>
      </c>
      <c r="E337" s="1" t="s">
        <v>329</v>
      </c>
      <c r="F337" s="2">
        <v>2111</v>
      </c>
      <c r="G337" s="2" t="s">
        <v>17</v>
      </c>
      <c r="H337" s="1">
        <v>534</v>
      </c>
      <c r="I337" s="1">
        <v>2</v>
      </c>
      <c r="J337" s="1">
        <v>67</v>
      </c>
      <c r="K337" s="1">
        <v>79</v>
      </c>
      <c r="L337" s="1">
        <v>3</v>
      </c>
      <c r="M337" s="1">
        <v>7</v>
      </c>
      <c r="N337" s="1">
        <v>167</v>
      </c>
      <c r="O337" s="1">
        <v>5</v>
      </c>
      <c r="P337" s="2" t="s">
        <v>565</v>
      </c>
      <c r="Q337" s="1">
        <v>0</v>
      </c>
      <c r="R337" s="1">
        <v>2</v>
      </c>
      <c r="S337" s="1">
        <v>0</v>
      </c>
      <c r="T337" s="1">
        <v>0</v>
      </c>
      <c r="U337" s="1">
        <v>5</v>
      </c>
      <c r="V337" s="1">
        <v>2</v>
      </c>
      <c r="W337" s="16">
        <v>0</v>
      </c>
      <c r="X337" s="1">
        <v>25</v>
      </c>
      <c r="Y337" s="1">
        <f t="shared" si="82"/>
        <v>364</v>
      </c>
      <c r="Z337" s="1">
        <f t="shared" si="83"/>
        <v>170</v>
      </c>
      <c r="AA337" s="14">
        <f t="shared" si="84"/>
        <v>0.68164794007490637</v>
      </c>
      <c r="AB337" s="14">
        <f t="shared" si="85"/>
        <v>0.31835205992509363</v>
      </c>
    </row>
    <row r="338" spans="1:38" s="4" customFormat="1" ht="15" customHeight="1" x14ac:dyDescent="0.25">
      <c r="A338" s="3"/>
      <c r="B338" s="3"/>
      <c r="C338" s="3"/>
      <c r="D338" s="137" t="s">
        <v>549</v>
      </c>
      <c r="E338" s="138"/>
      <c r="F338" s="76">
        <f>COUNTIF(G277:G337,"B")</f>
        <v>24</v>
      </c>
      <c r="G338" s="76">
        <f>COUNTA(G277:G337)</f>
        <v>61</v>
      </c>
      <c r="H338" s="77">
        <f>SUM(H277:H337)</f>
        <v>35185</v>
      </c>
      <c r="I338" s="77">
        <f t="shared" ref="I338:X338" si="87">SUM(I277:I337)</f>
        <v>458</v>
      </c>
      <c r="J338" s="77">
        <f t="shared" si="87"/>
        <v>4684</v>
      </c>
      <c r="K338" s="77">
        <f t="shared" si="87"/>
        <v>6444</v>
      </c>
      <c r="L338" s="77">
        <f t="shared" si="87"/>
        <v>208</v>
      </c>
      <c r="M338" s="77">
        <f t="shared" si="87"/>
        <v>304</v>
      </c>
      <c r="N338" s="77">
        <f t="shared" si="87"/>
        <v>6331</v>
      </c>
      <c r="O338" s="77">
        <f t="shared" si="87"/>
        <v>595</v>
      </c>
      <c r="P338" s="77">
        <f t="shared" si="87"/>
        <v>8</v>
      </c>
      <c r="Q338" s="77">
        <f t="shared" si="87"/>
        <v>65</v>
      </c>
      <c r="R338" s="77">
        <f t="shared" si="87"/>
        <v>573</v>
      </c>
      <c r="S338" s="77">
        <f t="shared" si="87"/>
        <v>58</v>
      </c>
      <c r="T338" s="77">
        <f t="shared" si="87"/>
        <v>14</v>
      </c>
      <c r="U338" s="77">
        <f t="shared" si="87"/>
        <v>138</v>
      </c>
      <c r="V338" s="77">
        <f t="shared" si="87"/>
        <v>473</v>
      </c>
      <c r="W338" s="77">
        <f t="shared" si="87"/>
        <v>2</v>
      </c>
      <c r="X338" s="77">
        <f t="shared" si="87"/>
        <v>907</v>
      </c>
      <c r="Y338" s="77">
        <f t="shared" ref="Y338" si="88">SUM(I338:X338)</f>
        <v>21262</v>
      </c>
      <c r="Z338" s="77">
        <f t="shared" ref="Z338" si="89">H338-Y338</f>
        <v>13923</v>
      </c>
      <c r="AA338" s="86">
        <f t="shared" ref="AA338" si="90">Y338/H338</f>
        <v>0.60429160153474493</v>
      </c>
      <c r="AB338" s="86">
        <f t="shared" ref="AB338" si="91">Z338/H338</f>
        <v>0.39570839846525507</v>
      </c>
    </row>
    <row r="339" spans="1:38" ht="8.25" customHeight="1" x14ac:dyDescent="0.2">
      <c r="AC339" s="4"/>
    </row>
    <row r="340" spans="1:38" s="28" customFormat="1" x14ac:dyDescent="0.25">
      <c r="A340" s="27"/>
      <c r="B340" s="27"/>
      <c r="C340" s="27"/>
      <c r="E340" s="126" t="s">
        <v>71</v>
      </c>
      <c r="F340" s="133"/>
      <c r="G340" s="133"/>
      <c r="H340" s="133"/>
      <c r="I340" s="75" t="s">
        <v>4</v>
      </c>
      <c r="J340" s="75" t="s">
        <v>5</v>
      </c>
      <c r="K340" s="75" t="s">
        <v>6</v>
      </c>
      <c r="L340" s="75" t="s">
        <v>47</v>
      </c>
      <c r="M340" s="75" t="s">
        <v>7</v>
      </c>
      <c r="N340" s="75" t="s">
        <v>48</v>
      </c>
      <c r="O340" s="75" t="s">
        <v>37</v>
      </c>
      <c r="P340" s="75" t="s">
        <v>567</v>
      </c>
      <c r="Q340" s="75" t="s">
        <v>8</v>
      </c>
      <c r="R340" s="32" t="s">
        <v>38</v>
      </c>
      <c r="S340" s="33" t="s">
        <v>65</v>
      </c>
      <c r="T340" s="33"/>
      <c r="AA340" s="29"/>
      <c r="AB340" s="29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s="4" customFormat="1" x14ac:dyDescent="0.2">
      <c r="A341" s="3"/>
      <c r="B341" s="3"/>
      <c r="C341" s="3"/>
      <c r="E341" s="133"/>
      <c r="F341" s="133"/>
      <c r="G341" s="133"/>
      <c r="H341" s="133"/>
      <c r="I341" s="46">
        <v>685</v>
      </c>
      <c r="J341" s="46">
        <v>4921</v>
      </c>
      <c r="K341" s="46">
        <v>6733</v>
      </c>
      <c r="L341" s="46">
        <v>444</v>
      </c>
      <c r="M341" s="46">
        <v>571</v>
      </c>
      <c r="N341" s="46">
        <v>6331</v>
      </c>
      <c r="O341" s="46">
        <v>595</v>
      </c>
      <c r="P341" s="46">
        <v>8</v>
      </c>
      <c r="Q341" s="46">
        <v>65</v>
      </c>
      <c r="R341" s="110">
        <f>W338</f>
        <v>2</v>
      </c>
      <c r="S341" s="66">
        <f>X338</f>
        <v>907</v>
      </c>
      <c r="T341" s="34"/>
      <c r="AA341" s="9"/>
      <c r="AB341" s="9"/>
    </row>
    <row r="342" spans="1:38" s="4" customFormat="1" ht="8.25" customHeight="1" x14ac:dyDescent="0.25">
      <c r="A342" s="3"/>
      <c r="B342" s="3"/>
      <c r="C342" s="3"/>
      <c r="F342" s="3"/>
      <c r="G342" s="3"/>
      <c r="H342" s="11"/>
      <c r="I342" s="3"/>
      <c r="J342" s="3"/>
      <c r="K342" s="3"/>
      <c r="L342" s="3"/>
      <c r="M342" s="3"/>
      <c r="N342" s="3"/>
      <c r="O342" s="3"/>
      <c r="P342" s="3"/>
      <c r="Q342" s="3"/>
      <c r="R342" s="35"/>
      <c r="S342" s="36"/>
      <c r="T342" s="36"/>
      <c r="AA342" s="9"/>
      <c r="AB342" s="9"/>
    </row>
    <row r="343" spans="1:38" s="12" customFormat="1" x14ac:dyDescent="0.25">
      <c r="A343" s="30"/>
      <c r="B343" s="30"/>
      <c r="C343" s="30"/>
      <c r="E343" s="126" t="s">
        <v>72</v>
      </c>
      <c r="F343" s="126"/>
      <c r="G343" s="126"/>
      <c r="H343" s="126"/>
      <c r="I343" s="126" t="s">
        <v>412</v>
      </c>
      <c r="J343" s="133"/>
      <c r="K343" s="133"/>
      <c r="L343" s="126" t="s">
        <v>413</v>
      </c>
      <c r="M343" s="126"/>
      <c r="N343" s="75" t="s">
        <v>48</v>
      </c>
      <c r="O343" s="75" t="s">
        <v>37</v>
      </c>
      <c r="P343" s="75" t="s">
        <v>49</v>
      </c>
      <c r="Q343" s="75" t="s">
        <v>8</v>
      </c>
      <c r="S343" s="118" t="s">
        <v>4</v>
      </c>
      <c r="T343" s="118" t="s">
        <v>5</v>
      </c>
      <c r="U343" s="118" t="s">
        <v>6</v>
      </c>
      <c r="V343" s="118" t="s">
        <v>47</v>
      </c>
      <c r="W343" s="118" t="s">
        <v>7</v>
      </c>
      <c r="X343" s="118" t="s">
        <v>48</v>
      </c>
      <c r="Y343" s="118" t="s">
        <v>37</v>
      </c>
      <c r="Z343" s="118" t="s">
        <v>49</v>
      </c>
      <c r="AA343" s="119" t="s">
        <v>8</v>
      </c>
      <c r="AB343" s="119" t="s">
        <v>38</v>
      </c>
      <c r="AC343" s="120" t="s">
        <v>65</v>
      </c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s="4" customFormat="1" x14ac:dyDescent="0.25">
      <c r="A344" s="3"/>
      <c r="B344" s="3"/>
      <c r="C344" s="3"/>
      <c r="E344" s="126"/>
      <c r="F344" s="126"/>
      <c r="G344" s="126"/>
      <c r="H344" s="126"/>
      <c r="I344" s="127">
        <f>I341+K341+M341</f>
        <v>7989</v>
      </c>
      <c r="J344" s="128"/>
      <c r="K344" s="128"/>
      <c r="L344" s="127">
        <f>J341+L341</f>
        <v>5365</v>
      </c>
      <c r="M344" s="128"/>
      <c r="N344" s="56">
        <f>N341</f>
        <v>6331</v>
      </c>
      <c r="O344" s="56">
        <f>O341</f>
        <v>595</v>
      </c>
      <c r="P344" s="56">
        <f>P341</f>
        <v>8</v>
      </c>
      <c r="Q344" s="56">
        <f>Q341</f>
        <v>65</v>
      </c>
      <c r="S344" s="120">
        <v>685</v>
      </c>
      <c r="T344" s="120">
        <v>4921</v>
      </c>
      <c r="U344" s="120">
        <v>6733</v>
      </c>
      <c r="V344" s="120">
        <v>444</v>
      </c>
      <c r="W344" s="120">
        <v>571</v>
      </c>
      <c r="X344" s="120">
        <v>6331</v>
      </c>
      <c r="Y344" s="120">
        <v>595</v>
      </c>
      <c r="Z344" s="120">
        <v>8</v>
      </c>
      <c r="AA344" s="120">
        <v>65</v>
      </c>
      <c r="AB344" s="120">
        <v>2</v>
      </c>
      <c r="AC344" s="120">
        <v>907</v>
      </c>
    </row>
    <row r="345" spans="1:38" ht="15" customHeight="1" x14ac:dyDescent="0.2">
      <c r="A345" s="143" t="s">
        <v>573</v>
      </c>
      <c r="B345" s="143"/>
      <c r="C345" s="143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  <c r="AA345" s="143"/>
      <c r="AB345" s="143"/>
      <c r="AC345" s="4"/>
    </row>
    <row r="346" spans="1:38" s="4" customFormat="1" ht="13.5" customHeight="1" x14ac:dyDescent="0.25">
      <c r="A346" s="2">
        <v>1</v>
      </c>
      <c r="B346" s="2" t="s">
        <v>56</v>
      </c>
      <c r="C346" s="2">
        <v>487</v>
      </c>
      <c r="D346" s="1" t="s">
        <v>330</v>
      </c>
      <c r="E346" s="1" t="s">
        <v>330</v>
      </c>
      <c r="F346" s="2">
        <v>2123</v>
      </c>
      <c r="G346" s="2" t="s">
        <v>15</v>
      </c>
      <c r="H346" s="1">
        <v>549</v>
      </c>
      <c r="I346" s="1">
        <v>8</v>
      </c>
      <c r="J346" s="1">
        <v>233</v>
      </c>
      <c r="K346" s="1">
        <v>161</v>
      </c>
      <c r="L346" s="1">
        <v>0</v>
      </c>
      <c r="M346" s="1">
        <v>2</v>
      </c>
      <c r="N346" s="2" t="s">
        <v>565</v>
      </c>
      <c r="O346" s="2" t="s">
        <v>565</v>
      </c>
      <c r="P346" s="2" t="s">
        <v>565</v>
      </c>
      <c r="Q346" s="2" t="s">
        <v>565</v>
      </c>
      <c r="R346" s="1">
        <v>9</v>
      </c>
      <c r="S346" s="1">
        <v>1</v>
      </c>
      <c r="T346" s="1">
        <v>0</v>
      </c>
      <c r="U346" s="1">
        <v>7</v>
      </c>
      <c r="V346" s="1">
        <v>23</v>
      </c>
      <c r="W346" s="16">
        <v>2</v>
      </c>
      <c r="X346" s="1">
        <v>6</v>
      </c>
      <c r="Y346" s="1">
        <f t="shared" ref="Y346:Y377" si="92">SUM(I346:X346)</f>
        <v>452</v>
      </c>
      <c r="Z346" s="1">
        <f t="shared" ref="Z346:Z377" si="93">H346-Y346</f>
        <v>97</v>
      </c>
      <c r="AA346" s="14">
        <f t="shared" ref="AA346:AA377" si="94">Y346/H346</f>
        <v>0.8233151183970856</v>
      </c>
      <c r="AB346" s="14">
        <f t="shared" ref="AB346:AB377" si="95">Z346/H346</f>
        <v>0.1766848816029144</v>
      </c>
    </row>
    <row r="347" spans="1:38" s="4" customFormat="1" ht="13.5" customHeight="1" x14ac:dyDescent="0.25">
      <c r="A347" s="2">
        <v>2</v>
      </c>
      <c r="B347" s="2" t="s">
        <v>56</v>
      </c>
      <c r="C347" s="2">
        <v>487</v>
      </c>
      <c r="D347" s="1" t="s">
        <v>330</v>
      </c>
      <c r="E347" s="1" t="s">
        <v>330</v>
      </c>
      <c r="F347" s="2">
        <v>2123</v>
      </c>
      <c r="G347" s="2" t="s">
        <v>16</v>
      </c>
      <c r="H347" s="1">
        <v>550</v>
      </c>
      <c r="I347" s="1">
        <v>2</v>
      </c>
      <c r="J347" s="1">
        <v>206</v>
      </c>
      <c r="K347" s="1">
        <v>172</v>
      </c>
      <c r="L347" s="1">
        <v>2</v>
      </c>
      <c r="M347" s="1">
        <v>5</v>
      </c>
      <c r="N347" s="2" t="s">
        <v>565</v>
      </c>
      <c r="O347" s="2" t="s">
        <v>565</v>
      </c>
      <c r="P347" s="2" t="s">
        <v>565</v>
      </c>
      <c r="Q347" s="2" t="s">
        <v>565</v>
      </c>
      <c r="R347" s="1">
        <v>9</v>
      </c>
      <c r="S347" s="1">
        <v>6</v>
      </c>
      <c r="T347" s="1">
        <v>0</v>
      </c>
      <c r="U347" s="1">
        <v>4</v>
      </c>
      <c r="V347" s="1">
        <v>19</v>
      </c>
      <c r="W347" s="16">
        <v>1</v>
      </c>
      <c r="X347" s="1">
        <v>5</v>
      </c>
      <c r="Y347" s="1">
        <f t="shared" si="92"/>
        <v>431</v>
      </c>
      <c r="Z347" s="1">
        <f t="shared" si="93"/>
        <v>119</v>
      </c>
      <c r="AA347" s="14">
        <f t="shared" si="94"/>
        <v>0.78363636363636369</v>
      </c>
      <c r="AB347" s="14">
        <f t="shared" si="95"/>
        <v>0.21636363636363637</v>
      </c>
    </row>
    <row r="348" spans="1:38" s="4" customFormat="1" ht="13.5" customHeight="1" x14ac:dyDescent="0.25">
      <c r="A348" s="2">
        <v>3</v>
      </c>
      <c r="B348" s="2" t="s">
        <v>56</v>
      </c>
      <c r="C348" s="2">
        <v>487</v>
      </c>
      <c r="D348" s="1" t="s">
        <v>330</v>
      </c>
      <c r="E348" s="1" t="s">
        <v>129</v>
      </c>
      <c r="F348" s="2">
        <v>2124</v>
      </c>
      <c r="G348" s="2" t="s">
        <v>15</v>
      </c>
      <c r="H348" s="1">
        <v>452</v>
      </c>
      <c r="I348" s="1">
        <v>4</v>
      </c>
      <c r="J348" s="1">
        <v>82</v>
      </c>
      <c r="K348" s="1">
        <v>183</v>
      </c>
      <c r="L348" s="1">
        <v>3</v>
      </c>
      <c r="M348" s="1">
        <v>3</v>
      </c>
      <c r="N348" s="2" t="s">
        <v>565</v>
      </c>
      <c r="O348" s="2" t="s">
        <v>565</v>
      </c>
      <c r="P348" s="2" t="s">
        <v>565</v>
      </c>
      <c r="Q348" s="2" t="s">
        <v>565</v>
      </c>
      <c r="R348" s="1">
        <v>15</v>
      </c>
      <c r="S348" s="1">
        <v>3</v>
      </c>
      <c r="T348" s="1">
        <v>0</v>
      </c>
      <c r="U348" s="1">
        <v>10</v>
      </c>
      <c r="V348" s="1">
        <v>25</v>
      </c>
      <c r="W348" s="16">
        <v>0</v>
      </c>
      <c r="X348" s="1">
        <v>5</v>
      </c>
      <c r="Y348" s="1">
        <f t="shared" si="92"/>
        <v>333</v>
      </c>
      <c r="Z348" s="1">
        <f t="shared" si="93"/>
        <v>119</v>
      </c>
      <c r="AA348" s="14">
        <f t="shared" si="94"/>
        <v>0.73672566371681414</v>
      </c>
      <c r="AB348" s="14">
        <f t="shared" si="95"/>
        <v>0.26327433628318586</v>
      </c>
    </row>
    <row r="349" spans="1:38" s="4" customFormat="1" ht="13.5" customHeight="1" x14ac:dyDescent="0.25">
      <c r="A349" s="2">
        <v>4</v>
      </c>
      <c r="B349" s="2" t="s">
        <v>56</v>
      </c>
      <c r="C349" s="2">
        <v>487</v>
      </c>
      <c r="D349" s="1" t="s">
        <v>330</v>
      </c>
      <c r="E349" s="1" t="s">
        <v>129</v>
      </c>
      <c r="F349" s="2">
        <v>2124</v>
      </c>
      <c r="G349" s="2" t="s">
        <v>16</v>
      </c>
      <c r="H349" s="1">
        <v>452</v>
      </c>
      <c r="I349" s="1">
        <v>0</v>
      </c>
      <c r="J349" s="1">
        <v>109</v>
      </c>
      <c r="K349" s="1">
        <v>200</v>
      </c>
      <c r="L349" s="1">
        <v>2</v>
      </c>
      <c r="M349" s="1">
        <v>3</v>
      </c>
      <c r="N349" s="2" t="s">
        <v>565</v>
      </c>
      <c r="O349" s="2" t="s">
        <v>565</v>
      </c>
      <c r="P349" s="2" t="s">
        <v>565</v>
      </c>
      <c r="Q349" s="2" t="s">
        <v>565</v>
      </c>
      <c r="R349" s="1">
        <v>8</v>
      </c>
      <c r="S349" s="1">
        <v>6</v>
      </c>
      <c r="T349" s="1">
        <v>0</v>
      </c>
      <c r="U349" s="1">
        <v>6</v>
      </c>
      <c r="V349" s="1">
        <v>20</v>
      </c>
      <c r="W349" s="16">
        <v>1</v>
      </c>
      <c r="X349" s="1">
        <v>4</v>
      </c>
      <c r="Y349" s="1">
        <f t="shared" si="92"/>
        <v>359</v>
      </c>
      <c r="Z349" s="1">
        <f t="shared" si="93"/>
        <v>93</v>
      </c>
      <c r="AA349" s="14">
        <f t="shared" si="94"/>
        <v>0.79424778761061943</v>
      </c>
      <c r="AB349" s="14">
        <f t="shared" si="95"/>
        <v>0.20575221238938052</v>
      </c>
    </row>
    <row r="350" spans="1:38" s="4" customFormat="1" ht="13.5" customHeight="1" x14ac:dyDescent="0.25">
      <c r="A350" s="2">
        <v>5</v>
      </c>
      <c r="B350" s="2" t="s">
        <v>56</v>
      </c>
      <c r="C350" s="2">
        <v>487</v>
      </c>
      <c r="D350" s="1" t="s">
        <v>330</v>
      </c>
      <c r="E350" s="1" t="s">
        <v>331</v>
      </c>
      <c r="F350" s="2">
        <v>2124</v>
      </c>
      <c r="G350" s="2" t="s">
        <v>31</v>
      </c>
      <c r="H350" s="1">
        <v>161</v>
      </c>
      <c r="I350" s="1">
        <v>2</v>
      </c>
      <c r="J350" s="1">
        <v>55</v>
      </c>
      <c r="K350" s="1">
        <v>61</v>
      </c>
      <c r="L350" s="1">
        <v>2</v>
      </c>
      <c r="M350" s="1">
        <v>0</v>
      </c>
      <c r="N350" s="2" t="s">
        <v>565</v>
      </c>
      <c r="O350" s="2" t="s">
        <v>565</v>
      </c>
      <c r="P350" s="2" t="s">
        <v>565</v>
      </c>
      <c r="Q350" s="2" t="s">
        <v>565</v>
      </c>
      <c r="R350" s="1">
        <v>2</v>
      </c>
      <c r="S350" s="1">
        <v>3</v>
      </c>
      <c r="T350" s="1">
        <v>0</v>
      </c>
      <c r="U350" s="1">
        <v>0</v>
      </c>
      <c r="V350" s="1">
        <v>5</v>
      </c>
      <c r="W350" s="16">
        <v>1</v>
      </c>
      <c r="X350" s="1">
        <v>1</v>
      </c>
      <c r="Y350" s="1">
        <f t="shared" si="92"/>
        <v>132</v>
      </c>
      <c r="Z350" s="1">
        <f t="shared" si="93"/>
        <v>29</v>
      </c>
      <c r="AA350" s="14">
        <f t="shared" si="94"/>
        <v>0.81987577639751552</v>
      </c>
      <c r="AB350" s="14">
        <f t="shared" si="95"/>
        <v>0.18012422360248448</v>
      </c>
    </row>
    <row r="351" spans="1:38" s="4" customFormat="1" x14ac:dyDescent="0.25">
      <c r="A351" s="3"/>
      <c r="B351" s="3"/>
      <c r="C351" s="3"/>
      <c r="D351" s="137" t="s">
        <v>550</v>
      </c>
      <c r="E351" s="138"/>
      <c r="F351" s="76">
        <v>2</v>
      </c>
      <c r="G351" s="76">
        <v>5</v>
      </c>
      <c r="H351" s="77">
        <f>SUM(H346:H350)</f>
        <v>2164</v>
      </c>
      <c r="I351" s="77">
        <f t="shared" ref="I351:X351" si="96">SUM(I346:I350)</f>
        <v>16</v>
      </c>
      <c r="J351" s="77">
        <f t="shared" si="96"/>
        <v>685</v>
      </c>
      <c r="K351" s="77">
        <f t="shared" si="96"/>
        <v>777</v>
      </c>
      <c r="L351" s="77">
        <f t="shared" si="96"/>
        <v>9</v>
      </c>
      <c r="M351" s="77">
        <f t="shared" si="96"/>
        <v>13</v>
      </c>
      <c r="N351" s="114" t="s">
        <v>565</v>
      </c>
      <c r="O351" s="114" t="s">
        <v>565</v>
      </c>
      <c r="P351" s="114" t="s">
        <v>565</v>
      </c>
      <c r="Q351" s="114" t="s">
        <v>565</v>
      </c>
      <c r="R351" s="77">
        <f t="shared" si="96"/>
        <v>43</v>
      </c>
      <c r="S351" s="77">
        <f t="shared" si="96"/>
        <v>19</v>
      </c>
      <c r="T351" s="77">
        <f t="shared" si="96"/>
        <v>0</v>
      </c>
      <c r="U351" s="77">
        <f t="shared" si="96"/>
        <v>27</v>
      </c>
      <c r="V351" s="77">
        <f t="shared" si="96"/>
        <v>92</v>
      </c>
      <c r="W351" s="77">
        <f t="shared" si="96"/>
        <v>5</v>
      </c>
      <c r="X351" s="77">
        <f t="shared" si="96"/>
        <v>21</v>
      </c>
      <c r="Y351" s="77">
        <f t="shared" ref="Y351" si="97">SUM(I351:X351)</f>
        <v>1707</v>
      </c>
      <c r="Z351" s="77">
        <f t="shared" ref="Z351" si="98">H351-Y351</f>
        <v>457</v>
      </c>
      <c r="AA351" s="86">
        <f t="shared" ref="AA351" si="99">Y351/H351</f>
        <v>0.78881700554528655</v>
      </c>
      <c r="AB351" s="86">
        <f t="shared" ref="AB351" si="100">Z351/H351</f>
        <v>0.2111829944547135</v>
      </c>
    </row>
    <row r="352" spans="1:38" ht="9" customHeight="1" x14ac:dyDescent="0.2">
      <c r="AC352" s="4"/>
    </row>
    <row r="353" spans="1:38" s="28" customFormat="1" x14ac:dyDescent="0.25">
      <c r="A353" s="27"/>
      <c r="B353" s="27"/>
      <c r="C353" s="27"/>
      <c r="E353" s="126" t="s">
        <v>71</v>
      </c>
      <c r="F353" s="133"/>
      <c r="G353" s="133"/>
      <c r="H353" s="133"/>
      <c r="I353" s="75" t="s">
        <v>4</v>
      </c>
      <c r="J353" s="75" t="s">
        <v>5</v>
      </c>
      <c r="K353" s="75" t="s">
        <v>6</v>
      </c>
      <c r="L353" s="75" t="s">
        <v>47</v>
      </c>
      <c r="M353" s="75" t="s">
        <v>7</v>
      </c>
      <c r="N353" s="75" t="s">
        <v>48</v>
      </c>
      <c r="O353" s="75" t="s">
        <v>37</v>
      </c>
      <c r="P353" s="75" t="s">
        <v>49</v>
      </c>
      <c r="Q353" s="75" t="s">
        <v>8</v>
      </c>
      <c r="R353" s="32" t="s">
        <v>38</v>
      </c>
      <c r="S353" s="33" t="s">
        <v>65</v>
      </c>
      <c r="T353" s="33"/>
      <c r="AA353" s="29"/>
      <c r="AB353" s="29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s="4" customFormat="1" x14ac:dyDescent="0.2">
      <c r="A354" s="3"/>
      <c r="B354" s="3"/>
      <c r="C354" s="3"/>
      <c r="E354" s="133"/>
      <c r="F354" s="133"/>
      <c r="G354" s="133"/>
      <c r="H354" s="133"/>
      <c r="I354" s="46">
        <v>39</v>
      </c>
      <c r="J354" s="46">
        <v>731</v>
      </c>
      <c r="K354" s="46">
        <v>816</v>
      </c>
      <c r="L354" s="46">
        <v>55</v>
      </c>
      <c r="M354" s="46">
        <v>40</v>
      </c>
      <c r="N354" s="46" t="s">
        <v>565</v>
      </c>
      <c r="O354" s="46" t="s">
        <v>565</v>
      </c>
      <c r="P354" s="46" t="s">
        <v>565</v>
      </c>
      <c r="Q354" s="46" t="s">
        <v>565</v>
      </c>
      <c r="R354" s="110">
        <f>W351</f>
        <v>5</v>
      </c>
      <c r="S354" s="66">
        <f>X351</f>
        <v>21</v>
      </c>
      <c r="T354" s="34"/>
      <c r="AA354" s="9"/>
      <c r="AB354" s="9"/>
    </row>
    <row r="355" spans="1:38" s="4" customFormat="1" ht="8.25" customHeight="1" x14ac:dyDescent="0.25">
      <c r="A355" s="3"/>
      <c r="B355" s="3"/>
      <c r="C355" s="3"/>
      <c r="F355" s="3"/>
      <c r="G355" s="3"/>
      <c r="H355" s="11"/>
      <c r="I355" s="3"/>
      <c r="J355" s="3"/>
      <c r="K355" s="3"/>
      <c r="L355" s="3"/>
      <c r="M355" s="3"/>
      <c r="N355" s="3"/>
      <c r="O355" s="3"/>
      <c r="P355" s="3"/>
      <c r="Q355" s="3"/>
      <c r="R355" s="35"/>
      <c r="S355" s="36"/>
      <c r="T355" s="36"/>
      <c r="AA355" s="9"/>
      <c r="AB355" s="9"/>
    </row>
    <row r="356" spans="1:38" s="12" customFormat="1" x14ac:dyDescent="0.25">
      <c r="A356" s="30"/>
      <c r="B356" s="30"/>
      <c r="C356" s="30"/>
      <c r="E356" s="126" t="s">
        <v>72</v>
      </c>
      <c r="F356" s="126"/>
      <c r="G356" s="126"/>
      <c r="H356" s="126"/>
      <c r="I356" s="126" t="s">
        <v>412</v>
      </c>
      <c r="J356" s="133"/>
      <c r="K356" s="133"/>
      <c r="L356" s="126" t="s">
        <v>413</v>
      </c>
      <c r="M356" s="126"/>
      <c r="N356" s="75" t="s">
        <v>48</v>
      </c>
      <c r="O356" s="75" t="s">
        <v>37</v>
      </c>
      <c r="P356" s="75" t="s">
        <v>49</v>
      </c>
      <c r="Q356" s="75" t="s">
        <v>8</v>
      </c>
      <c r="AA356" s="31"/>
      <c r="AB356" s="31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s="4" customFormat="1" x14ac:dyDescent="0.25">
      <c r="A357" s="3"/>
      <c r="B357" s="3"/>
      <c r="C357" s="3"/>
      <c r="E357" s="126"/>
      <c r="F357" s="126"/>
      <c r="G357" s="126"/>
      <c r="H357" s="126"/>
      <c r="I357" s="127">
        <f>I354+K354+M354</f>
        <v>895</v>
      </c>
      <c r="J357" s="128"/>
      <c r="K357" s="128"/>
      <c r="L357" s="127">
        <f>J354+L354</f>
        <v>786</v>
      </c>
      <c r="M357" s="128"/>
      <c r="N357" s="56" t="str">
        <f>N354</f>
        <v>N.P.</v>
      </c>
      <c r="O357" s="56" t="str">
        <f>O354</f>
        <v>N.P.</v>
      </c>
      <c r="P357" s="56" t="str">
        <f>P354</f>
        <v>N.P.</v>
      </c>
      <c r="Q357" s="56" t="str">
        <f>Q354</f>
        <v>N.P.</v>
      </c>
      <c r="AA357" s="9"/>
      <c r="AB357" s="9"/>
    </row>
    <row r="358" spans="1:38" x14ac:dyDescent="0.2">
      <c r="AC358" s="4"/>
    </row>
    <row r="359" spans="1:38" s="4" customFormat="1" ht="14.25" customHeight="1" x14ac:dyDescent="0.25">
      <c r="A359" s="2">
        <v>1</v>
      </c>
      <c r="B359" s="2" t="s">
        <v>56</v>
      </c>
      <c r="C359" s="2">
        <v>490</v>
      </c>
      <c r="D359" s="1" t="s">
        <v>332</v>
      </c>
      <c r="E359" s="1" t="s">
        <v>332</v>
      </c>
      <c r="F359" s="2">
        <v>2128</v>
      </c>
      <c r="G359" s="2" t="s">
        <v>15</v>
      </c>
      <c r="H359" s="1">
        <v>609</v>
      </c>
      <c r="I359" s="1">
        <v>236</v>
      </c>
      <c r="J359" s="1">
        <v>176</v>
      </c>
      <c r="K359" s="1">
        <v>29</v>
      </c>
      <c r="L359" s="1">
        <v>1</v>
      </c>
      <c r="M359" s="1">
        <v>0</v>
      </c>
      <c r="N359" s="2" t="s">
        <v>565</v>
      </c>
      <c r="O359" s="2" t="s">
        <v>565</v>
      </c>
      <c r="P359" s="2" t="s">
        <v>565</v>
      </c>
      <c r="Q359" s="2" t="s">
        <v>565</v>
      </c>
      <c r="R359" s="1">
        <v>9</v>
      </c>
      <c r="S359" s="1">
        <v>0</v>
      </c>
      <c r="T359" s="1">
        <v>0</v>
      </c>
      <c r="U359" s="1">
        <v>0</v>
      </c>
      <c r="V359" s="1">
        <v>18</v>
      </c>
      <c r="W359" s="16">
        <v>0</v>
      </c>
      <c r="X359" s="1">
        <v>9</v>
      </c>
      <c r="Y359" s="1">
        <f t="shared" si="92"/>
        <v>478</v>
      </c>
      <c r="Z359" s="1">
        <f t="shared" si="93"/>
        <v>131</v>
      </c>
      <c r="AA359" s="14">
        <f t="shared" si="94"/>
        <v>0.78489326765188838</v>
      </c>
      <c r="AB359" s="14">
        <f t="shared" si="95"/>
        <v>0.21510673234811165</v>
      </c>
    </row>
    <row r="360" spans="1:38" s="4" customFormat="1" ht="14.25" customHeight="1" x14ac:dyDescent="0.25">
      <c r="A360" s="2">
        <v>2</v>
      </c>
      <c r="B360" s="2" t="s">
        <v>56</v>
      </c>
      <c r="C360" s="2">
        <v>490</v>
      </c>
      <c r="D360" s="1" t="s">
        <v>332</v>
      </c>
      <c r="E360" s="1" t="s">
        <v>332</v>
      </c>
      <c r="F360" s="2">
        <v>2128</v>
      </c>
      <c r="G360" s="2" t="s">
        <v>16</v>
      </c>
      <c r="H360" s="1">
        <v>610</v>
      </c>
      <c r="I360" s="1">
        <v>251</v>
      </c>
      <c r="J360" s="1">
        <v>173</v>
      </c>
      <c r="K360" s="1">
        <v>33</v>
      </c>
      <c r="L360" s="1">
        <v>2</v>
      </c>
      <c r="M360" s="1">
        <v>3</v>
      </c>
      <c r="N360" s="2" t="s">
        <v>565</v>
      </c>
      <c r="O360" s="2" t="s">
        <v>565</v>
      </c>
      <c r="P360" s="2" t="s">
        <v>565</v>
      </c>
      <c r="Q360" s="2" t="s">
        <v>565</v>
      </c>
      <c r="R360" s="1">
        <v>3</v>
      </c>
      <c r="S360" s="1">
        <v>3</v>
      </c>
      <c r="T360" s="1">
        <v>1</v>
      </c>
      <c r="U360" s="1">
        <v>0</v>
      </c>
      <c r="V360" s="1">
        <v>13</v>
      </c>
      <c r="W360" s="16">
        <v>0</v>
      </c>
      <c r="X360" s="1">
        <v>10</v>
      </c>
      <c r="Y360" s="1">
        <f t="shared" si="92"/>
        <v>492</v>
      </c>
      <c r="Z360" s="1">
        <f t="shared" si="93"/>
        <v>118</v>
      </c>
      <c r="AA360" s="14">
        <f t="shared" si="94"/>
        <v>0.80655737704918029</v>
      </c>
      <c r="AB360" s="14">
        <f t="shared" si="95"/>
        <v>0.19344262295081968</v>
      </c>
    </row>
    <row r="361" spans="1:38" s="4" customFormat="1" ht="14.25" customHeight="1" x14ac:dyDescent="0.25">
      <c r="A361" s="2">
        <v>3</v>
      </c>
      <c r="B361" s="2" t="s">
        <v>56</v>
      </c>
      <c r="C361" s="2">
        <v>490</v>
      </c>
      <c r="D361" s="1" t="s">
        <v>332</v>
      </c>
      <c r="E361" s="1" t="s">
        <v>333</v>
      </c>
      <c r="F361" s="2">
        <v>2129</v>
      </c>
      <c r="G361" s="2" t="s">
        <v>15</v>
      </c>
      <c r="H361" s="1">
        <v>750</v>
      </c>
      <c r="I361" s="1">
        <v>316</v>
      </c>
      <c r="J361" s="1">
        <v>181</v>
      </c>
      <c r="K361" s="1">
        <v>22</v>
      </c>
      <c r="L361" s="1">
        <v>4</v>
      </c>
      <c r="M361" s="1">
        <v>5</v>
      </c>
      <c r="N361" s="2" t="s">
        <v>565</v>
      </c>
      <c r="O361" s="2" t="s">
        <v>565</v>
      </c>
      <c r="P361" s="2" t="s">
        <v>565</v>
      </c>
      <c r="Q361" s="2" t="s">
        <v>565</v>
      </c>
      <c r="R361" s="1">
        <v>10</v>
      </c>
      <c r="S361" s="1">
        <v>2</v>
      </c>
      <c r="T361" s="1">
        <v>2</v>
      </c>
      <c r="U361" s="1">
        <v>0</v>
      </c>
      <c r="V361" s="1">
        <v>7</v>
      </c>
      <c r="W361" s="16">
        <v>0</v>
      </c>
      <c r="X361" s="1">
        <v>14</v>
      </c>
      <c r="Y361" s="1">
        <f t="shared" si="92"/>
        <v>563</v>
      </c>
      <c r="Z361" s="1">
        <f t="shared" si="93"/>
        <v>187</v>
      </c>
      <c r="AA361" s="14">
        <f t="shared" si="94"/>
        <v>0.7506666666666667</v>
      </c>
      <c r="AB361" s="14">
        <f t="shared" si="95"/>
        <v>0.24933333333333332</v>
      </c>
    </row>
    <row r="362" spans="1:38" s="4" customFormat="1" ht="14.25" customHeight="1" x14ac:dyDescent="0.25">
      <c r="A362" s="2">
        <v>4</v>
      </c>
      <c r="B362" s="2" t="s">
        <v>56</v>
      </c>
      <c r="C362" s="2">
        <v>490</v>
      </c>
      <c r="D362" s="1" t="s">
        <v>332</v>
      </c>
      <c r="E362" s="1" t="s">
        <v>580</v>
      </c>
      <c r="F362" s="2">
        <v>2129</v>
      </c>
      <c r="G362" s="2" t="s">
        <v>31</v>
      </c>
      <c r="H362" s="1">
        <v>418</v>
      </c>
      <c r="I362" s="1">
        <v>151</v>
      </c>
      <c r="J362" s="1">
        <v>85</v>
      </c>
      <c r="K362" s="1">
        <v>51</v>
      </c>
      <c r="L362" s="1">
        <v>3</v>
      </c>
      <c r="M362" s="1">
        <v>3</v>
      </c>
      <c r="N362" s="2" t="s">
        <v>565</v>
      </c>
      <c r="O362" s="2" t="s">
        <v>565</v>
      </c>
      <c r="P362" s="2" t="s">
        <v>565</v>
      </c>
      <c r="Q362" s="2" t="s">
        <v>565</v>
      </c>
      <c r="R362" s="1">
        <v>1</v>
      </c>
      <c r="S362" s="1">
        <v>4</v>
      </c>
      <c r="T362" s="1">
        <v>1</v>
      </c>
      <c r="U362" s="1">
        <v>1</v>
      </c>
      <c r="V362" s="1">
        <v>7</v>
      </c>
      <c r="W362" s="16">
        <v>0</v>
      </c>
      <c r="X362" s="1">
        <v>12</v>
      </c>
      <c r="Y362" s="1">
        <f t="shared" si="92"/>
        <v>319</v>
      </c>
      <c r="Z362" s="1">
        <f t="shared" si="93"/>
        <v>99</v>
      </c>
      <c r="AA362" s="14">
        <f t="shared" si="94"/>
        <v>0.76315789473684215</v>
      </c>
      <c r="AB362" s="14">
        <f t="shared" si="95"/>
        <v>0.23684210526315788</v>
      </c>
    </row>
    <row r="363" spans="1:38" s="4" customFormat="1" ht="14.25" customHeight="1" x14ac:dyDescent="0.25">
      <c r="A363" s="2">
        <v>5</v>
      </c>
      <c r="B363" s="2" t="s">
        <v>56</v>
      </c>
      <c r="C363" s="2">
        <v>490</v>
      </c>
      <c r="D363" s="1" t="s">
        <v>332</v>
      </c>
      <c r="E363" s="1" t="s">
        <v>334</v>
      </c>
      <c r="F363" s="2">
        <v>2130</v>
      </c>
      <c r="G363" s="2" t="s">
        <v>15</v>
      </c>
      <c r="H363" s="1">
        <v>341</v>
      </c>
      <c r="I363" s="1">
        <v>148</v>
      </c>
      <c r="J363" s="1">
        <v>67</v>
      </c>
      <c r="K363" s="1">
        <v>13</v>
      </c>
      <c r="L363" s="1">
        <v>1</v>
      </c>
      <c r="M363" s="1">
        <v>1</v>
      </c>
      <c r="N363" s="2" t="s">
        <v>565</v>
      </c>
      <c r="O363" s="2" t="s">
        <v>565</v>
      </c>
      <c r="P363" s="2" t="s">
        <v>565</v>
      </c>
      <c r="Q363" s="2" t="s">
        <v>565</v>
      </c>
      <c r="R363" s="1">
        <v>2</v>
      </c>
      <c r="S363" s="1">
        <v>1</v>
      </c>
      <c r="T363" s="1">
        <v>0</v>
      </c>
      <c r="U363" s="1">
        <v>0</v>
      </c>
      <c r="V363" s="1">
        <v>6</v>
      </c>
      <c r="W363" s="16">
        <v>1</v>
      </c>
      <c r="X363" s="1">
        <v>11</v>
      </c>
      <c r="Y363" s="1">
        <f t="shared" si="92"/>
        <v>251</v>
      </c>
      <c r="Z363" s="1">
        <f t="shared" si="93"/>
        <v>90</v>
      </c>
      <c r="AA363" s="14">
        <f t="shared" si="94"/>
        <v>0.73607038123167157</v>
      </c>
      <c r="AB363" s="14">
        <f t="shared" si="95"/>
        <v>0.26392961876832843</v>
      </c>
    </row>
    <row r="364" spans="1:38" s="4" customFormat="1" ht="14.25" customHeight="1" x14ac:dyDescent="0.25">
      <c r="A364" s="2">
        <v>6</v>
      </c>
      <c r="B364" s="2" t="s">
        <v>56</v>
      </c>
      <c r="C364" s="2">
        <v>490</v>
      </c>
      <c r="D364" s="1" t="s">
        <v>332</v>
      </c>
      <c r="E364" s="1" t="s">
        <v>335</v>
      </c>
      <c r="F364" s="2">
        <v>2130</v>
      </c>
      <c r="G364" s="2" t="s">
        <v>31</v>
      </c>
      <c r="H364" s="1">
        <v>324</v>
      </c>
      <c r="I364" s="1">
        <v>82</v>
      </c>
      <c r="J364" s="1">
        <v>93</v>
      </c>
      <c r="K364" s="1">
        <v>71</v>
      </c>
      <c r="L364" s="1">
        <v>3</v>
      </c>
      <c r="M364" s="1">
        <v>2</v>
      </c>
      <c r="N364" s="2" t="s">
        <v>565</v>
      </c>
      <c r="O364" s="2" t="s">
        <v>565</v>
      </c>
      <c r="P364" s="2" t="s">
        <v>565</v>
      </c>
      <c r="Q364" s="2" t="s">
        <v>565</v>
      </c>
      <c r="R364" s="1">
        <v>2</v>
      </c>
      <c r="S364" s="1">
        <v>0</v>
      </c>
      <c r="T364" s="1">
        <v>0</v>
      </c>
      <c r="U364" s="1">
        <v>0</v>
      </c>
      <c r="V364" s="1">
        <v>5</v>
      </c>
      <c r="W364" s="16">
        <v>0</v>
      </c>
      <c r="X364" s="1">
        <v>1</v>
      </c>
      <c r="Y364" s="1">
        <f t="shared" si="92"/>
        <v>259</v>
      </c>
      <c r="Z364" s="1">
        <f t="shared" si="93"/>
        <v>65</v>
      </c>
      <c r="AA364" s="14">
        <f t="shared" si="94"/>
        <v>0.79938271604938271</v>
      </c>
      <c r="AB364" s="14">
        <f t="shared" si="95"/>
        <v>0.20061728395061729</v>
      </c>
    </row>
    <row r="365" spans="1:38" s="4" customFormat="1" ht="14.25" customHeight="1" x14ac:dyDescent="0.25">
      <c r="A365" s="2">
        <v>7</v>
      </c>
      <c r="B365" s="2" t="s">
        <v>56</v>
      </c>
      <c r="C365" s="2">
        <v>490</v>
      </c>
      <c r="D365" s="1" t="s">
        <v>332</v>
      </c>
      <c r="E365" s="1" t="s">
        <v>336</v>
      </c>
      <c r="F365" s="2">
        <v>2130</v>
      </c>
      <c r="G365" s="2" t="s">
        <v>32</v>
      </c>
      <c r="H365" s="1">
        <v>174</v>
      </c>
      <c r="I365" s="1">
        <v>68</v>
      </c>
      <c r="J365" s="1">
        <v>62</v>
      </c>
      <c r="K365" s="1">
        <v>4</v>
      </c>
      <c r="L365" s="1">
        <v>1</v>
      </c>
      <c r="M365" s="1">
        <v>0</v>
      </c>
      <c r="N365" s="2" t="s">
        <v>565</v>
      </c>
      <c r="O365" s="2" t="s">
        <v>565</v>
      </c>
      <c r="P365" s="2" t="s">
        <v>565</v>
      </c>
      <c r="Q365" s="2" t="s">
        <v>565</v>
      </c>
      <c r="R365" s="1">
        <v>0</v>
      </c>
      <c r="S365" s="1">
        <v>1</v>
      </c>
      <c r="T365" s="1">
        <v>0</v>
      </c>
      <c r="U365" s="1">
        <v>0</v>
      </c>
      <c r="V365" s="1">
        <v>3</v>
      </c>
      <c r="W365" s="16">
        <v>0</v>
      </c>
      <c r="X365" s="1">
        <v>0</v>
      </c>
      <c r="Y365" s="1">
        <f t="shared" si="92"/>
        <v>139</v>
      </c>
      <c r="Z365" s="1">
        <f t="shared" si="93"/>
        <v>35</v>
      </c>
      <c r="AA365" s="14">
        <f t="shared" si="94"/>
        <v>0.79885057471264365</v>
      </c>
      <c r="AB365" s="14">
        <f t="shared" si="95"/>
        <v>0.20114942528735633</v>
      </c>
    </row>
    <row r="366" spans="1:38" s="4" customFormat="1" x14ac:dyDescent="0.25">
      <c r="A366" s="3"/>
      <c r="B366" s="3"/>
      <c r="C366" s="3"/>
      <c r="D366" s="137" t="s">
        <v>551</v>
      </c>
      <c r="E366" s="138"/>
      <c r="F366" s="76">
        <v>3</v>
      </c>
      <c r="G366" s="76">
        <f>COUNTA(G359:G365)</f>
        <v>7</v>
      </c>
      <c r="H366" s="77">
        <f>SUM(H359:H365)</f>
        <v>3226</v>
      </c>
      <c r="I366" s="77">
        <f t="shared" ref="I366:X366" si="101">SUM(I359:I365)</f>
        <v>1252</v>
      </c>
      <c r="J366" s="77">
        <f t="shared" si="101"/>
        <v>837</v>
      </c>
      <c r="K366" s="77">
        <f t="shared" si="101"/>
        <v>223</v>
      </c>
      <c r="L366" s="77">
        <f t="shared" si="101"/>
        <v>15</v>
      </c>
      <c r="M366" s="77">
        <f t="shared" si="101"/>
        <v>14</v>
      </c>
      <c r="N366" s="114" t="s">
        <v>565</v>
      </c>
      <c r="O366" s="114" t="s">
        <v>565</v>
      </c>
      <c r="P366" s="114" t="s">
        <v>565</v>
      </c>
      <c r="Q366" s="114" t="s">
        <v>565</v>
      </c>
      <c r="R366" s="77">
        <f t="shared" si="101"/>
        <v>27</v>
      </c>
      <c r="S366" s="77">
        <f t="shared" si="101"/>
        <v>11</v>
      </c>
      <c r="T366" s="77">
        <f t="shared" si="101"/>
        <v>4</v>
      </c>
      <c r="U366" s="77">
        <f t="shared" si="101"/>
        <v>1</v>
      </c>
      <c r="V366" s="77">
        <f t="shared" si="101"/>
        <v>59</v>
      </c>
      <c r="W366" s="77">
        <f t="shared" si="101"/>
        <v>1</v>
      </c>
      <c r="X366" s="77">
        <f t="shared" si="101"/>
        <v>57</v>
      </c>
      <c r="Y366" s="77">
        <f t="shared" ref="Y366" si="102">SUM(I366:X366)</f>
        <v>2501</v>
      </c>
      <c r="Z366" s="77">
        <f t="shared" ref="Z366" si="103">H366-Y366</f>
        <v>725</v>
      </c>
      <c r="AA366" s="86">
        <f t="shared" ref="AA366" si="104">Y366/H366</f>
        <v>0.77526348419094859</v>
      </c>
      <c r="AB366" s="86">
        <f t="shared" ref="AB366" si="105">Z366/H366</f>
        <v>0.22473651580905146</v>
      </c>
    </row>
    <row r="367" spans="1:38" ht="6.75" customHeight="1" x14ac:dyDescent="0.2">
      <c r="AC367" s="4"/>
    </row>
    <row r="368" spans="1:38" s="28" customFormat="1" x14ac:dyDescent="0.25">
      <c r="A368" s="27"/>
      <c r="B368" s="27"/>
      <c r="C368" s="27"/>
      <c r="E368" s="126" t="s">
        <v>71</v>
      </c>
      <c r="F368" s="133"/>
      <c r="G368" s="133"/>
      <c r="H368" s="133"/>
      <c r="I368" s="75" t="s">
        <v>4</v>
      </c>
      <c r="J368" s="75" t="s">
        <v>5</v>
      </c>
      <c r="K368" s="75" t="s">
        <v>6</v>
      </c>
      <c r="L368" s="75" t="s">
        <v>47</v>
      </c>
      <c r="M368" s="75" t="s">
        <v>7</v>
      </c>
      <c r="N368" s="75" t="s">
        <v>48</v>
      </c>
      <c r="O368" s="75" t="s">
        <v>37</v>
      </c>
      <c r="P368" s="75" t="s">
        <v>49</v>
      </c>
      <c r="Q368" s="75" t="s">
        <v>8</v>
      </c>
      <c r="R368" s="32" t="s">
        <v>38</v>
      </c>
      <c r="S368" s="33" t="s">
        <v>65</v>
      </c>
      <c r="T368" s="33"/>
      <c r="AA368" s="29"/>
      <c r="AB368" s="29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s="4" customFormat="1" x14ac:dyDescent="0.2">
      <c r="A369" s="3"/>
      <c r="B369" s="3"/>
      <c r="C369" s="3"/>
      <c r="E369" s="133"/>
      <c r="F369" s="133"/>
      <c r="G369" s="133"/>
      <c r="H369" s="133"/>
      <c r="I369" s="46">
        <v>1269</v>
      </c>
      <c r="J369" s="46">
        <v>867</v>
      </c>
      <c r="K369" s="46">
        <v>238</v>
      </c>
      <c r="L369" s="46">
        <v>44</v>
      </c>
      <c r="M369" s="46">
        <v>25</v>
      </c>
      <c r="N369" s="2" t="s">
        <v>565</v>
      </c>
      <c r="O369" s="2" t="s">
        <v>565</v>
      </c>
      <c r="P369" s="2" t="s">
        <v>565</v>
      </c>
      <c r="Q369" s="2" t="s">
        <v>565</v>
      </c>
      <c r="R369" s="110">
        <f>W366</f>
        <v>1</v>
      </c>
      <c r="S369" s="66">
        <f>X366</f>
        <v>57</v>
      </c>
      <c r="T369" s="34"/>
      <c r="AA369" s="9"/>
      <c r="AB369" s="9"/>
    </row>
    <row r="370" spans="1:38" s="4" customFormat="1" ht="8.25" customHeight="1" x14ac:dyDescent="0.25">
      <c r="A370" s="3"/>
      <c r="B370" s="3"/>
      <c r="C370" s="3"/>
      <c r="F370" s="3"/>
      <c r="G370" s="3"/>
      <c r="H370" s="11"/>
      <c r="I370" s="3"/>
      <c r="J370" s="3"/>
      <c r="K370" s="3"/>
      <c r="L370" s="3"/>
      <c r="M370" s="3"/>
      <c r="N370" s="3"/>
      <c r="O370" s="3"/>
      <c r="P370" s="3"/>
      <c r="Q370" s="3"/>
      <c r="R370" s="35"/>
      <c r="S370" s="36"/>
      <c r="T370" s="36"/>
      <c r="AA370" s="9"/>
      <c r="AB370" s="9"/>
    </row>
    <row r="371" spans="1:38" s="12" customFormat="1" x14ac:dyDescent="0.25">
      <c r="A371" s="30"/>
      <c r="B371" s="30"/>
      <c r="C371" s="30"/>
      <c r="E371" s="126" t="s">
        <v>72</v>
      </c>
      <c r="F371" s="126"/>
      <c r="G371" s="126"/>
      <c r="H371" s="126"/>
      <c r="I371" s="126" t="s">
        <v>412</v>
      </c>
      <c r="J371" s="133"/>
      <c r="K371" s="133"/>
      <c r="L371" s="126" t="s">
        <v>413</v>
      </c>
      <c r="M371" s="126"/>
      <c r="N371" s="75" t="s">
        <v>48</v>
      </c>
      <c r="O371" s="75" t="s">
        <v>37</v>
      </c>
      <c r="P371" s="75" t="s">
        <v>49</v>
      </c>
      <c r="Q371" s="75" t="s">
        <v>8</v>
      </c>
      <c r="AA371" s="31"/>
      <c r="AB371" s="31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s="4" customFormat="1" x14ac:dyDescent="0.25">
      <c r="A372" s="3"/>
      <c r="B372" s="3"/>
      <c r="C372" s="3"/>
      <c r="E372" s="126"/>
      <c r="F372" s="126"/>
      <c r="G372" s="126"/>
      <c r="H372" s="126"/>
      <c r="I372" s="127">
        <f>I369+K369+M369</f>
        <v>1532</v>
      </c>
      <c r="J372" s="128"/>
      <c r="K372" s="128"/>
      <c r="L372" s="127">
        <f>J369+L369</f>
        <v>911</v>
      </c>
      <c r="M372" s="128"/>
      <c r="N372" s="56" t="str">
        <f>N369</f>
        <v>N.P.</v>
      </c>
      <c r="O372" s="56" t="str">
        <f>O369</f>
        <v>N.P.</v>
      </c>
      <c r="P372" s="56" t="str">
        <f>P369</f>
        <v>N.P.</v>
      </c>
      <c r="Q372" s="56" t="str">
        <f>Q369</f>
        <v>N.P.</v>
      </c>
      <c r="AA372" s="9"/>
      <c r="AB372" s="9"/>
    </row>
    <row r="373" spans="1:38" ht="11.25" customHeight="1" x14ac:dyDescent="0.2">
      <c r="AC373" s="4"/>
    </row>
    <row r="374" spans="1:38" s="4" customFormat="1" ht="15" customHeight="1" x14ac:dyDescent="0.25">
      <c r="A374" s="2">
        <v>1</v>
      </c>
      <c r="B374" s="2" t="s">
        <v>56</v>
      </c>
      <c r="C374" s="2">
        <v>506</v>
      </c>
      <c r="D374" s="1" t="s">
        <v>337</v>
      </c>
      <c r="E374" s="1" t="s">
        <v>337</v>
      </c>
      <c r="F374" s="2">
        <v>2173</v>
      </c>
      <c r="G374" s="2" t="s">
        <v>15</v>
      </c>
      <c r="H374" s="1">
        <v>626</v>
      </c>
      <c r="I374" s="1">
        <v>12</v>
      </c>
      <c r="J374" s="1">
        <v>168</v>
      </c>
      <c r="K374" s="1">
        <v>229</v>
      </c>
      <c r="L374" s="1">
        <v>6</v>
      </c>
      <c r="M374" s="1">
        <v>1</v>
      </c>
      <c r="N374" s="2" t="s">
        <v>565</v>
      </c>
      <c r="O374" s="2" t="s">
        <v>565</v>
      </c>
      <c r="P374" s="2" t="s">
        <v>565</v>
      </c>
      <c r="Q374" s="2" t="s">
        <v>565</v>
      </c>
      <c r="R374" s="1">
        <v>8</v>
      </c>
      <c r="S374" s="1">
        <v>3</v>
      </c>
      <c r="T374" s="1">
        <v>0</v>
      </c>
      <c r="U374" s="1">
        <v>3</v>
      </c>
      <c r="V374" s="1">
        <v>9</v>
      </c>
      <c r="W374" s="16">
        <v>0</v>
      </c>
      <c r="X374" s="1">
        <v>3</v>
      </c>
      <c r="Y374" s="1">
        <f t="shared" si="92"/>
        <v>442</v>
      </c>
      <c r="Z374" s="1">
        <f t="shared" si="93"/>
        <v>184</v>
      </c>
      <c r="AA374" s="14">
        <f t="shared" si="94"/>
        <v>0.70607028753993606</v>
      </c>
      <c r="AB374" s="14">
        <f t="shared" si="95"/>
        <v>0.29392971246006389</v>
      </c>
    </row>
    <row r="375" spans="1:38" s="4" customFormat="1" ht="15" customHeight="1" x14ac:dyDescent="0.25">
      <c r="A375" s="2">
        <v>2</v>
      </c>
      <c r="B375" s="2" t="s">
        <v>56</v>
      </c>
      <c r="C375" s="2">
        <v>506</v>
      </c>
      <c r="D375" s="1" t="s">
        <v>337</v>
      </c>
      <c r="E375" s="1" t="s">
        <v>337</v>
      </c>
      <c r="F375" s="2">
        <v>2173</v>
      </c>
      <c r="G375" s="2" t="s">
        <v>16</v>
      </c>
      <c r="H375" s="1">
        <v>627</v>
      </c>
      <c r="I375" s="1">
        <v>0</v>
      </c>
      <c r="J375" s="1">
        <v>127</v>
      </c>
      <c r="K375" s="1">
        <v>294</v>
      </c>
      <c r="L375" s="1">
        <v>0</v>
      </c>
      <c r="M375" s="1">
        <v>0</v>
      </c>
      <c r="N375" s="2" t="s">
        <v>565</v>
      </c>
      <c r="O375" s="2" t="s">
        <v>565</v>
      </c>
      <c r="P375" s="2" t="s">
        <v>565</v>
      </c>
      <c r="Q375" s="2" t="s">
        <v>565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6">
        <v>0</v>
      </c>
      <c r="X375" s="1">
        <v>0</v>
      </c>
      <c r="Y375" s="1">
        <f t="shared" si="92"/>
        <v>421</v>
      </c>
      <c r="Z375" s="1">
        <f t="shared" si="93"/>
        <v>206</v>
      </c>
      <c r="AA375" s="14">
        <f t="shared" si="94"/>
        <v>0.67145135566188197</v>
      </c>
      <c r="AB375" s="14">
        <f t="shared" si="95"/>
        <v>0.32854864433811803</v>
      </c>
    </row>
    <row r="376" spans="1:38" s="4" customFormat="1" ht="15" customHeight="1" x14ac:dyDescent="0.25">
      <c r="A376" s="2">
        <v>3</v>
      </c>
      <c r="B376" s="2" t="s">
        <v>56</v>
      </c>
      <c r="C376" s="2">
        <v>506</v>
      </c>
      <c r="D376" s="1" t="s">
        <v>337</v>
      </c>
      <c r="E376" s="1" t="s">
        <v>337</v>
      </c>
      <c r="F376" s="2">
        <v>2174</v>
      </c>
      <c r="G376" s="2" t="s">
        <v>15</v>
      </c>
      <c r="H376" s="1">
        <v>535</v>
      </c>
      <c r="I376" s="1">
        <v>5</v>
      </c>
      <c r="J376" s="1">
        <v>152</v>
      </c>
      <c r="K376" s="1">
        <v>186</v>
      </c>
      <c r="L376" s="1">
        <v>9</v>
      </c>
      <c r="M376" s="1">
        <v>3</v>
      </c>
      <c r="N376" s="2" t="s">
        <v>565</v>
      </c>
      <c r="O376" s="2" t="s">
        <v>565</v>
      </c>
      <c r="P376" s="2" t="s">
        <v>565</v>
      </c>
      <c r="Q376" s="1">
        <v>7</v>
      </c>
      <c r="R376" s="1">
        <v>0</v>
      </c>
      <c r="S376" s="1">
        <v>2</v>
      </c>
      <c r="T376" s="1">
        <v>0</v>
      </c>
      <c r="U376" s="1">
        <v>4</v>
      </c>
      <c r="V376" s="1">
        <v>9</v>
      </c>
      <c r="W376" s="16">
        <v>0</v>
      </c>
      <c r="X376" s="1">
        <v>5</v>
      </c>
      <c r="Y376" s="1">
        <f t="shared" si="92"/>
        <v>382</v>
      </c>
      <c r="Z376" s="1">
        <f t="shared" si="93"/>
        <v>153</v>
      </c>
      <c r="AA376" s="14">
        <f t="shared" si="94"/>
        <v>0.71401869158878506</v>
      </c>
      <c r="AB376" s="14">
        <f t="shared" si="95"/>
        <v>0.28598130841121494</v>
      </c>
    </row>
    <row r="377" spans="1:38" s="4" customFormat="1" ht="15" customHeight="1" x14ac:dyDescent="0.25">
      <c r="A377" s="2">
        <v>4</v>
      </c>
      <c r="B377" s="2" t="s">
        <v>56</v>
      </c>
      <c r="C377" s="2">
        <v>506</v>
      </c>
      <c r="D377" s="1" t="s">
        <v>337</v>
      </c>
      <c r="E377" s="1" t="s">
        <v>337</v>
      </c>
      <c r="F377" s="2">
        <v>2174</v>
      </c>
      <c r="G377" s="2" t="s">
        <v>16</v>
      </c>
      <c r="H377" s="1">
        <v>536</v>
      </c>
      <c r="I377" s="1">
        <v>2</v>
      </c>
      <c r="J377" s="1">
        <v>156</v>
      </c>
      <c r="K377" s="1">
        <v>162</v>
      </c>
      <c r="L377" s="1">
        <v>17</v>
      </c>
      <c r="M377" s="1">
        <v>0</v>
      </c>
      <c r="N377" s="2" t="s">
        <v>565</v>
      </c>
      <c r="O377" s="2" t="s">
        <v>565</v>
      </c>
      <c r="P377" s="2" t="s">
        <v>565</v>
      </c>
      <c r="Q377" s="2" t="s">
        <v>565</v>
      </c>
      <c r="R377" s="1">
        <v>9</v>
      </c>
      <c r="S377" s="1">
        <v>7</v>
      </c>
      <c r="T377" s="1">
        <v>0</v>
      </c>
      <c r="U377" s="1">
        <v>0</v>
      </c>
      <c r="V377" s="1">
        <v>21</v>
      </c>
      <c r="W377" s="16">
        <v>0</v>
      </c>
      <c r="X377" s="1">
        <v>7</v>
      </c>
      <c r="Y377" s="1">
        <f t="shared" si="92"/>
        <v>381</v>
      </c>
      <c r="Z377" s="1">
        <f t="shared" si="93"/>
        <v>155</v>
      </c>
      <c r="AA377" s="14">
        <f t="shared" si="94"/>
        <v>0.71082089552238803</v>
      </c>
      <c r="AB377" s="14">
        <f t="shared" si="95"/>
        <v>0.28917910447761191</v>
      </c>
    </row>
    <row r="378" spans="1:38" s="4" customFormat="1" ht="15" customHeight="1" x14ac:dyDescent="0.25">
      <c r="A378" s="3"/>
      <c r="B378" s="3"/>
      <c r="C378" s="3"/>
      <c r="D378" s="137" t="s">
        <v>552</v>
      </c>
      <c r="E378" s="138"/>
      <c r="F378" s="76">
        <v>2</v>
      </c>
      <c r="G378" s="76">
        <v>4</v>
      </c>
      <c r="H378" s="77">
        <f>SUM(H374:H377)</f>
        <v>2324</v>
      </c>
      <c r="I378" s="77">
        <f t="shared" ref="I378:X378" si="106">SUM(I374:I377)</f>
        <v>19</v>
      </c>
      <c r="J378" s="77">
        <f t="shared" si="106"/>
        <v>603</v>
      </c>
      <c r="K378" s="77">
        <f t="shared" si="106"/>
        <v>871</v>
      </c>
      <c r="L378" s="77">
        <f t="shared" si="106"/>
        <v>32</v>
      </c>
      <c r="M378" s="77">
        <f t="shared" si="106"/>
        <v>4</v>
      </c>
      <c r="N378" s="114" t="s">
        <v>565</v>
      </c>
      <c r="O378" s="114" t="s">
        <v>565</v>
      </c>
      <c r="P378" s="114" t="s">
        <v>565</v>
      </c>
      <c r="Q378" s="79">
        <v>7</v>
      </c>
      <c r="R378" s="77">
        <f t="shared" si="106"/>
        <v>17</v>
      </c>
      <c r="S378" s="77">
        <f t="shared" si="106"/>
        <v>12</v>
      </c>
      <c r="T378" s="77">
        <f t="shared" si="106"/>
        <v>0</v>
      </c>
      <c r="U378" s="77">
        <f t="shared" si="106"/>
        <v>7</v>
      </c>
      <c r="V378" s="77">
        <f t="shared" si="106"/>
        <v>39</v>
      </c>
      <c r="W378" s="77">
        <f t="shared" si="106"/>
        <v>0</v>
      </c>
      <c r="X378" s="77">
        <f t="shared" si="106"/>
        <v>15</v>
      </c>
      <c r="Y378" s="77">
        <f t="shared" ref="Y378" si="107">SUM(I378:X378)</f>
        <v>1626</v>
      </c>
      <c r="Z378" s="77">
        <f t="shared" ref="Z378" si="108">H378-Y378</f>
        <v>698</v>
      </c>
      <c r="AA378" s="86">
        <f t="shared" ref="AA378" si="109">Y378/H378</f>
        <v>0.69965576592082612</v>
      </c>
      <c r="AB378" s="86">
        <f t="shared" ref="AB378" si="110">Z378/H378</f>
        <v>0.30034423407917382</v>
      </c>
    </row>
    <row r="379" spans="1:38" ht="8.25" customHeight="1" x14ac:dyDescent="0.2"/>
    <row r="380" spans="1:38" s="28" customFormat="1" x14ac:dyDescent="0.25">
      <c r="A380" s="27"/>
      <c r="B380" s="27"/>
      <c r="C380" s="27"/>
      <c r="E380" s="126" t="s">
        <v>71</v>
      </c>
      <c r="F380" s="133"/>
      <c r="G380" s="133"/>
      <c r="H380" s="133"/>
      <c r="I380" s="75" t="s">
        <v>4</v>
      </c>
      <c r="J380" s="75" t="s">
        <v>5</v>
      </c>
      <c r="K380" s="75" t="s">
        <v>6</v>
      </c>
      <c r="L380" s="75" t="s">
        <v>47</v>
      </c>
      <c r="M380" s="75" t="s">
        <v>7</v>
      </c>
      <c r="N380" s="75" t="s">
        <v>48</v>
      </c>
      <c r="O380" s="75" t="s">
        <v>37</v>
      </c>
      <c r="P380" s="75" t="s">
        <v>49</v>
      </c>
      <c r="Q380" s="75" t="s">
        <v>8</v>
      </c>
      <c r="R380" s="32" t="s">
        <v>38</v>
      </c>
      <c r="S380" s="33" t="s">
        <v>65</v>
      </c>
      <c r="T380" s="33"/>
      <c r="AA380" s="29"/>
      <c r="AB380" s="29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s="4" customFormat="1" x14ac:dyDescent="0.2">
      <c r="A381" s="3"/>
      <c r="B381" s="3"/>
      <c r="C381" s="3"/>
      <c r="E381" s="133"/>
      <c r="F381" s="133"/>
      <c r="G381" s="133"/>
      <c r="H381" s="133"/>
      <c r="I381" s="46">
        <v>31</v>
      </c>
      <c r="J381" s="46">
        <v>623</v>
      </c>
      <c r="K381" s="46">
        <v>887</v>
      </c>
      <c r="L381" s="46">
        <v>51</v>
      </c>
      <c r="M381" s="46">
        <v>12</v>
      </c>
      <c r="N381" s="2" t="s">
        <v>565</v>
      </c>
      <c r="O381" s="2" t="s">
        <v>565</v>
      </c>
      <c r="P381" s="2" t="s">
        <v>565</v>
      </c>
      <c r="Q381" s="46" t="s">
        <v>565</v>
      </c>
      <c r="R381" s="110">
        <f>W378</f>
        <v>0</v>
      </c>
      <c r="S381" s="66">
        <f>X378</f>
        <v>15</v>
      </c>
      <c r="T381" s="34"/>
      <c r="AA381" s="9"/>
      <c r="AB381" s="9"/>
    </row>
    <row r="382" spans="1:38" s="4" customFormat="1" ht="9" customHeight="1" x14ac:dyDescent="0.25">
      <c r="A382" s="3"/>
      <c r="B382" s="3"/>
      <c r="C382" s="3"/>
      <c r="F382" s="3"/>
      <c r="G382" s="3"/>
      <c r="H382" s="11"/>
      <c r="R382" s="35"/>
      <c r="S382" s="36"/>
      <c r="T382" s="36"/>
      <c r="AA382" s="9"/>
      <c r="AB382" s="9"/>
    </row>
    <row r="383" spans="1:38" s="12" customFormat="1" x14ac:dyDescent="0.25">
      <c r="A383" s="30"/>
      <c r="B383" s="30"/>
      <c r="C383" s="30"/>
      <c r="E383" s="126" t="s">
        <v>72</v>
      </c>
      <c r="F383" s="126"/>
      <c r="G383" s="126"/>
      <c r="H383" s="126"/>
      <c r="I383" s="126" t="s">
        <v>412</v>
      </c>
      <c r="J383" s="133"/>
      <c r="K383" s="133"/>
      <c r="L383" s="126" t="s">
        <v>413</v>
      </c>
      <c r="M383" s="126"/>
      <c r="N383" s="75" t="s">
        <v>48</v>
      </c>
      <c r="O383" s="75" t="s">
        <v>37</v>
      </c>
      <c r="P383" s="75" t="s">
        <v>49</v>
      </c>
      <c r="Q383" s="75" t="s">
        <v>8</v>
      </c>
      <c r="AA383" s="31"/>
      <c r="AB383" s="31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s="4" customFormat="1" x14ac:dyDescent="0.25">
      <c r="A384" s="3"/>
      <c r="B384" s="3"/>
      <c r="C384" s="3"/>
      <c r="E384" s="126"/>
      <c r="F384" s="126"/>
      <c r="G384" s="126"/>
      <c r="H384" s="126"/>
      <c r="I384" s="127">
        <f>I381+K381+M381</f>
        <v>930</v>
      </c>
      <c r="J384" s="128"/>
      <c r="K384" s="128"/>
      <c r="L384" s="127">
        <f>J381+L381</f>
        <v>674</v>
      </c>
      <c r="M384" s="128"/>
      <c r="N384" s="56" t="str">
        <f>N381</f>
        <v>N.P.</v>
      </c>
      <c r="O384" s="56" t="str">
        <f>O381</f>
        <v>N.P.</v>
      </c>
      <c r="P384" s="56" t="str">
        <f>P381</f>
        <v>N.P.</v>
      </c>
      <c r="Q384" s="56" t="str">
        <f>Q381</f>
        <v>N.P.</v>
      </c>
      <c r="AA384" s="9"/>
      <c r="AB384" s="9"/>
    </row>
    <row r="385" spans="1:28" s="4" customFormat="1" ht="19.5" customHeight="1" x14ac:dyDescent="0.2">
      <c r="A385" s="139" t="s">
        <v>569</v>
      </c>
      <c r="B385" s="139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</row>
    <row r="386" spans="1:28" s="4" customFormat="1" x14ac:dyDescent="0.25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  <c r="AB386" s="113"/>
    </row>
    <row r="387" spans="1:28" s="4" customFormat="1" x14ac:dyDescent="0.25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</row>
    <row r="388" spans="1:28" s="4" customFormat="1" x14ac:dyDescent="0.25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  <c r="AB388" s="113"/>
    </row>
    <row r="389" spans="1:28" x14ac:dyDescent="0.2">
      <c r="A389" s="139" t="s">
        <v>571</v>
      </c>
      <c r="B389" s="139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AA389" s="15"/>
      <c r="AB389" s="15"/>
    </row>
  </sheetData>
  <mergeCells count="161">
    <mergeCell ref="D200:E200"/>
    <mergeCell ref="D225:E225"/>
    <mergeCell ref="D256:E256"/>
    <mergeCell ref="D269:E269"/>
    <mergeCell ref="D338:E338"/>
    <mergeCell ref="D351:E351"/>
    <mergeCell ref="D366:E366"/>
    <mergeCell ref="D378:E378"/>
    <mergeCell ref="D40:E40"/>
    <mergeCell ref="D50:E50"/>
    <mergeCell ref="D64:E64"/>
    <mergeCell ref="D85:E85"/>
    <mergeCell ref="D107:E107"/>
    <mergeCell ref="D122:E122"/>
    <mergeCell ref="D136:E136"/>
    <mergeCell ref="D151:E151"/>
    <mergeCell ref="D173:E173"/>
    <mergeCell ref="E52:H53"/>
    <mergeCell ref="E55:H56"/>
    <mergeCell ref="E87:H88"/>
    <mergeCell ref="E90:H91"/>
    <mergeCell ref="E124:H125"/>
    <mergeCell ref="E127:H128"/>
    <mergeCell ref="E153:H154"/>
    <mergeCell ref="A2:A3"/>
    <mergeCell ref="B2:B3"/>
    <mergeCell ref="C2:C3"/>
    <mergeCell ref="D2:D3"/>
    <mergeCell ref="E2:E3"/>
    <mergeCell ref="F2:F3"/>
    <mergeCell ref="G2:G3"/>
    <mergeCell ref="H2:H3"/>
    <mergeCell ref="I2:Q2"/>
    <mergeCell ref="AB2:AB3"/>
    <mergeCell ref="R2:V2"/>
    <mergeCell ref="W2:W3"/>
    <mergeCell ref="X2:X3"/>
    <mergeCell ref="Y2:Y3"/>
    <mergeCell ref="Z1:AB1"/>
    <mergeCell ref="E27:H28"/>
    <mergeCell ref="E30:H31"/>
    <mergeCell ref="I30:K30"/>
    <mergeCell ref="L30:M30"/>
    <mergeCell ref="I31:K31"/>
    <mergeCell ref="L31:M31"/>
    <mergeCell ref="Z2:Z3"/>
    <mergeCell ref="E9:H10"/>
    <mergeCell ref="E12:H13"/>
    <mergeCell ref="I12:K12"/>
    <mergeCell ref="L12:M12"/>
    <mergeCell ref="I13:K13"/>
    <mergeCell ref="L13:M13"/>
    <mergeCell ref="AA2:AA3"/>
    <mergeCell ref="D7:E7"/>
    <mergeCell ref="D25:E25"/>
    <mergeCell ref="I55:K55"/>
    <mergeCell ref="L55:M55"/>
    <mergeCell ref="I56:K56"/>
    <mergeCell ref="L56:M56"/>
    <mergeCell ref="E42:H43"/>
    <mergeCell ref="E45:H46"/>
    <mergeCell ref="I45:K45"/>
    <mergeCell ref="L45:M45"/>
    <mergeCell ref="I46:K46"/>
    <mergeCell ref="L46:M46"/>
    <mergeCell ref="I90:K90"/>
    <mergeCell ref="L90:M90"/>
    <mergeCell ref="I91:K91"/>
    <mergeCell ref="L91:M91"/>
    <mergeCell ref="E66:H67"/>
    <mergeCell ref="E69:H70"/>
    <mergeCell ref="I69:K69"/>
    <mergeCell ref="L69:M69"/>
    <mergeCell ref="I70:K70"/>
    <mergeCell ref="L70:M70"/>
    <mergeCell ref="I127:K127"/>
    <mergeCell ref="L127:M127"/>
    <mergeCell ref="I128:K128"/>
    <mergeCell ref="L128:M128"/>
    <mergeCell ref="E109:H110"/>
    <mergeCell ref="E112:H113"/>
    <mergeCell ref="I112:K112"/>
    <mergeCell ref="L112:M112"/>
    <mergeCell ref="I113:K113"/>
    <mergeCell ref="L113:M113"/>
    <mergeCell ref="E156:H157"/>
    <mergeCell ref="I156:K156"/>
    <mergeCell ref="L156:M156"/>
    <mergeCell ref="I157:K157"/>
    <mergeCell ref="L157:M157"/>
    <mergeCell ref="E138:H139"/>
    <mergeCell ref="E141:H142"/>
    <mergeCell ref="I141:K141"/>
    <mergeCell ref="L141:M141"/>
    <mergeCell ref="I142:K142"/>
    <mergeCell ref="L142:M142"/>
    <mergeCell ref="A143:AB143"/>
    <mergeCell ref="E191:H192"/>
    <mergeCell ref="E194:H195"/>
    <mergeCell ref="I194:K194"/>
    <mergeCell ref="L194:M194"/>
    <mergeCell ref="I195:K195"/>
    <mergeCell ref="L195:M195"/>
    <mergeCell ref="E175:H176"/>
    <mergeCell ref="E178:H179"/>
    <mergeCell ref="I178:K178"/>
    <mergeCell ref="L178:M178"/>
    <mergeCell ref="I179:K179"/>
    <mergeCell ref="L179:M179"/>
    <mergeCell ref="D189:E189"/>
    <mergeCell ref="E227:H228"/>
    <mergeCell ref="E230:H231"/>
    <mergeCell ref="I230:K230"/>
    <mergeCell ref="L230:M230"/>
    <mergeCell ref="I231:K231"/>
    <mergeCell ref="L231:M231"/>
    <mergeCell ref="E202:H203"/>
    <mergeCell ref="E205:H206"/>
    <mergeCell ref="I205:K205"/>
    <mergeCell ref="L205:M205"/>
    <mergeCell ref="I206:K206"/>
    <mergeCell ref="L206:M206"/>
    <mergeCell ref="E271:H272"/>
    <mergeCell ref="E274:H275"/>
    <mergeCell ref="I274:K274"/>
    <mergeCell ref="L274:M274"/>
    <mergeCell ref="I275:K275"/>
    <mergeCell ref="L275:M275"/>
    <mergeCell ref="E258:H259"/>
    <mergeCell ref="E261:H262"/>
    <mergeCell ref="I261:K261"/>
    <mergeCell ref="L261:M261"/>
    <mergeCell ref="I262:K262"/>
    <mergeCell ref="L262:M262"/>
    <mergeCell ref="E353:H354"/>
    <mergeCell ref="E356:H357"/>
    <mergeCell ref="I356:K356"/>
    <mergeCell ref="L356:M356"/>
    <mergeCell ref="I357:K357"/>
    <mergeCell ref="L357:M357"/>
    <mergeCell ref="E340:H341"/>
    <mergeCell ref="E343:H344"/>
    <mergeCell ref="I343:K343"/>
    <mergeCell ref="L343:M343"/>
    <mergeCell ref="I344:K344"/>
    <mergeCell ref="L344:M344"/>
    <mergeCell ref="A345:AB345"/>
    <mergeCell ref="A389:Q389"/>
    <mergeCell ref="E380:H381"/>
    <mergeCell ref="E383:H384"/>
    <mergeCell ref="I383:K383"/>
    <mergeCell ref="L383:M383"/>
    <mergeCell ref="I384:K384"/>
    <mergeCell ref="L384:M384"/>
    <mergeCell ref="E368:H369"/>
    <mergeCell ref="E371:H372"/>
    <mergeCell ref="I371:K371"/>
    <mergeCell ref="L371:M371"/>
    <mergeCell ref="I372:K372"/>
    <mergeCell ref="L372:M372"/>
    <mergeCell ref="A385:AB385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82" firstPageNumber="111" orientation="landscape" useFirstPageNumber="1" r:id="rId1"/>
  <headerFooter>
    <oddFooter>&amp;C&amp;"Humnst777 Cn BT,Normal"&amp;P</oddFooter>
  </headerFooter>
  <rowBreaks count="2" manualBreakCount="2">
    <brk id="48" max="27" man="1"/>
    <brk id="187" max="27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156"/>
  <sheetViews>
    <sheetView view="pageBreakPreview" zoomScale="115" zoomScaleNormal="115" zoomScaleSheetLayoutView="115" workbookViewId="0">
      <pane ySplit="3" topLeftCell="A135" activePane="bottomLeft" state="frozen"/>
      <selection activeCell="A82" sqref="A82:XFD82"/>
      <selection pane="bottomLeft" activeCell="AD149" sqref="AD149"/>
    </sheetView>
  </sheetViews>
  <sheetFormatPr baseColWidth="10" defaultRowHeight="12.75" x14ac:dyDescent="0.2"/>
  <cols>
    <col min="1" max="1" width="2.85546875" style="6" bestFit="1" customWidth="1"/>
    <col min="2" max="2" width="4" style="6" bestFit="1" customWidth="1"/>
    <col min="3" max="3" width="3.5703125" style="6" bestFit="1" customWidth="1"/>
    <col min="4" max="4" width="21.140625" style="6" bestFit="1" customWidth="1"/>
    <col min="5" max="5" width="21.5703125" style="6" bestFit="1" customWidth="1"/>
    <col min="6" max="6" width="5.7109375" style="15" bestFit="1" customWidth="1"/>
    <col min="7" max="7" width="5.140625" style="15" bestFit="1" customWidth="1"/>
    <col min="8" max="8" width="6.5703125" style="6" bestFit="1" customWidth="1"/>
    <col min="9" max="9" width="4" style="6" bestFit="1" customWidth="1"/>
    <col min="10" max="11" width="5.42578125" style="6" bestFit="1" customWidth="1"/>
    <col min="12" max="12" width="5.140625" style="6" bestFit="1" customWidth="1"/>
    <col min="13" max="13" width="4" style="6" bestFit="1" customWidth="1"/>
    <col min="14" max="14" width="4.140625" style="6" bestFit="1" customWidth="1"/>
    <col min="15" max="15" width="5.42578125" style="6" bestFit="1" customWidth="1"/>
    <col min="16" max="16" width="4" style="6" bestFit="1" customWidth="1"/>
    <col min="17" max="17" width="5.42578125" style="6" bestFit="1" customWidth="1"/>
    <col min="18" max="18" width="9.7109375" style="6" bestFit="1" customWidth="1"/>
    <col min="19" max="19" width="7.28515625" style="6" bestFit="1" customWidth="1"/>
    <col min="20" max="21" width="6.140625" style="6" bestFit="1" customWidth="1"/>
    <col min="22" max="22" width="8.140625" style="6" bestFit="1" customWidth="1"/>
    <col min="23" max="23" width="3.7109375" style="6" bestFit="1" customWidth="1"/>
    <col min="24" max="24" width="4.7109375" style="6" bestFit="1" customWidth="1"/>
    <col min="25" max="25" width="6.7109375" style="6" bestFit="1" customWidth="1"/>
    <col min="26" max="26" width="8.140625" style="6" bestFit="1" customWidth="1"/>
    <col min="27" max="27" width="6.85546875" style="6" bestFit="1" customWidth="1"/>
    <col min="28" max="28" width="8.140625" style="6" bestFit="1" customWidth="1"/>
    <col min="29" max="29" width="11.42578125" style="6"/>
    <col min="30" max="30" width="21.5703125" style="6" bestFit="1" customWidth="1"/>
    <col min="31" max="32" width="4.85546875" style="6" bestFit="1" customWidth="1"/>
    <col min="33" max="33" width="4.5703125" style="6" bestFit="1" customWidth="1"/>
    <col min="34" max="34" width="4.85546875" style="6" bestFit="1" customWidth="1"/>
    <col min="35" max="35" width="4.42578125" style="6" bestFit="1" customWidth="1"/>
    <col min="36" max="36" width="4.85546875" style="6" bestFit="1" customWidth="1"/>
    <col min="37" max="37" width="4.28515625" style="6" bestFit="1" customWidth="1"/>
    <col min="38" max="38" width="5.5703125" style="6" bestFit="1" customWidth="1"/>
    <col min="39" max="16384" width="11.42578125" style="6"/>
  </cols>
  <sheetData>
    <row r="1" spans="1:38" s="4" customFormat="1" ht="41.25" customHeight="1" x14ac:dyDescent="0.25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146" t="s">
        <v>440</v>
      </c>
      <c r="AA1" s="147"/>
      <c r="AB1" s="147"/>
    </row>
    <row r="2" spans="1:38" s="12" customFormat="1" ht="11.25" customHeight="1" x14ac:dyDescent="0.25">
      <c r="A2" s="124" t="s">
        <v>35</v>
      </c>
      <c r="B2" s="124" t="s">
        <v>400</v>
      </c>
      <c r="C2" s="124" t="s">
        <v>401</v>
      </c>
      <c r="D2" s="124" t="s">
        <v>60</v>
      </c>
      <c r="E2" s="124" t="s">
        <v>61</v>
      </c>
      <c r="F2" s="124" t="s">
        <v>62</v>
      </c>
      <c r="G2" s="124" t="s">
        <v>63</v>
      </c>
      <c r="H2" s="131" t="s">
        <v>402</v>
      </c>
      <c r="I2" s="124" t="s">
        <v>436</v>
      </c>
      <c r="J2" s="124"/>
      <c r="K2" s="124"/>
      <c r="L2" s="124"/>
      <c r="M2" s="124"/>
      <c r="N2" s="124"/>
      <c r="O2" s="124"/>
      <c r="P2" s="124"/>
      <c r="Q2" s="124"/>
      <c r="R2" s="124" t="s">
        <v>437</v>
      </c>
      <c r="S2" s="124"/>
      <c r="T2" s="124"/>
      <c r="U2" s="124"/>
      <c r="V2" s="124"/>
      <c r="W2" s="124" t="s">
        <v>38</v>
      </c>
      <c r="X2" s="141" t="s">
        <v>65</v>
      </c>
      <c r="Y2" s="123" t="s">
        <v>66</v>
      </c>
      <c r="Z2" s="125" t="s">
        <v>67</v>
      </c>
      <c r="AA2" s="123" t="s">
        <v>69</v>
      </c>
      <c r="AB2" s="123" t="s">
        <v>68</v>
      </c>
      <c r="AD2" s="4"/>
      <c r="AE2" s="4"/>
      <c r="AF2" s="4"/>
      <c r="AG2" s="4"/>
      <c r="AH2" s="4"/>
      <c r="AI2" s="4"/>
      <c r="AJ2" s="4"/>
      <c r="AK2" s="4"/>
      <c r="AL2" s="4"/>
    </row>
    <row r="3" spans="1:38" s="13" customFormat="1" x14ac:dyDescent="0.25">
      <c r="A3" s="124"/>
      <c r="B3" s="124"/>
      <c r="C3" s="124"/>
      <c r="D3" s="124"/>
      <c r="E3" s="124"/>
      <c r="F3" s="124"/>
      <c r="G3" s="124"/>
      <c r="H3" s="132"/>
      <c r="I3" s="17" t="s">
        <v>4</v>
      </c>
      <c r="J3" s="17" t="s">
        <v>5</v>
      </c>
      <c r="K3" s="17" t="s">
        <v>6</v>
      </c>
      <c r="L3" s="17" t="s">
        <v>47</v>
      </c>
      <c r="M3" s="17" t="s">
        <v>7</v>
      </c>
      <c r="N3" s="17" t="s">
        <v>48</v>
      </c>
      <c r="O3" s="17" t="s">
        <v>37</v>
      </c>
      <c r="P3" s="17" t="s">
        <v>49</v>
      </c>
      <c r="Q3" s="17" t="s">
        <v>8</v>
      </c>
      <c r="R3" s="17" t="s">
        <v>9</v>
      </c>
      <c r="S3" s="17" t="s">
        <v>10</v>
      </c>
      <c r="T3" s="17" t="s">
        <v>11</v>
      </c>
      <c r="U3" s="17" t="s">
        <v>12</v>
      </c>
      <c r="V3" s="17" t="s">
        <v>13</v>
      </c>
      <c r="W3" s="124"/>
      <c r="X3" s="141"/>
      <c r="Y3" s="123"/>
      <c r="Z3" s="125"/>
      <c r="AA3" s="123"/>
      <c r="AB3" s="123"/>
      <c r="AD3" s="5"/>
      <c r="AE3" s="40" t="s">
        <v>412</v>
      </c>
      <c r="AF3" s="40" t="s">
        <v>413</v>
      </c>
      <c r="AG3" s="52" t="s">
        <v>48</v>
      </c>
      <c r="AH3" s="52" t="s">
        <v>37</v>
      </c>
      <c r="AI3" s="52" t="s">
        <v>49</v>
      </c>
      <c r="AJ3" s="52" t="s">
        <v>8</v>
      </c>
      <c r="AK3" s="54" t="s">
        <v>38</v>
      </c>
      <c r="AL3" s="54" t="s">
        <v>65</v>
      </c>
    </row>
    <row r="4" spans="1:38" s="4" customFormat="1" x14ac:dyDescent="0.25">
      <c r="A4" s="2">
        <v>1</v>
      </c>
      <c r="B4" s="2" t="s">
        <v>57</v>
      </c>
      <c r="C4" s="2">
        <v>71</v>
      </c>
      <c r="D4" s="1" t="s">
        <v>338</v>
      </c>
      <c r="E4" s="1" t="s">
        <v>338</v>
      </c>
      <c r="F4" s="2">
        <v>643</v>
      </c>
      <c r="G4" s="2" t="s">
        <v>15</v>
      </c>
      <c r="H4" s="1">
        <v>634</v>
      </c>
      <c r="I4" s="1">
        <v>13</v>
      </c>
      <c r="J4" s="1">
        <v>19</v>
      </c>
      <c r="K4" s="1">
        <v>92</v>
      </c>
      <c r="L4" s="1">
        <v>0</v>
      </c>
      <c r="M4" s="1">
        <v>1</v>
      </c>
      <c r="N4" s="1">
        <v>10</v>
      </c>
      <c r="O4" s="1">
        <v>63</v>
      </c>
      <c r="P4" s="1">
        <v>7</v>
      </c>
      <c r="Q4" s="1">
        <v>113</v>
      </c>
      <c r="R4" s="1">
        <v>4</v>
      </c>
      <c r="S4" s="1">
        <v>2</v>
      </c>
      <c r="T4" s="1">
        <v>0</v>
      </c>
      <c r="U4" s="1">
        <v>2</v>
      </c>
      <c r="V4" s="1">
        <v>0</v>
      </c>
      <c r="W4" s="16">
        <v>1</v>
      </c>
      <c r="X4" s="1">
        <v>15</v>
      </c>
      <c r="Y4" s="1">
        <f>SUM(I4:X4)</f>
        <v>342</v>
      </c>
      <c r="Z4" s="1">
        <f>H4-Y4</f>
        <v>292</v>
      </c>
      <c r="AA4" s="14">
        <f>Y4/H4</f>
        <v>0.5394321766561514</v>
      </c>
      <c r="AB4" s="14">
        <f>Z4/H4</f>
        <v>0.4605678233438486</v>
      </c>
      <c r="AD4" s="7" t="s">
        <v>473</v>
      </c>
      <c r="AE4" s="48">
        <v>3500</v>
      </c>
      <c r="AF4" s="48">
        <v>809</v>
      </c>
      <c r="AG4" s="48">
        <v>340</v>
      </c>
      <c r="AH4" s="48">
        <v>2984</v>
      </c>
      <c r="AI4" s="48">
        <v>345</v>
      </c>
      <c r="AJ4" s="48">
        <v>4135</v>
      </c>
      <c r="AK4" s="48">
        <v>11</v>
      </c>
      <c r="AL4" s="48">
        <v>605</v>
      </c>
    </row>
    <row r="5" spans="1:38" s="4" customFormat="1" x14ac:dyDescent="0.25">
      <c r="A5" s="2">
        <v>2</v>
      </c>
      <c r="B5" s="2" t="s">
        <v>57</v>
      </c>
      <c r="C5" s="2">
        <v>71</v>
      </c>
      <c r="D5" s="1" t="s">
        <v>338</v>
      </c>
      <c r="E5" s="1" t="s">
        <v>338</v>
      </c>
      <c r="F5" s="2">
        <v>643</v>
      </c>
      <c r="G5" s="2" t="s">
        <v>16</v>
      </c>
      <c r="H5" s="1">
        <v>633</v>
      </c>
      <c r="I5" s="1">
        <v>12</v>
      </c>
      <c r="J5" s="1">
        <v>12</v>
      </c>
      <c r="K5" s="1">
        <v>79</v>
      </c>
      <c r="L5" s="1">
        <v>5</v>
      </c>
      <c r="M5" s="1">
        <v>6</v>
      </c>
      <c r="N5" s="1">
        <v>10</v>
      </c>
      <c r="O5" s="1">
        <v>76</v>
      </c>
      <c r="P5" s="1">
        <v>6</v>
      </c>
      <c r="Q5" s="1">
        <v>126</v>
      </c>
      <c r="R5" s="1">
        <v>4</v>
      </c>
      <c r="S5" s="1">
        <v>0</v>
      </c>
      <c r="T5" s="1">
        <v>1</v>
      </c>
      <c r="U5" s="1">
        <v>2</v>
      </c>
      <c r="V5" s="1">
        <v>3</v>
      </c>
      <c r="W5" s="16">
        <v>0</v>
      </c>
      <c r="X5" s="1">
        <v>15</v>
      </c>
      <c r="Y5" s="1">
        <f t="shared" ref="Y5:Y95" si="0">SUM(I5:X5)</f>
        <v>357</v>
      </c>
      <c r="Z5" s="1">
        <f t="shared" ref="Z5:Z95" si="1">H5-Y5</f>
        <v>276</v>
      </c>
      <c r="AA5" s="14">
        <f t="shared" ref="AA5:AA95" si="2">Y5/H5</f>
        <v>0.56398104265402849</v>
      </c>
      <c r="AB5" s="14">
        <f t="shared" ref="AB5:AB95" si="3">Z5/H5</f>
        <v>0.43601895734597157</v>
      </c>
      <c r="AD5" s="53" t="s">
        <v>474</v>
      </c>
      <c r="AE5" s="48">
        <v>678</v>
      </c>
      <c r="AF5" s="48">
        <v>522</v>
      </c>
      <c r="AG5" s="48">
        <v>0</v>
      </c>
      <c r="AH5" s="48">
        <v>193</v>
      </c>
      <c r="AI5" s="48">
        <v>0</v>
      </c>
      <c r="AJ5" s="48">
        <v>0</v>
      </c>
      <c r="AK5" s="48">
        <v>1</v>
      </c>
      <c r="AL5" s="48">
        <v>26</v>
      </c>
    </row>
    <row r="6" spans="1:38" s="4" customFormat="1" x14ac:dyDescent="0.25">
      <c r="A6" s="2">
        <v>3</v>
      </c>
      <c r="B6" s="2" t="s">
        <v>57</v>
      </c>
      <c r="C6" s="2">
        <v>71</v>
      </c>
      <c r="D6" s="1" t="s">
        <v>338</v>
      </c>
      <c r="E6" s="1" t="s">
        <v>338</v>
      </c>
      <c r="F6" s="2">
        <v>643</v>
      </c>
      <c r="G6" s="2" t="s">
        <v>17</v>
      </c>
      <c r="H6" s="1">
        <v>633</v>
      </c>
      <c r="I6" s="1">
        <v>7</v>
      </c>
      <c r="J6" s="1">
        <v>18</v>
      </c>
      <c r="K6" s="1">
        <v>82</v>
      </c>
      <c r="L6" s="1">
        <v>1</v>
      </c>
      <c r="M6" s="1">
        <v>3</v>
      </c>
      <c r="N6" s="1">
        <v>9</v>
      </c>
      <c r="O6" s="1">
        <v>83</v>
      </c>
      <c r="P6" s="1">
        <v>6</v>
      </c>
      <c r="Q6" s="1">
        <v>112</v>
      </c>
      <c r="R6" s="1">
        <v>4</v>
      </c>
      <c r="S6" s="1">
        <v>0</v>
      </c>
      <c r="T6" s="1">
        <v>0</v>
      </c>
      <c r="U6" s="1">
        <v>2</v>
      </c>
      <c r="V6" s="1">
        <v>2</v>
      </c>
      <c r="W6" s="16">
        <v>0</v>
      </c>
      <c r="X6" s="1">
        <v>17</v>
      </c>
      <c r="Y6" s="1">
        <f t="shared" si="0"/>
        <v>346</v>
      </c>
      <c r="Z6" s="1">
        <f t="shared" si="1"/>
        <v>287</v>
      </c>
      <c r="AA6" s="14">
        <f t="shared" si="2"/>
        <v>0.54660347551342814</v>
      </c>
      <c r="AB6" s="14">
        <f t="shared" si="3"/>
        <v>0.45339652448657186</v>
      </c>
      <c r="AD6" s="7" t="s">
        <v>475</v>
      </c>
      <c r="AE6" s="48">
        <v>1801</v>
      </c>
      <c r="AF6" s="48">
        <v>1577</v>
      </c>
      <c r="AG6" s="48">
        <v>0</v>
      </c>
      <c r="AH6" s="48">
        <v>31</v>
      </c>
      <c r="AI6" s="48">
        <v>0</v>
      </c>
      <c r="AJ6" s="48">
        <v>0</v>
      </c>
      <c r="AK6" s="48">
        <v>0</v>
      </c>
      <c r="AL6" s="48">
        <v>74</v>
      </c>
    </row>
    <row r="7" spans="1:38" s="4" customFormat="1" x14ac:dyDescent="0.25">
      <c r="A7" s="2">
        <v>4</v>
      </c>
      <c r="B7" s="2" t="s">
        <v>57</v>
      </c>
      <c r="C7" s="2">
        <v>71</v>
      </c>
      <c r="D7" s="1" t="s">
        <v>338</v>
      </c>
      <c r="E7" s="1" t="s">
        <v>339</v>
      </c>
      <c r="F7" s="2">
        <v>643</v>
      </c>
      <c r="G7" s="2" t="s">
        <v>31</v>
      </c>
      <c r="H7" s="1">
        <v>244</v>
      </c>
      <c r="I7" s="1">
        <v>0</v>
      </c>
      <c r="J7" s="1">
        <v>2</v>
      </c>
      <c r="K7" s="1">
        <v>74</v>
      </c>
      <c r="L7" s="1">
        <v>0</v>
      </c>
      <c r="M7" s="1">
        <v>0</v>
      </c>
      <c r="N7" s="1">
        <v>1</v>
      </c>
      <c r="O7" s="1">
        <v>36</v>
      </c>
      <c r="P7" s="1">
        <v>0</v>
      </c>
      <c r="Q7" s="1">
        <v>3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6">
        <v>5</v>
      </c>
      <c r="X7" s="1">
        <v>2</v>
      </c>
      <c r="Y7" s="1">
        <f t="shared" si="0"/>
        <v>123</v>
      </c>
      <c r="Z7" s="1">
        <f t="shared" si="1"/>
        <v>121</v>
      </c>
      <c r="AA7" s="14">
        <f t="shared" si="2"/>
        <v>0.50409836065573765</v>
      </c>
      <c r="AB7" s="14">
        <f t="shared" si="3"/>
        <v>0.49590163934426229</v>
      </c>
      <c r="AD7" s="53" t="s">
        <v>476</v>
      </c>
      <c r="AE7" s="48">
        <v>2605</v>
      </c>
      <c r="AF7" s="48">
        <v>2773</v>
      </c>
      <c r="AG7" s="48">
        <v>0</v>
      </c>
      <c r="AH7" s="48">
        <v>24</v>
      </c>
      <c r="AI7" s="48">
        <v>0</v>
      </c>
      <c r="AJ7" s="48">
        <v>0</v>
      </c>
      <c r="AK7" s="48">
        <v>4</v>
      </c>
      <c r="AL7" s="48">
        <v>119</v>
      </c>
    </row>
    <row r="8" spans="1:38" s="4" customFormat="1" x14ac:dyDescent="0.25">
      <c r="A8" s="2">
        <v>5</v>
      </c>
      <c r="B8" s="2" t="s">
        <v>57</v>
      </c>
      <c r="C8" s="2">
        <v>71</v>
      </c>
      <c r="D8" s="1" t="s">
        <v>338</v>
      </c>
      <c r="E8" s="1" t="s">
        <v>338</v>
      </c>
      <c r="F8" s="2">
        <v>644</v>
      </c>
      <c r="G8" s="2" t="s">
        <v>15</v>
      </c>
      <c r="H8" s="1">
        <v>503</v>
      </c>
      <c r="I8" s="1">
        <v>8</v>
      </c>
      <c r="J8" s="1">
        <v>9</v>
      </c>
      <c r="K8" s="1">
        <v>63</v>
      </c>
      <c r="L8" s="1">
        <v>0</v>
      </c>
      <c r="M8" s="1">
        <v>2</v>
      </c>
      <c r="N8" s="1">
        <v>17</v>
      </c>
      <c r="O8" s="1">
        <v>58</v>
      </c>
      <c r="P8" s="1">
        <v>6</v>
      </c>
      <c r="Q8" s="1">
        <v>82</v>
      </c>
      <c r="R8" s="1">
        <v>1</v>
      </c>
      <c r="S8" s="1">
        <v>4</v>
      </c>
      <c r="T8" s="1">
        <v>0</v>
      </c>
      <c r="U8" s="1">
        <v>1</v>
      </c>
      <c r="V8" s="1">
        <v>2</v>
      </c>
      <c r="W8" s="16">
        <v>0</v>
      </c>
      <c r="X8" s="1">
        <v>22</v>
      </c>
      <c r="Y8" s="1">
        <f t="shared" si="0"/>
        <v>275</v>
      </c>
      <c r="Z8" s="1">
        <f t="shared" si="1"/>
        <v>228</v>
      </c>
      <c r="AA8" s="14">
        <f t="shared" si="2"/>
        <v>0.54671968190854869</v>
      </c>
      <c r="AB8" s="14">
        <f t="shared" si="3"/>
        <v>0.45328031809145131</v>
      </c>
      <c r="AD8" s="7" t="s">
        <v>477</v>
      </c>
      <c r="AE8" s="48">
        <v>1252</v>
      </c>
      <c r="AF8" s="48">
        <v>567</v>
      </c>
      <c r="AG8" s="48">
        <v>0</v>
      </c>
      <c r="AH8" s="48">
        <v>757</v>
      </c>
      <c r="AI8" s="48">
        <v>0</v>
      </c>
      <c r="AJ8" s="48">
        <v>0</v>
      </c>
      <c r="AK8" s="48">
        <v>0</v>
      </c>
      <c r="AL8" s="48">
        <v>41</v>
      </c>
    </row>
    <row r="9" spans="1:38" s="4" customFormat="1" x14ac:dyDescent="0.25">
      <c r="A9" s="2">
        <v>6</v>
      </c>
      <c r="B9" s="2" t="s">
        <v>57</v>
      </c>
      <c r="C9" s="2">
        <v>71</v>
      </c>
      <c r="D9" s="1" t="s">
        <v>338</v>
      </c>
      <c r="E9" s="1" t="s">
        <v>338</v>
      </c>
      <c r="F9" s="2">
        <v>644</v>
      </c>
      <c r="G9" s="2" t="s">
        <v>16</v>
      </c>
      <c r="H9" s="1">
        <v>503</v>
      </c>
      <c r="I9" s="1">
        <v>3</v>
      </c>
      <c r="J9" s="1">
        <v>22</v>
      </c>
      <c r="K9" s="1">
        <v>70</v>
      </c>
      <c r="L9" s="1">
        <v>0</v>
      </c>
      <c r="M9" s="1">
        <v>3</v>
      </c>
      <c r="N9" s="1">
        <v>39</v>
      </c>
      <c r="O9" s="1">
        <v>38</v>
      </c>
      <c r="P9" s="1">
        <v>12</v>
      </c>
      <c r="Q9" s="1">
        <v>76</v>
      </c>
      <c r="R9" s="1">
        <v>8</v>
      </c>
      <c r="S9" s="1">
        <v>0</v>
      </c>
      <c r="T9" s="1">
        <v>2</v>
      </c>
      <c r="U9" s="1">
        <v>1</v>
      </c>
      <c r="V9" s="1">
        <v>0</v>
      </c>
      <c r="W9" s="16">
        <v>0</v>
      </c>
      <c r="X9" s="1">
        <v>10</v>
      </c>
      <c r="Y9" s="1">
        <f t="shared" si="0"/>
        <v>284</v>
      </c>
      <c r="Z9" s="1">
        <f t="shared" si="1"/>
        <v>219</v>
      </c>
      <c r="AA9" s="14">
        <f t="shared" si="2"/>
        <v>0.56461232604373757</v>
      </c>
      <c r="AB9" s="14">
        <f t="shared" si="3"/>
        <v>0.43538767395626243</v>
      </c>
      <c r="AD9" s="53" t="s">
        <v>478</v>
      </c>
      <c r="AE9" s="48">
        <v>2752</v>
      </c>
      <c r="AF9" s="48">
        <v>3438</v>
      </c>
      <c r="AG9" s="48">
        <v>0</v>
      </c>
      <c r="AH9" s="48">
        <v>801</v>
      </c>
      <c r="AI9" s="48">
        <v>0</v>
      </c>
      <c r="AJ9" s="48">
        <v>0</v>
      </c>
      <c r="AK9" s="48">
        <v>4</v>
      </c>
      <c r="AL9" s="48">
        <v>166</v>
      </c>
    </row>
    <row r="10" spans="1:38" s="4" customFormat="1" x14ac:dyDescent="0.25">
      <c r="A10" s="2">
        <v>7</v>
      </c>
      <c r="B10" s="2" t="s">
        <v>57</v>
      </c>
      <c r="C10" s="2">
        <v>71</v>
      </c>
      <c r="D10" s="1" t="s">
        <v>338</v>
      </c>
      <c r="E10" s="1" t="s">
        <v>338</v>
      </c>
      <c r="F10" s="2">
        <v>644</v>
      </c>
      <c r="G10" s="2" t="s">
        <v>17</v>
      </c>
      <c r="H10" s="1">
        <v>504</v>
      </c>
      <c r="I10" s="1">
        <v>3</v>
      </c>
      <c r="J10" s="1">
        <v>22</v>
      </c>
      <c r="K10" s="1">
        <v>58</v>
      </c>
      <c r="L10" s="1">
        <v>2</v>
      </c>
      <c r="M10" s="1">
        <v>6</v>
      </c>
      <c r="N10" s="1">
        <v>33</v>
      </c>
      <c r="O10" s="1">
        <v>76</v>
      </c>
      <c r="P10" s="1">
        <v>8</v>
      </c>
      <c r="Q10" s="1">
        <v>53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6">
        <v>0</v>
      </c>
      <c r="X10" s="1">
        <v>5</v>
      </c>
      <c r="Y10" s="1">
        <f t="shared" si="0"/>
        <v>266</v>
      </c>
      <c r="Z10" s="1">
        <f t="shared" si="1"/>
        <v>238</v>
      </c>
      <c r="AA10" s="14">
        <f t="shared" si="2"/>
        <v>0.52777777777777779</v>
      </c>
      <c r="AB10" s="14">
        <f t="shared" si="3"/>
        <v>0.47222222222222221</v>
      </c>
    </row>
    <row r="11" spans="1:38" s="4" customFormat="1" x14ac:dyDescent="0.25">
      <c r="A11" s="2">
        <v>8</v>
      </c>
      <c r="B11" s="2" t="s">
        <v>57</v>
      </c>
      <c r="C11" s="2">
        <v>71</v>
      </c>
      <c r="D11" s="1" t="s">
        <v>338</v>
      </c>
      <c r="E11" s="1" t="s">
        <v>338</v>
      </c>
      <c r="F11" s="2">
        <v>645</v>
      </c>
      <c r="G11" s="2" t="s">
        <v>15</v>
      </c>
      <c r="H11" s="1">
        <v>564</v>
      </c>
      <c r="I11" s="1">
        <v>9</v>
      </c>
      <c r="J11" s="1">
        <v>22</v>
      </c>
      <c r="K11" s="1">
        <v>78</v>
      </c>
      <c r="L11" s="1">
        <v>0</v>
      </c>
      <c r="M11" s="1">
        <v>2</v>
      </c>
      <c r="N11" s="1">
        <v>5</v>
      </c>
      <c r="O11" s="1">
        <v>71</v>
      </c>
      <c r="P11" s="1">
        <v>18</v>
      </c>
      <c r="Q11" s="1">
        <v>68</v>
      </c>
      <c r="R11" s="1">
        <v>3</v>
      </c>
      <c r="S11" s="1">
        <v>1</v>
      </c>
      <c r="T11" s="1">
        <v>4</v>
      </c>
      <c r="U11" s="1">
        <v>5</v>
      </c>
      <c r="V11" s="1">
        <v>1</v>
      </c>
      <c r="W11" s="16">
        <v>0</v>
      </c>
      <c r="X11" s="1">
        <v>9</v>
      </c>
      <c r="Y11" s="1">
        <f t="shared" si="0"/>
        <v>296</v>
      </c>
      <c r="Z11" s="1">
        <f t="shared" si="1"/>
        <v>268</v>
      </c>
      <c r="AA11" s="14">
        <f t="shared" si="2"/>
        <v>0.52482269503546097</v>
      </c>
      <c r="AB11" s="14">
        <f t="shared" si="3"/>
        <v>0.47517730496453903</v>
      </c>
    </row>
    <row r="12" spans="1:38" s="4" customFormat="1" x14ac:dyDescent="0.25">
      <c r="A12" s="2">
        <v>9</v>
      </c>
      <c r="B12" s="2" t="s">
        <v>57</v>
      </c>
      <c r="C12" s="2">
        <v>71</v>
      </c>
      <c r="D12" s="1" t="s">
        <v>338</v>
      </c>
      <c r="E12" s="1" t="s">
        <v>338</v>
      </c>
      <c r="F12" s="2">
        <v>645</v>
      </c>
      <c r="G12" s="2" t="s">
        <v>16</v>
      </c>
      <c r="H12" s="1">
        <v>564</v>
      </c>
      <c r="I12" s="1">
        <v>6</v>
      </c>
      <c r="J12" s="1">
        <v>9</v>
      </c>
      <c r="K12" s="1">
        <v>70</v>
      </c>
      <c r="L12" s="1">
        <v>2</v>
      </c>
      <c r="M12" s="1">
        <v>8</v>
      </c>
      <c r="N12" s="1">
        <v>6</v>
      </c>
      <c r="O12" s="1">
        <v>75</v>
      </c>
      <c r="P12" s="1">
        <v>10</v>
      </c>
      <c r="Q12" s="1">
        <v>92</v>
      </c>
      <c r="R12" s="1">
        <v>6</v>
      </c>
      <c r="S12" s="1">
        <v>0</v>
      </c>
      <c r="T12" s="1">
        <v>1</v>
      </c>
      <c r="U12" s="1">
        <v>0</v>
      </c>
      <c r="V12" s="1">
        <v>0</v>
      </c>
      <c r="W12" s="16">
        <v>0</v>
      </c>
      <c r="X12" s="1">
        <v>8</v>
      </c>
      <c r="Y12" s="1">
        <f t="shared" si="0"/>
        <v>293</v>
      </c>
      <c r="Z12" s="1">
        <f t="shared" si="1"/>
        <v>271</v>
      </c>
      <c r="AA12" s="14">
        <f t="shared" si="2"/>
        <v>0.51950354609929073</v>
      </c>
      <c r="AB12" s="14">
        <f t="shared" si="3"/>
        <v>0.48049645390070922</v>
      </c>
    </row>
    <row r="13" spans="1:38" s="4" customFormat="1" x14ac:dyDescent="0.25">
      <c r="A13" s="2">
        <v>10</v>
      </c>
      <c r="B13" s="2" t="s">
        <v>57</v>
      </c>
      <c r="C13" s="2">
        <v>71</v>
      </c>
      <c r="D13" s="1" t="s">
        <v>338</v>
      </c>
      <c r="E13" s="1" t="s">
        <v>338</v>
      </c>
      <c r="F13" s="2">
        <v>645</v>
      </c>
      <c r="G13" s="2" t="s">
        <v>17</v>
      </c>
      <c r="H13" s="1">
        <v>564</v>
      </c>
      <c r="I13" s="1">
        <v>6</v>
      </c>
      <c r="J13" s="1">
        <v>15</v>
      </c>
      <c r="K13" s="1">
        <v>58</v>
      </c>
      <c r="L13" s="1">
        <v>1</v>
      </c>
      <c r="M13" s="1">
        <v>3</v>
      </c>
      <c r="N13" s="1">
        <v>2</v>
      </c>
      <c r="O13" s="1">
        <v>71</v>
      </c>
      <c r="P13" s="1">
        <v>23</v>
      </c>
      <c r="Q13" s="1">
        <v>95</v>
      </c>
      <c r="R13" s="1">
        <v>9</v>
      </c>
      <c r="S13" s="1">
        <v>1</v>
      </c>
      <c r="T13" s="1">
        <v>0</v>
      </c>
      <c r="U13" s="1">
        <v>1</v>
      </c>
      <c r="V13" s="1">
        <v>0</v>
      </c>
      <c r="W13" s="16">
        <v>0</v>
      </c>
      <c r="X13" s="1">
        <v>17</v>
      </c>
      <c r="Y13" s="1">
        <f t="shared" si="0"/>
        <v>302</v>
      </c>
      <c r="Z13" s="1">
        <f t="shared" si="1"/>
        <v>262</v>
      </c>
      <c r="AA13" s="14">
        <f t="shared" si="2"/>
        <v>0.53546099290780147</v>
      </c>
      <c r="AB13" s="14">
        <f t="shared" si="3"/>
        <v>0.46453900709219859</v>
      </c>
    </row>
    <row r="14" spans="1:38" s="4" customFormat="1" x14ac:dyDescent="0.25">
      <c r="A14" s="2">
        <v>11</v>
      </c>
      <c r="B14" s="2" t="s">
        <v>57</v>
      </c>
      <c r="C14" s="2">
        <v>71</v>
      </c>
      <c r="D14" s="1" t="s">
        <v>338</v>
      </c>
      <c r="E14" s="1" t="s">
        <v>338</v>
      </c>
      <c r="F14" s="2">
        <v>645</v>
      </c>
      <c r="G14" s="2" t="s">
        <v>18</v>
      </c>
      <c r="H14" s="1">
        <v>565</v>
      </c>
      <c r="I14" s="1">
        <v>8</v>
      </c>
      <c r="J14" s="1">
        <v>26</v>
      </c>
      <c r="K14" s="1">
        <v>68</v>
      </c>
      <c r="L14" s="1">
        <v>2</v>
      </c>
      <c r="M14" s="1">
        <v>5</v>
      </c>
      <c r="N14" s="1">
        <v>5</v>
      </c>
      <c r="O14" s="1">
        <v>80</v>
      </c>
      <c r="P14" s="1">
        <v>19</v>
      </c>
      <c r="Q14" s="1">
        <v>62</v>
      </c>
      <c r="R14" s="1">
        <v>3</v>
      </c>
      <c r="S14" s="1">
        <v>0</v>
      </c>
      <c r="T14" s="1">
        <v>0</v>
      </c>
      <c r="U14" s="1">
        <v>1</v>
      </c>
      <c r="V14" s="1">
        <v>0</v>
      </c>
      <c r="W14" s="16">
        <v>0</v>
      </c>
      <c r="X14" s="1">
        <v>11</v>
      </c>
      <c r="Y14" s="1">
        <f t="shared" si="0"/>
        <v>290</v>
      </c>
      <c r="Z14" s="1">
        <f t="shared" si="1"/>
        <v>275</v>
      </c>
      <c r="AA14" s="14">
        <f t="shared" si="2"/>
        <v>0.51327433628318586</v>
      </c>
      <c r="AB14" s="14">
        <f t="shared" si="3"/>
        <v>0.48672566371681414</v>
      </c>
    </row>
    <row r="15" spans="1:38" s="4" customFormat="1" x14ac:dyDescent="0.25">
      <c r="A15" s="2">
        <v>12</v>
      </c>
      <c r="B15" s="2" t="s">
        <v>57</v>
      </c>
      <c r="C15" s="2">
        <v>71</v>
      </c>
      <c r="D15" s="1" t="s">
        <v>338</v>
      </c>
      <c r="E15" s="1" t="s">
        <v>338</v>
      </c>
      <c r="F15" s="2">
        <v>646</v>
      </c>
      <c r="G15" s="2" t="s">
        <v>15</v>
      </c>
      <c r="H15" s="1">
        <v>596</v>
      </c>
      <c r="I15" s="1">
        <v>3</v>
      </c>
      <c r="J15" s="1">
        <v>15</v>
      </c>
      <c r="K15" s="1">
        <v>77</v>
      </c>
      <c r="L15" s="1">
        <v>1</v>
      </c>
      <c r="M15" s="1">
        <v>3</v>
      </c>
      <c r="N15" s="1">
        <v>9</v>
      </c>
      <c r="O15" s="1">
        <v>69</v>
      </c>
      <c r="P15" s="1">
        <v>20</v>
      </c>
      <c r="Q15" s="1">
        <v>84</v>
      </c>
      <c r="R15" s="1">
        <v>12</v>
      </c>
      <c r="S15" s="1">
        <v>0</v>
      </c>
      <c r="T15" s="1">
        <v>0</v>
      </c>
      <c r="U15" s="1">
        <v>3</v>
      </c>
      <c r="V15" s="1">
        <v>2</v>
      </c>
      <c r="W15" s="16">
        <v>0</v>
      </c>
      <c r="X15" s="1">
        <v>14</v>
      </c>
      <c r="Y15" s="1">
        <f t="shared" si="0"/>
        <v>312</v>
      </c>
      <c r="Z15" s="1">
        <f t="shared" si="1"/>
        <v>284</v>
      </c>
      <c r="AA15" s="14">
        <f t="shared" si="2"/>
        <v>0.52348993288590606</v>
      </c>
      <c r="AB15" s="14">
        <f t="shared" si="3"/>
        <v>0.47651006711409394</v>
      </c>
    </row>
    <row r="16" spans="1:38" s="4" customFormat="1" x14ac:dyDescent="0.25">
      <c r="A16" s="2">
        <v>13</v>
      </c>
      <c r="B16" s="2" t="s">
        <v>57</v>
      </c>
      <c r="C16" s="2">
        <v>71</v>
      </c>
      <c r="D16" s="1" t="s">
        <v>338</v>
      </c>
      <c r="E16" s="1" t="s">
        <v>338</v>
      </c>
      <c r="F16" s="2">
        <v>646</v>
      </c>
      <c r="G16" s="2" t="s">
        <v>16</v>
      </c>
      <c r="H16" s="1">
        <v>597</v>
      </c>
      <c r="I16" s="1">
        <v>0</v>
      </c>
      <c r="J16" s="1">
        <v>12</v>
      </c>
      <c r="K16" s="1">
        <v>72</v>
      </c>
      <c r="L16" s="1">
        <v>0</v>
      </c>
      <c r="M16" s="1">
        <v>6</v>
      </c>
      <c r="N16" s="1">
        <v>8</v>
      </c>
      <c r="O16" s="1">
        <v>66</v>
      </c>
      <c r="P16" s="1">
        <v>21</v>
      </c>
      <c r="Q16" s="1">
        <v>93</v>
      </c>
      <c r="R16" s="1">
        <v>5</v>
      </c>
      <c r="S16" s="1">
        <v>1</v>
      </c>
      <c r="T16" s="1">
        <v>0</v>
      </c>
      <c r="U16" s="1">
        <v>1</v>
      </c>
      <c r="V16" s="1">
        <v>3</v>
      </c>
      <c r="W16" s="16">
        <v>0</v>
      </c>
      <c r="X16" s="1">
        <v>13</v>
      </c>
      <c r="Y16" s="1">
        <f t="shared" si="0"/>
        <v>301</v>
      </c>
      <c r="Z16" s="1">
        <f t="shared" si="1"/>
        <v>296</v>
      </c>
      <c r="AA16" s="14">
        <f t="shared" si="2"/>
        <v>0.50418760469011725</v>
      </c>
      <c r="AB16" s="14">
        <f t="shared" si="3"/>
        <v>0.49581239530988275</v>
      </c>
    </row>
    <row r="17" spans="1:28" s="4" customFormat="1" x14ac:dyDescent="0.25">
      <c r="A17" s="2">
        <v>14</v>
      </c>
      <c r="B17" s="2" t="s">
        <v>57</v>
      </c>
      <c r="C17" s="2">
        <v>71</v>
      </c>
      <c r="D17" s="1" t="s">
        <v>338</v>
      </c>
      <c r="E17" s="1" t="s">
        <v>338</v>
      </c>
      <c r="F17" s="2">
        <v>646</v>
      </c>
      <c r="G17" s="2" t="s">
        <v>17</v>
      </c>
      <c r="H17" s="1">
        <v>597</v>
      </c>
      <c r="I17" s="1">
        <v>7</v>
      </c>
      <c r="J17" s="1">
        <v>27</v>
      </c>
      <c r="K17" s="1">
        <v>70</v>
      </c>
      <c r="L17" s="1">
        <v>4</v>
      </c>
      <c r="M17" s="1">
        <v>6</v>
      </c>
      <c r="N17" s="1">
        <v>11</v>
      </c>
      <c r="O17" s="1">
        <v>72</v>
      </c>
      <c r="P17" s="1">
        <v>12</v>
      </c>
      <c r="Q17" s="1">
        <v>81</v>
      </c>
      <c r="R17" s="1">
        <v>9</v>
      </c>
      <c r="S17" s="1">
        <v>0</v>
      </c>
      <c r="T17" s="1">
        <v>1</v>
      </c>
      <c r="U17" s="1">
        <v>3</v>
      </c>
      <c r="V17" s="1">
        <v>0</v>
      </c>
      <c r="W17" s="16">
        <v>0</v>
      </c>
      <c r="X17" s="1">
        <v>12</v>
      </c>
      <c r="Y17" s="1">
        <f t="shared" si="0"/>
        <v>315</v>
      </c>
      <c r="Z17" s="1">
        <f t="shared" si="1"/>
        <v>282</v>
      </c>
      <c r="AA17" s="14">
        <f t="shared" si="2"/>
        <v>0.52763819095477382</v>
      </c>
      <c r="AB17" s="14">
        <f t="shared" si="3"/>
        <v>0.47236180904522612</v>
      </c>
    </row>
    <row r="18" spans="1:28" s="4" customFormat="1" x14ac:dyDescent="0.25">
      <c r="A18" s="2">
        <v>15</v>
      </c>
      <c r="B18" s="2" t="s">
        <v>57</v>
      </c>
      <c r="C18" s="2">
        <v>71</v>
      </c>
      <c r="D18" s="1" t="s">
        <v>338</v>
      </c>
      <c r="E18" s="1" t="s">
        <v>338</v>
      </c>
      <c r="F18" s="2">
        <v>647</v>
      </c>
      <c r="G18" s="2" t="s">
        <v>15</v>
      </c>
      <c r="H18" s="1">
        <v>501</v>
      </c>
      <c r="I18" s="1">
        <v>3</v>
      </c>
      <c r="J18" s="1">
        <v>27</v>
      </c>
      <c r="K18" s="1">
        <v>71</v>
      </c>
      <c r="L18" s="1">
        <v>1</v>
      </c>
      <c r="M18" s="1">
        <v>0</v>
      </c>
      <c r="N18" s="1">
        <v>2</v>
      </c>
      <c r="O18" s="1">
        <v>38</v>
      </c>
      <c r="P18" s="1">
        <v>4</v>
      </c>
      <c r="Q18" s="1">
        <v>98</v>
      </c>
      <c r="R18" s="1">
        <v>7</v>
      </c>
      <c r="S18" s="1">
        <v>0</v>
      </c>
      <c r="T18" s="1">
        <v>2</v>
      </c>
      <c r="U18" s="1">
        <v>1</v>
      </c>
      <c r="V18" s="1">
        <v>2</v>
      </c>
      <c r="W18" s="16">
        <v>0</v>
      </c>
      <c r="X18" s="1">
        <v>12</v>
      </c>
      <c r="Y18" s="1">
        <f t="shared" si="0"/>
        <v>268</v>
      </c>
      <c r="Z18" s="1">
        <f t="shared" si="1"/>
        <v>233</v>
      </c>
      <c r="AA18" s="14">
        <f t="shared" si="2"/>
        <v>0.53493013972055892</v>
      </c>
      <c r="AB18" s="14">
        <f t="shared" si="3"/>
        <v>0.46506986027944114</v>
      </c>
    </row>
    <row r="19" spans="1:28" s="4" customFormat="1" x14ac:dyDescent="0.25">
      <c r="A19" s="2">
        <v>16</v>
      </c>
      <c r="B19" s="2" t="s">
        <v>57</v>
      </c>
      <c r="C19" s="2">
        <v>71</v>
      </c>
      <c r="D19" s="1" t="s">
        <v>338</v>
      </c>
      <c r="E19" s="1" t="s">
        <v>338</v>
      </c>
      <c r="F19" s="2">
        <v>647</v>
      </c>
      <c r="G19" s="2" t="s">
        <v>16</v>
      </c>
      <c r="H19" s="1">
        <v>502</v>
      </c>
      <c r="I19" s="1">
        <v>3</v>
      </c>
      <c r="J19" s="1">
        <v>33</v>
      </c>
      <c r="K19" s="1">
        <v>65</v>
      </c>
      <c r="L19" s="1">
        <v>1</v>
      </c>
      <c r="M19" s="1">
        <v>1</v>
      </c>
      <c r="N19" s="1">
        <v>4</v>
      </c>
      <c r="O19" s="1">
        <v>42</v>
      </c>
      <c r="P19" s="1">
        <v>6</v>
      </c>
      <c r="Q19" s="1">
        <v>96</v>
      </c>
      <c r="R19" s="1">
        <v>7</v>
      </c>
      <c r="S19" s="1">
        <v>0</v>
      </c>
      <c r="T19" s="1">
        <v>0</v>
      </c>
      <c r="U19" s="1">
        <v>0</v>
      </c>
      <c r="V19" s="1">
        <v>1</v>
      </c>
      <c r="W19" s="16">
        <v>0</v>
      </c>
      <c r="X19" s="1">
        <v>8</v>
      </c>
      <c r="Y19" s="1">
        <f t="shared" si="0"/>
        <v>267</v>
      </c>
      <c r="Z19" s="1">
        <f t="shared" si="1"/>
        <v>235</v>
      </c>
      <c r="AA19" s="14">
        <f t="shared" si="2"/>
        <v>0.53187250996015933</v>
      </c>
      <c r="AB19" s="14">
        <f t="shared" si="3"/>
        <v>0.46812749003984061</v>
      </c>
    </row>
    <row r="20" spans="1:28" s="4" customFormat="1" x14ac:dyDescent="0.25">
      <c r="A20" s="2">
        <v>17</v>
      </c>
      <c r="B20" s="2" t="s">
        <v>57</v>
      </c>
      <c r="C20" s="2">
        <v>71</v>
      </c>
      <c r="D20" s="1" t="s">
        <v>338</v>
      </c>
      <c r="E20" s="1" t="s">
        <v>338</v>
      </c>
      <c r="F20" s="2">
        <v>647</v>
      </c>
      <c r="G20" s="2" t="s">
        <v>17</v>
      </c>
      <c r="H20" s="1">
        <v>502</v>
      </c>
      <c r="I20" s="1">
        <v>9</v>
      </c>
      <c r="J20" s="1">
        <v>35</v>
      </c>
      <c r="K20" s="1">
        <v>78</v>
      </c>
      <c r="L20" s="1">
        <v>1</v>
      </c>
      <c r="M20" s="1">
        <v>2</v>
      </c>
      <c r="N20" s="1">
        <v>5</v>
      </c>
      <c r="O20" s="1">
        <v>68</v>
      </c>
      <c r="P20" s="1">
        <v>9</v>
      </c>
      <c r="Q20" s="1">
        <v>93</v>
      </c>
      <c r="R20" s="1">
        <v>6</v>
      </c>
      <c r="S20" s="1">
        <v>0</v>
      </c>
      <c r="T20" s="1">
        <v>1</v>
      </c>
      <c r="U20" s="1">
        <v>1</v>
      </c>
      <c r="V20" s="1">
        <v>0</v>
      </c>
      <c r="W20" s="16">
        <v>0</v>
      </c>
      <c r="X20" s="1">
        <v>8</v>
      </c>
      <c r="Y20" s="1">
        <f t="shared" si="0"/>
        <v>316</v>
      </c>
      <c r="Z20" s="1">
        <f t="shared" si="1"/>
        <v>186</v>
      </c>
      <c r="AA20" s="14">
        <f t="shared" si="2"/>
        <v>0.62948207171314741</v>
      </c>
      <c r="AB20" s="14">
        <f t="shared" si="3"/>
        <v>0.37051792828685259</v>
      </c>
    </row>
    <row r="21" spans="1:28" s="4" customFormat="1" x14ac:dyDescent="0.25">
      <c r="A21" s="2">
        <v>18</v>
      </c>
      <c r="B21" s="2" t="s">
        <v>57</v>
      </c>
      <c r="C21" s="2">
        <v>71</v>
      </c>
      <c r="D21" s="1" t="s">
        <v>338</v>
      </c>
      <c r="E21" s="1" t="s">
        <v>338</v>
      </c>
      <c r="F21" s="2">
        <v>648</v>
      </c>
      <c r="G21" s="2" t="s">
        <v>15</v>
      </c>
      <c r="H21" s="1">
        <v>550</v>
      </c>
      <c r="I21" s="1">
        <v>6</v>
      </c>
      <c r="J21" s="1">
        <v>19</v>
      </c>
      <c r="K21" s="1">
        <v>92</v>
      </c>
      <c r="L21" s="1">
        <v>2</v>
      </c>
      <c r="M21" s="1">
        <v>2</v>
      </c>
      <c r="N21" s="1">
        <v>9</v>
      </c>
      <c r="O21" s="1">
        <v>56</v>
      </c>
      <c r="P21" s="1">
        <v>0</v>
      </c>
      <c r="Q21" s="1">
        <v>111</v>
      </c>
      <c r="R21" s="1">
        <v>5</v>
      </c>
      <c r="S21" s="1">
        <v>1</v>
      </c>
      <c r="T21" s="1">
        <v>0</v>
      </c>
      <c r="U21" s="1">
        <v>3</v>
      </c>
      <c r="V21" s="1">
        <v>1</v>
      </c>
      <c r="W21" s="16">
        <v>0</v>
      </c>
      <c r="X21" s="1">
        <v>15</v>
      </c>
      <c r="Y21" s="1">
        <f t="shared" si="0"/>
        <v>322</v>
      </c>
      <c r="Z21" s="1">
        <f t="shared" si="1"/>
        <v>228</v>
      </c>
      <c r="AA21" s="14">
        <f t="shared" si="2"/>
        <v>0.58545454545454545</v>
      </c>
      <c r="AB21" s="14">
        <f t="shared" si="3"/>
        <v>0.41454545454545455</v>
      </c>
    </row>
    <row r="22" spans="1:28" s="4" customFormat="1" x14ac:dyDescent="0.25">
      <c r="A22" s="2">
        <v>19</v>
      </c>
      <c r="B22" s="2" t="s">
        <v>57</v>
      </c>
      <c r="C22" s="2">
        <v>71</v>
      </c>
      <c r="D22" s="1" t="s">
        <v>338</v>
      </c>
      <c r="E22" s="1" t="s">
        <v>338</v>
      </c>
      <c r="F22" s="2">
        <v>648</v>
      </c>
      <c r="G22" s="2" t="s">
        <v>16</v>
      </c>
      <c r="H22" s="1">
        <v>549</v>
      </c>
      <c r="I22" s="1">
        <v>6</v>
      </c>
      <c r="J22" s="1">
        <v>18</v>
      </c>
      <c r="K22" s="1">
        <v>80</v>
      </c>
      <c r="L22" s="1">
        <v>1</v>
      </c>
      <c r="M22" s="1">
        <v>3</v>
      </c>
      <c r="N22" s="1">
        <v>6</v>
      </c>
      <c r="O22" s="1">
        <v>69</v>
      </c>
      <c r="P22" s="1">
        <v>5</v>
      </c>
      <c r="Q22" s="1">
        <v>87</v>
      </c>
      <c r="R22" s="1">
        <v>4</v>
      </c>
      <c r="S22" s="1">
        <v>0</v>
      </c>
      <c r="T22" s="1">
        <v>0</v>
      </c>
      <c r="U22" s="1">
        <v>0</v>
      </c>
      <c r="V22" s="1">
        <v>1</v>
      </c>
      <c r="W22" s="16">
        <v>0</v>
      </c>
      <c r="X22" s="1">
        <v>12</v>
      </c>
      <c r="Y22" s="1">
        <f t="shared" si="0"/>
        <v>292</v>
      </c>
      <c r="Z22" s="1">
        <f t="shared" si="1"/>
        <v>257</v>
      </c>
      <c r="AA22" s="14">
        <f t="shared" si="2"/>
        <v>0.53187613843351544</v>
      </c>
      <c r="AB22" s="14">
        <f t="shared" si="3"/>
        <v>0.4681238615664845</v>
      </c>
    </row>
    <row r="23" spans="1:28" s="4" customFormat="1" x14ac:dyDescent="0.25">
      <c r="A23" s="2">
        <v>20</v>
      </c>
      <c r="B23" s="2" t="s">
        <v>57</v>
      </c>
      <c r="C23" s="2">
        <v>71</v>
      </c>
      <c r="D23" s="1" t="s">
        <v>338</v>
      </c>
      <c r="E23" s="1" t="s">
        <v>340</v>
      </c>
      <c r="F23" s="2">
        <v>648</v>
      </c>
      <c r="G23" s="2" t="s">
        <v>31</v>
      </c>
      <c r="H23" s="1">
        <v>577</v>
      </c>
      <c r="I23" s="1">
        <v>12</v>
      </c>
      <c r="J23" s="1">
        <v>7</v>
      </c>
      <c r="K23" s="1">
        <v>111</v>
      </c>
      <c r="L23" s="1">
        <v>1</v>
      </c>
      <c r="M23" s="1">
        <v>4</v>
      </c>
      <c r="N23" s="1">
        <v>14</v>
      </c>
      <c r="O23" s="1">
        <v>59</v>
      </c>
      <c r="P23" s="1">
        <v>21</v>
      </c>
      <c r="Q23" s="1">
        <v>50</v>
      </c>
      <c r="R23" s="1">
        <v>5</v>
      </c>
      <c r="S23" s="1">
        <v>0</v>
      </c>
      <c r="T23" s="1">
        <v>0</v>
      </c>
      <c r="U23" s="1">
        <v>0</v>
      </c>
      <c r="V23" s="1">
        <v>0</v>
      </c>
      <c r="W23" s="16">
        <v>0</v>
      </c>
      <c r="X23" s="1">
        <v>10</v>
      </c>
      <c r="Y23" s="1">
        <f t="shared" si="0"/>
        <v>294</v>
      </c>
      <c r="Z23" s="1">
        <f t="shared" si="1"/>
        <v>283</v>
      </c>
      <c r="AA23" s="14">
        <f t="shared" si="2"/>
        <v>0.50953206239168114</v>
      </c>
      <c r="AB23" s="14">
        <f t="shared" si="3"/>
        <v>0.49046793760831892</v>
      </c>
    </row>
    <row r="24" spans="1:28" s="4" customFormat="1" x14ac:dyDescent="0.25">
      <c r="A24" s="2">
        <v>21</v>
      </c>
      <c r="B24" s="2" t="s">
        <v>57</v>
      </c>
      <c r="C24" s="2">
        <v>71</v>
      </c>
      <c r="D24" s="1" t="s">
        <v>338</v>
      </c>
      <c r="E24" s="1" t="s">
        <v>340</v>
      </c>
      <c r="F24" s="2">
        <v>648</v>
      </c>
      <c r="G24" s="2" t="s">
        <v>33</v>
      </c>
      <c r="H24" s="1">
        <v>577</v>
      </c>
      <c r="I24" s="1">
        <v>7</v>
      </c>
      <c r="J24" s="1">
        <v>10</v>
      </c>
      <c r="K24" s="1">
        <v>105</v>
      </c>
      <c r="L24" s="1">
        <v>5</v>
      </c>
      <c r="M24" s="1">
        <v>5</v>
      </c>
      <c r="N24" s="1">
        <v>22</v>
      </c>
      <c r="O24" s="1">
        <v>60</v>
      </c>
      <c r="P24" s="1">
        <v>15</v>
      </c>
      <c r="Q24" s="1">
        <v>39</v>
      </c>
      <c r="R24" s="1">
        <v>6</v>
      </c>
      <c r="S24" s="1">
        <v>0</v>
      </c>
      <c r="T24" s="1">
        <v>0</v>
      </c>
      <c r="U24" s="1">
        <v>2</v>
      </c>
      <c r="V24" s="1">
        <v>2</v>
      </c>
      <c r="W24" s="16">
        <v>0</v>
      </c>
      <c r="X24" s="1">
        <v>10</v>
      </c>
      <c r="Y24" s="1">
        <f t="shared" si="0"/>
        <v>288</v>
      </c>
      <c r="Z24" s="1">
        <f t="shared" si="1"/>
        <v>289</v>
      </c>
      <c r="AA24" s="14">
        <f t="shared" si="2"/>
        <v>0.49913344887348354</v>
      </c>
      <c r="AB24" s="14">
        <f t="shared" si="3"/>
        <v>0.50086655112651646</v>
      </c>
    </row>
    <row r="25" spans="1:28" s="4" customFormat="1" x14ac:dyDescent="0.25">
      <c r="A25" s="2">
        <v>22</v>
      </c>
      <c r="B25" s="2" t="s">
        <v>57</v>
      </c>
      <c r="C25" s="2">
        <v>71</v>
      </c>
      <c r="D25" s="1" t="s">
        <v>338</v>
      </c>
      <c r="E25" s="1" t="s">
        <v>341</v>
      </c>
      <c r="F25" s="2">
        <v>649</v>
      </c>
      <c r="G25" s="2" t="s">
        <v>15</v>
      </c>
      <c r="H25" s="1">
        <v>231</v>
      </c>
      <c r="I25" s="1">
        <v>0</v>
      </c>
      <c r="J25" s="1">
        <v>9</v>
      </c>
      <c r="K25" s="1">
        <v>36</v>
      </c>
      <c r="L25" s="1">
        <v>1</v>
      </c>
      <c r="M25" s="1">
        <v>18</v>
      </c>
      <c r="N25" s="1">
        <v>6</v>
      </c>
      <c r="O25" s="1">
        <v>4</v>
      </c>
      <c r="P25" s="1">
        <v>3</v>
      </c>
      <c r="Q25" s="1">
        <v>66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6">
        <v>1</v>
      </c>
      <c r="X25" s="1">
        <v>12</v>
      </c>
      <c r="Y25" s="1">
        <f t="shared" si="0"/>
        <v>157</v>
      </c>
      <c r="Z25" s="1">
        <f t="shared" si="1"/>
        <v>74</v>
      </c>
      <c r="AA25" s="14">
        <f t="shared" si="2"/>
        <v>0.67965367965367962</v>
      </c>
      <c r="AB25" s="14">
        <f t="shared" si="3"/>
        <v>0.32034632034632032</v>
      </c>
    </row>
    <row r="26" spans="1:28" s="4" customFormat="1" x14ac:dyDescent="0.25">
      <c r="A26" s="2">
        <v>23</v>
      </c>
      <c r="B26" s="2" t="s">
        <v>57</v>
      </c>
      <c r="C26" s="2">
        <v>71</v>
      </c>
      <c r="D26" s="1" t="s">
        <v>338</v>
      </c>
      <c r="E26" s="1" t="s">
        <v>342</v>
      </c>
      <c r="F26" s="2">
        <v>649</v>
      </c>
      <c r="G26" s="2" t="s">
        <v>31</v>
      </c>
      <c r="H26" s="1">
        <v>622</v>
      </c>
      <c r="I26" s="1">
        <v>2</v>
      </c>
      <c r="J26" s="1">
        <v>19</v>
      </c>
      <c r="K26" s="1">
        <v>22</v>
      </c>
      <c r="L26" s="1">
        <v>3</v>
      </c>
      <c r="M26" s="1">
        <v>33</v>
      </c>
      <c r="N26" s="1">
        <v>9</v>
      </c>
      <c r="O26" s="1">
        <v>13</v>
      </c>
      <c r="P26" s="1">
        <v>4</v>
      </c>
      <c r="Q26" s="1">
        <v>276</v>
      </c>
      <c r="R26" s="1">
        <v>2</v>
      </c>
      <c r="S26" s="1">
        <v>0</v>
      </c>
      <c r="T26" s="1">
        <v>0</v>
      </c>
      <c r="U26" s="1">
        <v>1</v>
      </c>
      <c r="V26" s="1">
        <v>0</v>
      </c>
      <c r="W26" s="16">
        <v>0</v>
      </c>
      <c r="X26" s="1">
        <v>24</v>
      </c>
      <c r="Y26" s="1">
        <f t="shared" si="0"/>
        <v>408</v>
      </c>
      <c r="Z26" s="1">
        <f t="shared" si="1"/>
        <v>214</v>
      </c>
      <c r="AA26" s="14">
        <f t="shared" si="2"/>
        <v>0.65594855305466238</v>
      </c>
      <c r="AB26" s="14">
        <f t="shared" si="3"/>
        <v>0.34405144694533762</v>
      </c>
    </row>
    <row r="27" spans="1:28" s="4" customFormat="1" x14ac:dyDescent="0.25">
      <c r="A27" s="2">
        <v>24</v>
      </c>
      <c r="B27" s="2" t="s">
        <v>57</v>
      </c>
      <c r="C27" s="2">
        <v>71</v>
      </c>
      <c r="D27" s="1" t="s">
        <v>338</v>
      </c>
      <c r="E27" s="1" t="s">
        <v>343</v>
      </c>
      <c r="F27" s="2">
        <v>650</v>
      </c>
      <c r="G27" s="2" t="s">
        <v>15</v>
      </c>
      <c r="H27" s="1">
        <v>449</v>
      </c>
      <c r="I27" s="1">
        <v>1</v>
      </c>
      <c r="J27" s="1">
        <v>18</v>
      </c>
      <c r="K27" s="1">
        <v>34</v>
      </c>
      <c r="L27" s="1">
        <v>2</v>
      </c>
      <c r="M27" s="1">
        <v>17</v>
      </c>
      <c r="N27" s="1">
        <v>5</v>
      </c>
      <c r="O27" s="1">
        <v>12</v>
      </c>
      <c r="P27" s="1">
        <v>2</v>
      </c>
      <c r="Q27" s="1">
        <v>169</v>
      </c>
      <c r="R27" s="1">
        <v>2</v>
      </c>
      <c r="S27" s="1">
        <v>0</v>
      </c>
      <c r="T27" s="1">
        <v>0</v>
      </c>
      <c r="U27" s="1">
        <v>0</v>
      </c>
      <c r="V27" s="1">
        <v>0</v>
      </c>
      <c r="W27" s="16">
        <v>0</v>
      </c>
      <c r="X27" s="1">
        <v>18</v>
      </c>
      <c r="Y27" s="1">
        <f t="shared" si="0"/>
        <v>280</v>
      </c>
      <c r="Z27" s="1">
        <f t="shared" si="1"/>
        <v>169</v>
      </c>
      <c r="AA27" s="14">
        <f t="shared" si="2"/>
        <v>0.62360801781737196</v>
      </c>
      <c r="AB27" s="14">
        <f t="shared" si="3"/>
        <v>0.37639198218262804</v>
      </c>
    </row>
    <row r="28" spans="1:28" s="4" customFormat="1" x14ac:dyDescent="0.25">
      <c r="A28" s="2">
        <v>25</v>
      </c>
      <c r="B28" s="2" t="s">
        <v>57</v>
      </c>
      <c r="C28" s="2">
        <v>71</v>
      </c>
      <c r="D28" s="1" t="s">
        <v>338</v>
      </c>
      <c r="E28" s="1" t="s">
        <v>343</v>
      </c>
      <c r="F28" s="2">
        <v>650</v>
      </c>
      <c r="G28" s="2" t="s">
        <v>16</v>
      </c>
      <c r="H28" s="1">
        <v>449</v>
      </c>
      <c r="I28" s="1">
        <v>2</v>
      </c>
      <c r="J28" s="1">
        <v>10</v>
      </c>
      <c r="K28" s="1">
        <v>50</v>
      </c>
      <c r="L28" s="1">
        <v>2</v>
      </c>
      <c r="M28" s="1">
        <v>13</v>
      </c>
      <c r="N28" s="1">
        <v>2</v>
      </c>
      <c r="O28" s="1">
        <v>15</v>
      </c>
      <c r="P28" s="1">
        <v>5</v>
      </c>
      <c r="Q28" s="1">
        <v>140</v>
      </c>
      <c r="R28" s="1">
        <v>1</v>
      </c>
      <c r="S28" s="1">
        <v>1</v>
      </c>
      <c r="T28" s="1">
        <v>0</v>
      </c>
      <c r="U28" s="1">
        <v>2</v>
      </c>
      <c r="V28" s="1">
        <v>0</v>
      </c>
      <c r="W28" s="16">
        <v>0</v>
      </c>
      <c r="X28" s="1">
        <v>18</v>
      </c>
      <c r="Y28" s="1">
        <f t="shared" si="0"/>
        <v>261</v>
      </c>
      <c r="Z28" s="1">
        <f t="shared" si="1"/>
        <v>188</v>
      </c>
      <c r="AA28" s="14">
        <f t="shared" si="2"/>
        <v>0.58129175946547884</v>
      </c>
      <c r="AB28" s="14">
        <f t="shared" si="3"/>
        <v>0.41870824053452116</v>
      </c>
    </row>
    <row r="29" spans="1:28" s="4" customFormat="1" x14ac:dyDescent="0.25">
      <c r="A29" s="2">
        <v>26</v>
      </c>
      <c r="B29" s="2" t="s">
        <v>57</v>
      </c>
      <c r="C29" s="2">
        <v>71</v>
      </c>
      <c r="D29" s="1" t="s">
        <v>338</v>
      </c>
      <c r="E29" s="1" t="s">
        <v>344</v>
      </c>
      <c r="F29" s="2">
        <v>651</v>
      </c>
      <c r="G29" s="2" t="s">
        <v>15</v>
      </c>
      <c r="H29" s="1">
        <v>395</v>
      </c>
      <c r="I29" s="1">
        <v>4</v>
      </c>
      <c r="J29" s="1">
        <v>10</v>
      </c>
      <c r="K29" s="1">
        <v>30</v>
      </c>
      <c r="L29" s="1">
        <v>6</v>
      </c>
      <c r="M29" s="1">
        <v>9</v>
      </c>
      <c r="N29" s="1">
        <v>3</v>
      </c>
      <c r="O29" s="1">
        <v>1</v>
      </c>
      <c r="P29" s="1">
        <v>3</v>
      </c>
      <c r="Q29" s="1">
        <v>180</v>
      </c>
      <c r="R29" s="1">
        <v>0</v>
      </c>
      <c r="S29" s="1">
        <v>0</v>
      </c>
      <c r="T29" s="1">
        <v>0</v>
      </c>
      <c r="U29" s="1">
        <v>1</v>
      </c>
      <c r="V29" s="1">
        <v>0</v>
      </c>
      <c r="W29" s="16">
        <v>0</v>
      </c>
      <c r="X29" s="1">
        <v>36</v>
      </c>
      <c r="Y29" s="1">
        <f t="shared" si="0"/>
        <v>283</v>
      </c>
      <c r="Z29" s="1">
        <f t="shared" si="1"/>
        <v>112</v>
      </c>
      <c r="AA29" s="14">
        <f t="shared" si="2"/>
        <v>0.71645569620253169</v>
      </c>
      <c r="AB29" s="14">
        <f t="shared" si="3"/>
        <v>0.28354430379746837</v>
      </c>
    </row>
    <row r="30" spans="1:28" s="4" customFormat="1" x14ac:dyDescent="0.25">
      <c r="A30" s="2">
        <v>27</v>
      </c>
      <c r="B30" s="2" t="s">
        <v>57</v>
      </c>
      <c r="C30" s="2">
        <v>71</v>
      </c>
      <c r="D30" s="1" t="s">
        <v>338</v>
      </c>
      <c r="E30" s="1" t="s">
        <v>345</v>
      </c>
      <c r="F30" s="2">
        <v>652</v>
      </c>
      <c r="G30" s="2" t="s">
        <v>15</v>
      </c>
      <c r="H30" s="1">
        <v>552</v>
      </c>
      <c r="I30" s="1">
        <v>1</v>
      </c>
      <c r="J30" s="1">
        <v>6</v>
      </c>
      <c r="K30" s="1">
        <v>61</v>
      </c>
      <c r="L30" s="1">
        <v>2</v>
      </c>
      <c r="M30" s="1">
        <v>3</v>
      </c>
      <c r="N30" s="1">
        <v>8</v>
      </c>
      <c r="O30" s="1">
        <v>55</v>
      </c>
      <c r="P30" s="1">
        <v>9</v>
      </c>
      <c r="Q30" s="1">
        <v>161</v>
      </c>
      <c r="R30" s="1">
        <v>1</v>
      </c>
      <c r="S30" s="1">
        <v>1</v>
      </c>
      <c r="T30" s="1">
        <v>0</v>
      </c>
      <c r="U30" s="1">
        <v>0</v>
      </c>
      <c r="V30" s="1">
        <v>0</v>
      </c>
      <c r="W30" s="16">
        <v>0</v>
      </c>
      <c r="X30" s="1">
        <v>19</v>
      </c>
      <c r="Y30" s="1">
        <f t="shared" si="0"/>
        <v>327</v>
      </c>
      <c r="Z30" s="1">
        <f t="shared" si="1"/>
        <v>225</v>
      </c>
      <c r="AA30" s="14">
        <f t="shared" si="2"/>
        <v>0.59239130434782605</v>
      </c>
      <c r="AB30" s="14">
        <f t="shared" si="3"/>
        <v>0.40760869565217389</v>
      </c>
    </row>
    <row r="31" spans="1:28" s="4" customFormat="1" x14ac:dyDescent="0.25">
      <c r="A31" s="2">
        <v>28</v>
      </c>
      <c r="B31" s="2" t="s">
        <v>57</v>
      </c>
      <c r="C31" s="2">
        <v>71</v>
      </c>
      <c r="D31" s="1" t="s">
        <v>338</v>
      </c>
      <c r="E31" s="1" t="s">
        <v>346</v>
      </c>
      <c r="F31" s="2">
        <v>652</v>
      </c>
      <c r="G31" s="2" t="s">
        <v>31</v>
      </c>
      <c r="H31" s="1">
        <v>78</v>
      </c>
      <c r="I31" s="1">
        <v>0</v>
      </c>
      <c r="J31" s="1">
        <v>1</v>
      </c>
      <c r="K31" s="1">
        <v>5</v>
      </c>
      <c r="L31" s="1">
        <v>0</v>
      </c>
      <c r="M31" s="1">
        <v>3</v>
      </c>
      <c r="N31" s="1">
        <v>0</v>
      </c>
      <c r="O31" s="1">
        <v>8</v>
      </c>
      <c r="P31" s="1">
        <v>3</v>
      </c>
      <c r="Q31" s="1">
        <v>31</v>
      </c>
      <c r="R31" s="1">
        <v>0</v>
      </c>
      <c r="S31" s="1">
        <v>0</v>
      </c>
      <c r="T31" s="1">
        <v>0</v>
      </c>
      <c r="U31" s="1">
        <v>0</v>
      </c>
      <c r="V31" s="1">
        <v>2</v>
      </c>
      <c r="W31" s="16">
        <v>0</v>
      </c>
      <c r="X31" s="1">
        <v>5</v>
      </c>
      <c r="Y31" s="1">
        <f t="shared" si="0"/>
        <v>58</v>
      </c>
      <c r="Z31" s="1">
        <f t="shared" si="1"/>
        <v>20</v>
      </c>
      <c r="AA31" s="14">
        <f t="shared" si="2"/>
        <v>0.74358974358974361</v>
      </c>
      <c r="AB31" s="14">
        <f t="shared" si="3"/>
        <v>0.25641025641025639</v>
      </c>
    </row>
    <row r="32" spans="1:28" s="4" customFormat="1" x14ac:dyDescent="0.25">
      <c r="A32" s="2">
        <v>29</v>
      </c>
      <c r="B32" s="2" t="s">
        <v>57</v>
      </c>
      <c r="C32" s="2">
        <v>71</v>
      </c>
      <c r="D32" s="1" t="s">
        <v>338</v>
      </c>
      <c r="E32" s="1" t="s">
        <v>347</v>
      </c>
      <c r="F32" s="2">
        <v>653</v>
      </c>
      <c r="G32" s="2" t="s">
        <v>15</v>
      </c>
      <c r="H32" s="1">
        <v>665</v>
      </c>
      <c r="I32" s="1">
        <v>0</v>
      </c>
      <c r="J32" s="1">
        <v>0</v>
      </c>
      <c r="K32" s="1">
        <v>3</v>
      </c>
      <c r="L32" s="1">
        <v>1</v>
      </c>
      <c r="M32" s="1">
        <v>4</v>
      </c>
      <c r="N32" s="1">
        <v>0</v>
      </c>
      <c r="O32" s="1">
        <v>506</v>
      </c>
      <c r="P32" s="1">
        <v>0</v>
      </c>
      <c r="Q32" s="1">
        <v>2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6">
        <v>0</v>
      </c>
      <c r="X32" s="1">
        <v>0</v>
      </c>
      <c r="Y32" s="1">
        <f t="shared" si="0"/>
        <v>516</v>
      </c>
      <c r="Z32" s="1">
        <f t="shared" si="1"/>
        <v>149</v>
      </c>
      <c r="AA32" s="14">
        <f t="shared" si="2"/>
        <v>0.77593984962406015</v>
      </c>
      <c r="AB32" s="14">
        <f t="shared" si="3"/>
        <v>0.22406015037593985</v>
      </c>
    </row>
    <row r="33" spans="1:29" s="4" customFormat="1" x14ac:dyDescent="0.25">
      <c r="A33" s="2">
        <v>30</v>
      </c>
      <c r="B33" s="2" t="s">
        <v>57</v>
      </c>
      <c r="C33" s="2">
        <v>71</v>
      </c>
      <c r="D33" s="1" t="s">
        <v>338</v>
      </c>
      <c r="E33" s="1" t="s">
        <v>348</v>
      </c>
      <c r="F33" s="2">
        <v>654</v>
      </c>
      <c r="G33" s="2" t="s">
        <v>15</v>
      </c>
      <c r="H33" s="1">
        <v>679</v>
      </c>
      <c r="I33" s="1">
        <v>9</v>
      </c>
      <c r="J33" s="1">
        <v>45</v>
      </c>
      <c r="K33" s="1">
        <v>96</v>
      </c>
      <c r="L33" s="1">
        <v>5</v>
      </c>
      <c r="M33" s="1">
        <v>2</v>
      </c>
      <c r="N33" s="1">
        <v>5</v>
      </c>
      <c r="O33" s="1">
        <v>38</v>
      </c>
      <c r="P33" s="1">
        <v>7</v>
      </c>
      <c r="Q33" s="1">
        <v>83</v>
      </c>
      <c r="R33" s="1">
        <v>2</v>
      </c>
      <c r="S33" s="1">
        <v>0</v>
      </c>
      <c r="T33" s="1">
        <v>1</v>
      </c>
      <c r="U33" s="1">
        <v>3</v>
      </c>
      <c r="V33" s="1">
        <v>1</v>
      </c>
      <c r="W33" s="16">
        <v>0</v>
      </c>
      <c r="X33" s="1">
        <v>21</v>
      </c>
      <c r="Y33" s="1">
        <f t="shared" si="0"/>
        <v>318</v>
      </c>
      <c r="Z33" s="1">
        <f t="shared" si="1"/>
        <v>361</v>
      </c>
      <c r="AA33" s="14">
        <f t="shared" si="2"/>
        <v>0.46833578792341679</v>
      </c>
      <c r="AB33" s="14">
        <f t="shared" si="3"/>
        <v>0.53166421207658321</v>
      </c>
    </row>
    <row r="34" spans="1:29" s="4" customFormat="1" x14ac:dyDescent="0.25">
      <c r="A34" s="2">
        <v>31</v>
      </c>
      <c r="B34" s="2" t="s">
        <v>57</v>
      </c>
      <c r="C34" s="2">
        <v>71</v>
      </c>
      <c r="D34" s="1" t="s">
        <v>338</v>
      </c>
      <c r="E34" s="1" t="s">
        <v>348</v>
      </c>
      <c r="F34" s="2">
        <v>654</v>
      </c>
      <c r="G34" s="2" t="s">
        <v>16</v>
      </c>
      <c r="H34" s="1">
        <v>679</v>
      </c>
      <c r="I34" s="1">
        <v>7</v>
      </c>
      <c r="J34" s="1">
        <v>45</v>
      </c>
      <c r="K34" s="1">
        <v>98</v>
      </c>
      <c r="L34" s="1">
        <v>3</v>
      </c>
      <c r="M34" s="1">
        <v>4</v>
      </c>
      <c r="N34" s="1">
        <v>7</v>
      </c>
      <c r="O34" s="1">
        <v>40</v>
      </c>
      <c r="P34" s="1">
        <v>15</v>
      </c>
      <c r="Q34" s="1">
        <v>89</v>
      </c>
      <c r="R34" s="1">
        <v>1</v>
      </c>
      <c r="S34" s="1">
        <v>1</v>
      </c>
      <c r="T34" s="1">
        <v>0</v>
      </c>
      <c r="U34" s="1">
        <v>3</v>
      </c>
      <c r="V34" s="1">
        <v>3</v>
      </c>
      <c r="W34" s="16">
        <v>0</v>
      </c>
      <c r="X34" s="1">
        <v>13</v>
      </c>
      <c r="Y34" s="1">
        <f t="shared" si="0"/>
        <v>329</v>
      </c>
      <c r="Z34" s="1">
        <f t="shared" si="1"/>
        <v>350</v>
      </c>
      <c r="AA34" s="14">
        <f t="shared" si="2"/>
        <v>0.4845360824742268</v>
      </c>
      <c r="AB34" s="14">
        <f t="shared" si="3"/>
        <v>0.51546391752577314</v>
      </c>
    </row>
    <row r="35" spans="1:29" s="4" customFormat="1" x14ac:dyDescent="0.25">
      <c r="A35" s="2">
        <v>32</v>
      </c>
      <c r="B35" s="2" t="s">
        <v>57</v>
      </c>
      <c r="C35" s="2">
        <v>71</v>
      </c>
      <c r="D35" s="1" t="s">
        <v>338</v>
      </c>
      <c r="E35" s="1" t="s">
        <v>349</v>
      </c>
      <c r="F35" s="2">
        <v>655</v>
      </c>
      <c r="G35" s="2" t="s">
        <v>15</v>
      </c>
      <c r="H35" s="1">
        <v>648</v>
      </c>
      <c r="I35" s="1">
        <v>4</v>
      </c>
      <c r="J35" s="1">
        <v>30</v>
      </c>
      <c r="K35" s="1">
        <v>110</v>
      </c>
      <c r="L35" s="1">
        <v>3</v>
      </c>
      <c r="M35" s="1">
        <v>6</v>
      </c>
      <c r="N35" s="1">
        <v>9</v>
      </c>
      <c r="O35" s="1">
        <v>68</v>
      </c>
      <c r="P35" s="1">
        <v>9</v>
      </c>
      <c r="Q35" s="1">
        <v>97</v>
      </c>
      <c r="R35" s="1">
        <v>6</v>
      </c>
      <c r="S35" s="1">
        <v>0</v>
      </c>
      <c r="T35" s="1">
        <v>1</v>
      </c>
      <c r="U35" s="1">
        <v>0</v>
      </c>
      <c r="V35" s="1">
        <v>0</v>
      </c>
      <c r="W35" s="16">
        <v>0</v>
      </c>
      <c r="X35" s="1">
        <v>10</v>
      </c>
      <c r="Y35" s="1">
        <f t="shared" si="0"/>
        <v>353</v>
      </c>
      <c r="Z35" s="1">
        <f t="shared" si="1"/>
        <v>295</v>
      </c>
      <c r="AA35" s="14">
        <f t="shared" si="2"/>
        <v>0.54475308641975306</v>
      </c>
      <c r="AB35" s="14">
        <f t="shared" si="3"/>
        <v>0.45524691358024694</v>
      </c>
    </row>
    <row r="36" spans="1:29" s="4" customFormat="1" x14ac:dyDescent="0.25">
      <c r="A36" s="2">
        <v>33</v>
      </c>
      <c r="B36" s="2" t="s">
        <v>57</v>
      </c>
      <c r="C36" s="2">
        <v>71</v>
      </c>
      <c r="D36" s="1" t="s">
        <v>338</v>
      </c>
      <c r="E36" s="1" t="s">
        <v>349</v>
      </c>
      <c r="F36" s="2">
        <v>655</v>
      </c>
      <c r="G36" s="2" t="s">
        <v>16</v>
      </c>
      <c r="H36" s="1">
        <v>649</v>
      </c>
      <c r="I36" s="1">
        <v>6</v>
      </c>
      <c r="J36" s="1">
        <v>18</v>
      </c>
      <c r="K36" s="1">
        <v>87</v>
      </c>
      <c r="L36" s="1">
        <v>1</v>
      </c>
      <c r="M36" s="1">
        <v>4</v>
      </c>
      <c r="N36" s="1">
        <v>8</v>
      </c>
      <c r="O36" s="1">
        <v>70</v>
      </c>
      <c r="P36" s="1">
        <v>8</v>
      </c>
      <c r="Q36" s="1">
        <v>116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6">
        <v>0</v>
      </c>
      <c r="X36" s="1">
        <v>15</v>
      </c>
      <c r="Y36" s="1">
        <f t="shared" si="0"/>
        <v>333</v>
      </c>
      <c r="Z36" s="1">
        <f t="shared" si="1"/>
        <v>316</v>
      </c>
      <c r="AA36" s="14">
        <f t="shared" si="2"/>
        <v>0.51309707241910629</v>
      </c>
      <c r="AB36" s="14">
        <f t="shared" si="3"/>
        <v>0.48690292758089371</v>
      </c>
    </row>
    <row r="37" spans="1:29" s="4" customFormat="1" x14ac:dyDescent="0.25">
      <c r="A37" s="2">
        <v>34</v>
      </c>
      <c r="B37" s="2" t="s">
        <v>57</v>
      </c>
      <c r="C37" s="2">
        <v>71</v>
      </c>
      <c r="D37" s="1" t="s">
        <v>338</v>
      </c>
      <c r="E37" s="1" t="s">
        <v>350</v>
      </c>
      <c r="F37" s="2">
        <v>656</v>
      </c>
      <c r="G37" s="2" t="s">
        <v>15</v>
      </c>
      <c r="H37" s="1">
        <v>600</v>
      </c>
      <c r="I37" s="1">
        <v>6</v>
      </c>
      <c r="J37" s="1">
        <v>8</v>
      </c>
      <c r="K37" s="1">
        <v>86</v>
      </c>
      <c r="L37" s="1">
        <v>3</v>
      </c>
      <c r="M37" s="1">
        <v>38</v>
      </c>
      <c r="N37" s="1">
        <v>3</v>
      </c>
      <c r="O37" s="1">
        <v>78</v>
      </c>
      <c r="P37" s="1">
        <v>1</v>
      </c>
      <c r="Q37" s="1">
        <v>102</v>
      </c>
      <c r="R37" s="1">
        <v>4</v>
      </c>
      <c r="S37" s="1">
        <v>0</v>
      </c>
      <c r="T37" s="1">
        <v>2</v>
      </c>
      <c r="U37" s="1">
        <v>0</v>
      </c>
      <c r="V37" s="1">
        <v>0</v>
      </c>
      <c r="W37" s="16">
        <v>0</v>
      </c>
      <c r="X37" s="1">
        <v>21</v>
      </c>
      <c r="Y37" s="1">
        <f t="shared" si="0"/>
        <v>352</v>
      </c>
      <c r="Z37" s="1">
        <f t="shared" si="1"/>
        <v>248</v>
      </c>
      <c r="AA37" s="14">
        <f t="shared" si="2"/>
        <v>0.58666666666666667</v>
      </c>
      <c r="AB37" s="14">
        <f t="shared" si="3"/>
        <v>0.41333333333333333</v>
      </c>
    </row>
    <row r="38" spans="1:29" s="4" customFormat="1" x14ac:dyDescent="0.25">
      <c r="A38" s="2">
        <v>35</v>
      </c>
      <c r="B38" s="2" t="s">
        <v>57</v>
      </c>
      <c r="C38" s="2">
        <v>71</v>
      </c>
      <c r="D38" s="1" t="s">
        <v>338</v>
      </c>
      <c r="E38" s="1" t="s">
        <v>350</v>
      </c>
      <c r="F38" s="2">
        <v>656</v>
      </c>
      <c r="G38" s="2" t="s">
        <v>16</v>
      </c>
      <c r="H38" s="1">
        <v>600</v>
      </c>
      <c r="I38" s="1">
        <v>9</v>
      </c>
      <c r="J38" s="1">
        <v>8</v>
      </c>
      <c r="K38" s="1">
        <v>55</v>
      </c>
      <c r="L38" s="1">
        <v>3</v>
      </c>
      <c r="M38" s="1">
        <v>31</v>
      </c>
      <c r="N38" s="1">
        <v>2</v>
      </c>
      <c r="O38" s="1">
        <v>60</v>
      </c>
      <c r="P38" s="1">
        <v>3</v>
      </c>
      <c r="Q38" s="1">
        <v>125</v>
      </c>
      <c r="R38" s="1">
        <v>4</v>
      </c>
      <c r="S38" s="1">
        <v>2</v>
      </c>
      <c r="T38" s="1">
        <v>0</v>
      </c>
      <c r="U38" s="1">
        <v>0</v>
      </c>
      <c r="V38" s="1">
        <v>1</v>
      </c>
      <c r="W38" s="16">
        <v>0</v>
      </c>
      <c r="X38" s="1">
        <v>15</v>
      </c>
      <c r="Y38" s="1">
        <f t="shared" si="0"/>
        <v>318</v>
      </c>
      <c r="Z38" s="1">
        <f t="shared" si="1"/>
        <v>282</v>
      </c>
      <c r="AA38" s="14">
        <f t="shared" si="2"/>
        <v>0.53</v>
      </c>
      <c r="AB38" s="14">
        <f t="shared" si="3"/>
        <v>0.47</v>
      </c>
    </row>
    <row r="39" spans="1:29" s="4" customFormat="1" x14ac:dyDescent="0.25">
      <c r="A39" s="2">
        <v>36</v>
      </c>
      <c r="B39" s="2" t="s">
        <v>57</v>
      </c>
      <c r="C39" s="2">
        <v>71</v>
      </c>
      <c r="D39" s="1" t="s">
        <v>338</v>
      </c>
      <c r="E39" s="1" t="s">
        <v>351</v>
      </c>
      <c r="F39" s="2">
        <v>657</v>
      </c>
      <c r="G39" s="2" t="s">
        <v>15</v>
      </c>
      <c r="H39" s="1">
        <v>671</v>
      </c>
      <c r="I39" s="1">
        <v>34</v>
      </c>
      <c r="J39" s="1">
        <v>7</v>
      </c>
      <c r="K39" s="1">
        <v>32</v>
      </c>
      <c r="L39" s="1">
        <v>2</v>
      </c>
      <c r="M39" s="1">
        <v>5</v>
      </c>
      <c r="N39" s="1">
        <v>8</v>
      </c>
      <c r="O39" s="1">
        <v>108</v>
      </c>
      <c r="P39" s="1">
        <v>7</v>
      </c>
      <c r="Q39" s="1">
        <v>116</v>
      </c>
      <c r="R39" s="1">
        <v>3</v>
      </c>
      <c r="S39" s="1">
        <v>0</v>
      </c>
      <c r="T39" s="1">
        <v>2</v>
      </c>
      <c r="U39" s="1">
        <v>1</v>
      </c>
      <c r="V39" s="1">
        <v>0</v>
      </c>
      <c r="W39" s="16">
        <v>1</v>
      </c>
      <c r="X39" s="1">
        <v>20</v>
      </c>
      <c r="Y39" s="1">
        <f t="shared" si="0"/>
        <v>346</v>
      </c>
      <c r="Z39" s="1">
        <f t="shared" si="1"/>
        <v>325</v>
      </c>
      <c r="AA39" s="14">
        <f t="shared" si="2"/>
        <v>0.5156482861400894</v>
      </c>
      <c r="AB39" s="14">
        <f t="shared" si="3"/>
        <v>0.4843517138599106</v>
      </c>
    </row>
    <row r="40" spans="1:29" s="4" customFormat="1" x14ac:dyDescent="0.25">
      <c r="A40" s="2">
        <v>37</v>
      </c>
      <c r="B40" s="2" t="s">
        <v>57</v>
      </c>
      <c r="C40" s="2">
        <v>71</v>
      </c>
      <c r="D40" s="1" t="s">
        <v>338</v>
      </c>
      <c r="E40" s="1" t="s">
        <v>351</v>
      </c>
      <c r="F40" s="2">
        <v>657</v>
      </c>
      <c r="G40" s="2" t="s">
        <v>16</v>
      </c>
      <c r="H40" s="1">
        <v>671</v>
      </c>
      <c r="I40" s="1">
        <v>14</v>
      </c>
      <c r="J40" s="1">
        <v>9</v>
      </c>
      <c r="K40" s="1">
        <v>35</v>
      </c>
      <c r="L40" s="1">
        <v>3</v>
      </c>
      <c r="M40" s="1">
        <v>2</v>
      </c>
      <c r="N40" s="1">
        <v>9</v>
      </c>
      <c r="O40" s="1">
        <v>125</v>
      </c>
      <c r="P40" s="1">
        <v>7</v>
      </c>
      <c r="Q40" s="1">
        <v>112</v>
      </c>
      <c r="R40" s="1">
        <v>4</v>
      </c>
      <c r="S40" s="1">
        <v>0</v>
      </c>
      <c r="T40" s="1">
        <v>2</v>
      </c>
      <c r="U40" s="1">
        <v>0</v>
      </c>
      <c r="V40" s="1">
        <v>0</v>
      </c>
      <c r="W40" s="16">
        <v>0</v>
      </c>
      <c r="X40" s="1">
        <v>15</v>
      </c>
      <c r="Y40" s="1">
        <f t="shared" si="0"/>
        <v>337</v>
      </c>
      <c r="Z40" s="1">
        <f t="shared" si="1"/>
        <v>334</v>
      </c>
      <c r="AA40" s="14">
        <f t="shared" si="2"/>
        <v>0.50223546944858422</v>
      </c>
      <c r="AB40" s="14">
        <f t="shared" si="3"/>
        <v>0.49776453055141578</v>
      </c>
    </row>
    <row r="41" spans="1:29" s="4" customFormat="1" x14ac:dyDescent="0.25">
      <c r="A41" s="2">
        <v>38</v>
      </c>
      <c r="B41" s="2" t="s">
        <v>57</v>
      </c>
      <c r="C41" s="2">
        <v>71</v>
      </c>
      <c r="D41" s="1" t="s">
        <v>338</v>
      </c>
      <c r="E41" s="1" t="s">
        <v>352</v>
      </c>
      <c r="F41" s="2">
        <v>658</v>
      </c>
      <c r="G41" s="2" t="s">
        <v>15</v>
      </c>
      <c r="H41" s="1">
        <v>500</v>
      </c>
      <c r="I41" s="1">
        <v>2</v>
      </c>
      <c r="J41" s="1">
        <v>2</v>
      </c>
      <c r="K41" s="1">
        <v>56</v>
      </c>
      <c r="L41" s="1">
        <v>0</v>
      </c>
      <c r="M41" s="1">
        <v>0</v>
      </c>
      <c r="N41" s="1">
        <v>2</v>
      </c>
      <c r="O41" s="1">
        <v>133</v>
      </c>
      <c r="P41" s="1">
        <v>2</v>
      </c>
      <c r="Q41" s="1">
        <v>16</v>
      </c>
      <c r="R41" s="1">
        <v>5</v>
      </c>
      <c r="S41" s="1">
        <v>1</v>
      </c>
      <c r="T41" s="1">
        <v>0</v>
      </c>
      <c r="U41" s="1">
        <v>2</v>
      </c>
      <c r="V41" s="1">
        <v>0</v>
      </c>
      <c r="W41" s="16">
        <v>1</v>
      </c>
      <c r="X41" s="1">
        <v>11</v>
      </c>
      <c r="Y41" s="1">
        <f t="shared" si="0"/>
        <v>233</v>
      </c>
      <c r="Z41" s="1">
        <f t="shared" si="1"/>
        <v>267</v>
      </c>
      <c r="AA41" s="14">
        <f t="shared" si="2"/>
        <v>0.46600000000000003</v>
      </c>
      <c r="AB41" s="14">
        <f t="shared" si="3"/>
        <v>0.53400000000000003</v>
      </c>
    </row>
    <row r="42" spans="1:29" s="4" customFormat="1" x14ac:dyDescent="0.25">
      <c r="A42" s="2">
        <v>39</v>
      </c>
      <c r="B42" s="2" t="s">
        <v>57</v>
      </c>
      <c r="C42" s="2">
        <v>71</v>
      </c>
      <c r="D42" s="1" t="s">
        <v>338</v>
      </c>
      <c r="E42" s="1" t="s">
        <v>353</v>
      </c>
      <c r="F42" s="2">
        <v>659</v>
      </c>
      <c r="G42" s="2" t="s">
        <v>15</v>
      </c>
      <c r="H42" s="1">
        <v>466</v>
      </c>
      <c r="I42" s="1">
        <v>1</v>
      </c>
      <c r="J42" s="1">
        <v>10</v>
      </c>
      <c r="K42" s="1">
        <v>39</v>
      </c>
      <c r="L42" s="1">
        <v>1</v>
      </c>
      <c r="M42" s="1">
        <v>1</v>
      </c>
      <c r="N42" s="1">
        <v>4</v>
      </c>
      <c r="O42" s="1">
        <v>95</v>
      </c>
      <c r="P42" s="1">
        <v>7</v>
      </c>
      <c r="Q42" s="1">
        <v>89</v>
      </c>
      <c r="R42" s="1">
        <v>2</v>
      </c>
      <c r="S42" s="1">
        <v>1</v>
      </c>
      <c r="T42" s="1">
        <v>0</v>
      </c>
      <c r="U42" s="1">
        <v>0</v>
      </c>
      <c r="V42" s="1">
        <v>0</v>
      </c>
      <c r="W42" s="16">
        <v>2</v>
      </c>
      <c r="X42" s="1">
        <v>21</v>
      </c>
      <c r="Y42" s="1">
        <f t="shared" si="0"/>
        <v>273</v>
      </c>
      <c r="Z42" s="1">
        <f t="shared" si="1"/>
        <v>193</v>
      </c>
      <c r="AA42" s="14">
        <f t="shared" si="2"/>
        <v>0.58583690987124459</v>
      </c>
      <c r="AB42" s="14">
        <f t="shared" si="3"/>
        <v>0.41416309012875535</v>
      </c>
    </row>
    <row r="43" spans="1:29" s="4" customFormat="1" x14ac:dyDescent="0.25">
      <c r="A43" s="2">
        <v>40</v>
      </c>
      <c r="B43" s="2" t="s">
        <v>57</v>
      </c>
      <c r="C43" s="2">
        <v>71</v>
      </c>
      <c r="D43" s="1" t="s">
        <v>338</v>
      </c>
      <c r="E43" s="1" t="s">
        <v>353</v>
      </c>
      <c r="F43" s="2">
        <v>659</v>
      </c>
      <c r="G43" s="2" t="s">
        <v>16</v>
      </c>
      <c r="H43" s="1">
        <v>465</v>
      </c>
      <c r="I43" s="1">
        <v>1</v>
      </c>
      <c r="J43" s="1">
        <v>8</v>
      </c>
      <c r="K43" s="1">
        <v>29</v>
      </c>
      <c r="L43" s="1">
        <v>0</v>
      </c>
      <c r="M43" s="1">
        <v>5</v>
      </c>
      <c r="N43" s="1">
        <v>10</v>
      </c>
      <c r="O43" s="1">
        <v>74</v>
      </c>
      <c r="P43" s="1">
        <v>11</v>
      </c>
      <c r="Q43" s="1">
        <v>96</v>
      </c>
      <c r="R43" s="1">
        <v>0</v>
      </c>
      <c r="S43" s="1">
        <v>0</v>
      </c>
      <c r="T43" s="1">
        <v>0</v>
      </c>
      <c r="U43" s="1">
        <v>2</v>
      </c>
      <c r="V43" s="1">
        <v>1</v>
      </c>
      <c r="W43" s="16">
        <v>0</v>
      </c>
      <c r="X43" s="1">
        <v>16</v>
      </c>
      <c r="Y43" s="1">
        <f t="shared" si="0"/>
        <v>253</v>
      </c>
      <c r="Z43" s="1">
        <f t="shared" si="1"/>
        <v>212</v>
      </c>
      <c r="AA43" s="14">
        <f t="shared" si="2"/>
        <v>0.54408602150537633</v>
      </c>
      <c r="AB43" s="14">
        <f t="shared" si="3"/>
        <v>0.45591397849462367</v>
      </c>
    </row>
    <row r="44" spans="1:29" s="4" customFormat="1" x14ac:dyDescent="0.25">
      <c r="A44" s="2">
        <v>41</v>
      </c>
      <c r="B44" s="2" t="s">
        <v>57</v>
      </c>
      <c r="C44" s="2">
        <v>71</v>
      </c>
      <c r="D44" s="1" t="s">
        <v>338</v>
      </c>
      <c r="E44" s="1" t="s">
        <v>354</v>
      </c>
      <c r="F44" s="2">
        <v>659</v>
      </c>
      <c r="G44" s="2" t="s">
        <v>31</v>
      </c>
      <c r="H44" s="1">
        <v>620</v>
      </c>
      <c r="I44" s="1">
        <v>4</v>
      </c>
      <c r="J44" s="1">
        <v>10</v>
      </c>
      <c r="K44" s="1">
        <v>52</v>
      </c>
      <c r="L44" s="1">
        <v>2</v>
      </c>
      <c r="M44" s="1">
        <v>6</v>
      </c>
      <c r="N44" s="1">
        <v>12</v>
      </c>
      <c r="O44" s="1">
        <v>137</v>
      </c>
      <c r="P44" s="1">
        <v>4</v>
      </c>
      <c r="Q44" s="1">
        <v>92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6">
        <v>0</v>
      </c>
      <c r="X44" s="1">
        <v>18</v>
      </c>
      <c r="Y44" s="1">
        <f t="shared" si="0"/>
        <v>338</v>
      </c>
      <c r="Z44" s="1">
        <f t="shared" si="1"/>
        <v>282</v>
      </c>
      <c r="AA44" s="14">
        <f t="shared" si="2"/>
        <v>0.54516129032258065</v>
      </c>
      <c r="AB44" s="14">
        <f t="shared" si="3"/>
        <v>0.45483870967741935</v>
      </c>
    </row>
    <row r="45" spans="1:29" s="4" customFormat="1" x14ac:dyDescent="0.25">
      <c r="A45" s="2">
        <v>42</v>
      </c>
      <c r="B45" s="2" t="s">
        <v>57</v>
      </c>
      <c r="C45" s="2">
        <v>71</v>
      </c>
      <c r="D45" s="1" t="s">
        <v>338</v>
      </c>
      <c r="E45" s="1" t="s">
        <v>355</v>
      </c>
      <c r="F45" s="2">
        <v>660</v>
      </c>
      <c r="G45" s="2" t="s">
        <v>15</v>
      </c>
      <c r="H45" s="1">
        <v>468</v>
      </c>
      <c r="I45" s="1">
        <v>4</v>
      </c>
      <c r="J45" s="1">
        <v>23</v>
      </c>
      <c r="K45" s="1">
        <v>55</v>
      </c>
      <c r="L45" s="1">
        <v>6</v>
      </c>
      <c r="M45" s="1">
        <v>4</v>
      </c>
      <c r="N45" s="1">
        <v>1</v>
      </c>
      <c r="O45" s="1">
        <v>11</v>
      </c>
      <c r="P45" s="1">
        <v>5</v>
      </c>
      <c r="Q45" s="1">
        <v>131</v>
      </c>
      <c r="R45" s="1">
        <v>4</v>
      </c>
      <c r="S45" s="1">
        <v>0</v>
      </c>
      <c r="T45" s="1">
        <v>0</v>
      </c>
      <c r="U45" s="1">
        <v>0</v>
      </c>
      <c r="V45" s="1">
        <v>0</v>
      </c>
      <c r="W45" s="16">
        <v>0</v>
      </c>
      <c r="X45" s="1">
        <v>18</v>
      </c>
      <c r="Y45" s="1">
        <f t="shared" si="0"/>
        <v>262</v>
      </c>
      <c r="Z45" s="1">
        <f t="shared" si="1"/>
        <v>206</v>
      </c>
      <c r="AA45" s="14">
        <f t="shared" si="2"/>
        <v>0.55982905982905984</v>
      </c>
      <c r="AB45" s="14">
        <f t="shared" si="3"/>
        <v>0.44017094017094016</v>
      </c>
    </row>
    <row r="46" spans="1:29" s="4" customFormat="1" x14ac:dyDescent="0.25">
      <c r="A46" s="2">
        <v>43</v>
      </c>
      <c r="B46" s="2" t="s">
        <v>57</v>
      </c>
      <c r="C46" s="2">
        <v>71</v>
      </c>
      <c r="D46" s="1" t="s">
        <v>338</v>
      </c>
      <c r="E46" s="1" t="s">
        <v>355</v>
      </c>
      <c r="F46" s="2">
        <v>660</v>
      </c>
      <c r="G46" s="2" t="s">
        <v>16</v>
      </c>
      <c r="H46" s="1">
        <v>469</v>
      </c>
      <c r="I46" s="1">
        <v>2</v>
      </c>
      <c r="J46" s="1">
        <v>21</v>
      </c>
      <c r="K46" s="1">
        <v>61</v>
      </c>
      <c r="L46" s="1">
        <v>3</v>
      </c>
      <c r="M46" s="1">
        <v>0</v>
      </c>
      <c r="N46" s="1">
        <v>0</v>
      </c>
      <c r="O46" s="1">
        <v>7</v>
      </c>
      <c r="P46" s="1">
        <v>2</v>
      </c>
      <c r="Q46" s="1">
        <v>132</v>
      </c>
      <c r="R46" s="1">
        <v>2</v>
      </c>
      <c r="S46" s="1">
        <v>0</v>
      </c>
      <c r="T46" s="1">
        <v>0</v>
      </c>
      <c r="U46" s="1">
        <v>0</v>
      </c>
      <c r="V46" s="1">
        <v>1</v>
      </c>
      <c r="W46" s="16">
        <v>0</v>
      </c>
      <c r="X46" s="1">
        <v>14</v>
      </c>
      <c r="Y46" s="1">
        <f t="shared" si="0"/>
        <v>245</v>
      </c>
      <c r="Z46" s="1">
        <f t="shared" si="1"/>
        <v>224</v>
      </c>
      <c r="AA46" s="14">
        <f t="shared" si="2"/>
        <v>0.52238805970149249</v>
      </c>
      <c r="AB46" s="14">
        <f t="shared" si="3"/>
        <v>0.47761194029850745</v>
      </c>
    </row>
    <row r="47" spans="1:29" s="4" customFormat="1" x14ac:dyDescent="0.25">
      <c r="A47" s="3"/>
      <c r="B47" s="3"/>
      <c r="C47" s="3"/>
      <c r="D47" s="137" t="s">
        <v>553</v>
      </c>
      <c r="E47" s="138"/>
      <c r="F47" s="76">
        <f>COUNTIF(G4:G46,"B")</f>
        <v>18</v>
      </c>
      <c r="G47" s="76">
        <f>COUNTA(G4:G46)</f>
        <v>43</v>
      </c>
      <c r="H47" s="77">
        <f>SUM(H4:H46)</f>
        <v>23085</v>
      </c>
      <c r="I47" s="77">
        <f t="shared" ref="I47:X47" si="4">SUM(I4:I46)</f>
        <v>244</v>
      </c>
      <c r="J47" s="77">
        <f t="shared" si="4"/>
        <v>696</v>
      </c>
      <c r="K47" s="77">
        <f t="shared" si="4"/>
        <v>2745</v>
      </c>
      <c r="L47" s="77">
        <f t="shared" si="4"/>
        <v>82</v>
      </c>
      <c r="M47" s="77">
        <f t="shared" si="4"/>
        <v>279</v>
      </c>
      <c r="N47" s="77">
        <f t="shared" si="4"/>
        <v>340</v>
      </c>
      <c r="O47" s="77">
        <f t="shared" si="4"/>
        <v>2984</v>
      </c>
      <c r="P47" s="77">
        <f t="shared" si="4"/>
        <v>345</v>
      </c>
      <c r="Q47" s="77">
        <f t="shared" si="4"/>
        <v>4135</v>
      </c>
      <c r="R47" s="77">
        <f t="shared" si="4"/>
        <v>151</v>
      </c>
      <c r="S47" s="77">
        <f t="shared" si="4"/>
        <v>17</v>
      </c>
      <c r="T47" s="77">
        <f t="shared" si="4"/>
        <v>20</v>
      </c>
      <c r="U47" s="77">
        <f t="shared" si="4"/>
        <v>44</v>
      </c>
      <c r="V47" s="77">
        <f t="shared" si="4"/>
        <v>31</v>
      </c>
      <c r="W47" s="77">
        <f t="shared" si="4"/>
        <v>11</v>
      </c>
      <c r="X47" s="77">
        <f t="shared" si="4"/>
        <v>605</v>
      </c>
      <c r="Y47" s="77">
        <f t="shared" ref="Y47" si="5">SUM(I47:X47)</f>
        <v>12729</v>
      </c>
      <c r="Z47" s="77">
        <f t="shared" ref="Z47" si="6">H47-Y47</f>
        <v>10356</v>
      </c>
      <c r="AA47" s="86">
        <f t="shared" ref="AA47" si="7">Y47/H47</f>
        <v>0.55139701104613381</v>
      </c>
      <c r="AB47" s="86">
        <f t="shared" ref="AB47" si="8">Z47/H47</f>
        <v>0.44860298895386613</v>
      </c>
    </row>
    <row r="48" spans="1:29" x14ac:dyDescent="0.2">
      <c r="AC48" s="4"/>
    </row>
    <row r="49" spans="1:38" s="28" customFormat="1" x14ac:dyDescent="0.25">
      <c r="A49" s="27"/>
      <c r="B49" s="27"/>
      <c r="C49" s="27"/>
      <c r="E49" s="126" t="s">
        <v>71</v>
      </c>
      <c r="F49" s="133"/>
      <c r="G49" s="133"/>
      <c r="H49" s="133"/>
      <c r="I49" s="75" t="s">
        <v>4</v>
      </c>
      <c r="J49" s="75" t="s">
        <v>5</v>
      </c>
      <c r="K49" s="75" t="s">
        <v>6</v>
      </c>
      <c r="L49" s="75" t="s">
        <v>47</v>
      </c>
      <c r="M49" s="75" t="s">
        <v>7</v>
      </c>
      <c r="N49" s="75" t="s">
        <v>48</v>
      </c>
      <c r="O49" s="75" t="s">
        <v>37</v>
      </c>
      <c r="P49" s="75" t="s">
        <v>49</v>
      </c>
      <c r="Q49" s="75" t="s">
        <v>8</v>
      </c>
      <c r="R49" s="32" t="s">
        <v>38</v>
      </c>
      <c r="S49" s="33" t="s">
        <v>65</v>
      </c>
      <c r="T49" s="33"/>
      <c r="AA49" s="29"/>
      <c r="AB49" s="29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s="4" customFormat="1" x14ac:dyDescent="0.2">
      <c r="A50" s="3"/>
      <c r="B50" s="3"/>
      <c r="C50" s="3"/>
      <c r="E50" s="133"/>
      <c r="F50" s="133"/>
      <c r="G50" s="133"/>
      <c r="H50" s="133"/>
      <c r="I50" s="46">
        <v>312</v>
      </c>
      <c r="J50" s="46">
        <v>712</v>
      </c>
      <c r="K50" s="46">
        <v>2827</v>
      </c>
      <c r="L50" s="46">
        <v>97</v>
      </c>
      <c r="M50" s="46">
        <v>361</v>
      </c>
      <c r="N50" s="46">
        <v>340</v>
      </c>
      <c r="O50" s="46">
        <v>2984</v>
      </c>
      <c r="P50" s="46">
        <v>345</v>
      </c>
      <c r="Q50" s="46">
        <v>4135</v>
      </c>
      <c r="R50" s="65">
        <f>W47</f>
        <v>11</v>
      </c>
      <c r="S50" s="66">
        <f>X47</f>
        <v>605</v>
      </c>
      <c r="T50" s="34"/>
      <c r="AA50" s="9"/>
      <c r="AB50" s="9"/>
    </row>
    <row r="51" spans="1:38" s="4" customFormat="1" x14ac:dyDescent="0.25">
      <c r="A51" s="3"/>
      <c r="B51" s="3"/>
      <c r="C51" s="3"/>
      <c r="F51" s="3"/>
      <c r="G51" s="3"/>
      <c r="H51" s="11"/>
      <c r="I51" s="3"/>
      <c r="J51" s="3"/>
      <c r="K51" s="3"/>
      <c r="L51" s="3"/>
      <c r="M51" s="3"/>
      <c r="N51" s="3"/>
      <c r="O51" s="3"/>
      <c r="P51" s="3"/>
      <c r="Q51" s="3"/>
      <c r="R51" s="35"/>
      <c r="S51" s="36"/>
      <c r="T51" s="36"/>
      <c r="AA51" s="9"/>
      <c r="AB51" s="9"/>
    </row>
    <row r="52" spans="1:38" s="12" customFormat="1" x14ac:dyDescent="0.25">
      <c r="A52" s="30"/>
      <c r="B52" s="30"/>
      <c r="C52" s="30"/>
      <c r="E52" s="126" t="s">
        <v>72</v>
      </c>
      <c r="F52" s="126"/>
      <c r="G52" s="126"/>
      <c r="H52" s="126"/>
      <c r="I52" s="126" t="s">
        <v>412</v>
      </c>
      <c r="J52" s="133"/>
      <c r="K52" s="133"/>
      <c r="L52" s="126" t="s">
        <v>413</v>
      </c>
      <c r="M52" s="126"/>
      <c r="N52" s="75" t="s">
        <v>48</v>
      </c>
      <c r="O52" s="75" t="s">
        <v>37</v>
      </c>
      <c r="P52" s="75" t="s">
        <v>49</v>
      </c>
      <c r="Q52" s="75" t="s">
        <v>8</v>
      </c>
      <c r="AA52" s="31"/>
      <c r="AB52" s="31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s="4" customFormat="1" x14ac:dyDescent="0.25">
      <c r="A53" s="3"/>
      <c r="B53" s="3"/>
      <c r="C53" s="3"/>
      <c r="E53" s="126"/>
      <c r="F53" s="126"/>
      <c r="G53" s="126"/>
      <c r="H53" s="126"/>
      <c r="I53" s="127">
        <f>I50+K50+M50</f>
        <v>3500</v>
      </c>
      <c r="J53" s="128"/>
      <c r="K53" s="128"/>
      <c r="L53" s="127">
        <f>J50+L50</f>
        <v>809</v>
      </c>
      <c r="M53" s="128"/>
      <c r="N53" s="56">
        <f>N50</f>
        <v>340</v>
      </c>
      <c r="O53" s="56">
        <f>O50</f>
        <v>2984</v>
      </c>
      <c r="P53" s="56">
        <f>P50</f>
        <v>345</v>
      </c>
      <c r="Q53" s="56">
        <f>Q50</f>
        <v>4135</v>
      </c>
      <c r="AA53" s="9"/>
      <c r="AB53" s="9"/>
    </row>
    <row r="54" spans="1:38" s="4" customFormat="1" x14ac:dyDescent="0.25">
      <c r="A54" s="3"/>
      <c r="B54" s="3"/>
      <c r="C54" s="3"/>
      <c r="F54" s="3"/>
      <c r="G54" s="3"/>
      <c r="H54" s="11"/>
      <c r="AA54" s="9"/>
      <c r="AB54" s="9"/>
    </row>
    <row r="55" spans="1:38" x14ac:dyDescent="0.2">
      <c r="AC55" s="4"/>
    </row>
    <row r="56" spans="1:38" s="4" customFormat="1" x14ac:dyDescent="0.25">
      <c r="A56" s="2">
        <v>1</v>
      </c>
      <c r="B56" s="2" t="s">
        <v>57</v>
      </c>
      <c r="C56" s="2">
        <v>85</v>
      </c>
      <c r="D56" s="1" t="s">
        <v>356</v>
      </c>
      <c r="E56" s="1" t="s">
        <v>356</v>
      </c>
      <c r="F56" s="2">
        <v>738</v>
      </c>
      <c r="G56" s="2" t="s">
        <v>15</v>
      </c>
      <c r="H56" s="1">
        <v>413</v>
      </c>
      <c r="I56" s="1">
        <v>5</v>
      </c>
      <c r="J56" s="1">
        <v>140</v>
      </c>
      <c r="K56" s="1">
        <v>83</v>
      </c>
      <c r="L56" s="1">
        <v>3</v>
      </c>
      <c r="M56" s="1">
        <v>1</v>
      </c>
      <c r="N56" s="2" t="s">
        <v>568</v>
      </c>
      <c r="O56" s="1">
        <v>41</v>
      </c>
      <c r="P56" s="2" t="s">
        <v>568</v>
      </c>
      <c r="Q56" s="2" t="s">
        <v>568</v>
      </c>
      <c r="R56" s="1">
        <v>5</v>
      </c>
      <c r="S56" s="1">
        <v>0</v>
      </c>
      <c r="T56" s="1">
        <v>1</v>
      </c>
      <c r="U56" s="1">
        <v>0</v>
      </c>
      <c r="V56" s="1">
        <v>14</v>
      </c>
      <c r="W56" s="16">
        <v>0</v>
      </c>
      <c r="X56" s="1">
        <v>6</v>
      </c>
      <c r="Y56" s="1">
        <f t="shared" si="0"/>
        <v>299</v>
      </c>
      <c r="Z56" s="1">
        <f t="shared" si="1"/>
        <v>114</v>
      </c>
      <c r="AA56" s="14">
        <f t="shared" si="2"/>
        <v>0.72397094430992737</v>
      </c>
      <c r="AB56" s="14">
        <f t="shared" si="3"/>
        <v>0.27602905569007263</v>
      </c>
    </row>
    <row r="57" spans="1:38" s="4" customFormat="1" x14ac:dyDescent="0.25">
      <c r="A57" s="2">
        <v>2</v>
      </c>
      <c r="B57" s="2" t="s">
        <v>57</v>
      </c>
      <c r="C57" s="2">
        <v>85</v>
      </c>
      <c r="D57" s="1" t="s">
        <v>356</v>
      </c>
      <c r="E57" s="1" t="s">
        <v>356</v>
      </c>
      <c r="F57" s="2">
        <v>738</v>
      </c>
      <c r="G57" s="2" t="s">
        <v>16</v>
      </c>
      <c r="H57" s="1">
        <v>413</v>
      </c>
      <c r="I57" s="1">
        <v>3</v>
      </c>
      <c r="J57" s="1">
        <v>151</v>
      </c>
      <c r="K57" s="1">
        <v>89</v>
      </c>
      <c r="L57" s="1">
        <v>1</v>
      </c>
      <c r="M57" s="1">
        <v>1</v>
      </c>
      <c r="N57" s="2" t="s">
        <v>568</v>
      </c>
      <c r="O57" s="1">
        <v>29</v>
      </c>
      <c r="P57" s="2" t="s">
        <v>568</v>
      </c>
      <c r="Q57" s="2" t="s">
        <v>568</v>
      </c>
      <c r="R57" s="1">
        <v>1</v>
      </c>
      <c r="S57" s="1">
        <v>1</v>
      </c>
      <c r="T57" s="1">
        <v>0</v>
      </c>
      <c r="U57" s="1">
        <v>1</v>
      </c>
      <c r="V57" s="1">
        <v>15</v>
      </c>
      <c r="W57" s="16">
        <v>0</v>
      </c>
      <c r="X57" s="1">
        <v>3</v>
      </c>
      <c r="Y57" s="1">
        <f t="shared" si="0"/>
        <v>295</v>
      </c>
      <c r="Z57" s="1">
        <f t="shared" si="1"/>
        <v>118</v>
      </c>
      <c r="AA57" s="14">
        <f t="shared" si="2"/>
        <v>0.7142857142857143</v>
      </c>
      <c r="AB57" s="14">
        <f t="shared" si="3"/>
        <v>0.2857142857142857</v>
      </c>
    </row>
    <row r="58" spans="1:38" s="4" customFormat="1" x14ac:dyDescent="0.25">
      <c r="A58" s="2">
        <v>3</v>
      </c>
      <c r="B58" s="2" t="s">
        <v>57</v>
      </c>
      <c r="C58" s="2">
        <v>85</v>
      </c>
      <c r="D58" s="1" t="s">
        <v>356</v>
      </c>
      <c r="E58" s="1" t="s">
        <v>357</v>
      </c>
      <c r="F58" s="2">
        <v>739</v>
      </c>
      <c r="G58" s="2" t="s">
        <v>15</v>
      </c>
      <c r="H58" s="1">
        <v>538</v>
      </c>
      <c r="I58" s="1">
        <v>3</v>
      </c>
      <c r="J58" s="1">
        <v>22</v>
      </c>
      <c r="K58" s="1">
        <v>239</v>
      </c>
      <c r="L58" s="1">
        <v>3</v>
      </c>
      <c r="M58" s="1">
        <v>5</v>
      </c>
      <c r="N58" s="2" t="s">
        <v>568</v>
      </c>
      <c r="O58" s="1">
        <v>66</v>
      </c>
      <c r="P58" s="2" t="s">
        <v>568</v>
      </c>
      <c r="Q58" s="2" t="s">
        <v>568</v>
      </c>
      <c r="R58" s="1">
        <v>6</v>
      </c>
      <c r="S58" s="1">
        <v>1</v>
      </c>
      <c r="T58" s="1">
        <v>0</v>
      </c>
      <c r="U58" s="1">
        <v>3</v>
      </c>
      <c r="V58" s="1">
        <v>1</v>
      </c>
      <c r="W58" s="16">
        <v>1</v>
      </c>
      <c r="X58" s="1">
        <v>10</v>
      </c>
      <c r="Y58" s="1">
        <f t="shared" si="0"/>
        <v>360</v>
      </c>
      <c r="Z58" s="1">
        <f t="shared" si="1"/>
        <v>178</v>
      </c>
      <c r="AA58" s="14">
        <f t="shared" si="2"/>
        <v>0.66914498141263945</v>
      </c>
      <c r="AB58" s="14">
        <f t="shared" si="3"/>
        <v>0.33085501858736061</v>
      </c>
    </row>
    <row r="59" spans="1:38" s="4" customFormat="1" x14ac:dyDescent="0.25">
      <c r="A59" s="2">
        <v>4</v>
      </c>
      <c r="B59" s="2" t="s">
        <v>57</v>
      </c>
      <c r="C59" s="2">
        <v>85</v>
      </c>
      <c r="D59" s="1" t="s">
        <v>356</v>
      </c>
      <c r="E59" s="1" t="s">
        <v>358</v>
      </c>
      <c r="F59" s="2">
        <v>740</v>
      </c>
      <c r="G59" s="2" t="s">
        <v>15</v>
      </c>
      <c r="H59" s="1">
        <v>657</v>
      </c>
      <c r="I59" s="1">
        <v>3</v>
      </c>
      <c r="J59" s="1">
        <v>159</v>
      </c>
      <c r="K59" s="1">
        <v>217</v>
      </c>
      <c r="L59" s="1">
        <v>2</v>
      </c>
      <c r="M59" s="1">
        <v>3</v>
      </c>
      <c r="N59" s="2" t="s">
        <v>568</v>
      </c>
      <c r="O59" s="1">
        <v>57</v>
      </c>
      <c r="P59" s="2" t="s">
        <v>568</v>
      </c>
      <c r="Q59" s="2" t="s">
        <v>568</v>
      </c>
      <c r="R59" s="1">
        <v>4</v>
      </c>
      <c r="S59" s="1">
        <v>0</v>
      </c>
      <c r="T59" s="1">
        <v>1</v>
      </c>
      <c r="U59" s="1">
        <v>2</v>
      </c>
      <c r="V59" s="1">
        <v>11</v>
      </c>
      <c r="W59" s="16">
        <v>0</v>
      </c>
      <c r="X59" s="1">
        <v>7</v>
      </c>
      <c r="Y59" s="1">
        <f t="shared" si="0"/>
        <v>466</v>
      </c>
      <c r="Z59" s="1">
        <f t="shared" si="1"/>
        <v>191</v>
      </c>
      <c r="AA59" s="14">
        <f t="shared" si="2"/>
        <v>0.70928462709284623</v>
      </c>
      <c r="AB59" s="14">
        <f t="shared" si="3"/>
        <v>0.29071537290715371</v>
      </c>
    </row>
    <row r="60" spans="1:38" s="4" customFormat="1" x14ac:dyDescent="0.25">
      <c r="A60" s="3"/>
      <c r="B60" s="3"/>
      <c r="C60" s="3"/>
      <c r="D60" s="137" t="s">
        <v>554</v>
      </c>
      <c r="E60" s="138"/>
      <c r="F60" s="76">
        <v>3</v>
      </c>
      <c r="G60" s="76">
        <v>4</v>
      </c>
      <c r="H60" s="77">
        <f>SUM(H56:H59)</f>
        <v>2021</v>
      </c>
      <c r="I60" s="77">
        <f t="shared" ref="I60:X60" si="9">SUM(I56:I59)</f>
        <v>14</v>
      </c>
      <c r="J60" s="77">
        <f t="shared" si="9"/>
        <v>472</v>
      </c>
      <c r="K60" s="77">
        <f t="shared" si="9"/>
        <v>628</v>
      </c>
      <c r="L60" s="77">
        <f t="shared" si="9"/>
        <v>9</v>
      </c>
      <c r="M60" s="77">
        <f t="shared" si="9"/>
        <v>10</v>
      </c>
      <c r="N60" s="114" t="s">
        <v>565</v>
      </c>
      <c r="O60" s="77">
        <f t="shared" si="9"/>
        <v>193</v>
      </c>
      <c r="P60" s="114" t="s">
        <v>565</v>
      </c>
      <c r="Q60" s="114" t="s">
        <v>565</v>
      </c>
      <c r="R60" s="77">
        <f t="shared" si="9"/>
        <v>16</v>
      </c>
      <c r="S60" s="77">
        <f t="shared" si="9"/>
        <v>2</v>
      </c>
      <c r="T60" s="77">
        <f t="shared" si="9"/>
        <v>2</v>
      </c>
      <c r="U60" s="77">
        <f t="shared" si="9"/>
        <v>6</v>
      </c>
      <c r="V60" s="77">
        <f t="shared" si="9"/>
        <v>41</v>
      </c>
      <c r="W60" s="77">
        <f t="shared" si="9"/>
        <v>1</v>
      </c>
      <c r="X60" s="77">
        <f t="shared" si="9"/>
        <v>26</v>
      </c>
      <c r="Y60" s="77">
        <f t="shared" ref="Y60" si="10">SUM(I60:X60)</f>
        <v>1420</v>
      </c>
      <c r="Z60" s="77">
        <f t="shared" ref="Z60" si="11">H60-Y60</f>
        <v>601</v>
      </c>
      <c r="AA60" s="86">
        <f t="shared" ref="AA60" si="12">Y60/H60</f>
        <v>0.70262246412666995</v>
      </c>
      <c r="AB60" s="86">
        <f t="shared" ref="AB60" si="13">Z60/H60</f>
        <v>0.29737753587333005</v>
      </c>
    </row>
    <row r="61" spans="1:38" x14ac:dyDescent="0.2">
      <c r="AC61" s="4"/>
    </row>
    <row r="62" spans="1:38" s="28" customFormat="1" x14ac:dyDescent="0.25">
      <c r="A62" s="27"/>
      <c r="B62" s="27"/>
      <c r="C62" s="27"/>
      <c r="E62" s="126" t="s">
        <v>71</v>
      </c>
      <c r="F62" s="133"/>
      <c r="G62" s="133"/>
      <c r="H62" s="133"/>
      <c r="I62" s="75" t="s">
        <v>4</v>
      </c>
      <c r="J62" s="75" t="s">
        <v>5</v>
      </c>
      <c r="K62" s="75" t="s">
        <v>6</v>
      </c>
      <c r="L62" s="75" t="s">
        <v>47</v>
      </c>
      <c r="M62" s="75" t="s">
        <v>7</v>
      </c>
      <c r="N62" s="75" t="s">
        <v>48</v>
      </c>
      <c r="O62" s="75" t="s">
        <v>37</v>
      </c>
      <c r="P62" s="75" t="s">
        <v>49</v>
      </c>
      <c r="Q62" s="75" t="s">
        <v>8</v>
      </c>
      <c r="R62" s="32" t="s">
        <v>38</v>
      </c>
      <c r="S62" s="33" t="s">
        <v>65</v>
      </c>
      <c r="T62" s="33"/>
      <c r="AA62" s="29"/>
      <c r="AB62" s="29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s="4" customFormat="1" x14ac:dyDescent="0.2">
      <c r="A63" s="3"/>
      <c r="B63" s="3"/>
      <c r="C63" s="3"/>
      <c r="E63" s="133"/>
      <c r="F63" s="133"/>
      <c r="G63" s="133"/>
      <c r="H63" s="133"/>
      <c r="I63" s="46">
        <v>21</v>
      </c>
      <c r="J63" s="46">
        <v>493</v>
      </c>
      <c r="K63" s="46">
        <v>638</v>
      </c>
      <c r="L63" s="46">
        <v>29</v>
      </c>
      <c r="M63" s="46">
        <v>19</v>
      </c>
      <c r="N63" s="46" t="s">
        <v>565</v>
      </c>
      <c r="O63" s="46">
        <v>193</v>
      </c>
      <c r="P63" s="46" t="s">
        <v>565</v>
      </c>
      <c r="Q63" s="46" t="s">
        <v>565</v>
      </c>
      <c r="R63" s="65">
        <f>W60</f>
        <v>1</v>
      </c>
      <c r="S63" s="66">
        <f>X60</f>
        <v>26</v>
      </c>
      <c r="T63" s="34"/>
      <c r="AA63" s="9"/>
      <c r="AB63" s="9"/>
    </row>
    <row r="64" spans="1:38" s="4" customFormat="1" ht="6.75" customHeight="1" x14ac:dyDescent="0.25">
      <c r="A64" s="3"/>
      <c r="B64" s="3"/>
      <c r="C64" s="3"/>
      <c r="F64" s="3"/>
      <c r="G64" s="3"/>
      <c r="H64" s="11"/>
      <c r="I64" s="3"/>
      <c r="J64" s="3"/>
      <c r="K64" s="3"/>
      <c r="L64" s="3"/>
      <c r="M64" s="3"/>
      <c r="N64" s="3"/>
      <c r="O64" s="3"/>
      <c r="P64" s="3"/>
      <c r="Q64" s="3"/>
      <c r="R64" s="35"/>
      <c r="S64" s="36"/>
      <c r="T64" s="36"/>
      <c r="AA64" s="9"/>
      <c r="AB64" s="9"/>
    </row>
    <row r="65" spans="1:38" s="12" customFormat="1" x14ac:dyDescent="0.25">
      <c r="A65" s="30"/>
      <c r="B65" s="30"/>
      <c r="C65" s="30"/>
      <c r="E65" s="126" t="s">
        <v>72</v>
      </c>
      <c r="F65" s="126"/>
      <c r="G65" s="126"/>
      <c r="H65" s="126"/>
      <c r="I65" s="126" t="s">
        <v>412</v>
      </c>
      <c r="J65" s="133"/>
      <c r="K65" s="133"/>
      <c r="L65" s="126" t="s">
        <v>413</v>
      </c>
      <c r="M65" s="126"/>
      <c r="N65" s="75" t="s">
        <v>48</v>
      </c>
      <c r="O65" s="75" t="s">
        <v>37</v>
      </c>
      <c r="P65" s="75" t="s">
        <v>49</v>
      </c>
      <c r="Q65" s="75" t="s">
        <v>8</v>
      </c>
      <c r="AA65" s="31"/>
      <c r="AB65" s="31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s="4" customFormat="1" x14ac:dyDescent="0.25">
      <c r="A66" s="3"/>
      <c r="B66" s="3"/>
      <c r="C66" s="3"/>
      <c r="E66" s="126"/>
      <c r="F66" s="126"/>
      <c r="G66" s="126"/>
      <c r="H66" s="126"/>
      <c r="I66" s="127">
        <f>I63+K63+M63</f>
        <v>678</v>
      </c>
      <c r="J66" s="128"/>
      <c r="K66" s="128"/>
      <c r="L66" s="127">
        <f>J63+L63</f>
        <v>522</v>
      </c>
      <c r="M66" s="128"/>
      <c r="N66" s="56" t="str">
        <f>N63</f>
        <v>N.P.</v>
      </c>
      <c r="O66" s="56">
        <f>O63</f>
        <v>193</v>
      </c>
      <c r="P66" s="56" t="str">
        <f>P63</f>
        <v>N.P.</v>
      </c>
      <c r="Q66" s="56" t="str">
        <f>Q63</f>
        <v>N.P.</v>
      </c>
      <c r="AA66" s="9"/>
      <c r="AB66" s="9"/>
    </row>
    <row r="67" spans="1:38" s="4" customFormat="1" x14ac:dyDescent="0.25">
      <c r="A67" s="3"/>
      <c r="B67" s="3"/>
      <c r="C67" s="3"/>
      <c r="F67" s="3"/>
      <c r="G67" s="3"/>
      <c r="H67" s="11"/>
      <c r="AA67" s="9"/>
      <c r="AB67" s="9"/>
    </row>
    <row r="68" spans="1:38" x14ac:dyDescent="0.2">
      <c r="AC68" s="4"/>
    </row>
    <row r="69" spans="1:38" s="4" customFormat="1" x14ac:dyDescent="0.25">
      <c r="A69" s="2">
        <v>1</v>
      </c>
      <c r="B69" s="2" t="s">
        <v>57</v>
      </c>
      <c r="C69" s="2">
        <v>298</v>
      </c>
      <c r="D69" s="1" t="s">
        <v>359</v>
      </c>
      <c r="E69" s="1" t="s">
        <v>359</v>
      </c>
      <c r="F69" s="2">
        <v>1449</v>
      </c>
      <c r="G69" s="2" t="s">
        <v>15</v>
      </c>
      <c r="H69" s="1">
        <v>710</v>
      </c>
      <c r="I69" s="1">
        <v>0</v>
      </c>
      <c r="J69" s="1">
        <v>233</v>
      </c>
      <c r="K69" s="1">
        <v>280</v>
      </c>
      <c r="L69" s="1">
        <v>1</v>
      </c>
      <c r="M69" s="1">
        <v>2</v>
      </c>
      <c r="N69" s="2" t="s">
        <v>565</v>
      </c>
      <c r="O69" s="1">
        <v>1</v>
      </c>
      <c r="P69" s="2" t="s">
        <v>565</v>
      </c>
      <c r="Q69" s="2" t="s">
        <v>565</v>
      </c>
      <c r="R69" s="1">
        <v>5</v>
      </c>
      <c r="S69" s="1">
        <v>0</v>
      </c>
      <c r="T69" s="1">
        <v>0</v>
      </c>
      <c r="U69" s="1">
        <v>12</v>
      </c>
      <c r="V69" s="1">
        <v>7</v>
      </c>
      <c r="W69" s="16">
        <v>0</v>
      </c>
      <c r="X69" s="1">
        <v>11</v>
      </c>
      <c r="Y69" s="1">
        <f t="shared" si="0"/>
        <v>552</v>
      </c>
      <c r="Z69" s="1">
        <f t="shared" si="1"/>
        <v>158</v>
      </c>
      <c r="AA69" s="14">
        <f t="shared" si="2"/>
        <v>0.77746478873239433</v>
      </c>
      <c r="AB69" s="14">
        <f t="shared" si="3"/>
        <v>0.22253521126760564</v>
      </c>
    </row>
    <row r="70" spans="1:38" s="4" customFormat="1" x14ac:dyDescent="0.25">
      <c r="A70" s="2">
        <v>2</v>
      </c>
      <c r="B70" s="2" t="s">
        <v>57</v>
      </c>
      <c r="C70" s="2">
        <v>298</v>
      </c>
      <c r="D70" s="1" t="s">
        <v>359</v>
      </c>
      <c r="E70" s="1" t="s">
        <v>359</v>
      </c>
      <c r="F70" s="2">
        <v>1449</v>
      </c>
      <c r="G70" s="2" t="s">
        <v>16</v>
      </c>
      <c r="H70" s="1">
        <v>710</v>
      </c>
      <c r="I70" s="1">
        <v>0</v>
      </c>
      <c r="J70" s="1">
        <v>239</v>
      </c>
      <c r="K70" s="1">
        <v>267</v>
      </c>
      <c r="L70" s="1">
        <v>1</v>
      </c>
      <c r="M70" s="1">
        <v>2</v>
      </c>
      <c r="N70" s="2" t="s">
        <v>565</v>
      </c>
      <c r="O70" s="1">
        <v>5</v>
      </c>
      <c r="P70" s="2" t="s">
        <v>565</v>
      </c>
      <c r="Q70" s="2" t="s">
        <v>565</v>
      </c>
      <c r="R70" s="1">
        <v>2</v>
      </c>
      <c r="S70" s="1">
        <v>0</v>
      </c>
      <c r="T70" s="1">
        <v>0</v>
      </c>
      <c r="U70" s="1">
        <v>3</v>
      </c>
      <c r="V70" s="1">
        <v>16</v>
      </c>
      <c r="W70" s="16">
        <v>0</v>
      </c>
      <c r="X70" s="1">
        <v>12</v>
      </c>
      <c r="Y70" s="1">
        <f t="shared" si="0"/>
        <v>547</v>
      </c>
      <c r="Z70" s="1">
        <f t="shared" si="1"/>
        <v>163</v>
      </c>
      <c r="AA70" s="14">
        <f t="shared" si="2"/>
        <v>0.77042253521126758</v>
      </c>
      <c r="AB70" s="14">
        <f t="shared" si="3"/>
        <v>0.22957746478873239</v>
      </c>
    </row>
    <row r="71" spans="1:38" s="4" customFormat="1" x14ac:dyDescent="0.25">
      <c r="A71" s="2">
        <v>3</v>
      </c>
      <c r="B71" s="2" t="s">
        <v>57</v>
      </c>
      <c r="C71" s="2">
        <v>298</v>
      </c>
      <c r="D71" s="1" t="s">
        <v>359</v>
      </c>
      <c r="E71" s="1" t="s">
        <v>359</v>
      </c>
      <c r="F71" s="2">
        <v>1449</v>
      </c>
      <c r="G71" s="2" t="s">
        <v>17</v>
      </c>
      <c r="H71" s="1">
        <v>710</v>
      </c>
      <c r="I71" s="1">
        <v>1</v>
      </c>
      <c r="J71" s="1">
        <v>212</v>
      </c>
      <c r="K71" s="1">
        <v>279</v>
      </c>
      <c r="L71" s="1">
        <v>6</v>
      </c>
      <c r="M71" s="1">
        <v>1</v>
      </c>
      <c r="N71" s="2" t="s">
        <v>565</v>
      </c>
      <c r="O71" s="1">
        <v>3</v>
      </c>
      <c r="P71" s="2" t="s">
        <v>565</v>
      </c>
      <c r="Q71" s="2" t="s">
        <v>565</v>
      </c>
      <c r="R71" s="1">
        <v>2</v>
      </c>
      <c r="S71" s="1">
        <v>0</v>
      </c>
      <c r="T71" s="1">
        <v>0</v>
      </c>
      <c r="U71" s="1">
        <v>12</v>
      </c>
      <c r="V71" s="1">
        <v>14</v>
      </c>
      <c r="W71" s="16">
        <v>0</v>
      </c>
      <c r="X71" s="1">
        <v>9</v>
      </c>
      <c r="Y71" s="1">
        <f t="shared" si="0"/>
        <v>539</v>
      </c>
      <c r="Z71" s="1">
        <f t="shared" si="1"/>
        <v>171</v>
      </c>
      <c r="AA71" s="14">
        <f t="shared" si="2"/>
        <v>0.75915492957746478</v>
      </c>
      <c r="AB71" s="14">
        <f t="shared" si="3"/>
        <v>0.24084507042253522</v>
      </c>
    </row>
    <row r="72" spans="1:38" s="4" customFormat="1" x14ac:dyDescent="0.25">
      <c r="A72" s="2">
        <v>4</v>
      </c>
      <c r="B72" s="2" t="s">
        <v>57</v>
      </c>
      <c r="C72" s="2">
        <v>298</v>
      </c>
      <c r="D72" s="1" t="s">
        <v>359</v>
      </c>
      <c r="E72" s="1" t="s">
        <v>359</v>
      </c>
      <c r="F72" s="2">
        <v>1450</v>
      </c>
      <c r="G72" s="2" t="s">
        <v>15</v>
      </c>
      <c r="H72" s="1">
        <v>604</v>
      </c>
      <c r="I72" s="1">
        <v>0</v>
      </c>
      <c r="J72" s="1">
        <v>179</v>
      </c>
      <c r="K72" s="1">
        <v>232</v>
      </c>
      <c r="L72" s="1">
        <v>1</v>
      </c>
      <c r="M72" s="1">
        <v>1</v>
      </c>
      <c r="N72" s="2" t="s">
        <v>565</v>
      </c>
      <c r="O72" s="1">
        <v>3</v>
      </c>
      <c r="P72" s="2" t="s">
        <v>565</v>
      </c>
      <c r="Q72" s="2" t="s">
        <v>565</v>
      </c>
      <c r="R72" s="1">
        <v>5</v>
      </c>
      <c r="S72" s="1">
        <v>0</v>
      </c>
      <c r="T72" s="1">
        <v>0</v>
      </c>
      <c r="U72" s="1">
        <v>1</v>
      </c>
      <c r="V72" s="1">
        <v>5</v>
      </c>
      <c r="W72" s="16">
        <v>0</v>
      </c>
      <c r="X72" s="1">
        <v>8</v>
      </c>
      <c r="Y72" s="1">
        <f t="shared" si="0"/>
        <v>435</v>
      </c>
      <c r="Z72" s="1">
        <f t="shared" si="1"/>
        <v>169</v>
      </c>
      <c r="AA72" s="14">
        <f t="shared" si="2"/>
        <v>0.7201986754966887</v>
      </c>
      <c r="AB72" s="14">
        <f t="shared" si="3"/>
        <v>0.27980132450331124</v>
      </c>
    </row>
    <row r="73" spans="1:38" s="4" customFormat="1" x14ac:dyDescent="0.25">
      <c r="A73" s="2">
        <v>5</v>
      </c>
      <c r="B73" s="2" t="s">
        <v>57</v>
      </c>
      <c r="C73" s="2">
        <v>298</v>
      </c>
      <c r="D73" s="1" t="s">
        <v>359</v>
      </c>
      <c r="E73" s="1" t="s">
        <v>359</v>
      </c>
      <c r="F73" s="2">
        <v>1450</v>
      </c>
      <c r="G73" s="2" t="s">
        <v>16</v>
      </c>
      <c r="H73" s="1">
        <v>605</v>
      </c>
      <c r="I73" s="1">
        <v>0</v>
      </c>
      <c r="J73" s="1">
        <v>197</v>
      </c>
      <c r="K73" s="1">
        <v>238</v>
      </c>
      <c r="L73" s="1">
        <v>1</v>
      </c>
      <c r="M73" s="1">
        <v>2</v>
      </c>
      <c r="N73" s="2" t="s">
        <v>565</v>
      </c>
      <c r="O73" s="1">
        <v>5</v>
      </c>
      <c r="P73" s="2" t="s">
        <v>565</v>
      </c>
      <c r="Q73" s="2" t="s">
        <v>565</v>
      </c>
      <c r="R73" s="1">
        <v>3</v>
      </c>
      <c r="S73" s="1">
        <v>0</v>
      </c>
      <c r="T73" s="1">
        <v>1</v>
      </c>
      <c r="U73" s="1">
        <v>4</v>
      </c>
      <c r="V73" s="1">
        <v>14</v>
      </c>
      <c r="W73" s="16">
        <v>0</v>
      </c>
      <c r="X73" s="1">
        <v>6</v>
      </c>
      <c r="Y73" s="1">
        <f t="shared" si="0"/>
        <v>471</v>
      </c>
      <c r="Z73" s="1">
        <f t="shared" si="1"/>
        <v>134</v>
      </c>
      <c r="AA73" s="14">
        <f t="shared" si="2"/>
        <v>0.7785123966942149</v>
      </c>
      <c r="AB73" s="14">
        <f t="shared" si="3"/>
        <v>0.22148760330578512</v>
      </c>
    </row>
    <row r="74" spans="1:38" s="4" customFormat="1" x14ac:dyDescent="0.25">
      <c r="A74" s="2">
        <v>6</v>
      </c>
      <c r="B74" s="2" t="s">
        <v>57</v>
      </c>
      <c r="C74" s="2">
        <v>298</v>
      </c>
      <c r="D74" s="1" t="s">
        <v>359</v>
      </c>
      <c r="E74" s="1" t="s">
        <v>359</v>
      </c>
      <c r="F74" s="2">
        <v>1451</v>
      </c>
      <c r="G74" s="2" t="s">
        <v>15</v>
      </c>
      <c r="H74" s="1">
        <v>601</v>
      </c>
      <c r="I74" s="1">
        <v>1</v>
      </c>
      <c r="J74" s="1">
        <v>196</v>
      </c>
      <c r="K74" s="1">
        <v>219</v>
      </c>
      <c r="L74" s="1">
        <v>0</v>
      </c>
      <c r="M74" s="1">
        <v>0</v>
      </c>
      <c r="N74" s="2" t="s">
        <v>565</v>
      </c>
      <c r="O74" s="1">
        <v>8</v>
      </c>
      <c r="P74" s="2" t="s">
        <v>565</v>
      </c>
      <c r="Q74" s="2" t="s">
        <v>565</v>
      </c>
      <c r="R74" s="1">
        <v>8</v>
      </c>
      <c r="S74" s="1">
        <v>1</v>
      </c>
      <c r="T74" s="1">
        <v>0</v>
      </c>
      <c r="U74" s="1">
        <v>4</v>
      </c>
      <c r="V74" s="1">
        <v>13</v>
      </c>
      <c r="W74" s="16">
        <v>0</v>
      </c>
      <c r="X74" s="1">
        <v>19</v>
      </c>
      <c r="Y74" s="1">
        <f t="shared" si="0"/>
        <v>469</v>
      </c>
      <c r="Z74" s="1">
        <f t="shared" si="1"/>
        <v>132</v>
      </c>
      <c r="AA74" s="14">
        <f t="shared" si="2"/>
        <v>0.78036605657237934</v>
      </c>
      <c r="AB74" s="14">
        <f t="shared" si="3"/>
        <v>0.21963394342762063</v>
      </c>
    </row>
    <row r="75" spans="1:38" s="4" customFormat="1" x14ac:dyDescent="0.25">
      <c r="A75" s="2">
        <v>7</v>
      </c>
      <c r="B75" s="2" t="s">
        <v>57</v>
      </c>
      <c r="C75" s="2">
        <v>298</v>
      </c>
      <c r="D75" s="1" t="s">
        <v>359</v>
      </c>
      <c r="E75" s="1" t="s">
        <v>359</v>
      </c>
      <c r="F75" s="2">
        <v>1451</v>
      </c>
      <c r="G75" s="2" t="s">
        <v>16</v>
      </c>
      <c r="H75" s="1">
        <v>602</v>
      </c>
      <c r="I75" s="1">
        <v>1</v>
      </c>
      <c r="J75" s="1">
        <v>231</v>
      </c>
      <c r="K75" s="1">
        <v>200</v>
      </c>
      <c r="L75" s="1">
        <v>1</v>
      </c>
      <c r="M75" s="1">
        <v>2</v>
      </c>
      <c r="N75" s="2" t="s">
        <v>565</v>
      </c>
      <c r="O75" s="1">
        <v>6</v>
      </c>
      <c r="P75" s="2" t="s">
        <v>565</v>
      </c>
      <c r="Q75" s="2" t="s">
        <v>565</v>
      </c>
      <c r="R75" s="1">
        <v>3</v>
      </c>
      <c r="S75" s="1">
        <v>0</v>
      </c>
      <c r="T75" s="1">
        <v>0</v>
      </c>
      <c r="U75" s="1">
        <v>7</v>
      </c>
      <c r="V75" s="1">
        <v>10</v>
      </c>
      <c r="W75" s="16">
        <v>0</v>
      </c>
      <c r="X75" s="1">
        <v>9</v>
      </c>
      <c r="Y75" s="1">
        <f t="shared" si="0"/>
        <v>470</v>
      </c>
      <c r="Z75" s="1">
        <f t="shared" si="1"/>
        <v>132</v>
      </c>
      <c r="AA75" s="14">
        <f t="shared" si="2"/>
        <v>0.78073089700996678</v>
      </c>
      <c r="AB75" s="14">
        <f t="shared" si="3"/>
        <v>0.21926910299003322</v>
      </c>
    </row>
    <row r="76" spans="1:38" s="4" customFormat="1" x14ac:dyDescent="0.25">
      <c r="A76" s="3"/>
      <c r="B76" s="3"/>
      <c r="C76" s="3"/>
      <c r="D76" s="137" t="s">
        <v>555</v>
      </c>
      <c r="E76" s="138"/>
      <c r="F76" s="76">
        <v>3</v>
      </c>
      <c r="G76" s="76">
        <v>7</v>
      </c>
      <c r="H76" s="77">
        <f>SUM(H69:H75)</f>
        <v>4542</v>
      </c>
      <c r="I76" s="77">
        <f t="shared" ref="I76:X76" si="14">SUM(I69:I75)</f>
        <v>3</v>
      </c>
      <c r="J76" s="77">
        <f t="shared" si="14"/>
        <v>1487</v>
      </c>
      <c r="K76" s="77">
        <f t="shared" si="14"/>
        <v>1715</v>
      </c>
      <c r="L76" s="77">
        <f t="shared" si="14"/>
        <v>11</v>
      </c>
      <c r="M76" s="77">
        <f t="shared" si="14"/>
        <v>10</v>
      </c>
      <c r="N76" s="77" t="s">
        <v>565</v>
      </c>
      <c r="O76" s="77">
        <f t="shared" si="14"/>
        <v>31</v>
      </c>
      <c r="P76" s="77" t="s">
        <v>565</v>
      </c>
      <c r="Q76" s="77" t="s">
        <v>565</v>
      </c>
      <c r="R76" s="77">
        <f t="shared" si="14"/>
        <v>28</v>
      </c>
      <c r="S76" s="77">
        <f t="shared" si="14"/>
        <v>1</v>
      </c>
      <c r="T76" s="77">
        <f t="shared" si="14"/>
        <v>1</v>
      </c>
      <c r="U76" s="77">
        <f t="shared" si="14"/>
        <v>43</v>
      </c>
      <c r="V76" s="77">
        <f t="shared" si="14"/>
        <v>79</v>
      </c>
      <c r="W76" s="77">
        <f t="shared" si="14"/>
        <v>0</v>
      </c>
      <c r="X76" s="77">
        <f t="shared" si="14"/>
        <v>74</v>
      </c>
      <c r="Y76" s="77">
        <f t="shared" ref="Y76" si="15">SUM(I76:X76)</f>
        <v>3483</v>
      </c>
      <c r="Z76" s="77">
        <f t="shared" ref="Z76" si="16">H76-Y76</f>
        <v>1059</v>
      </c>
      <c r="AA76" s="86">
        <f t="shared" ref="AA76" si="17">Y76/H76</f>
        <v>0.76684280052840159</v>
      </c>
      <c r="AB76" s="86">
        <f t="shared" ref="AB76" si="18">Z76/H76</f>
        <v>0.23315719947159841</v>
      </c>
    </row>
    <row r="77" spans="1:38" x14ac:dyDescent="0.2">
      <c r="AC77" s="4"/>
    </row>
    <row r="78" spans="1:38" s="28" customFormat="1" x14ac:dyDescent="0.25">
      <c r="A78" s="27"/>
      <c r="B78" s="27"/>
      <c r="C78" s="27"/>
      <c r="E78" s="126" t="s">
        <v>71</v>
      </c>
      <c r="F78" s="133"/>
      <c r="G78" s="133"/>
      <c r="H78" s="133"/>
      <c r="I78" s="75" t="s">
        <v>4</v>
      </c>
      <c r="J78" s="75" t="s">
        <v>5</v>
      </c>
      <c r="K78" s="75" t="s">
        <v>6</v>
      </c>
      <c r="L78" s="75" t="s">
        <v>47</v>
      </c>
      <c r="M78" s="75" t="s">
        <v>7</v>
      </c>
      <c r="N78" s="75" t="s">
        <v>48</v>
      </c>
      <c r="O78" s="75" t="s">
        <v>37</v>
      </c>
      <c r="P78" s="75" t="s">
        <v>49</v>
      </c>
      <c r="Q78" s="75" t="s">
        <v>8</v>
      </c>
      <c r="R78" s="32" t="s">
        <v>38</v>
      </c>
      <c r="S78" s="33" t="s">
        <v>65</v>
      </c>
      <c r="T78" s="33"/>
      <c r="AA78" s="29"/>
      <c r="AB78" s="29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s="4" customFormat="1" x14ac:dyDescent="0.2">
      <c r="A79" s="3"/>
      <c r="B79" s="3"/>
      <c r="C79" s="3"/>
      <c r="E79" s="133"/>
      <c r="F79" s="133"/>
      <c r="G79" s="133"/>
      <c r="H79" s="133"/>
      <c r="I79" s="46">
        <v>12</v>
      </c>
      <c r="J79" s="46">
        <v>1527</v>
      </c>
      <c r="K79" s="46">
        <v>1748</v>
      </c>
      <c r="L79" s="46">
        <v>50</v>
      </c>
      <c r="M79" s="46">
        <v>41</v>
      </c>
      <c r="N79" s="46" t="s">
        <v>565</v>
      </c>
      <c r="O79" s="46">
        <v>31</v>
      </c>
      <c r="P79" s="46" t="s">
        <v>565</v>
      </c>
      <c r="Q79" s="46" t="s">
        <v>565</v>
      </c>
      <c r="R79" s="65">
        <f>W76</f>
        <v>0</v>
      </c>
      <c r="S79" s="66">
        <f>X76</f>
        <v>74</v>
      </c>
      <c r="T79" s="34"/>
      <c r="AA79" s="9"/>
      <c r="AB79" s="9"/>
    </row>
    <row r="80" spans="1:38" s="4" customFormat="1" ht="6.75" customHeight="1" x14ac:dyDescent="0.25">
      <c r="A80" s="3"/>
      <c r="B80" s="3"/>
      <c r="C80" s="3"/>
      <c r="F80" s="3"/>
      <c r="G80" s="3"/>
      <c r="H80" s="11"/>
      <c r="I80" s="3"/>
      <c r="J80" s="3"/>
      <c r="K80" s="3"/>
      <c r="L80" s="3"/>
      <c r="M80" s="3"/>
      <c r="N80" s="3"/>
      <c r="O80" s="3"/>
      <c r="P80" s="3"/>
      <c r="Q80" s="3"/>
      <c r="R80" s="35"/>
      <c r="S80" s="36"/>
      <c r="T80" s="36"/>
      <c r="AA80" s="9"/>
      <c r="AB80" s="9"/>
    </row>
    <row r="81" spans="1:38" s="12" customFormat="1" x14ac:dyDescent="0.25">
      <c r="A81" s="30"/>
      <c r="B81" s="30"/>
      <c r="C81" s="30"/>
      <c r="E81" s="126" t="s">
        <v>72</v>
      </c>
      <c r="F81" s="126"/>
      <c r="G81" s="126"/>
      <c r="H81" s="126"/>
      <c r="I81" s="126" t="s">
        <v>412</v>
      </c>
      <c r="J81" s="133"/>
      <c r="K81" s="133"/>
      <c r="L81" s="126" t="s">
        <v>413</v>
      </c>
      <c r="M81" s="126"/>
      <c r="N81" s="75" t="s">
        <v>48</v>
      </c>
      <c r="O81" s="75" t="s">
        <v>37</v>
      </c>
      <c r="P81" s="75" t="s">
        <v>49</v>
      </c>
      <c r="Q81" s="75" t="s">
        <v>8</v>
      </c>
      <c r="AA81" s="31"/>
      <c r="AB81" s="31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s="4" customFormat="1" x14ac:dyDescent="0.25">
      <c r="A82" s="3"/>
      <c r="B82" s="3"/>
      <c r="C82" s="3"/>
      <c r="E82" s="126"/>
      <c r="F82" s="126"/>
      <c r="G82" s="126"/>
      <c r="H82" s="126"/>
      <c r="I82" s="127">
        <f>I79+K79+M79</f>
        <v>1801</v>
      </c>
      <c r="J82" s="128"/>
      <c r="K82" s="128"/>
      <c r="L82" s="127">
        <f>J79+L79</f>
        <v>1577</v>
      </c>
      <c r="M82" s="128"/>
      <c r="N82" s="56" t="str">
        <f>N79</f>
        <v>N.P.</v>
      </c>
      <c r="O82" s="56">
        <f>O79</f>
        <v>31</v>
      </c>
      <c r="P82" s="56" t="str">
        <f>P79</f>
        <v>N.P.</v>
      </c>
      <c r="Q82" s="56" t="str">
        <f>Q79</f>
        <v>N.P.</v>
      </c>
      <c r="AA82" s="9"/>
      <c r="AB82" s="9"/>
    </row>
    <row r="83" spans="1:38" s="4" customFormat="1" x14ac:dyDescent="0.25">
      <c r="A83" s="3"/>
      <c r="B83" s="3"/>
      <c r="C83" s="3"/>
      <c r="F83" s="3"/>
      <c r="G83" s="3"/>
      <c r="H83" s="11"/>
      <c r="AA83" s="9"/>
      <c r="AB83" s="9"/>
    </row>
    <row r="84" spans="1:38" x14ac:dyDescent="0.2">
      <c r="AC84" s="4"/>
    </row>
    <row r="85" spans="1:38" s="4" customFormat="1" x14ac:dyDescent="0.25">
      <c r="A85" s="2">
        <v>1</v>
      </c>
      <c r="B85" s="2" t="s">
        <v>57</v>
      </c>
      <c r="C85" s="2">
        <v>378</v>
      </c>
      <c r="D85" s="1" t="s">
        <v>360</v>
      </c>
      <c r="E85" s="1" t="s">
        <v>360</v>
      </c>
      <c r="F85" s="2">
        <v>1691</v>
      </c>
      <c r="G85" s="2" t="s">
        <v>15</v>
      </c>
      <c r="H85" s="1">
        <v>469</v>
      </c>
      <c r="I85" s="1">
        <v>0</v>
      </c>
      <c r="J85" s="1">
        <v>247</v>
      </c>
      <c r="K85" s="1">
        <v>88</v>
      </c>
      <c r="L85" s="1">
        <v>3</v>
      </c>
      <c r="M85" s="1">
        <v>4</v>
      </c>
      <c r="N85" s="2" t="s">
        <v>565</v>
      </c>
      <c r="O85" s="1">
        <v>0</v>
      </c>
      <c r="P85" s="2" t="s">
        <v>565</v>
      </c>
      <c r="Q85" s="2" t="s">
        <v>565</v>
      </c>
      <c r="R85" s="1">
        <v>5</v>
      </c>
      <c r="S85" s="1">
        <v>1</v>
      </c>
      <c r="T85" s="1">
        <v>0</v>
      </c>
      <c r="U85" s="1">
        <v>2</v>
      </c>
      <c r="V85" s="1">
        <v>14</v>
      </c>
      <c r="W85" s="16">
        <v>0</v>
      </c>
      <c r="X85" s="1">
        <v>6</v>
      </c>
      <c r="Y85" s="1">
        <f t="shared" si="0"/>
        <v>370</v>
      </c>
      <c r="Z85" s="1">
        <f t="shared" si="1"/>
        <v>99</v>
      </c>
      <c r="AA85" s="14">
        <f t="shared" si="2"/>
        <v>0.78891257995735609</v>
      </c>
      <c r="AB85" s="14">
        <f t="shared" si="3"/>
        <v>0.21108742004264391</v>
      </c>
    </row>
    <row r="86" spans="1:38" s="4" customFormat="1" x14ac:dyDescent="0.25">
      <c r="A86" s="2">
        <v>2</v>
      </c>
      <c r="B86" s="2" t="s">
        <v>57</v>
      </c>
      <c r="C86" s="2">
        <v>378</v>
      </c>
      <c r="D86" s="1" t="s">
        <v>360</v>
      </c>
      <c r="E86" s="1" t="s">
        <v>360</v>
      </c>
      <c r="F86" s="2">
        <v>1691</v>
      </c>
      <c r="G86" s="2" t="s">
        <v>16</v>
      </c>
      <c r="H86" s="1">
        <v>469</v>
      </c>
      <c r="I86" s="1">
        <v>2</v>
      </c>
      <c r="J86" s="1">
        <v>237</v>
      </c>
      <c r="K86" s="1">
        <v>96</v>
      </c>
      <c r="L86" s="1">
        <v>0</v>
      </c>
      <c r="M86" s="1">
        <v>0</v>
      </c>
      <c r="N86" s="2" t="s">
        <v>565</v>
      </c>
      <c r="O86" s="1">
        <v>0</v>
      </c>
      <c r="P86" s="2" t="s">
        <v>565</v>
      </c>
      <c r="Q86" s="2" t="s">
        <v>565</v>
      </c>
      <c r="R86" s="1">
        <v>3</v>
      </c>
      <c r="S86" s="1">
        <v>0</v>
      </c>
      <c r="T86" s="1">
        <v>0</v>
      </c>
      <c r="U86" s="1">
        <v>1</v>
      </c>
      <c r="V86" s="1">
        <v>12</v>
      </c>
      <c r="W86" s="16">
        <v>1</v>
      </c>
      <c r="X86" s="1">
        <v>18</v>
      </c>
      <c r="Y86" s="1">
        <f t="shared" si="0"/>
        <v>370</v>
      </c>
      <c r="Z86" s="1">
        <f t="shared" si="1"/>
        <v>99</v>
      </c>
      <c r="AA86" s="14">
        <f t="shared" si="2"/>
        <v>0.78891257995735609</v>
      </c>
      <c r="AB86" s="14">
        <f t="shared" si="3"/>
        <v>0.21108742004264391</v>
      </c>
    </row>
    <row r="87" spans="1:38" s="4" customFormat="1" x14ac:dyDescent="0.25">
      <c r="A87" s="2">
        <v>3</v>
      </c>
      <c r="B87" s="2" t="s">
        <v>57</v>
      </c>
      <c r="C87" s="2">
        <v>378</v>
      </c>
      <c r="D87" s="1" t="s">
        <v>360</v>
      </c>
      <c r="E87" s="1" t="s">
        <v>361</v>
      </c>
      <c r="F87" s="2">
        <v>1692</v>
      </c>
      <c r="G87" s="2" t="s">
        <v>15</v>
      </c>
      <c r="H87" s="1">
        <v>526</v>
      </c>
      <c r="I87" s="1">
        <v>1</v>
      </c>
      <c r="J87" s="1">
        <v>228</v>
      </c>
      <c r="K87" s="1">
        <v>185</v>
      </c>
      <c r="L87" s="1">
        <v>2</v>
      </c>
      <c r="M87" s="1">
        <v>6</v>
      </c>
      <c r="N87" s="2" t="s">
        <v>565</v>
      </c>
      <c r="O87" s="1">
        <v>0</v>
      </c>
      <c r="P87" s="2" t="s">
        <v>565</v>
      </c>
      <c r="Q87" s="2" t="s">
        <v>565</v>
      </c>
      <c r="R87" s="1">
        <v>4</v>
      </c>
      <c r="S87" s="1">
        <v>1</v>
      </c>
      <c r="T87" s="1">
        <v>0</v>
      </c>
      <c r="U87" s="1">
        <v>1</v>
      </c>
      <c r="V87" s="1">
        <v>7</v>
      </c>
      <c r="W87" s="16">
        <v>0</v>
      </c>
      <c r="X87" s="1">
        <v>8</v>
      </c>
      <c r="Y87" s="1">
        <f t="shared" si="0"/>
        <v>443</v>
      </c>
      <c r="Z87" s="1">
        <f t="shared" si="1"/>
        <v>83</v>
      </c>
      <c r="AA87" s="14">
        <f t="shared" si="2"/>
        <v>0.84220532319391639</v>
      </c>
      <c r="AB87" s="14">
        <f t="shared" si="3"/>
        <v>0.15779467680608364</v>
      </c>
    </row>
    <row r="88" spans="1:38" s="4" customFormat="1" x14ac:dyDescent="0.25">
      <c r="A88" s="2">
        <v>4</v>
      </c>
      <c r="B88" s="2" t="s">
        <v>57</v>
      </c>
      <c r="C88" s="2">
        <v>378</v>
      </c>
      <c r="D88" s="1" t="s">
        <v>360</v>
      </c>
      <c r="E88" s="1" t="s">
        <v>362</v>
      </c>
      <c r="F88" s="2">
        <v>1693</v>
      </c>
      <c r="G88" s="2" t="s">
        <v>15</v>
      </c>
      <c r="H88" s="1">
        <v>509</v>
      </c>
      <c r="I88" s="1">
        <v>1</v>
      </c>
      <c r="J88" s="1">
        <v>203</v>
      </c>
      <c r="K88" s="1">
        <v>176</v>
      </c>
      <c r="L88" s="1">
        <v>1</v>
      </c>
      <c r="M88" s="1">
        <v>4</v>
      </c>
      <c r="N88" s="2" t="s">
        <v>565</v>
      </c>
      <c r="O88" s="1">
        <v>1</v>
      </c>
      <c r="P88" s="2" t="s">
        <v>565</v>
      </c>
      <c r="Q88" s="2" t="s">
        <v>565</v>
      </c>
      <c r="R88" s="1">
        <v>3</v>
      </c>
      <c r="S88" s="1">
        <v>0</v>
      </c>
      <c r="T88" s="1">
        <v>0</v>
      </c>
      <c r="U88" s="1">
        <v>4</v>
      </c>
      <c r="V88" s="1">
        <v>9</v>
      </c>
      <c r="W88" s="16">
        <v>0</v>
      </c>
      <c r="X88" s="1">
        <v>5</v>
      </c>
      <c r="Y88" s="1">
        <f t="shared" si="0"/>
        <v>407</v>
      </c>
      <c r="Z88" s="1">
        <f t="shared" si="1"/>
        <v>102</v>
      </c>
      <c r="AA88" s="14">
        <f t="shared" si="2"/>
        <v>0.79960707269155207</v>
      </c>
      <c r="AB88" s="14">
        <f t="shared" si="3"/>
        <v>0.20039292730844793</v>
      </c>
    </row>
    <row r="89" spans="1:38" s="4" customFormat="1" x14ac:dyDescent="0.25">
      <c r="A89" s="2">
        <v>5</v>
      </c>
      <c r="B89" s="2" t="s">
        <v>57</v>
      </c>
      <c r="C89" s="2">
        <v>378</v>
      </c>
      <c r="D89" s="1" t="s">
        <v>360</v>
      </c>
      <c r="E89" s="1" t="s">
        <v>363</v>
      </c>
      <c r="F89" s="2">
        <v>1693</v>
      </c>
      <c r="G89" s="2" t="s">
        <v>31</v>
      </c>
      <c r="H89" s="1">
        <v>636</v>
      </c>
      <c r="I89" s="1">
        <v>3</v>
      </c>
      <c r="J89" s="1">
        <v>111</v>
      </c>
      <c r="K89" s="1">
        <v>338</v>
      </c>
      <c r="L89" s="1">
        <v>1</v>
      </c>
      <c r="M89" s="1">
        <v>2</v>
      </c>
      <c r="N89" s="2" t="s">
        <v>565</v>
      </c>
      <c r="O89" s="1">
        <v>1</v>
      </c>
      <c r="P89" s="2" t="s">
        <v>565</v>
      </c>
      <c r="Q89" s="2" t="s">
        <v>565</v>
      </c>
      <c r="R89" s="1">
        <v>2</v>
      </c>
      <c r="S89" s="1">
        <v>0</v>
      </c>
      <c r="T89" s="1">
        <v>0</v>
      </c>
      <c r="U89" s="1">
        <v>1</v>
      </c>
      <c r="V89" s="1">
        <v>4</v>
      </c>
      <c r="W89" s="16">
        <v>0</v>
      </c>
      <c r="X89" s="1">
        <v>3</v>
      </c>
      <c r="Y89" s="1">
        <f t="shared" si="0"/>
        <v>466</v>
      </c>
      <c r="Z89" s="1">
        <f t="shared" si="1"/>
        <v>170</v>
      </c>
      <c r="AA89" s="14">
        <f t="shared" si="2"/>
        <v>0.73270440251572322</v>
      </c>
      <c r="AB89" s="14">
        <f t="shared" si="3"/>
        <v>0.26729559748427673</v>
      </c>
    </row>
    <row r="90" spans="1:38" s="4" customFormat="1" x14ac:dyDescent="0.25">
      <c r="A90" s="2">
        <v>6</v>
      </c>
      <c r="B90" s="2" t="s">
        <v>57</v>
      </c>
      <c r="C90" s="2">
        <v>378</v>
      </c>
      <c r="D90" s="1" t="s">
        <v>360</v>
      </c>
      <c r="E90" s="1" t="s">
        <v>364</v>
      </c>
      <c r="F90" s="2">
        <v>1694</v>
      </c>
      <c r="G90" s="2" t="s">
        <v>15</v>
      </c>
      <c r="H90" s="1">
        <v>489</v>
      </c>
      <c r="I90" s="1">
        <v>3</v>
      </c>
      <c r="J90" s="1">
        <v>246</v>
      </c>
      <c r="K90" s="1">
        <v>116</v>
      </c>
      <c r="L90" s="1">
        <v>3</v>
      </c>
      <c r="M90" s="1">
        <v>3</v>
      </c>
      <c r="N90" s="2" t="s">
        <v>565</v>
      </c>
      <c r="O90" s="1">
        <v>0</v>
      </c>
      <c r="P90" s="2" t="s">
        <v>565</v>
      </c>
      <c r="Q90" s="2" t="s">
        <v>565</v>
      </c>
      <c r="R90" s="1">
        <v>0</v>
      </c>
      <c r="S90" s="1">
        <v>2</v>
      </c>
      <c r="T90" s="1">
        <v>1</v>
      </c>
      <c r="U90" s="1">
        <v>0</v>
      </c>
      <c r="V90" s="1">
        <v>8</v>
      </c>
      <c r="W90" s="16">
        <v>0</v>
      </c>
      <c r="X90" s="1">
        <v>11</v>
      </c>
      <c r="Y90" s="1">
        <f t="shared" si="0"/>
        <v>393</v>
      </c>
      <c r="Z90" s="1">
        <f t="shared" si="1"/>
        <v>96</v>
      </c>
      <c r="AA90" s="14">
        <f t="shared" si="2"/>
        <v>0.80368098159509205</v>
      </c>
      <c r="AB90" s="14">
        <f t="shared" si="3"/>
        <v>0.19631901840490798</v>
      </c>
    </row>
    <row r="91" spans="1:38" s="4" customFormat="1" x14ac:dyDescent="0.25">
      <c r="A91" s="2">
        <v>7</v>
      </c>
      <c r="B91" s="2" t="s">
        <v>57</v>
      </c>
      <c r="C91" s="2">
        <v>378</v>
      </c>
      <c r="D91" s="1" t="s">
        <v>360</v>
      </c>
      <c r="E91" s="1" t="s">
        <v>364</v>
      </c>
      <c r="F91" s="2">
        <v>1694</v>
      </c>
      <c r="G91" s="2" t="s">
        <v>16</v>
      </c>
      <c r="H91" s="1">
        <v>489</v>
      </c>
      <c r="I91" s="1">
        <v>6</v>
      </c>
      <c r="J91" s="1">
        <v>231</v>
      </c>
      <c r="K91" s="1">
        <v>123</v>
      </c>
      <c r="L91" s="1">
        <v>5</v>
      </c>
      <c r="M91" s="1">
        <v>5</v>
      </c>
      <c r="N91" s="2" t="s">
        <v>565</v>
      </c>
      <c r="O91" s="1">
        <v>0</v>
      </c>
      <c r="P91" s="2" t="s">
        <v>565</v>
      </c>
      <c r="Q91" s="2" t="s">
        <v>565</v>
      </c>
      <c r="R91" s="1">
        <v>0</v>
      </c>
      <c r="S91" s="1">
        <v>0</v>
      </c>
      <c r="T91" s="1">
        <v>0</v>
      </c>
      <c r="U91" s="1">
        <v>1</v>
      </c>
      <c r="V91" s="1">
        <v>8</v>
      </c>
      <c r="W91" s="16">
        <v>3</v>
      </c>
      <c r="X91" s="1">
        <v>9</v>
      </c>
      <c r="Y91" s="1">
        <f t="shared" si="0"/>
        <v>391</v>
      </c>
      <c r="Z91" s="1">
        <f t="shared" si="1"/>
        <v>98</v>
      </c>
      <c r="AA91" s="14">
        <f t="shared" si="2"/>
        <v>0.79959100204498978</v>
      </c>
      <c r="AB91" s="14">
        <f t="shared" si="3"/>
        <v>0.20040899795501022</v>
      </c>
    </row>
    <row r="92" spans="1:38" s="4" customFormat="1" x14ac:dyDescent="0.25">
      <c r="A92" s="2">
        <v>8</v>
      </c>
      <c r="B92" s="2" t="s">
        <v>57</v>
      </c>
      <c r="C92" s="2">
        <v>378</v>
      </c>
      <c r="D92" s="1" t="s">
        <v>360</v>
      </c>
      <c r="E92" s="1" t="s">
        <v>365</v>
      </c>
      <c r="F92" s="2">
        <v>1695</v>
      </c>
      <c r="G92" s="2" t="s">
        <v>15</v>
      </c>
      <c r="H92" s="1">
        <v>741</v>
      </c>
      <c r="I92" s="1">
        <v>41</v>
      </c>
      <c r="J92" s="1">
        <v>256</v>
      </c>
      <c r="K92" s="1">
        <v>235</v>
      </c>
      <c r="L92" s="1">
        <v>2</v>
      </c>
      <c r="M92" s="1">
        <v>0</v>
      </c>
      <c r="N92" s="2" t="s">
        <v>565</v>
      </c>
      <c r="O92" s="1">
        <v>1</v>
      </c>
      <c r="P92" s="2" t="s">
        <v>565</v>
      </c>
      <c r="Q92" s="2" t="s">
        <v>565</v>
      </c>
      <c r="R92" s="1">
        <v>6</v>
      </c>
      <c r="S92" s="1">
        <v>2</v>
      </c>
      <c r="T92" s="1">
        <v>0</v>
      </c>
      <c r="U92" s="1">
        <v>5</v>
      </c>
      <c r="V92" s="1">
        <v>3</v>
      </c>
      <c r="W92" s="16">
        <v>0</v>
      </c>
      <c r="X92" s="1">
        <v>19</v>
      </c>
      <c r="Y92" s="1">
        <f t="shared" si="0"/>
        <v>570</v>
      </c>
      <c r="Z92" s="1">
        <f t="shared" si="1"/>
        <v>171</v>
      </c>
      <c r="AA92" s="14">
        <f t="shared" si="2"/>
        <v>0.76923076923076927</v>
      </c>
      <c r="AB92" s="14">
        <f t="shared" si="3"/>
        <v>0.23076923076923078</v>
      </c>
    </row>
    <row r="93" spans="1:38" s="4" customFormat="1" x14ac:dyDescent="0.25">
      <c r="A93" s="2">
        <v>9</v>
      </c>
      <c r="B93" s="2" t="s">
        <v>57</v>
      </c>
      <c r="C93" s="2">
        <v>378</v>
      </c>
      <c r="D93" s="1" t="s">
        <v>360</v>
      </c>
      <c r="E93" s="1" t="s">
        <v>366</v>
      </c>
      <c r="F93" s="2">
        <v>1696</v>
      </c>
      <c r="G93" s="2" t="s">
        <v>15</v>
      </c>
      <c r="H93" s="1">
        <v>291</v>
      </c>
      <c r="I93" s="1">
        <v>8</v>
      </c>
      <c r="J93" s="1">
        <v>147</v>
      </c>
      <c r="K93" s="1">
        <v>76</v>
      </c>
      <c r="L93" s="1">
        <v>0</v>
      </c>
      <c r="M93" s="1">
        <v>0</v>
      </c>
      <c r="N93" s="2" t="s">
        <v>565</v>
      </c>
      <c r="O93" s="1">
        <v>0</v>
      </c>
      <c r="P93" s="2" t="s">
        <v>565</v>
      </c>
      <c r="Q93" s="2" t="s">
        <v>565</v>
      </c>
      <c r="R93" s="1">
        <v>0</v>
      </c>
      <c r="S93" s="1">
        <v>0</v>
      </c>
      <c r="T93" s="1">
        <v>0</v>
      </c>
      <c r="U93" s="1">
        <v>0</v>
      </c>
      <c r="V93" s="1">
        <v>3</v>
      </c>
      <c r="W93" s="16">
        <v>0</v>
      </c>
      <c r="X93" s="1">
        <v>4</v>
      </c>
      <c r="Y93" s="1">
        <f t="shared" si="0"/>
        <v>238</v>
      </c>
      <c r="Z93" s="1">
        <f t="shared" si="1"/>
        <v>53</v>
      </c>
      <c r="AA93" s="14">
        <f t="shared" si="2"/>
        <v>0.81786941580756012</v>
      </c>
      <c r="AB93" s="14">
        <f t="shared" si="3"/>
        <v>0.18213058419243985</v>
      </c>
    </row>
    <row r="94" spans="1:38" s="4" customFormat="1" x14ac:dyDescent="0.25">
      <c r="A94" s="2">
        <v>10</v>
      </c>
      <c r="B94" s="2" t="s">
        <v>57</v>
      </c>
      <c r="C94" s="2">
        <v>378</v>
      </c>
      <c r="D94" s="1" t="s">
        <v>360</v>
      </c>
      <c r="E94" s="1" t="s">
        <v>367</v>
      </c>
      <c r="F94" s="2">
        <v>1696</v>
      </c>
      <c r="G94" s="2" t="s">
        <v>31</v>
      </c>
      <c r="H94" s="1">
        <v>236</v>
      </c>
      <c r="I94" s="1">
        <v>1</v>
      </c>
      <c r="J94" s="1">
        <v>84</v>
      </c>
      <c r="K94" s="1">
        <v>109</v>
      </c>
      <c r="L94" s="1">
        <v>8</v>
      </c>
      <c r="M94" s="1">
        <v>4</v>
      </c>
      <c r="N94" s="2" t="s">
        <v>565</v>
      </c>
      <c r="O94" s="1">
        <v>0</v>
      </c>
      <c r="P94" s="2" t="s">
        <v>565</v>
      </c>
      <c r="Q94" s="2" t="s">
        <v>565</v>
      </c>
      <c r="R94" s="1">
        <v>1</v>
      </c>
      <c r="S94" s="1">
        <v>0</v>
      </c>
      <c r="T94" s="1">
        <v>0</v>
      </c>
      <c r="U94" s="1">
        <v>0</v>
      </c>
      <c r="V94" s="1">
        <v>2</v>
      </c>
      <c r="W94" s="16">
        <v>0</v>
      </c>
      <c r="X94" s="1">
        <v>2</v>
      </c>
      <c r="Y94" s="1">
        <f t="shared" si="0"/>
        <v>211</v>
      </c>
      <c r="Z94" s="1">
        <f t="shared" si="1"/>
        <v>25</v>
      </c>
      <c r="AA94" s="14">
        <f t="shared" si="2"/>
        <v>0.89406779661016944</v>
      </c>
      <c r="AB94" s="14">
        <f t="shared" si="3"/>
        <v>0.1059322033898305</v>
      </c>
    </row>
    <row r="95" spans="1:38" s="4" customFormat="1" x14ac:dyDescent="0.25">
      <c r="A95" s="2">
        <v>11</v>
      </c>
      <c r="B95" s="2" t="s">
        <v>57</v>
      </c>
      <c r="C95" s="2">
        <v>378</v>
      </c>
      <c r="D95" s="1" t="s">
        <v>360</v>
      </c>
      <c r="E95" s="1" t="s">
        <v>368</v>
      </c>
      <c r="F95" s="2">
        <v>1697</v>
      </c>
      <c r="G95" s="2" t="s">
        <v>15</v>
      </c>
      <c r="H95" s="1">
        <v>422</v>
      </c>
      <c r="I95" s="1">
        <v>1</v>
      </c>
      <c r="J95" s="1">
        <v>103</v>
      </c>
      <c r="K95" s="1">
        <v>146</v>
      </c>
      <c r="L95" s="1">
        <v>0</v>
      </c>
      <c r="M95" s="1">
        <v>1</v>
      </c>
      <c r="N95" s="2" t="s">
        <v>565</v>
      </c>
      <c r="O95" s="1">
        <v>0</v>
      </c>
      <c r="P95" s="2" t="s">
        <v>565</v>
      </c>
      <c r="Q95" s="2" t="s">
        <v>565</v>
      </c>
      <c r="R95" s="1">
        <v>2</v>
      </c>
      <c r="S95" s="1">
        <v>0</v>
      </c>
      <c r="T95" s="1">
        <v>0</v>
      </c>
      <c r="U95" s="1">
        <v>0</v>
      </c>
      <c r="V95" s="1">
        <v>1</v>
      </c>
      <c r="W95" s="16">
        <v>0</v>
      </c>
      <c r="X95" s="1">
        <v>4</v>
      </c>
      <c r="Y95" s="1">
        <f t="shared" si="0"/>
        <v>258</v>
      </c>
      <c r="Z95" s="1">
        <f t="shared" si="1"/>
        <v>164</v>
      </c>
      <c r="AA95" s="14">
        <f t="shared" si="2"/>
        <v>0.61137440758293837</v>
      </c>
      <c r="AB95" s="14">
        <f t="shared" si="3"/>
        <v>0.38862559241706163</v>
      </c>
    </row>
    <row r="96" spans="1:38" s="4" customFormat="1" x14ac:dyDescent="0.25">
      <c r="A96" s="2">
        <v>12</v>
      </c>
      <c r="B96" s="2" t="s">
        <v>57</v>
      </c>
      <c r="C96" s="2">
        <v>378</v>
      </c>
      <c r="D96" s="1" t="s">
        <v>360</v>
      </c>
      <c r="E96" s="1" t="s">
        <v>368</v>
      </c>
      <c r="F96" s="2">
        <v>1697</v>
      </c>
      <c r="G96" s="2" t="s">
        <v>16</v>
      </c>
      <c r="H96" s="1">
        <v>423</v>
      </c>
      <c r="I96" s="1">
        <v>1</v>
      </c>
      <c r="J96" s="1">
        <v>121</v>
      </c>
      <c r="K96" s="1">
        <v>156</v>
      </c>
      <c r="L96" s="1">
        <v>0</v>
      </c>
      <c r="M96" s="1">
        <v>1</v>
      </c>
      <c r="N96" s="2" t="s">
        <v>565</v>
      </c>
      <c r="O96" s="1">
        <v>2</v>
      </c>
      <c r="P96" s="2" t="s">
        <v>565</v>
      </c>
      <c r="Q96" s="2" t="s">
        <v>565</v>
      </c>
      <c r="R96" s="1">
        <v>3</v>
      </c>
      <c r="S96" s="1">
        <v>0</v>
      </c>
      <c r="T96" s="1">
        <v>0</v>
      </c>
      <c r="U96" s="1">
        <v>0</v>
      </c>
      <c r="V96" s="1">
        <v>5</v>
      </c>
      <c r="W96" s="16">
        <v>0</v>
      </c>
      <c r="X96" s="1">
        <v>6</v>
      </c>
      <c r="Y96" s="1">
        <f t="shared" ref="Y96:Y147" si="19">SUM(I96:X96)</f>
        <v>295</v>
      </c>
      <c r="Z96" s="1">
        <f t="shared" ref="Z96:Z147" si="20">H96-Y96</f>
        <v>128</v>
      </c>
      <c r="AA96" s="14">
        <f t="shared" ref="AA96:AA147" si="21">Y96/H96</f>
        <v>0.69739952718676124</v>
      </c>
      <c r="AB96" s="14">
        <f t="shared" ref="AB96:AB147" si="22">Z96/H96</f>
        <v>0.30260047281323876</v>
      </c>
    </row>
    <row r="97" spans="1:38" s="4" customFormat="1" x14ac:dyDescent="0.25">
      <c r="A97" s="2">
        <v>13</v>
      </c>
      <c r="B97" s="2" t="s">
        <v>57</v>
      </c>
      <c r="C97" s="2">
        <v>378</v>
      </c>
      <c r="D97" s="1" t="s">
        <v>360</v>
      </c>
      <c r="E97" s="1" t="s">
        <v>369</v>
      </c>
      <c r="F97" s="2">
        <v>1698</v>
      </c>
      <c r="G97" s="2" t="s">
        <v>15</v>
      </c>
      <c r="H97" s="1">
        <v>614</v>
      </c>
      <c r="I97" s="1">
        <v>3</v>
      </c>
      <c r="J97" s="1">
        <v>159</v>
      </c>
      <c r="K97" s="1">
        <v>263</v>
      </c>
      <c r="L97" s="1">
        <v>1</v>
      </c>
      <c r="M97" s="1">
        <v>2</v>
      </c>
      <c r="N97" s="2" t="s">
        <v>565</v>
      </c>
      <c r="O97" s="1">
        <v>10</v>
      </c>
      <c r="P97" s="2" t="s">
        <v>565</v>
      </c>
      <c r="Q97" s="2" t="s">
        <v>565</v>
      </c>
      <c r="R97" s="1">
        <v>7</v>
      </c>
      <c r="S97" s="1">
        <v>0</v>
      </c>
      <c r="T97" s="1">
        <v>0</v>
      </c>
      <c r="U97" s="1">
        <v>8</v>
      </c>
      <c r="V97" s="1">
        <v>6</v>
      </c>
      <c r="W97" s="16">
        <v>0</v>
      </c>
      <c r="X97" s="1">
        <v>6</v>
      </c>
      <c r="Y97" s="1">
        <f t="shared" si="19"/>
        <v>465</v>
      </c>
      <c r="Z97" s="1">
        <f t="shared" si="20"/>
        <v>149</v>
      </c>
      <c r="AA97" s="14">
        <f t="shared" si="21"/>
        <v>0.75732899022801303</v>
      </c>
      <c r="AB97" s="14">
        <f t="shared" si="22"/>
        <v>0.24267100977198697</v>
      </c>
    </row>
    <row r="98" spans="1:38" s="4" customFormat="1" x14ac:dyDescent="0.25">
      <c r="A98" s="2">
        <v>14</v>
      </c>
      <c r="B98" s="2" t="s">
        <v>57</v>
      </c>
      <c r="C98" s="2">
        <v>378</v>
      </c>
      <c r="D98" s="1" t="s">
        <v>360</v>
      </c>
      <c r="E98" s="1" t="s">
        <v>369</v>
      </c>
      <c r="F98" s="2">
        <v>1698</v>
      </c>
      <c r="G98" s="2" t="s">
        <v>16</v>
      </c>
      <c r="H98" s="1">
        <v>613</v>
      </c>
      <c r="I98" s="1">
        <v>3</v>
      </c>
      <c r="J98" s="1">
        <v>169</v>
      </c>
      <c r="K98" s="1">
        <v>212</v>
      </c>
      <c r="L98" s="1">
        <v>5</v>
      </c>
      <c r="M98" s="1">
        <v>3</v>
      </c>
      <c r="N98" s="2" t="s">
        <v>565</v>
      </c>
      <c r="O98" s="1">
        <v>9</v>
      </c>
      <c r="P98" s="2" t="s">
        <v>565</v>
      </c>
      <c r="Q98" s="2" t="s">
        <v>565</v>
      </c>
      <c r="R98" s="1">
        <v>9</v>
      </c>
      <c r="S98" s="1">
        <v>2</v>
      </c>
      <c r="T98" s="1">
        <v>0</v>
      </c>
      <c r="U98" s="1">
        <v>7</v>
      </c>
      <c r="V98" s="1">
        <v>13</v>
      </c>
      <c r="W98" s="16">
        <v>0</v>
      </c>
      <c r="X98" s="1">
        <v>16</v>
      </c>
      <c r="Y98" s="1">
        <f t="shared" si="19"/>
        <v>448</v>
      </c>
      <c r="Z98" s="1">
        <f t="shared" si="20"/>
        <v>165</v>
      </c>
      <c r="AA98" s="14">
        <f t="shared" si="21"/>
        <v>0.73083197389885812</v>
      </c>
      <c r="AB98" s="14">
        <f t="shared" si="22"/>
        <v>0.26916802610114193</v>
      </c>
    </row>
    <row r="99" spans="1:38" s="4" customFormat="1" x14ac:dyDescent="0.25">
      <c r="A99" s="2">
        <v>15</v>
      </c>
      <c r="B99" s="2" t="s">
        <v>57</v>
      </c>
      <c r="C99" s="2">
        <v>378</v>
      </c>
      <c r="D99" s="1" t="s">
        <v>360</v>
      </c>
      <c r="E99" s="1" t="s">
        <v>181</v>
      </c>
      <c r="F99" s="2">
        <v>1698</v>
      </c>
      <c r="G99" s="2" t="s">
        <v>31</v>
      </c>
      <c r="H99" s="1">
        <v>253</v>
      </c>
      <c r="I99" s="1">
        <v>2</v>
      </c>
      <c r="J99" s="1">
        <v>98</v>
      </c>
      <c r="K99" s="1">
        <v>85</v>
      </c>
      <c r="L99" s="1">
        <v>3</v>
      </c>
      <c r="M99" s="1">
        <v>6</v>
      </c>
      <c r="N99" s="2" t="s">
        <v>565</v>
      </c>
      <c r="O99" s="1">
        <v>0</v>
      </c>
      <c r="P99" s="2" t="s">
        <v>565</v>
      </c>
      <c r="Q99" s="2" t="s">
        <v>565</v>
      </c>
      <c r="R99" s="1">
        <v>0</v>
      </c>
      <c r="S99" s="1">
        <v>0</v>
      </c>
      <c r="T99" s="1">
        <v>0</v>
      </c>
      <c r="U99" s="1">
        <v>0</v>
      </c>
      <c r="V99" s="1">
        <v>4</v>
      </c>
      <c r="W99" s="16">
        <v>0</v>
      </c>
      <c r="X99" s="1">
        <v>2</v>
      </c>
      <c r="Y99" s="1">
        <f t="shared" si="19"/>
        <v>200</v>
      </c>
      <c r="Z99" s="1">
        <f t="shared" si="20"/>
        <v>53</v>
      </c>
      <c r="AA99" s="14">
        <f t="shared" si="21"/>
        <v>0.79051383399209485</v>
      </c>
      <c r="AB99" s="14">
        <f t="shared" si="22"/>
        <v>0.20948616600790515</v>
      </c>
    </row>
    <row r="100" spans="1:38" s="4" customFormat="1" x14ac:dyDescent="0.25">
      <c r="A100" s="3"/>
      <c r="B100" s="3"/>
      <c r="C100" s="3"/>
      <c r="D100" s="137" t="s">
        <v>556</v>
      </c>
      <c r="E100" s="138"/>
      <c r="F100" s="76">
        <f>COUNTIF(G85:G99,"B")</f>
        <v>8</v>
      </c>
      <c r="G100" s="76">
        <f>COUNTA(G85:G99)</f>
        <v>15</v>
      </c>
      <c r="H100" s="77">
        <f>SUM(H85:H99)</f>
        <v>7180</v>
      </c>
      <c r="I100" s="77">
        <f t="shared" ref="I100:X100" si="23">SUM(I85:I99)</f>
        <v>76</v>
      </c>
      <c r="J100" s="77">
        <f t="shared" si="23"/>
        <v>2640</v>
      </c>
      <c r="K100" s="77">
        <f t="shared" si="23"/>
        <v>2404</v>
      </c>
      <c r="L100" s="77">
        <f t="shared" si="23"/>
        <v>34</v>
      </c>
      <c r="M100" s="77">
        <f t="shared" si="23"/>
        <v>41</v>
      </c>
      <c r="N100" s="114" t="s">
        <v>565</v>
      </c>
      <c r="O100" s="77">
        <f t="shared" si="23"/>
        <v>24</v>
      </c>
      <c r="P100" s="114" t="s">
        <v>565</v>
      </c>
      <c r="Q100" s="114" t="s">
        <v>565</v>
      </c>
      <c r="R100" s="77">
        <f t="shared" si="23"/>
        <v>45</v>
      </c>
      <c r="S100" s="77">
        <f t="shared" si="23"/>
        <v>8</v>
      </c>
      <c r="T100" s="77">
        <f t="shared" si="23"/>
        <v>1</v>
      </c>
      <c r="U100" s="77">
        <f t="shared" si="23"/>
        <v>30</v>
      </c>
      <c r="V100" s="77">
        <f t="shared" si="23"/>
        <v>99</v>
      </c>
      <c r="W100" s="77">
        <f t="shared" si="23"/>
        <v>4</v>
      </c>
      <c r="X100" s="77">
        <f t="shared" si="23"/>
        <v>119</v>
      </c>
      <c r="Y100" s="77">
        <f t="shared" ref="Y100" si="24">SUM(I100:X100)</f>
        <v>5525</v>
      </c>
      <c r="Z100" s="77">
        <f t="shared" ref="Z100" si="25">H100-Y100</f>
        <v>1655</v>
      </c>
      <c r="AA100" s="86">
        <f t="shared" ref="AA100" si="26">Y100/H100</f>
        <v>0.76949860724233987</v>
      </c>
      <c r="AB100" s="86">
        <f t="shared" ref="AB100" si="27">Z100/H100</f>
        <v>0.23050139275766016</v>
      </c>
    </row>
    <row r="101" spans="1:38" x14ac:dyDescent="0.2">
      <c r="AC101" s="4"/>
    </row>
    <row r="102" spans="1:38" s="28" customFormat="1" x14ac:dyDescent="0.25">
      <c r="A102" s="27"/>
      <c r="B102" s="27"/>
      <c r="C102" s="27"/>
      <c r="E102" s="126" t="s">
        <v>71</v>
      </c>
      <c r="F102" s="133"/>
      <c r="G102" s="133"/>
      <c r="H102" s="133"/>
      <c r="I102" s="75" t="s">
        <v>4</v>
      </c>
      <c r="J102" s="75" t="s">
        <v>5</v>
      </c>
      <c r="K102" s="75" t="s">
        <v>6</v>
      </c>
      <c r="L102" s="75" t="s">
        <v>47</v>
      </c>
      <c r="M102" s="75" t="s">
        <v>7</v>
      </c>
      <c r="N102" s="75" t="s">
        <v>48</v>
      </c>
      <c r="O102" s="75" t="s">
        <v>37</v>
      </c>
      <c r="P102" s="75" t="s">
        <v>49</v>
      </c>
      <c r="Q102" s="75" t="s">
        <v>8</v>
      </c>
      <c r="R102" s="32" t="s">
        <v>38</v>
      </c>
      <c r="S102" s="33" t="s">
        <v>65</v>
      </c>
      <c r="T102" s="33"/>
      <c r="AA102" s="29"/>
      <c r="AB102" s="29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s="4" customFormat="1" x14ac:dyDescent="0.2">
      <c r="A103" s="3"/>
      <c r="B103" s="3"/>
      <c r="C103" s="3"/>
      <c r="E103" s="133"/>
      <c r="F103" s="133"/>
      <c r="G103" s="133"/>
      <c r="H103" s="133"/>
      <c r="I103" s="46">
        <v>96</v>
      </c>
      <c r="J103" s="46">
        <v>2690</v>
      </c>
      <c r="K103" s="46">
        <v>2438</v>
      </c>
      <c r="L103" s="46">
        <v>83</v>
      </c>
      <c r="M103" s="46">
        <v>71</v>
      </c>
      <c r="N103" s="46" t="s">
        <v>565</v>
      </c>
      <c r="O103" s="46">
        <v>24</v>
      </c>
      <c r="P103" s="46" t="s">
        <v>565</v>
      </c>
      <c r="Q103" s="46" t="s">
        <v>565</v>
      </c>
      <c r="R103" s="65">
        <f>W100</f>
        <v>4</v>
      </c>
      <c r="S103" s="66">
        <f>X100</f>
        <v>119</v>
      </c>
      <c r="T103" s="34"/>
      <c r="AA103" s="9"/>
      <c r="AB103" s="9"/>
    </row>
    <row r="104" spans="1:38" s="4" customFormat="1" ht="6.75" customHeight="1" x14ac:dyDescent="0.25">
      <c r="A104" s="3"/>
      <c r="B104" s="3"/>
      <c r="C104" s="3"/>
      <c r="F104" s="3"/>
      <c r="G104" s="3"/>
      <c r="H104" s="11"/>
      <c r="I104" s="3"/>
      <c r="J104" s="3"/>
      <c r="K104" s="3"/>
      <c r="L104" s="3"/>
      <c r="M104" s="3"/>
      <c r="N104" s="3"/>
      <c r="O104" s="3"/>
      <c r="P104" s="3"/>
      <c r="Q104" s="3"/>
      <c r="R104" s="35"/>
      <c r="S104" s="36"/>
      <c r="T104" s="36"/>
      <c r="AA104" s="9"/>
      <c r="AB104" s="9"/>
    </row>
    <row r="105" spans="1:38" s="12" customFormat="1" x14ac:dyDescent="0.25">
      <c r="A105" s="30"/>
      <c r="B105" s="30"/>
      <c r="C105" s="30"/>
      <c r="E105" s="126" t="s">
        <v>72</v>
      </c>
      <c r="F105" s="126"/>
      <c r="G105" s="126"/>
      <c r="H105" s="126"/>
      <c r="I105" s="126" t="s">
        <v>412</v>
      </c>
      <c r="J105" s="133"/>
      <c r="K105" s="133"/>
      <c r="L105" s="126" t="s">
        <v>413</v>
      </c>
      <c r="M105" s="126"/>
      <c r="N105" s="75" t="s">
        <v>48</v>
      </c>
      <c r="O105" s="75" t="s">
        <v>37</v>
      </c>
      <c r="P105" s="75" t="s">
        <v>49</v>
      </c>
      <c r="Q105" s="75" t="s">
        <v>8</v>
      </c>
      <c r="AA105" s="31"/>
      <c r="AB105" s="31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s="4" customFormat="1" x14ac:dyDescent="0.25">
      <c r="A106" s="3"/>
      <c r="B106" s="3"/>
      <c r="C106" s="3"/>
      <c r="E106" s="126"/>
      <c r="F106" s="126"/>
      <c r="G106" s="126"/>
      <c r="H106" s="126"/>
      <c r="I106" s="127">
        <f>I103+K103+M103</f>
        <v>2605</v>
      </c>
      <c r="J106" s="128"/>
      <c r="K106" s="128"/>
      <c r="L106" s="127">
        <f>J103+L103</f>
        <v>2773</v>
      </c>
      <c r="M106" s="128"/>
      <c r="N106" s="56" t="str">
        <f>N103</f>
        <v>N.P.</v>
      </c>
      <c r="O106" s="56">
        <f>O103</f>
        <v>24</v>
      </c>
      <c r="P106" s="56" t="str">
        <f>P103</f>
        <v>N.P.</v>
      </c>
      <c r="Q106" s="56" t="str">
        <f>Q103</f>
        <v>N.P.</v>
      </c>
      <c r="AA106" s="9"/>
      <c r="AB106" s="9"/>
    </row>
    <row r="107" spans="1:38" s="4" customFormat="1" x14ac:dyDescent="0.25">
      <c r="A107" s="3"/>
      <c r="B107" s="3"/>
      <c r="C107" s="3"/>
      <c r="F107" s="3"/>
      <c r="G107" s="3"/>
      <c r="H107" s="11"/>
      <c r="AA107" s="9"/>
      <c r="AB107" s="9"/>
    </row>
    <row r="108" spans="1:38" x14ac:dyDescent="0.2">
      <c r="AC108" s="4"/>
    </row>
    <row r="109" spans="1:38" s="4" customFormat="1" x14ac:dyDescent="0.25">
      <c r="A109" s="2">
        <v>1</v>
      </c>
      <c r="B109" s="2" t="s">
        <v>57</v>
      </c>
      <c r="C109" s="2">
        <v>416</v>
      </c>
      <c r="D109" s="1" t="s">
        <v>370</v>
      </c>
      <c r="E109" s="1" t="s">
        <v>370</v>
      </c>
      <c r="F109" s="2">
        <v>1856</v>
      </c>
      <c r="G109" s="2" t="s">
        <v>15</v>
      </c>
      <c r="H109" s="1">
        <v>539</v>
      </c>
      <c r="I109" s="1">
        <v>36</v>
      </c>
      <c r="J109" s="1">
        <v>53</v>
      </c>
      <c r="K109" s="1">
        <v>102</v>
      </c>
      <c r="L109" s="1">
        <v>3</v>
      </c>
      <c r="M109" s="1">
        <v>1</v>
      </c>
      <c r="N109" s="2" t="s">
        <v>565</v>
      </c>
      <c r="O109" s="1">
        <v>182</v>
      </c>
      <c r="P109" s="2" t="s">
        <v>565</v>
      </c>
      <c r="Q109" s="2" t="s">
        <v>565</v>
      </c>
      <c r="R109" s="1">
        <v>0</v>
      </c>
      <c r="S109" s="1">
        <v>0</v>
      </c>
      <c r="T109" s="1">
        <v>0</v>
      </c>
      <c r="U109" s="1">
        <v>1</v>
      </c>
      <c r="V109" s="1">
        <v>9</v>
      </c>
      <c r="W109" s="16">
        <v>0</v>
      </c>
      <c r="X109" s="1">
        <v>5</v>
      </c>
      <c r="Y109" s="1">
        <f t="shared" si="19"/>
        <v>392</v>
      </c>
      <c r="Z109" s="1">
        <f t="shared" si="20"/>
        <v>147</v>
      </c>
      <c r="AA109" s="14">
        <f t="shared" si="21"/>
        <v>0.72727272727272729</v>
      </c>
      <c r="AB109" s="14">
        <f t="shared" si="22"/>
        <v>0.27272727272727271</v>
      </c>
    </row>
    <row r="110" spans="1:38" s="4" customFormat="1" x14ac:dyDescent="0.25">
      <c r="A110" s="2">
        <v>2</v>
      </c>
      <c r="B110" s="2" t="s">
        <v>57</v>
      </c>
      <c r="C110" s="2">
        <v>416</v>
      </c>
      <c r="D110" s="1" t="s">
        <v>370</v>
      </c>
      <c r="E110" s="1" t="s">
        <v>370</v>
      </c>
      <c r="F110" s="2">
        <v>1856</v>
      </c>
      <c r="G110" s="2" t="s">
        <v>16</v>
      </c>
      <c r="H110" s="1">
        <v>540</v>
      </c>
      <c r="I110" s="1">
        <v>61</v>
      </c>
      <c r="J110" s="1">
        <v>49</v>
      </c>
      <c r="K110" s="1">
        <v>111</v>
      </c>
      <c r="L110" s="1">
        <v>1</v>
      </c>
      <c r="M110" s="1">
        <v>1</v>
      </c>
      <c r="N110" s="2" t="s">
        <v>565</v>
      </c>
      <c r="O110" s="1">
        <v>169</v>
      </c>
      <c r="P110" s="2" t="s">
        <v>565</v>
      </c>
      <c r="Q110" s="2" t="s">
        <v>565</v>
      </c>
      <c r="R110" s="1">
        <v>0</v>
      </c>
      <c r="S110" s="1">
        <v>2</v>
      </c>
      <c r="T110" s="1">
        <v>0</v>
      </c>
      <c r="U110" s="1">
        <v>4</v>
      </c>
      <c r="V110" s="1">
        <v>0</v>
      </c>
      <c r="W110" s="16">
        <v>0</v>
      </c>
      <c r="X110" s="1">
        <v>2</v>
      </c>
      <c r="Y110" s="1">
        <f t="shared" si="19"/>
        <v>400</v>
      </c>
      <c r="Z110" s="1">
        <f t="shared" si="20"/>
        <v>140</v>
      </c>
      <c r="AA110" s="14">
        <f t="shared" si="21"/>
        <v>0.7407407407407407</v>
      </c>
      <c r="AB110" s="14">
        <f t="shared" si="22"/>
        <v>0.25925925925925924</v>
      </c>
    </row>
    <row r="111" spans="1:38" s="4" customFormat="1" x14ac:dyDescent="0.25">
      <c r="A111" s="2">
        <v>3</v>
      </c>
      <c r="B111" s="2" t="s">
        <v>57</v>
      </c>
      <c r="C111" s="2">
        <v>416</v>
      </c>
      <c r="D111" s="1" t="s">
        <v>370</v>
      </c>
      <c r="E111" s="1" t="s">
        <v>370</v>
      </c>
      <c r="F111" s="2">
        <v>1856</v>
      </c>
      <c r="G111" s="2" t="s">
        <v>17</v>
      </c>
      <c r="H111" s="1">
        <v>540</v>
      </c>
      <c r="I111" s="1">
        <v>52</v>
      </c>
      <c r="J111" s="1">
        <v>47</v>
      </c>
      <c r="K111" s="1">
        <v>107</v>
      </c>
      <c r="L111" s="1">
        <v>0</v>
      </c>
      <c r="M111" s="1">
        <v>2</v>
      </c>
      <c r="N111" s="2" t="s">
        <v>565</v>
      </c>
      <c r="O111" s="1">
        <v>196</v>
      </c>
      <c r="P111" s="2" t="s">
        <v>565</v>
      </c>
      <c r="Q111" s="2" t="s">
        <v>565</v>
      </c>
      <c r="R111" s="1">
        <v>5</v>
      </c>
      <c r="S111" s="1">
        <v>1</v>
      </c>
      <c r="T111" s="1">
        <v>0</v>
      </c>
      <c r="U111" s="1">
        <v>2</v>
      </c>
      <c r="V111" s="1">
        <v>4</v>
      </c>
      <c r="W111" s="16">
        <v>0</v>
      </c>
      <c r="X111" s="1">
        <v>8</v>
      </c>
      <c r="Y111" s="1">
        <f t="shared" si="19"/>
        <v>424</v>
      </c>
      <c r="Z111" s="1">
        <f t="shared" si="20"/>
        <v>116</v>
      </c>
      <c r="AA111" s="14">
        <f t="shared" si="21"/>
        <v>0.78518518518518521</v>
      </c>
      <c r="AB111" s="14">
        <f t="shared" si="22"/>
        <v>0.21481481481481482</v>
      </c>
    </row>
    <row r="112" spans="1:38" s="4" customFormat="1" x14ac:dyDescent="0.25">
      <c r="A112" s="2">
        <v>4</v>
      </c>
      <c r="B112" s="2" t="s">
        <v>57</v>
      </c>
      <c r="C112" s="2">
        <v>416</v>
      </c>
      <c r="D112" s="1" t="s">
        <v>370</v>
      </c>
      <c r="E112" s="1" t="s">
        <v>371</v>
      </c>
      <c r="F112" s="2">
        <v>1857</v>
      </c>
      <c r="G112" s="2" t="s">
        <v>15</v>
      </c>
      <c r="H112" s="1">
        <v>457</v>
      </c>
      <c r="I112" s="1">
        <v>2</v>
      </c>
      <c r="J112" s="1">
        <v>72</v>
      </c>
      <c r="K112" s="1">
        <v>151</v>
      </c>
      <c r="L112" s="1">
        <v>1</v>
      </c>
      <c r="M112" s="1">
        <v>2</v>
      </c>
      <c r="N112" s="2" t="s">
        <v>565</v>
      </c>
      <c r="O112" s="1">
        <v>60</v>
      </c>
      <c r="P112" s="2" t="s">
        <v>565</v>
      </c>
      <c r="Q112" s="2" t="s">
        <v>565</v>
      </c>
      <c r="R112" s="1">
        <v>12</v>
      </c>
      <c r="S112" s="1">
        <v>1</v>
      </c>
      <c r="T112" s="1">
        <v>0</v>
      </c>
      <c r="U112" s="1">
        <v>8</v>
      </c>
      <c r="V112" s="1">
        <v>9</v>
      </c>
      <c r="W112" s="16">
        <v>0</v>
      </c>
      <c r="X112" s="1">
        <v>4</v>
      </c>
      <c r="Y112" s="1">
        <f t="shared" si="19"/>
        <v>322</v>
      </c>
      <c r="Z112" s="1">
        <f t="shared" si="20"/>
        <v>135</v>
      </c>
      <c r="AA112" s="14">
        <f t="shared" si="21"/>
        <v>0.70459518599562365</v>
      </c>
      <c r="AB112" s="14">
        <f t="shared" si="22"/>
        <v>0.29540481400437635</v>
      </c>
    </row>
    <row r="113" spans="1:38" s="4" customFormat="1" x14ac:dyDescent="0.25">
      <c r="A113" s="2">
        <v>5</v>
      </c>
      <c r="B113" s="2" t="s">
        <v>57</v>
      </c>
      <c r="C113" s="2">
        <v>416</v>
      </c>
      <c r="D113" s="1" t="s">
        <v>370</v>
      </c>
      <c r="E113" s="1" t="s">
        <v>371</v>
      </c>
      <c r="F113" s="2">
        <v>1857</v>
      </c>
      <c r="G113" s="2" t="s">
        <v>16</v>
      </c>
      <c r="H113" s="1">
        <v>456</v>
      </c>
      <c r="I113" s="1">
        <v>2</v>
      </c>
      <c r="J113" s="1">
        <v>59</v>
      </c>
      <c r="K113" s="1">
        <v>159</v>
      </c>
      <c r="L113" s="1">
        <v>1</v>
      </c>
      <c r="M113" s="1">
        <v>0</v>
      </c>
      <c r="N113" s="2" t="s">
        <v>565</v>
      </c>
      <c r="O113" s="1">
        <v>52</v>
      </c>
      <c r="P113" s="2" t="s">
        <v>565</v>
      </c>
      <c r="Q113" s="2" t="s">
        <v>565</v>
      </c>
      <c r="R113" s="1">
        <v>22</v>
      </c>
      <c r="S113" s="1">
        <v>1</v>
      </c>
      <c r="T113" s="1">
        <v>0</v>
      </c>
      <c r="U113" s="1">
        <v>4</v>
      </c>
      <c r="V113" s="1">
        <v>0</v>
      </c>
      <c r="W113" s="16">
        <v>0</v>
      </c>
      <c r="X113" s="1">
        <v>7</v>
      </c>
      <c r="Y113" s="1">
        <f t="shared" si="19"/>
        <v>307</v>
      </c>
      <c r="Z113" s="1">
        <f t="shared" si="20"/>
        <v>149</v>
      </c>
      <c r="AA113" s="14">
        <f t="shared" si="21"/>
        <v>0.67324561403508776</v>
      </c>
      <c r="AB113" s="14">
        <f t="shared" si="22"/>
        <v>0.3267543859649123</v>
      </c>
    </row>
    <row r="114" spans="1:38" s="4" customFormat="1" x14ac:dyDescent="0.25">
      <c r="A114" s="2">
        <v>6</v>
      </c>
      <c r="B114" s="2" t="s">
        <v>57</v>
      </c>
      <c r="C114" s="2">
        <v>416</v>
      </c>
      <c r="D114" s="1" t="s">
        <v>370</v>
      </c>
      <c r="E114" s="1" t="s">
        <v>372</v>
      </c>
      <c r="F114" s="2">
        <v>1857</v>
      </c>
      <c r="G114" s="2" t="s">
        <v>31</v>
      </c>
      <c r="H114" s="1">
        <v>94</v>
      </c>
      <c r="I114" s="1">
        <v>0</v>
      </c>
      <c r="J114" s="1">
        <v>15</v>
      </c>
      <c r="K114" s="1">
        <v>53</v>
      </c>
      <c r="L114" s="1">
        <v>0</v>
      </c>
      <c r="M114" s="1">
        <v>0</v>
      </c>
      <c r="N114" s="2" t="s">
        <v>565</v>
      </c>
      <c r="O114" s="1">
        <v>7</v>
      </c>
      <c r="P114" s="2" t="s">
        <v>565</v>
      </c>
      <c r="Q114" s="2" t="s">
        <v>565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6">
        <v>0</v>
      </c>
      <c r="X114" s="1">
        <v>0</v>
      </c>
      <c r="Y114" s="1">
        <f t="shared" si="19"/>
        <v>76</v>
      </c>
      <c r="Z114" s="1">
        <f t="shared" si="20"/>
        <v>18</v>
      </c>
      <c r="AA114" s="14">
        <f t="shared" si="21"/>
        <v>0.80851063829787229</v>
      </c>
      <c r="AB114" s="14">
        <f t="shared" si="22"/>
        <v>0.19148936170212766</v>
      </c>
    </row>
    <row r="115" spans="1:38" s="4" customFormat="1" x14ac:dyDescent="0.25">
      <c r="A115" s="2">
        <v>7</v>
      </c>
      <c r="B115" s="2" t="s">
        <v>57</v>
      </c>
      <c r="C115" s="2">
        <v>416</v>
      </c>
      <c r="D115" s="1" t="s">
        <v>370</v>
      </c>
      <c r="E115" s="1" t="s">
        <v>373</v>
      </c>
      <c r="F115" s="2">
        <v>1858</v>
      </c>
      <c r="G115" s="2" t="s">
        <v>15</v>
      </c>
      <c r="H115" s="1">
        <v>491</v>
      </c>
      <c r="I115" s="1">
        <v>6</v>
      </c>
      <c r="J115" s="1">
        <v>94</v>
      </c>
      <c r="K115" s="1">
        <v>156</v>
      </c>
      <c r="L115" s="1">
        <v>1</v>
      </c>
      <c r="M115" s="1">
        <v>0</v>
      </c>
      <c r="N115" s="2" t="s">
        <v>565</v>
      </c>
      <c r="O115" s="1">
        <v>53</v>
      </c>
      <c r="P115" s="2" t="s">
        <v>565</v>
      </c>
      <c r="Q115" s="2" t="s">
        <v>565</v>
      </c>
      <c r="R115" s="1">
        <v>8</v>
      </c>
      <c r="S115" s="1">
        <v>6</v>
      </c>
      <c r="T115" s="1">
        <v>0</v>
      </c>
      <c r="U115" s="1">
        <v>2</v>
      </c>
      <c r="V115" s="1">
        <v>7</v>
      </c>
      <c r="W115" s="16">
        <v>0</v>
      </c>
      <c r="X115" s="1">
        <v>8</v>
      </c>
      <c r="Y115" s="1">
        <f t="shared" si="19"/>
        <v>341</v>
      </c>
      <c r="Z115" s="1">
        <f t="shared" si="20"/>
        <v>150</v>
      </c>
      <c r="AA115" s="14">
        <f t="shared" si="21"/>
        <v>0.69450101832993894</v>
      </c>
      <c r="AB115" s="14">
        <f t="shared" si="22"/>
        <v>0.30549898167006112</v>
      </c>
    </row>
    <row r="116" spans="1:38" s="4" customFormat="1" x14ac:dyDescent="0.25">
      <c r="A116" s="2">
        <v>8</v>
      </c>
      <c r="B116" s="2" t="s">
        <v>57</v>
      </c>
      <c r="C116" s="2">
        <v>416</v>
      </c>
      <c r="D116" s="1" t="s">
        <v>370</v>
      </c>
      <c r="E116" s="1" t="s">
        <v>373</v>
      </c>
      <c r="F116" s="2">
        <v>1858</v>
      </c>
      <c r="G116" s="2" t="s">
        <v>16</v>
      </c>
      <c r="H116" s="1">
        <v>492</v>
      </c>
      <c r="I116" s="1">
        <v>6</v>
      </c>
      <c r="J116" s="1">
        <v>129</v>
      </c>
      <c r="K116" s="1">
        <v>143</v>
      </c>
      <c r="L116" s="1">
        <v>2</v>
      </c>
      <c r="M116" s="1">
        <v>2</v>
      </c>
      <c r="N116" s="2" t="s">
        <v>565</v>
      </c>
      <c r="O116" s="1">
        <v>38</v>
      </c>
      <c r="P116" s="2" t="s">
        <v>565</v>
      </c>
      <c r="Q116" s="2" t="s">
        <v>565</v>
      </c>
      <c r="R116" s="1">
        <v>7</v>
      </c>
      <c r="S116" s="1">
        <v>4</v>
      </c>
      <c r="T116" s="1">
        <v>1</v>
      </c>
      <c r="U116" s="1">
        <v>6</v>
      </c>
      <c r="V116" s="1">
        <v>10</v>
      </c>
      <c r="W116" s="16">
        <v>0</v>
      </c>
      <c r="X116" s="1">
        <v>7</v>
      </c>
      <c r="Y116" s="1">
        <f t="shared" si="19"/>
        <v>355</v>
      </c>
      <c r="Z116" s="1">
        <f t="shared" si="20"/>
        <v>137</v>
      </c>
      <c r="AA116" s="14">
        <f t="shared" si="21"/>
        <v>0.72154471544715448</v>
      </c>
      <c r="AB116" s="14">
        <f t="shared" si="22"/>
        <v>0.27845528455284552</v>
      </c>
    </row>
    <row r="117" spans="1:38" s="4" customFormat="1" x14ac:dyDescent="0.25">
      <c r="A117" s="3"/>
      <c r="B117" s="3"/>
      <c r="C117" s="3"/>
      <c r="D117" s="137" t="s">
        <v>557</v>
      </c>
      <c r="E117" s="138"/>
      <c r="F117" s="76">
        <v>3</v>
      </c>
      <c r="G117" s="76">
        <v>8</v>
      </c>
      <c r="H117" s="77">
        <f>SUM(H109:H116)</f>
        <v>3609</v>
      </c>
      <c r="I117" s="77">
        <f t="shared" ref="I117:X117" si="28">SUM(I109:I116)</f>
        <v>165</v>
      </c>
      <c r="J117" s="77">
        <f t="shared" si="28"/>
        <v>518</v>
      </c>
      <c r="K117" s="77">
        <f t="shared" si="28"/>
        <v>982</v>
      </c>
      <c r="L117" s="77">
        <f t="shared" si="28"/>
        <v>9</v>
      </c>
      <c r="M117" s="77">
        <f t="shared" si="28"/>
        <v>8</v>
      </c>
      <c r="N117" s="114" t="s">
        <v>565</v>
      </c>
      <c r="O117" s="77">
        <f t="shared" si="28"/>
        <v>757</v>
      </c>
      <c r="P117" s="114" t="s">
        <v>565</v>
      </c>
      <c r="Q117" s="114" t="s">
        <v>565</v>
      </c>
      <c r="R117" s="77">
        <f t="shared" si="28"/>
        <v>54</v>
      </c>
      <c r="S117" s="77">
        <f t="shared" si="28"/>
        <v>15</v>
      </c>
      <c r="T117" s="77">
        <f t="shared" si="28"/>
        <v>1</v>
      </c>
      <c r="U117" s="77">
        <f t="shared" si="28"/>
        <v>27</v>
      </c>
      <c r="V117" s="77">
        <f t="shared" si="28"/>
        <v>40</v>
      </c>
      <c r="W117" s="77">
        <f t="shared" si="28"/>
        <v>0</v>
      </c>
      <c r="X117" s="77">
        <f t="shared" si="28"/>
        <v>41</v>
      </c>
      <c r="Y117" s="77">
        <f t="shared" ref="Y117" si="29">SUM(I117:X117)</f>
        <v>2617</v>
      </c>
      <c r="Z117" s="77">
        <f t="shared" ref="Z117" si="30">H117-Y117</f>
        <v>992</v>
      </c>
      <c r="AA117" s="86">
        <f t="shared" ref="AA117" si="31">Y117/H117</f>
        <v>0.72513161540592963</v>
      </c>
      <c r="AB117" s="86">
        <f t="shared" ref="AB117" si="32">Z117/H117</f>
        <v>0.27486838459407037</v>
      </c>
    </row>
    <row r="118" spans="1:38" x14ac:dyDescent="0.2">
      <c r="AC118" s="4"/>
    </row>
    <row r="119" spans="1:38" s="28" customFormat="1" x14ac:dyDescent="0.25">
      <c r="A119" s="27"/>
      <c r="B119" s="27"/>
      <c r="C119" s="27"/>
      <c r="E119" s="126" t="s">
        <v>71</v>
      </c>
      <c r="F119" s="133"/>
      <c r="G119" s="133"/>
      <c r="H119" s="133"/>
      <c r="I119" s="75" t="s">
        <v>4</v>
      </c>
      <c r="J119" s="75" t="s">
        <v>5</v>
      </c>
      <c r="K119" s="75" t="s">
        <v>6</v>
      </c>
      <c r="L119" s="75" t="s">
        <v>47</v>
      </c>
      <c r="M119" s="75" t="s">
        <v>7</v>
      </c>
      <c r="N119" s="75" t="s">
        <v>48</v>
      </c>
      <c r="O119" s="75" t="s">
        <v>37</v>
      </c>
      <c r="P119" s="75" t="s">
        <v>49</v>
      </c>
      <c r="Q119" s="75" t="s">
        <v>8</v>
      </c>
      <c r="R119" s="32" t="s">
        <v>38</v>
      </c>
      <c r="S119" s="33" t="s">
        <v>65</v>
      </c>
      <c r="T119" s="33"/>
      <c r="AA119" s="29"/>
      <c r="AB119" s="29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s="4" customFormat="1" x14ac:dyDescent="0.2">
      <c r="A120" s="3"/>
      <c r="B120" s="3"/>
      <c r="C120" s="3"/>
      <c r="E120" s="133"/>
      <c r="F120" s="133"/>
      <c r="G120" s="133"/>
      <c r="H120" s="133"/>
      <c r="I120" s="46">
        <v>191</v>
      </c>
      <c r="J120" s="46">
        <v>538</v>
      </c>
      <c r="K120" s="46">
        <v>1022</v>
      </c>
      <c r="L120" s="46">
        <v>29</v>
      </c>
      <c r="M120" s="46">
        <v>39</v>
      </c>
      <c r="N120" s="46" t="s">
        <v>565</v>
      </c>
      <c r="O120" s="46">
        <v>757</v>
      </c>
      <c r="P120" s="46" t="s">
        <v>565</v>
      </c>
      <c r="Q120" s="46" t="s">
        <v>565</v>
      </c>
      <c r="R120" s="65">
        <f>W117</f>
        <v>0</v>
      </c>
      <c r="S120" s="66">
        <f>X117</f>
        <v>41</v>
      </c>
      <c r="T120" s="34"/>
      <c r="AA120" s="9"/>
      <c r="AB120" s="9"/>
    </row>
    <row r="121" spans="1:38" s="4" customFormat="1" ht="6.75" customHeight="1" x14ac:dyDescent="0.25">
      <c r="A121" s="3"/>
      <c r="B121" s="3"/>
      <c r="C121" s="3"/>
      <c r="F121" s="3"/>
      <c r="G121" s="3"/>
      <c r="H121" s="11"/>
      <c r="I121" s="3"/>
      <c r="J121" s="3"/>
      <c r="K121" s="3"/>
      <c r="L121" s="3"/>
      <c r="M121" s="3"/>
      <c r="N121" s="3"/>
      <c r="O121" s="3"/>
      <c r="P121" s="3"/>
      <c r="Q121" s="3"/>
      <c r="R121" s="35"/>
      <c r="S121" s="36"/>
      <c r="T121" s="36"/>
      <c r="AA121" s="9"/>
      <c r="AB121" s="9"/>
    </row>
    <row r="122" spans="1:38" s="12" customFormat="1" x14ac:dyDescent="0.25">
      <c r="A122" s="30"/>
      <c r="B122" s="30"/>
      <c r="C122" s="30"/>
      <c r="E122" s="126" t="s">
        <v>72</v>
      </c>
      <c r="F122" s="126"/>
      <c r="G122" s="126"/>
      <c r="H122" s="126"/>
      <c r="I122" s="126" t="s">
        <v>412</v>
      </c>
      <c r="J122" s="133"/>
      <c r="K122" s="133"/>
      <c r="L122" s="126" t="s">
        <v>413</v>
      </c>
      <c r="M122" s="126"/>
      <c r="N122" s="75" t="s">
        <v>48</v>
      </c>
      <c r="O122" s="75" t="s">
        <v>37</v>
      </c>
      <c r="P122" s="75" t="s">
        <v>49</v>
      </c>
      <c r="Q122" s="75" t="s">
        <v>8</v>
      </c>
      <c r="AA122" s="31"/>
      <c r="AB122" s="31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s="4" customFormat="1" x14ac:dyDescent="0.25">
      <c r="A123" s="3"/>
      <c r="B123" s="3"/>
      <c r="C123" s="3"/>
      <c r="E123" s="126"/>
      <c r="F123" s="126"/>
      <c r="G123" s="126"/>
      <c r="H123" s="126"/>
      <c r="I123" s="127">
        <f>I120+K120+M120</f>
        <v>1252</v>
      </c>
      <c r="J123" s="128"/>
      <c r="K123" s="128"/>
      <c r="L123" s="127">
        <f>J120+L120</f>
        <v>567</v>
      </c>
      <c r="M123" s="128"/>
      <c r="N123" s="56" t="str">
        <f>N120</f>
        <v>N.P.</v>
      </c>
      <c r="O123" s="56">
        <f>O120</f>
        <v>757</v>
      </c>
      <c r="P123" s="56" t="str">
        <f>P120</f>
        <v>N.P.</v>
      </c>
      <c r="Q123" s="56" t="str">
        <f>Q120</f>
        <v>N.P.</v>
      </c>
      <c r="AA123" s="9"/>
      <c r="AB123" s="9"/>
    </row>
    <row r="124" spans="1:38" s="4" customFormat="1" x14ac:dyDescent="0.25">
      <c r="A124" s="3"/>
      <c r="B124" s="3"/>
      <c r="C124" s="3"/>
      <c r="F124" s="3"/>
      <c r="G124" s="3"/>
      <c r="H124" s="11"/>
      <c r="AA124" s="9"/>
      <c r="AB124" s="9"/>
    </row>
    <row r="125" spans="1:38" x14ac:dyDescent="0.2">
      <c r="AC125" s="4"/>
    </row>
    <row r="126" spans="1:38" s="4" customFormat="1" x14ac:dyDescent="0.25">
      <c r="A126" s="2">
        <v>1</v>
      </c>
      <c r="B126" s="2" t="s">
        <v>57</v>
      </c>
      <c r="C126" s="2">
        <v>448</v>
      </c>
      <c r="D126" s="1" t="s">
        <v>374</v>
      </c>
      <c r="E126" s="1" t="s">
        <v>374</v>
      </c>
      <c r="F126" s="2">
        <v>1940</v>
      </c>
      <c r="G126" s="2" t="s">
        <v>15</v>
      </c>
      <c r="H126" s="1">
        <v>520</v>
      </c>
      <c r="I126" s="1">
        <v>1</v>
      </c>
      <c r="J126" s="1">
        <v>140</v>
      </c>
      <c r="K126" s="1">
        <v>149</v>
      </c>
      <c r="L126" s="1">
        <v>4</v>
      </c>
      <c r="M126" s="1">
        <v>1</v>
      </c>
      <c r="N126" s="2" t="s">
        <v>565</v>
      </c>
      <c r="O126" s="1">
        <v>29</v>
      </c>
      <c r="P126" s="2" t="s">
        <v>565</v>
      </c>
      <c r="Q126" s="2" t="s">
        <v>565</v>
      </c>
      <c r="R126" s="1">
        <v>2</v>
      </c>
      <c r="S126" s="1">
        <v>1</v>
      </c>
      <c r="T126" s="1">
        <v>0</v>
      </c>
      <c r="U126" s="1">
        <v>4</v>
      </c>
      <c r="V126" s="1">
        <v>4</v>
      </c>
      <c r="W126" s="16">
        <v>0</v>
      </c>
      <c r="X126" s="1">
        <v>5</v>
      </c>
      <c r="Y126" s="1">
        <f t="shared" si="19"/>
        <v>340</v>
      </c>
      <c r="Z126" s="1">
        <f t="shared" si="20"/>
        <v>180</v>
      </c>
      <c r="AA126" s="14">
        <f t="shared" si="21"/>
        <v>0.65384615384615385</v>
      </c>
      <c r="AB126" s="14">
        <f t="shared" si="22"/>
        <v>0.34615384615384615</v>
      </c>
    </row>
    <row r="127" spans="1:38" s="4" customFormat="1" x14ac:dyDescent="0.25">
      <c r="A127" s="2">
        <v>2</v>
      </c>
      <c r="B127" s="2" t="s">
        <v>57</v>
      </c>
      <c r="C127" s="2">
        <v>448</v>
      </c>
      <c r="D127" s="1" t="s">
        <v>374</v>
      </c>
      <c r="E127" s="1" t="s">
        <v>374</v>
      </c>
      <c r="F127" s="2">
        <v>1940</v>
      </c>
      <c r="G127" s="2" t="s">
        <v>16</v>
      </c>
      <c r="H127" s="1">
        <v>520</v>
      </c>
      <c r="I127" s="1">
        <v>0</v>
      </c>
      <c r="J127" s="1">
        <v>96</v>
      </c>
      <c r="K127" s="1">
        <v>197</v>
      </c>
      <c r="L127" s="1">
        <v>3</v>
      </c>
      <c r="M127" s="1">
        <v>1</v>
      </c>
      <c r="N127" s="2" t="s">
        <v>565</v>
      </c>
      <c r="O127" s="1">
        <v>16</v>
      </c>
      <c r="P127" s="2" t="s">
        <v>565</v>
      </c>
      <c r="Q127" s="2" t="s">
        <v>565</v>
      </c>
      <c r="R127" s="1">
        <v>2</v>
      </c>
      <c r="S127" s="1">
        <v>0</v>
      </c>
      <c r="T127" s="1">
        <v>1</v>
      </c>
      <c r="U127" s="1">
        <v>4</v>
      </c>
      <c r="V127" s="1">
        <v>7</v>
      </c>
      <c r="W127" s="16">
        <v>0</v>
      </c>
      <c r="X127" s="1">
        <v>11</v>
      </c>
      <c r="Y127" s="1">
        <f t="shared" si="19"/>
        <v>338</v>
      </c>
      <c r="Z127" s="1">
        <f t="shared" si="20"/>
        <v>182</v>
      </c>
      <c r="AA127" s="14">
        <f t="shared" si="21"/>
        <v>0.65</v>
      </c>
      <c r="AB127" s="14">
        <f t="shared" si="22"/>
        <v>0.35</v>
      </c>
    </row>
    <row r="128" spans="1:38" s="4" customFormat="1" x14ac:dyDescent="0.25">
      <c r="A128" s="2">
        <v>3</v>
      </c>
      <c r="B128" s="2" t="s">
        <v>57</v>
      </c>
      <c r="C128" s="2">
        <v>448</v>
      </c>
      <c r="D128" s="1" t="s">
        <v>374</v>
      </c>
      <c r="E128" s="1" t="s">
        <v>374</v>
      </c>
      <c r="F128" s="2">
        <v>1940</v>
      </c>
      <c r="G128" s="2" t="s">
        <v>17</v>
      </c>
      <c r="H128" s="1">
        <v>521</v>
      </c>
      <c r="I128" s="1">
        <v>3</v>
      </c>
      <c r="J128" s="1">
        <v>123</v>
      </c>
      <c r="K128" s="1">
        <v>152</v>
      </c>
      <c r="L128" s="1">
        <v>1</v>
      </c>
      <c r="M128" s="1">
        <v>2</v>
      </c>
      <c r="N128" s="2" t="s">
        <v>565</v>
      </c>
      <c r="O128" s="1">
        <v>17</v>
      </c>
      <c r="P128" s="2" t="s">
        <v>565</v>
      </c>
      <c r="Q128" s="2" t="s">
        <v>565</v>
      </c>
      <c r="R128" s="1">
        <v>6</v>
      </c>
      <c r="S128" s="1">
        <v>0</v>
      </c>
      <c r="T128" s="1">
        <v>0</v>
      </c>
      <c r="U128" s="1">
        <v>8</v>
      </c>
      <c r="V128" s="1">
        <v>10</v>
      </c>
      <c r="W128" s="16">
        <v>0</v>
      </c>
      <c r="X128" s="1">
        <v>11</v>
      </c>
      <c r="Y128" s="1">
        <f t="shared" si="19"/>
        <v>333</v>
      </c>
      <c r="Z128" s="1">
        <f t="shared" si="20"/>
        <v>188</v>
      </c>
      <c r="AA128" s="14">
        <f t="shared" si="21"/>
        <v>0.63915547024952013</v>
      </c>
      <c r="AB128" s="14">
        <f t="shared" si="22"/>
        <v>0.36084452975047987</v>
      </c>
    </row>
    <row r="129" spans="1:28" s="4" customFormat="1" x14ac:dyDescent="0.25">
      <c r="A129" s="2">
        <v>4</v>
      </c>
      <c r="B129" s="2" t="s">
        <v>57</v>
      </c>
      <c r="C129" s="2">
        <v>448</v>
      </c>
      <c r="D129" s="1" t="s">
        <v>374</v>
      </c>
      <c r="E129" s="1" t="s">
        <v>374</v>
      </c>
      <c r="F129" s="2">
        <v>1941</v>
      </c>
      <c r="G129" s="2" t="s">
        <v>15</v>
      </c>
      <c r="H129" s="1">
        <v>535</v>
      </c>
      <c r="I129" s="1">
        <v>1</v>
      </c>
      <c r="J129" s="1">
        <v>161</v>
      </c>
      <c r="K129" s="1">
        <v>136</v>
      </c>
      <c r="L129" s="1">
        <v>2</v>
      </c>
      <c r="M129" s="1">
        <v>1</v>
      </c>
      <c r="N129" s="2" t="s">
        <v>565</v>
      </c>
      <c r="O129" s="1">
        <v>15</v>
      </c>
      <c r="P129" s="2" t="s">
        <v>565</v>
      </c>
      <c r="Q129" s="2" t="s">
        <v>565</v>
      </c>
      <c r="R129" s="1">
        <v>3</v>
      </c>
      <c r="S129" s="1">
        <v>2</v>
      </c>
      <c r="T129" s="1">
        <v>0</v>
      </c>
      <c r="U129" s="1">
        <v>4</v>
      </c>
      <c r="V129" s="1">
        <v>9</v>
      </c>
      <c r="W129" s="16">
        <v>0</v>
      </c>
      <c r="X129" s="1">
        <v>12</v>
      </c>
      <c r="Y129" s="1">
        <f t="shared" si="19"/>
        <v>346</v>
      </c>
      <c r="Z129" s="1">
        <f t="shared" si="20"/>
        <v>189</v>
      </c>
      <c r="AA129" s="14">
        <f t="shared" si="21"/>
        <v>0.64672897196261681</v>
      </c>
      <c r="AB129" s="14">
        <f t="shared" si="22"/>
        <v>0.35327102803738319</v>
      </c>
    </row>
    <row r="130" spans="1:28" s="4" customFormat="1" x14ac:dyDescent="0.25">
      <c r="A130" s="2">
        <v>5</v>
      </c>
      <c r="B130" s="2" t="s">
        <v>57</v>
      </c>
      <c r="C130" s="2">
        <v>448</v>
      </c>
      <c r="D130" s="1" t="s">
        <v>374</v>
      </c>
      <c r="E130" s="1" t="s">
        <v>374</v>
      </c>
      <c r="F130" s="2">
        <v>1941</v>
      </c>
      <c r="G130" s="2" t="s">
        <v>16</v>
      </c>
      <c r="H130" s="1">
        <v>535</v>
      </c>
      <c r="I130" s="1">
        <v>3</v>
      </c>
      <c r="J130" s="1">
        <v>166</v>
      </c>
      <c r="K130" s="1">
        <v>143</v>
      </c>
      <c r="L130" s="1">
        <v>1</v>
      </c>
      <c r="M130" s="1">
        <v>0</v>
      </c>
      <c r="N130" s="2" t="s">
        <v>565</v>
      </c>
      <c r="O130" s="1">
        <v>17</v>
      </c>
      <c r="P130" s="2" t="s">
        <v>565</v>
      </c>
      <c r="Q130" s="2" t="s">
        <v>565</v>
      </c>
      <c r="R130" s="1">
        <v>3</v>
      </c>
      <c r="S130" s="1">
        <v>0</v>
      </c>
      <c r="T130" s="1">
        <v>0</v>
      </c>
      <c r="U130" s="1">
        <v>2</v>
      </c>
      <c r="V130" s="1">
        <v>5</v>
      </c>
      <c r="W130" s="16">
        <v>0</v>
      </c>
      <c r="X130" s="1">
        <v>2</v>
      </c>
      <c r="Y130" s="1">
        <f t="shared" si="19"/>
        <v>342</v>
      </c>
      <c r="Z130" s="1">
        <f t="shared" si="20"/>
        <v>193</v>
      </c>
      <c r="AA130" s="14">
        <f t="shared" si="21"/>
        <v>0.63925233644859814</v>
      </c>
      <c r="AB130" s="14">
        <f t="shared" si="22"/>
        <v>0.36074766355140186</v>
      </c>
    </row>
    <row r="131" spans="1:28" s="4" customFormat="1" x14ac:dyDescent="0.25">
      <c r="A131" s="2">
        <v>6</v>
      </c>
      <c r="B131" s="2" t="s">
        <v>57</v>
      </c>
      <c r="C131" s="2">
        <v>448</v>
      </c>
      <c r="D131" s="1" t="s">
        <v>374</v>
      </c>
      <c r="E131" s="1" t="s">
        <v>374</v>
      </c>
      <c r="F131" s="2">
        <v>1941</v>
      </c>
      <c r="G131" s="2" t="s">
        <v>17</v>
      </c>
      <c r="H131" s="1">
        <v>535</v>
      </c>
      <c r="I131" s="1">
        <v>0</v>
      </c>
      <c r="J131" s="1">
        <v>132</v>
      </c>
      <c r="K131" s="1">
        <v>131</v>
      </c>
      <c r="L131" s="1">
        <v>4</v>
      </c>
      <c r="M131" s="1">
        <v>1</v>
      </c>
      <c r="N131" s="2" t="s">
        <v>565</v>
      </c>
      <c r="O131" s="1">
        <v>17</v>
      </c>
      <c r="P131" s="2" t="s">
        <v>565</v>
      </c>
      <c r="Q131" s="2" t="s">
        <v>565</v>
      </c>
      <c r="R131" s="1">
        <v>2</v>
      </c>
      <c r="S131" s="1">
        <v>0</v>
      </c>
      <c r="T131" s="1">
        <v>0</v>
      </c>
      <c r="U131" s="1">
        <v>3</v>
      </c>
      <c r="V131" s="1">
        <v>12</v>
      </c>
      <c r="W131" s="16">
        <v>0</v>
      </c>
      <c r="X131" s="1">
        <v>12</v>
      </c>
      <c r="Y131" s="1">
        <f t="shared" si="19"/>
        <v>314</v>
      </c>
      <c r="Z131" s="1">
        <f t="shared" si="20"/>
        <v>221</v>
      </c>
      <c r="AA131" s="14">
        <f t="shared" si="21"/>
        <v>0.58691588785046733</v>
      </c>
      <c r="AB131" s="14">
        <f t="shared" si="22"/>
        <v>0.41308411214953272</v>
      </c>
    </row>
    <row r="132" spans="1:28" s="4" customFormat="1" x14ac:dyDescent="0.25">
      <c r="A132" s="2">
        <v>7</v>
      </c>
      <c r="B132" s="2" t="s">
        <v>57</v>
      </c>
      <c r="C132" s="2">
        <v>448</v>
      </c>
      <c r="D132" s="1" t="s">
        <v>374</v>
      </c>
      <c r="E132" s="1" t="s">
        <v>374</v>
      </c>
      <c r="F132" s="2">
        <v>1942</v>
      </c>
      <c r="G132" s="2" t="s">
        <v>15</v>
      </c>
      <c r="H132" s="1">
        <v>590</v>
      </c>
      <c r="I132" s="1">
        <v>4</v>
      </c>
      <c r="J132" s="1">
        <v>225</v>
      </c>
      <c r="K132" s="1">
        <v>114</v>
      </c>
      <c r="L132" s="1">
        <v>2</v>
      </c>
      <c r="M132" s="1">
        <v>0</v>
      </c>
      <c r="N132" s="2" t="s">
        <v>565</v>
      </c>
      <c r="O132" s="1">
        <v>14</v>
      </c>
      <c r="P132" s="2" t="s">
        <v>565</v>
      </c>
      <c r="Q132" s="2" t="s">
        <v>565</v>
      </c>
      <c r="R132" s="1">
        <v>5</v>
      </c>
      <c r="S132" s="1">
        <v>0</v>
      </c>
      <c r="T132" s="1">
        <v>0</v>
      </c>
      <c r="U132" s="1">
        <v>3</v>
      </c>
      <c r="V132" s="1">
        <v>7</v>
      </c>
      <c r="W132" s="16">
        <v>0</v>
      </c>
      <c r="X132" s="1">
        <v>9</v>
      </c>
      <c r="Y132" s="1">
        <f t="shared" si="19"/>
        <v>383</v>
      </c>
      <c r="Z132" s="1">
        <f t="shared" si="20"/>
        <v>207</v>
      </c>
      <c r="AA132" s="14">
        <f t="shared" si="21"/>
        <v>0.64915254237288134</v>
      </c>
      <c r="AB132" s="14">
        <f t="shared" si="22"/>
        <v>0.35084745762711866</v>
      </c>
    </row>
    <row r="133" spans="1:28" s="4" customFormat="1" x14ac:dyDescent="0.25">
      <c r="A133" s="2">
        <v>8</v>
      </c>
      <c r="B133" s="2" t="s">
        <v>57</v>
      </c>
      <c r="C133" s="2">
        <v>448</v>
      </c>
      <c r="D133" s="1" t="s">
        <v>374</v>
      </c>
      <c r="E133" s="1" t="s">
        <v>374</v>
      </c>
      <c r="F133" s="2">
        <v>1942</v>
      </c>
      <c r="G133" s="2" t="s">
        <v>16</v>
      </c>
      <c r="H133" s="1">
        <v>590</v>
      </c>
      <c r="I133" s="1">
        <v>2</v>
      </c>
      <c r="J133" s="1">
        <v>221</v>
      </c>
      <c r="K133" s="1">
        <v>117</v>
      </c>
      <c r="L133" s="1">
        <v>3</v>
      </c>
      <c r="M133" s="1">
        <v>3</v>
      </c>
      <c r="N133" s="2" t="s">
        <v>565</v>
      </c>
      <c r="O133" s="1">
        <v>12</v>
      </c>
      <c r="P133" s="2" t="s">
        <v>565</v>
      </c>
      <c r="Q133" s="2" t="s">
        <v>565</v>
      </c>
      <c r="R133" s="1">
        <v>4</v>
      </c>
      <c r="S133" s="1">
        <v>2</v>
      </c>
      <c r="T133" s="1">
        <v>0</v>
      </c>
      <c r="U133" s="1">
        <v>3</v>
      </c>
      <c r="V133" s="1">
        <v>10</v>
      </c>
      <c r="W133" s="16">
        <v>0</v>
      </c>
      <c r="X133" s="1">
        <v>5</v>
      </c>
      <c r="Y133" s="1">
        <f t="shared" si="19"/>
        <v>382</v>
      </c>
      <c r="Z133" s="1">
        <f t="shared" si="20"/>
        <v>208</v>
      </c>
      <c r="AA133" s="14">
        <f t="shared" si="21"/>
        <v>0.64745762711864407</v>
      </c>
      <c r="AB133" s="14">
        <f t="shared" si="22"/>
        <v>0.35254237288135593</v>
      </c>
    </row>
    <row r="134" spans="1:28" s="4" customFormat="1" x14ac:dyDescent="0.25">
      <c r="A134" s="2">
        <v>9</v>
      </c>
      <c r="B134" s="2" t="s">
        <v>57</v>
      </c>
      <c r="C134" s="2">
        <v>448</v>
      </c>
      <c r="D134" s="1" t="s">
        <v>374</v>
      </c>
      <c r="E134" s="1" t="s">
        <v>374</v>
      </c>
      <c r="F134" s="2">
        <v>1942</v>
      </c>
      <c r="G134" s="2" t="s">
        <v>17</v>
      </c>
      <c r="H134" s="1">
        <v>590</v>
      </c>
      <c r="I134" s="1">
        <v>1</v>
      </c>
      <c r="J134" s="1">
        <v>225</v>
      </c>
      <c r="K134" s="1">
        <v>117</v>
      </c>
      <c r="L134" s="1">
        <v>1</v>
      </c>
      <c r="M134" s="1">
        <v>1</v>
      </c>
      <c r="N134" s="2" t="s">
        <v>565</v>
      </c>
      <c r="O134" s="1">
        <v>18</v>
      </c>
      <c r="P134" s="2" t="s">
        <v>565</v>
      </c>
      <c r="Q134" s="2" t="s">
        <v>565</v>
      </c>
      <c r="R134" s="1">
        <v>2</v>
      </c>
      <c r="S134" s="1">
        <v>0</v>
      </c>
      <c r="T134" s="1">
        <v>1</v>
      </c>
      <c r="U134" s="1">
        <v>5</v>
      </c>
      <c r="V134" s="1">
        <v>8</v>
      </c>
      <c r="W134" s="16">
        <v>1</v>
      </c>
      <c r="X134" s="1">
        <v>7</v>
      </c>
      <c r="Y134" s="1">
        <f t="shared" si="19"/>
        <v>387</v>
      </c>
      <c r="Z134" s="1">
        <f t="shared" si="20"/>
        <v>203</v>
      </c>
      <c r="AA134" s="14">
        <f t="shared" si="21"/>
        <v>0.65593220338983049</v>
      </c>
      <c r="AB134" s="14">
        <f t="shared" si="22"/>
        <v>0.34406779661016951</v>
      </c>
    </row>
    <row r="135" spans="1:28" s="4" customFormat="1" x14ac:dyDescent="0.25">
      <c r="A135" s="2">
        <v>10</v>
      </c>
      <c r="B135" s="2" t="s">
        <v>57</v>
      </c>
      <c r="C135" s="2">
        <v>448</v>
      </c>
      <c r="D135" s="1" t="s">
        <v>374</v>
      </c>
      <c r="E135" s="1" t="s">
        <v>375</v>
      </c>
      <c r="F135" s="2">
        <v>1943</v>
      </c>
      <c r="G135" s="2" t="s">
        <v>15</v>
      </c>
      <c r="H135" s="1">
        <v>569</v>
      </c>
      <c r="I135" s="1">
        <v>0</v>
      </c>
      <c r="J135" s="1">
        <v>219</v>
      </c>
      <c r="K135" s="1">
        <v>66</v>
      </c>
      <c r="L135" s="1">
        <v>0</v>
      </c>
      <c r="M135" s="1">
        <v>1</v>
      </c>
      <c r="N135" s="2" t="s">
        <v>565</v>
      </c>
      <c r="O135" s="1">
        <v>52</v>
      </c>
      <c r="P135" s="2" t="s">
        <v>565</v>
      </c>
      <c r="Q135" s="2" t="s">
        <v>565</v>
      </c>
      <c r="R135" s="1">
        <v>0</v>
      </c>
      <c r="S135" s="1">
        <v>0</v>
      </c>
      <c r="T135" s="1">
        <v>0</v>
      </c>
      <c r="U135" s="1">
        <v>0</v>
      </c>
      <c r="V135" s="1">
        <v>3</v>
      </c>
      <c r="W135" s="16">
        <v>0</v>
      </c>
      <c r="X135" s="1">
        <v>4</v>
      </c>
      <c r="Y135" s="1">
        <f t="shared" si="19"/>
        <v>345</v>
      </c>
      <c r="Z135" s="1">
        <f t="shared" si="20"/>
        <v>224</v>
      </c>
      <c r="AA135" s="14">
        <f t="shared" si="21"/>
        <v>0.60632688927943756</v>
      </c>
      <c r="AB135" s="14">
        <f t="shared" si="22"/>
        <v>0.39367311072056238</v>
      </c>
    </row>
    <row r="136" spans="1:28" s="4" customFormat="1" x14ac:dyDescent="0.25">
      <c r="A136" s="2">
        <v>11</v>
      </c>
      <c r="B136" s="2" t="s">
        <v>57</v>
      </c>
      <c r="C136" s="2">
        <v>448</v>
      </c>
      <c r="D136" s="1" t="s">
        <v>374</v>
      </c>
      <c r="E136" s="1" t="s">
        <v>376</v>
      </c>
      <c r="F136" s="2">
        <v>1943</v>
      </c>
      <c r="G136" s="2" t="s">
        <v>31</v>
      </c>
      <c r="H136" s="1">
        <v>558</v>
      </c>
      <c r="I136" s="1">
        <v>0</v>
      </c>
      <c r="J136" s="1">
        <v>69</v>
      </c>
      <c r="K136" s="1">
        <v>78</v>
      </c>
      <c r="L136" s="1">
        <v>1</v>
      </c>
      <c r="M136" s="1">
        <v>1</v>
      </c>
      <c r="N136" s="2" t="s">
        <v>565</v>
      </c>
      <c r="O136" s="1">
        <v>195</v>
      </c>
      <c r="P136" s="2" t="s">
        <v>565</v>
      </c>
      <c r="Q136" s="2" t="s">
        <v>565</v>
      </c>
      <c r="R136" s="1">
        <v>3</v>
      </c>
      <c r="S136" s="1">
        <v>1</v>
      </c>
      <c r="T136" s="1">
        <v>0</v>
      </c>
      <c r="U136" s="1">
        <v>0</v>
      </c>
      <c r="V136" s="1">
        <v>4</v>
      </c>
      <c r="W136" s="16">
        <v>0</v>
      </c>
      <c r="X136" s="1">
        <v>10</v>
      </c>
      <c r="Y136" s="1">
        <f t="shared" si="19"/>
        <v>362</v>
      </c>
      <c r="Z136" s="1">
        <f t="shared" si="20"/>
        <v>196</v>
      </c>
      <c r="AA136" s="14">
        <f t="shared" si="21"/>
        <v>0.64874551971326166</v>
      </c>
      <c r="AB136" s="14">
        <f t="shared" si="22"/>
        <v>0.35125448028673834</v>
      </c>
    </row>
    <row r="137" spans="1:28" s="4" customFormat="1" x14ac:dyDescent="0.25">
      <c r="A137" s="2">
        <v>12</v>
      </c>
      <c r="B137" s="2" t="s">
        <v>57</v>
      </c>
      <c r="C137" s="2">
        <v>448</v>
      </c>
      <c r="D137" s="1" t="s">
        <v>374</v>
      </c>
      <c r="E137" s="1" t="s">
        <v>377</v>
      </c>
      <c r="F137" s="2">
        <v>1944</v>
      </c>
      <c r="G137" s="2" t="s">
        <v>15</v>
      </c>
      <c r="H137" s="1">
        <v>542</v>
      </c>
      <c r="I137" s="1">
        <v>1</v>
      </c>
      <c r="J137" s="1">
        <v>143</v>
      </c>
      <c r="K137" s="1">
        <v>123</v>
      </c>
      <c r="L137" s="1">
        <v>2</v>
      </c>
      <c r="M137" s="1">
        <v>2</v>
      </c>
      <c r="N137" s="2" t="s">
        <v>565</v>
      </c>
      <c r="O137" s="1">
        <v>32</v>
      </c>
      <c r="P137" s="2" t="s">
        <v>565</v>
      </c>
      <c r="Q137" s="2" t="s">
        <v>565</v>
      </c>
      <c r="R137" s="1">
        <v>2</v>
      </c>
      <c r="S137" s="1">
        <v>1</v>
      </c>
      <c r="T137" s="1">
        <v>0</v>
      </c>
      <c r="U137" s="1">
        <v>1</v>
      </c>
      <c r="V137" s="1">
        <v>8</v>
      </c>
      <c r="W137" s="16">
        <v>0</v>
      </c>
      <c r="X137" s="1">
        <v>8</v>
      </c>
      <c r="Y137" s="1">
        <f t="shared" si="19"/>
        <v>323</v>
      </c>
      <c r="Z137" s="1">
        <f t="shared" si="20"/>
        <v>219</v>
      </c>
      <c r="AA137" s="14">
        <f t="shared" si="21"/>
        <v>0.59594095940959413</v>
      </c>
      <c r="AB137" s="14">
        <f t="shared" si="22"/>
        <v>0.40405904059040593</v>
      </c>
    </row>
    <row r="138" spans="1:28" s="4" customFormat="1" x14ac:dyDescent="0.25">
      <c r="A138" s="2">
        <v>13</v>
      </c>
      <c r="B138" s="2" t="s">
        <v>57</v>
      </c>
      <c r="C138" s="2">
        <v>448</v>
      </c>
      <c r="D138" s="1" t="s">
        <v>374</v>
      </c>
      <c r="E138" s="1" t="s">
        <v>377</v>
      </c>
      <c r="F138" s="2">
        <v>1944</v>
      </c>
      <c r="G138" s="2" t="s">
        <v>16</v>
      </c>
      <c r="H138" s="1">
        <v>543</v>
      </c>
      <c r="I138" s="1">
        <v>2</v>
      </c>
      <c r="J138" s="1">
        <v>138</v>
      </c>
      <c r="K138" s="1">
        <v>135</v>
      </c>
      <c r="L138" s="1">
        <v>1</v>
      </c>
      <c r="M138" s="1">
        <v>1</v>
      </c>
      <c r="N138" s="2" t="s">
        <v>565</v>
      </c>
      <c r="O138" s="1">
        <v>28</v>
      </c>
      <c r="P138" s="2" t="s">
        <v>565</v>
      </c>
      <c r="Q138" s="2" t="s">
        <v>565</v>
      </c>
      <c r="R138" s="1">
        <v>1</v>
      </c>
      <c r="S138" s="1">
        <v>1</v>
      </c>
      <c r="T138" s="1">
        <v>0</v>
      </c>
      <c r="U138" s="1">
        <v>3</v>
      </c>
      <c r="V138" s="1">
        <v>5</v>
      </c>
      <c r="W138" s="16">
        <v>0</v>
      </c>
      <c r="X138" s="1">
        <v>6</v>
      </c>
      <c r="Y138" s="1">
        <f t="shared" si="19"/>
        <v>321</v>
      </c>
      <c r="Z138" s="1">
        <f t="shared" si="20"/>
        <v>222</v>
      </c>
      <c r="AA138" s="14">
        <f t="shared" si="21"/>
        <v>0.59116022099447518</v>
      </c>
      <c r="AB138" s="14">
        <f t="shared" si="22"/>
        <v>0.40883977900552487</v>
      </c>
    </row>
    <row r="139" spans="1:28" s="4" customFormat="1" x14ac:dyDescent="0.25">
      <c r="A139" s="2">
        <v>14</v>
      </c>
      <c r="B139" s="2" t="s">
        <v>57</v>
      </c>
      <c r="C139" s="2">
        <v>448</v>
      </c>
      <c r="D139" s="1" t="s">
        <v>374</v>
      </c>
      <c r="E139" s="1" t="s">
        <v>378</v>
      </c>
      <c r="F139" s="2">
        <v>1945</v>
      </c>
      <c r="G139" s="2" t="s">
        <v>15</v>
      </c>
      <c r="H139" s="1">
        <v>402</v>
      </c>
      <c r="I139" s="1">
        <v>0</v>
      </c>
      <c r="J139" s="1">
        <v>118</v>
      </c>
      <c r="K139" s="1">
        <v>61</v>
      </c>
      <c r="L139" s="1">
        <v>2</v>
      </c>
      <c r="M139" s="1">
        <v>3</v>
      </c>
      <c r="N139" s="2" t="s">
        <v>565</v>
      </c>
      <c r="O139" s="1">
        <v>25</v>
      </c>
      <c r="P139" s="2" t="s">
        <v>565</v>
      </c>
      <c r="Q139" s="2" t="s">
        <v>565</v>
      </c>
      <c r="R139" s="1">
        <v>4</v>
      </c>
      <c r="S139" s="1">
        <v>0</v>
      </c>
      <c r="T139" s="1">
        <v>0</v>
      </c>
      <c r="U139" s="1">
        <v>0</v>
      </c>
      <c r="V139" s="1">
        <v>2</v>
      </c>
      <c r="W139" s="16">
        <v>0</v>
      </c>
      <c r="X139" s="1">
        <v>8</v>
      </c>
      <c r="Y139" s="1">
        <f t="shared" si="19"/>
        <v>223</v>
      </c>
      <c r="Z139" s="1">
        <f t="shared" si="20"/>
        <v>179</v>
      </c>
      <c r="AA139" s="14">
        <f t="shared" si="21"/>
        <v>0.55472636815920395</v>
      </c>
      <c r="AB139" s="14">
        <f t="shared" si="22"/>
        <v>0.44527363184079605</v>
      </c>
    </row>
    <row r="140" spans="1:28" s="4" customFormat="1" x14ac:dyDescent="0.25">
      <c r="A140" s="2">
        <v>15</v>
      </c>
      <c r="B140" s="2" t="s">
        <v>57</v>
      </c>
      <c r="C140" s="2">
        <v>448</v>
      </c>
      <c r="D140" s="1" t="s">
        <v>374</v>
      </c>
      <c r="E140" s="1" t="s">
        <v>378</v>
      </c>
      <c r="F140" s="2">
        <v>1945</v>
      </c>
      <c r="G140" s="2" t="s">
        <v>16</v>
      </c>
      <c r="H140" s="1">
        <v>403</v>
      </c>
      <c r="I140" s="1">
        <v>4</v>
      </c>
      <c r="J140" s="1">
        <v>123</v>
      </c>
      <c r="K140" s="1">
        <v>70</v>
      </c>
      <c r="L140" s="1">
        <v>0</v>
      </c>
      <c r="M140" s="1">
        <v>2</v>
      </c>
      <c r="N140" s="2" t="s">
        <v>565</v>
      </c>
      <c r="O140" s="1">
        <v>19</v>
      </c>
      <c r="P140" s="2" t="s">
        <v>565</v>
      </c>
      <c r="Q140" s="2" t="s">
        <v>565</v>
      </c>
      <c r="R140" s="1">
        <v>1</v>
      </c>
      <c r="S140" s="1">
        <v>0</v>
      </c>
      <c r="T140" s="1">
        <v>0</v>
      </c>
      <c r="U140" s="1">
        <v>0</v>
      </c>
      <c r="V140" s="1">
        <v>2</v>
      </c>
      <c r="W140" s="16">
        <v>0</v>
      </c>
      <c r="X140" s="1">
        <v>1</v>
      </c>
      <c r="Y140" s="1">
        <f t="shared" si="19"/>
        <v>222</v>
      </c>
      <c r="Z140" s="1">
        <f t="shared" si="20"/>
        <v>181</v>
      </c>
      <c r="AA140" s="14">
        <f t="shared" si="21"/>
        <v>0.5508684863523573</v>
      </c>
      <c r="AB140" s="14">
        <f t="shared" si="22"/>
        <v>0.4491315136476427</v>
      </c>
    </row>
    <row r="141" spans="1:28" s="4" customFormat="1" x14ac:dyDescent="0.25">
      <c r="A141" s="2">
        <v>16</v>
      </c>
      <c r="B141" s="2" t="s">
        <v>57</v>
      </c>
      <c r="C141" s="2">
        <v>448</v>
      </c>
      <c r="D141" s="1" t="s">
        <v>374</v>
      </c>
      <c r="E141" s="1" t="s">
        <v>379</v>
      </c>
      <c r="F141" s="2">
        <v>1946</v>
      </c>
      <c r="G141" s="2" t="s">
        <v>15</v>
      </c>
      <c r="H141" s="1">
        <v>617</v>
      </c>
      <c r="I141" s="1">
        <v>4</v>
      </c>
      <c r="J141" s="1">
        <v>157</v>
      </c>
      <c r="K141" s="1">
        <v>161</v>
      </c>
      <c r="L141" s="1">
        <v>4</v>
      </c>
      <c r="M141" s="1">
        <v>3</v>
      </c>
      <c r="N141" s="2" t="s">
        <v>565</v>
      </c>
      <c r="O141" s="1">
        <v>32</v>
      </c>
      <c r="P141" s="2" t="s">
        <v>565</v>
      </c>
      <c r="Q141" s="2" t="s">
        <v>565</v>
      </c>
      <c r="R141" s="1">
        <v>4</v>
      </c>
      <c r="S141" s="1">
        <v>0</v>
      </c>
      <c r="T141" s="1">
        <v>0</v>
      </c>
      <c r="U141" s="1">
        <v>2</v>
      </c>
      <c r="V141" s="1">
        <v>7</v>
      </c>
      <c r="W141" s="16">
        <v>0</v>
      </c>
      <c r="X141" s="1">
        <v>11</v>
      </c>
      <c r="Y141" s="1">
        <f t="shared" si="19"/>
        <v>385</v>
      </c>
      <c r="Z141" s="1">
        <f t="shared" si="20"/>
        <v>232</v>
      </c>
      <c r="AA141" s="14">
        <f t="shared" si="21"/>
        <v>0.62398703403565636</v>
      </c>
      <c r="AB141" s="14">
        <f t="shared" si="22"/>
        <v>0.37601296596434358</v>
      </c>
    </row>
    <row r="142" spans="1:28" s="4" customFormat="1" x14ac:dyDescent="0.25">
      <c r="A142" s="2">
        <v>17</v>
      </c>
      <c r="B142" s="2" t="s">
        <v>57</v>
      </c>
      <c r="C142" s="2">
        <v>448</v>
      </c>
      <c r="D142" s="1" t="s">
        <v>374</v>
      </c>
      <c r="E142" s="1" t="s">
        <v>379</v>
      </c>
      <c r="F142" s="2">
        <v>1946</v>
      </c>
      <c r="G142" s="2" t="s">
        <v>16</v>
      </c>
      <c r="H142" s="1">
        <v>618</v>
      </c>
      <c r="I142" s="1">
        <v>5</v>
      </c>
      <c r="J142" s="1">
        <v>147</v>
      </c>
      <c r="K142" s="1">
        <v>155</v>
      </c>
      <c r="L142" s="1">
        <v>9</v>
      </c>
      <c r="M142" s="1">
        <v>0</v>
      </c>
      <c r="N142" s="2" t="s">
        <v>565</v>
      </c>
      <c r="O142" s="1">
        <v>38</v>
      </c>
      <c r="P142" s="2" t="s">
        <v>565</v>
      </c>
      <c r="Q142" s="2" t="s">
        <v>565</v>
      </c>
      <c r="R142" s="1">
        <v>0</v>
      </c>
      <c r="S142" s="1">
        <v>0</v>
      </c>
      <c r="T142" s="1">
        <v>0</v>
      </c>
      <c r="U142" s="1">
        <v>7</v>
      </c>
      <c r="V142" s="1">
        <v>0</v>
      </c>
      <c r="W142" s="16">
        <v>0</v>
      </c>
      <c r="X142" s="1">
        <v>7</v>
      </c>
      <c r="Y142" s="1">
        <f t="shared" si="19"/>
        <v>368</v>
      </c>
      <c r="Z142" s="1">
        <f t="shared" si="20"/>
        <v>250</v>
      </c>
      <c r="AA142" s="14">
        <f t="shared" si="21"/>
        <v>0.59546925566343045</v>
      </c>
      <c r="AB142" s="14">
        <f t="shared" si="22"/>
        <v>0.4045307443365696</v>
      </c>
    </row>
    <row r="143" spans="1:28" s="4" customFormat="1" x14ac:dyDescent="0.25">
      <c r="A143" s="2">
        <v>18</v>
      </c>
      <c r="B143" s="2" t="s">
        <v>57</v>
      </c>
      <c r="C143" s="2">
        <v>448</v>
      </c>
      <c r="D143" s="1" t="s">
        <v>374</v>
      </c>
      <c r="E143" s="1" t="s">
        <v>380</v>
      </c>
      <c r="F143" s="2">
        <v>1947</v>
      </c>
      <c r="G143" s="2" t="s">
        <v>15</v>
      </c>
      <c r="H143" s="1">
        <v>596</v>
      </c>
      <c r="I143" s="1">
        <v>5</v>
      </c>
      <c r="J143" s="1">
        <v>95</v>
      </c>
      <c r="K143" s="1">
        <v>121</v>
      </c>
      <c r="L143" s="1">
        <v>2</v>
      </c>
      <c r="M143" s="1">
        <v>2</v>
      </c>
      <c r="N143" s="2" t="s">
        <v>565</v>
      </c>
      <c r="O143" s="1">
        <v>55</v>
      </c>
      <c r="P143" s="2" t="s">
        <v>565</v>
      </c>
      <c r="Q143" s="2" t="s">
        <v>565</v>
      </c>
      <c r="R143" s="1">
        <v>3</v>
      </c>
      <c r="S143" s="1">
        <v>0</v>
      </c>
      <c r="T143" s="1">
        <v>0</v>
      </c>
      <c r="U143" s="1">
        <v>5</v>
      </c>
      <c r="V143" s="1">
        <v>1</v>
      </c>
      <c r="W143" s="16">
        <v>2</v>
      </c>
      <c r="X143" s="1">
        <v>11</v>
      </c>
      <c r="Y143" s="1">
        <f t="shared" si="19"/>
        <v>302</v>
      </c>
      <c r="Z143" s="1">
        <f t="shared" si="20"/>
        <v>294</v>
      </c>
      <c r="AA143" s="14">
        <f t="shared" si="21"/>
        <v>0.50671140939597314</v>
      </c>
      <c r="AB143" s="14">
        <f t="shared" si="22"/>
        <v>0.49328859060402686</v>
      </c>
    </row>
    <row r="144" spans="1:28" s="4" customFormat="1" x14ac:dyDescent="0.25">
      <c r="A144" s="2">
        <v>19</v>
      </c>
      <c r="B144" s="2" t="s">
        <v>57</v>
      </c>
      <c r="C144" s="2">
        <v>448</v>
      </c>
      <c r="D144" s="1" t="s">
        <v>374</v>
      </c>
      <c r="E144" s="1" t="s">
        <v>380</v>
      </c>
      <c r="F144" s="2">
        <v>1947</v>
      </c>
      <c r="G144" s="2" t="s">
        <v>16</v>
      </c>
      <c r="H144" s="1">
        <v>597</v>
      </c>
      <c r="I144" s="1">
        <v>1</v>
      </c>
      <c r="J144" s="1">
        <v>96</v>
      </c>
      <c r="K144" s="1">
        <v>104</v>
      </c>
      <c r="L144" s="1">
        <v>6</v>
      </c>
      <c r="M144" s="1">
        <v>3</v>
      </c>
      <c r="N144" s="2" t="s">
        <v>565</v>
      </c>
      <c r="O144" s="1">
        <v>78</v>
      </c>
      <c r="P144" s="2" t="s">
        <v>565</v>
      </c>
      <c r="Q144" s="2" t="s">
        <v>565</v>
      </c>
      <c r="R144" s="1">
        <v>1</v>
      </c>
      <c r="S144" s="1">
        <v>0</v>
      </c>
      <c r="T144" s="1">
        <v>0</v>
      </c>
      <c r="U144" s="1">
        <v>1</v>
      </c>
      <c r="V144" s="1">
        <v>10</v>
      </c>
      <c r="W144" s="16">
        <v>1</v>
      </c>
      <c r="X144" s="1">
        <v>4</v>
      </c>
      <c r="Y144" s="1">
        <f t="shared" si="19"/>
        <v>305</v>
      </c>
      <c r="Z144" s="1">
        <f t="shared" si="20"/>
        <v>292</v>
      </c>
      <c r="AA144" s="14">
        <f t="shared" si="21"/>
        <v>0.51088777219430481</v>
      </c>
      <c r="AB144" s="14">
        <f t="shared" si="22"/>
        <v>0.48911222780569513</v>
      </c>
    </row>
    <row r="145" spans="1:38" s="4" customFormat="1" x14ac:dyDescent="0.25">
      <c r="A145" s="2">
        <v>20</v>
      </c>
      <c r="B145" s="2" t="s">
        <v>57</v>
      </c>
      <c r="C145" s="2">
        <v>448</v>
      </c>
      <c r="D145" s="1" t="s">
        <v>374</v>
      </c>
      <c r="E145" s="1" t="s">
        <v>381</v>
      </c>
      <c r="F145" s="2">
        <v>1948</v>
      </c>
      <c r="G145" s="2" t="s">
        <v>15</v>
      </c>
      <c r="H145" s="1">
        <v>480</v>
      </c>
      <c r="I145" s="1">
        <v>0</v>
      </c>
      <c r="J145" s="1">
        <v>119</v>
      </c>
      <c r="K145" s="1">
        <v>169</v>
      </c>
      <c r="L145" s="1">
        <v>2</v>
      </c>
      <c r="M145" s="1">
        <v>1</v>
      </c>
      <c r="N145" s="2" t="s">
        <v>565</v>
      </c>
      <c r="O145" s="1">
        <v>16</v>
      </c>
      <c r="P145" s="2" t="s">
        <v>565</v>
      </c>
      <c r="Q145" s="2" t="s">
        <v>565</v>
      </c>
      <c r="R145" s="1">
        <v>1</v>
      </c>
      <c r="S145" s="1">
        <v>0</v>
      </c>
      <c r="T145" s="1">
        <v>0</v>
      </c>
      <c r="U145" s="1">
        <v>0</v>
      </c>
      <c r="V145" s="1">
        <v>5</v>
      </c>
      <c r="W145" s="16">
        <v>0</v>
      </c>
      <c r="X145" s="1">
        <v>9</v>
      </c>
      <c r="Y145" s="1">
        <f t="shared" si="19"/>
        <v>322</v>
      </c>
      <c r="Z145" s="1">
        <f t="shared" si="20"/>
        <v>158</v>
      </c>
      <c r="AA145" s="14">
        <f t="shared" si="21"/>
        <v>0.67083333333333328</v>
      </c>
      <c r="AB145" s="14">
        <f t="shared" si="22"/>
        <v>0.32916666666666666</v>
      </c>
    </row>
    <row r="146" spans="1:38" s="4" customFormat="1" x14ac:dyDescent="0.25">
      <c r="A146" s="2">
        <v>21</v>
      </c>
      <c r="B146" s="2" t="s">
        <v>57</v>
      </c>
      <c r="C146" s="2">
        <v>448</v>
      </c>
      <c r="D146" s="1" t="s">
        <v>374</v>
      </c>
      <c r="E146" s="1" t="s">
        <v>382</v>
      </c>
      <c r="F146" s="2">
        <v>1948</v>
      </c>
      <c r="G146" s="2" t="s">
        <v>31</v>
      </c>
      <c r="H146" s="1">
        <v>161</v>
      </c>
      <c r="I146" s="1">
        <v>0</v>
      </c>
      <c r="J146" s="1">
        <v>73</v>
      </c>
      <c r="K146" s="1">
        <v>8</v>
      </c>
      <c r="L146" s="1">
        <v>0</v>
      </c>
      <c r="M146" s="1">
        <v>0</v>
      </c>
      <c r="N146" s="2" t="s">
        <v>565</v>
      </c>
      <c r="O146" s="1">
        <v>24</v>
      </c>
      <c r="P146" s="2" t="s">
        <v>565</v>
      </c>
      <c r="Q146" s="2" t="s">
        <v>565</v>
      </c>
      <c r="R146" s="1">
        <v>0</v>
      </c>
      <c r="S146" s="1">
        <v>0</v>
      </c>
      <c r="T146" s="1">
        <v>0</v>
      </c>
      <c r="U146" s="1">
        <v>0</v>
      </c>
      <c r="V146" s="1">
        <v>7</v>
      </c>
      <c r="W146" s="16">
        <v>0</v>
      </c>
      <c r="X146" s="1">
        <v>4</v>
      </c>
      <c r="Y146" s="1">
        <f t="shared" si="19"/>
        <v>116</v>
      </c>
      <c r="Z146" s="1">
        <f t="shared" si="20"/>
        <v>45</v>
      </c>
      <c r="AA146" s="14">
        <f t="shared" si="21"/>
        <v>0.72049689440993792</v>
      </c>
      <c r="AB146" s="14">
        <f t="shared" si="22"/>
        <v>0.27950310559006208</v>
      </c>
    </row>
    <row r="147" spans="1:38" s="4" customFormat="1" x14ac:dyDescent="0.25">
      <c r="A147" s="2">
        <v>22</v>
      </c>
      <c r="B147" s="2" t="s">
        <v>57</v>
      </c>
      <c r="C147" s="2">
        <v>448</v>
      </c>
      <c r="D147" s="1" t="s">
        <v>374</v>
      </c>
      <c r="E147" s="1" t="s">
        <v>313</v>
      </c>
      <c r="F147" s="2">
        <v>1949</v>
      </c>
      <c r="G147" s="2" t="s">
        <v>15</v>
      </c>
      <c r="H147" s="1">
        <v>665</v>
      </c>
      <c r="I147" s="1">
        <v>4</v>
      </c>
      <c r="J147" s="1">
        <v>262</v>
      </c>
      <c r="K147" s="1">
        <v>56</v>
      </c>
      <c r="L147" s="1">
        <v>6</v>
      </c>
      <c r="M147" s="1">
        <v>2</v>
      </c>
      <c r="N147" s="2" t="s">
        <v>565</v>
      </c>
      <c r="O147" s="1">
        <v>52</v>
      </c>
      <c r="P147" s="2" t="s">
        <v>565</v>
      </c>
      <c r="Q147" s="2" t="s">
        <v>565</v>
      </c>
      <c r="R147" s="1">
        <v>1</v>
      </c>
      <c r="S147" s="1">
        <v>1</v>
      </c>
      <c r="T147" s="1">
        <v>0</v>
      </c>
      <c r="U147" s="1">
        <v>1</v>
      </c>
      <c r="V147" s="1">
        <v>8</v>
      </c>
      <c r="W147" s="16">
        <v>0</v>
      </c>
      <c r="X147" s="1">
        <v>9</v>
      </c>
      <c r="Y147" s="1">
        <f t="shared" si="19"/>
        <v>402</v>
      </c>
      <c r="Z147" s="1">
        <f t="shared" si="20"/>
        <v>263</v>
      </c>
      <c r="AA147" s="14">
        <f t="shared" si="21"/>
        <v>0.60451127819548878</v>
      </c>
      <c r="AB147" s="14">
        <f t="shared" si="22"/>
        <v>0.39548872180451128</v>
      </c>
    </row>
    <row r="148" spans="1:38" s="4" customFormat="1" x14ac:dyDescent="0.25">
      <c r="A148" s="3"/>
      <c r="B148" s="3"/>
      <c r="C148" s="3"/>
      <c r="D148" s="137" t="s">
        <v>558</v>
      </c>
      <c r="E148" s="138"/>
      <c r="F148" s="76">
        <f>COUNTIF(G126:G147,"B")</f>
        <v>10</v>
      </c>
      <c r="G148" s="76">
        <f>COUNTA(G126:G147)</f>
        <v>22</v>
      </c>
      <c r="H148" s="77">
        <f>SUM(H126:H147)</f>
        <v>11687</v>
      </c>
      <c r="I148" s="77">
        <f t="shared" ref="I148:X148" si="33">SUM(I126:I147)</f>
        <v>41</v>
      </c>
      <c r="J148" s="77">
        <f t="shared" si="33"/>
        <v>3248</v>
      </c>
      <c r="K148" s="77">
        <f t="shared" si="33"/>
        <v>2563</v>
      </c>
      <c r="L148" s="77">
        <f t="shared" si="33"/>
        <v>56</v>
      </c>
      <c r="M148" s="77">
        <f t="shared" si="33"/>
        <v>31</v>
      </c>
      <c r="N148" s="114" t="s">
        <v>565</v>
      </c>
      <c r="O148" s="77">
        <f t="shared" si="33"/>
        <v>801</v>
      </c>
      <c r="P148" s="114" t="s">
        <v>565</v>
      </c>
      <c r="Q148" s="114" t="s">
        <v>565</v>
      </c>
      <c r="R148" s="77">
        <f t="shared" si="33"/>
        <v>50</v>
      </c>
      <c r="S148" s="77">
        <f t="shared" si="33"/>
        <v>9</v>
      </c>
      <c r="T148" s="77">
        <f t="shared" si="33"/>
        <v>2</v>
      </c>
      <c r="U148" s="77">
        <f t="shared" si="33"/>
        <v>56</v>
      </c>
      <c r="V148" s="77">
        <f t="shared" si="33"/>
        <v>134</v>
      </c>
      <c r="W148" s="77">
        <f t="shared" si="33"/>
        <v>4</v>
      </c>
      <c r="X148" s="77">
        <f t="shared" si="33"/>
        <v>166</v>
      </c>
      <c r="Y148" s="77">
        <f t="shared" ref="Y148" si="34">SUM(I148:X148)</f>
        <v>7161</v>
      </c>
      <c r="Z148" s="77">
        <f t="shared" ref="Z148" si="35">H148-Y148</f>
        <v>4526</v>
      </c>
      <c r="AA148" s="86">
        <f t="shared" ref="AA148" si="36">Y148/H148</f>
        <v>0.61273209549071617</v>
      </c>
      <c r="AB148" s="86">
        <f t="shared" ref="AB148" si="37">Z148/H148</f>
        <v>0.38726790450928383</v>
      </c>
    </row>
    <row r="150" spans="1:38" s="28" customFormat="1" x14ac:dyDescent="0.25">
      <c r="A150" s="27"/>
      <c r="B150" s="27"/>
      <c r="C150" s="27"/>
      <c r="E150" s="126" t="s">
        <v>71</v>
      </c>
      <c r="F150" s="133"/>
      <c r="G150" s="133"/>
      <c r="H150" s="133"/>
      <c r="I150" s="75" t="s">
        <v>4</v>
      </c>
      <c r="J150" s="75" t="s">
        <v>5</v>
      </c>
      <c r="K150" s="75" t="s">
        <v>6</v>
      </c>
      <c r="L150" s="75" t="s">
        <v>47</v>
      </c>
      <c r="M150" s="75" t="s">
        <v>7</v>
      </c>
      <c r="N150" s="75" t="s">
        <v>48</v>
      </c>
      <c r="O150" s="75" t="s">
        <v>37</v>
      </c>
      <c r="P150" s="75" t="s">
        <v>49</v>
      </c>
      <c r="Q150" s="75" t="s">
        <v>8</v>
      </c>
      <c r="R150" s="32" t="s">
        <v>38</v>
      </c>
      <c r="S150" s="33" t="s">
        <v>65</v>
      </c>
      <c r="T150" s="33"/>
      <c r="AA150" s="29"/>
      <c r="AB150" s="29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s="4" customFormat="1" x14ac:dyDescent="0.2">
      <c r="A151" s="3"/>
      <c r="B151" s="3"/>
      <c r="C151" s="3"/>
      <c r="E151" s="133"/>
      <c r="F151" s="133"/>
      <c r="G151" s="133"/>
      <c r="H151" s="133"/>
      <c r="I151" s="46">
        <v>63</v>
      </c>
      <c r="J151" s="46">
        <v>3315</v>
      </c>
      <c r="K151" s="46">
        <v>2613</v>
      </c>
      <c r="L151" s="46">
        <v>123</v>
      </c>
      <c r="M151" s="46">
        <v>76</v>
      </c>
      <c r="N151" s="46" t="s">
        <v>565</v>
      </c>
      <c r="O151" s="46">
        <v>801</v>
      </c>
      <c r="P151" s="46" t="s">
        <v>565</v>
      </c>
      <c r="Q151" s="46" t="s">
        <v>565</v>
      </c>
      <c r="R151" s="65">
        <f>W148</f>
        <v>4</v>
      </c>
      <c r="S151" s="66">
        <f>X148</f>
        <v>166</v>
      </c>
      <c r="T151" s="34"/>
      <c r="AA151" s="9"/>
      <c r="AB151" s="9"/>
    </row>
    <row r="152" spans="1:38" s="4" customFormat="1" ht="6.75" customHeight="1" x14ac:dyDescent="0.25">
      <c r="A152" s="3"/>
      <c r="B152" s="3"/>
      <c r="C152" s="3"/>
      <c r="F152" s="3"/>
      <c r="G152" s="3"/>
      <c r="H152" s="11"/>
      <c r="I152" s="3"/>
      <c r="J152" s="3"/>
      <c r="K152" s="3"/>
      <c r="L152" s="3"/>
      <c r="M152" s="3"/>
      <c r="N152" s="3"/>
      <c r="O152" s="3"/>
      <c r="P152" s="3"/>
      <c r="Q152" s="3"/>
      <c r="R152" s="35"/>
      <c r="S152" s="36"/>
      <c r="T152" s="36"/>
      <c r="AA152" s="9"/>
      <c r="AB152" s="9"/>
    </row>
    <row r="153" spans="1:38" s="12" customFormat="1" x14ac:dyDescent="0.25">
      <c r="A153" s="30"/>
      <c r="B153" s="30"/>
      <c r="C153" s="30"/>
      <c r="E153" s="126" t="s">
        <v>72</v>
      </c>
      <c r="F153" s="126"/>
      <c r="G153" s="126"/>
      <c r="H153" s="126"/>
      <c r="I153" s="126" t="s">
        <v>412</v>
      </c>
      <c r="J153" s="133"/>
      <c r="K153" s="133"/>
      <c r="L153" s="126" t="s">
        <v>413</v>
      </c>
      <c r="M153" s="126"/>
      <c r="N153" s="75" t="s">
        <v>48</v>
      </c>
      <c r="O153" s="75" t="s">
        <v>37</v>
      </c>
      <c r="P153" s="75" t="s">
        <v>49</v>
      </c>
      <c r="Q153" s="75" t="s">
        <v>8</v>
      </c>
      <c r="AA153" s="31"/>
      <c r="AB153" s="31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s="4" customFormat="1" x14ac:dyDescent="0.25">
      <c r="A154" s="3"/>
      <c r="B154" s="3"/>
      <c r="C154" s="3"/>
      <c r="E154" s="126"/>
      <c r="F154" s="126"/>
      <c r="G154" s="126"/>
      <c r="H154" s="126"/>
      <c r="I154" s="127">
        <f>I151+K151+M151</f>
        <v>2752</v>
      </c>
      <c r="J154" s="128"/>
      <c r="K154" s="128"/>
      <c r="L154" s="127">
        <f>J151+L151</f>
        <v>3438</v>
      </c>
      <c r="M154" s="128"/>
      <c r="N154" s="56" t="str">
        <f>N151</f>
        <v>N.P.</v>
      </c>
      <c r="O154" s="56">
        <f>O151</f>
        <v>801</v>
      </c>
      <c r="P154" s="56" t="str">
        <f>P151</f>
        <v>N.P.</v>
      </c>
      <c r="Q154" s="56" t="str">
        <f>Q151</f>
        <v>N.P.</v>
      </c>
      <c r="AA154" s="9"/>
      <c r="AB154" s="9"/>
    </row>
    <row r="155" spans="1:38" s="4" customFormat="1" x14ac:dyDescent="0.25">
      <c r="A155" s="3"/>
      <c r="B155" s="3"/>
      <c r="C155" s="3"/>
      <c r="F155" s="3"/>
      <c r="G155" s="3"/>
      <c r="H155" s="11"/>
      <c r="AA155" s="9"/>
      <c r="AB155" s="9"/>
    </row>
    <row r="156" spans="1:38" x14ac:dyDescent="0.2">
      <c r="A156" s="139" t="s">
        <v>571</v>
      </c>
      <c r="B156" s="139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AA156" s="15"/>
      <c r="AB156" s="15"/>
    </row>
  </sheetData>
  <mergeCells count="60">
    <mergeCell ref="D60:E60"/>
    <mergeCell ref="D76:E76"/>
    <mergeCell ref="D100:E100"/>
    <mergeCell ref="D117:E117"/>
    <mergeCell ref="D148:E148"/>
    <mergeCell ref="E62:H63"/>
    <mergeCell ref="E65:H66"/>
    <mergeCell ref="E81:H82"/>
    <mergeCell ref="E105:H106"/>
    <mergeCell ref="E122:H123"/>
    <mergeCell ref="Z1:AB1"/>
    <mergeCell ref="AA2:AA3"/>
    <mergeCell ref="A2:A3"/>
    <mergeCell ref="B2:B3"/>
    <mergeCell ref="C2:C3"/>
    <mergeCell ref="D2:D3"/>
    <mergeCell ref="E2:E3"/>
    <mergeCell ref="F2:F3"/>
    <mergeCell ref="G2:G3"/>
    <mergeCell ref="H2:H3"/>
    <mergeCell ref="I2:Q2"/>
    <mergeCell ref="AB2:AB3"/>
    <mergeCell ref="R2:V2"/>
    <mergeCell ref="W2:W3"/>
    <mergeCell ref="X2:X3"/>
    <mergeCell ref="Y2:Y3"/>
    <mergeCell ref="Z2:Z3"/>
    <mergeCell ref="E49:H50"/>
    <mergeCell ref="E52:H53"/>
    <mergeCell ref="I52:K52"/>
    <mergeCell ref="L52:M52"/>
    <mergeCell ref="I53:K53"/>
    <mergeCell ref="L53:M53"/>
    <mergeCell ref="D47:E47"/>
    <mergeCell ref="I65:K65"/>
    <mergeCell ref="L65:M65"/>
    <mergeCell ref="I66:K66"/>
    <mergeCell ref="L66:M66"/>
    <mergeCell ref="E78:H79"/>
    <mergeCell ref="I81:K81"/>
    <mergeCell ref="L81:M81"/>
    <mergeCell ref="I82:K82"/>
    <mergeCell ref="L82:M82"/>
    <mergeCell ref="E102:H103"/>
    <mergeCell ref="I105:K105"/>
    <mergeCell ref="L105:M105"/>
    <mergeCell ref="I106:K106"/>
    <mergeCell ref="L106:M106"/>
    <mergeCell ref="E119:H120"/>
    <mergeCell ref="I122:K122"/>
    <mergeCell ref="L122:M122"/>
    <mergeCell ref="I123:K123"/>
    <mergeCell ref="L123:M123"/>
    <mergeCell ref="A156:Q156"/>
    <mergeCell ref="E150:H151"/>
    <mergeCell ref="E153:H154"/>
    <mergeCell ref="I153:K153"/>
    <mergeCell ref="L153:M153"/>
    <mergeCell ref="I154:K154"/>
    <mergeCell ref="L154:M154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83" firstPageNumber="141" orientation="landscape" useFirstPageNumber="1" r:id="rId1"/>
  <headerFooter>
    <oddFooter>&amp;C&amp;"Humnst777 Cn BT,Normal"&amp;P</oddFooter>
  </headerFooter>
  <rowBreaks count="1" manualBreakCount="1">
    <brk id="45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116"/>
  <sheetViews>
    <sheetView view="pageBreakPreview" zoomScale="115" zoomScaleNormal="115" zoomScaleSheetLayoutView="115" workbookViewId="0">
      <pane ySplit="3" topLeftCell="A55" activePane="bottomLeft" state="frozen"/>
      <selection activeCell="I60" sqref="I60:M60"/>
      <selection pane="bottomLeft" activeCell="AC4" sqref="AC4:AC74"/>
    </sheetView>
  </sheetViews>
  <sheetFormatPr baseColWidth="10" defaultColWidth="23.5703125" defaultRowHeight="12.75" x14ac:dyDescent="0.2"/>
  <cols>
    <col min="1" max="1" width="2.85546875" style="6" bestFit="1" customWidth="1"/>
    <col min="2" max="2" width="4" style="6" bestFit="1" customWidth="1"/>
    <col min="3" max="3" width="3.5703125" style="6" bestFit="1" customWidth="1"/>
    <col min="4" max="5" width="20.140625" style="6" bestFit="1" customWidth="1"/>
    <col min="6" max="6" width="5.7109375" style="6" bestFit="1" customWidth="1"/>
    <col min="7" max="7" width="5.140625" style="6" bestFit="1" customWidth="1"/>
    <col min="8" max="8" width="6.5703125" style="6" bestFit="1" customWidth="1"/>
    <col min="9" max="9" width="4" style="6" bestFit="1" customWidth="1"/>
    <col min="10" max="11" width="5.42578125" style="6" bestFit="1" customWidth="1"/>
    <col min="12" max="12" width="5.140625" style="6" bestFit="1" customWidth="1"/>
    <col min="13" max="13" width="4" style="6" bestFit="1" customWidth="1"/>
    <col min="14" max="14" width="4.140625" style="6" bestFit="1" customWidth="1"/>
    <col min="15" max="15" width="4" style="6" bestFit="1" customWidth="1"/>
    <col min="16" max="17" width="5.42578125" style="6" bestFit="1" customWidth="1"/>
    <col min="18" max="18" width="9.7109375" style="6" bestFit="1" customWidth="1"/>
    <col min="19" max="19" width="7.28515625" style="6" bestFit="1" customWidth="1"/>
    <col min="20" max="21" width="6.140625" style="6" bestFit="1" customWidth="1"/>
    <col min="22" max="22" width="8.140625" style="6" bestFit="1" customWidth="1"/>
    <col min="23" max="23" width="3.7109375" style="6" bestFit="1" customWidth="1"/>
    <col min="24" max="24" width="4.7109375" style="6" bestFit="1" customWidth="1"/>
    <col min="25" max="25" width="6.7109375" style="6" bestFit="1" customWidth="1"/>
    <col min="26" max="26" width="8.140625" style="6" bestFit="1" customWidth="1"/>
    <col min="27" max="27" width="6.85546875" style="6" bestFit="1" customWidth="1"/>
    <col min="28" max="28" width="8.140625" style="6" bestFit="1" customWidth="1"/>
    <col min="29" max="29" width="6.140625" style="6" customWidth="1"/>
    <col min="30" max="30" width="23.85546875" style="6" bestFit="1" customWidth="1"/>
    <col min="31" max="32" width="4.85546875" style="6" bestFit="1" customWidth="1"/>
    <col min="33" max="33" width="4.5703125" style="6" bestFit="1" customWidth="1"/>
    <col min="34" max="34" width="4.28515625" style="6" bestFit="1" customWidth="1"/>
    <col min="35" max="36" width="4.85546875" style="6" bestFit="1" customWidth="1"/>
    <col min="37" max="37" width="4.28515625" style="6" bestFit="1" customWidth="1"/>
    <col min="38" max="38" width="5.5703125" style="6" bestFit="1" customWidth="1"/>
    <col min="39" max="16384" width="23.5703125" style="6"/>
  </cols>
  <sheetData>
    <row r="1" spans="1:38" s="4" customFormat="1" ht="41.25" customHeight="1" x14ac:dyDescent="0.25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130" t="s">
        <v>441</v>
      </c>
      <c r="AA1" s="140"/>
      <c r="AB1" s="140"/>
    </row>
    <row r="2" spans="1:38" s="12" customFormat="1" ht="11.25" customHeight="1" x14ac:dyDescent="0.25">
      <c r="A2" s="124" t="s">
        <v>35</v>
      </c>
      <c r="B2" s="124" t="s">
        <v>400</v>
      </c>
      <c r="C2" s="124" t="s">
        <v>401</v>
      </c>
      <c r="D2" s="124" t="s">
        <v>60</v>
      </c>
      <c r="E2" s="124" t="s">
        <v>61</v>
      </c>
      <c r="F2" s="124" t="s">
        <v>62</v>
      </c>
      <c r="G2" s="124" t="s">
        <v>63</v>
      </c>
      <c r="H2" s="131" t="s">
        <v>402</v>
      </c>
      <c r="I2" s="124" t="s">
        <v>436</v>
      </c>
      <c r="J2" s="124"/>
      <c r="K2" s="124"/>
      <c r="L2" s="124"/>
      <c r="M2" s="124"/>
      <c r="N2" s="124"/>
      <c r="O2" s="124"/>
      <c r="P2" s="124"/>
      <c r="Q2" s="124"/>
      <c r="R2" s="124" t="s">
        <v>437</v>
      </c>
      <c r="S2" s="124"/>
      <c r="T2" s="124"/>
      <c r="U2" s="124"/>
      <c r="V2" s="124"/>
      <c r="W2" s="124" t="s">
        <v>38</v>
      </c>
      <c r="X2" s="141" t="s">
        <v>65</v>
      </c>
      <c r="Y2" s="123" t="s">
        <v>66</v>
      </c>
      <c r="Z2" s="125" t="s">
        <v>67</v>
      </c>
      <c r="AA2" s="123" t="s">
        <v>69</v>
      </c>
      <c r="AB2" s="123" t="s">
        <v>68</v>
      </c>
      <c r="AD2" s="4"/>
      <c r="AE2" s="4"/>
      <c r="AF2" s="4"/>
      <c r="AG2" s="4"/>
      <c r="AH2" s="4"/>
      <c r="AI2" s="4"/>
      <c r="AJ2" s="4"/>
      <c r="AK2" s="4"/>
      <c r="AL2" s="4"/>
    </row>
    <row r="3" spans="1:38" s="13" customFormat="1" x14ac:dyDescent="0.25">
      <c r="A3" s="124"/>
      <c r="B3" s="124"/>
      <c r="C3" s="124"/>
      <c r="D3" s="124"/>
      <c r="E3" s="124"/>
      <c r="F3" s="124"/>
      <c r="G3" s="124"/>
      <c r="H3" s="132"/>
      <c r="I3" s="57" t="s">
        <v>4</v>
      </c>
      <c r="J3" s="57" t="s">
        <v>5</v>
      </c>
      <c r="K3" s="57" t="s">
        <v>6</v>
      </c>
      <c r="L3" s="57" t="s">
        <v>47</v>
      </c>
      <c r="M3" s="57" t="s">
        <v>7</v>
      </c>
      <c r="N3" s="57" t="s">
        <v>48</v>
      </c>
      <c r="O3" s="57" t="s">
        <v>37</v>
      </c>
      <c r="P3" s="57" t="s">
        <v>49</v>
      </c>
      <c r="Q3" s="57" t="s">
        <v>8</v>
      </c>
      <c r="R3" s="57" t="s">
        <v>9</v>
      </c>
      <c r="S3" s="57" t="s">
        <v>10</v>
      </c>
      <c r="T3" s="57" t="s">
        <v>11</v>
      </c>
      <c r="U3" s="57" t="s">
        <v>12</v>
      </c>
      <c r="V3" s="57" t="s">
        <v>13</v>
      </c>
      <c r="W3" s="124"/>
      <c r="X3" s="141"/>
      <c r="Y3" s="123"/>
      <c r="Z3" s="125"/>
      <c r="AA3" s="123"/>
      <c r="AB3" s="123"/>
      <c r="AD3" s="5"/>
      <c r="AE3" s="40" t="s">
        <v>412</v>
      </c>
      <c r="AF3" s="40" t="s">
        <v>413</v>
      </c>
      <c r="AG3" s="52" t="s">
        <v>48</v>
      </c>
      <c r="AH3" s="52" t="s">
        <v>37</v>
      </c>
      <c r="AI3" s="52" t="s">
        <v>49</v>
      </c>
      <c r="AJ3" s="52" t="s">
        <v>8</v>
      </c>
      <c r="AK3" s="54" t="s">
        <v>38</v>
      </c>
      <c r="AL3" s="54" t="s">
        <v>65</v>
      </c>
    </row>
    <row r="4" spans="1:38" s="4" customFormat="1" x14ac:dyDescent="0.25">
      <c r="A4" s="2">
        <v>1</v>
      </c>
      <c r="B4" s="2" t="s">
        <v>58</v>
      </c>
      <c r="C4" s="2">
        <v>16</v>
      </c>
      <c r="D4" s="1" t="s">
        <v>383</v>
      </c>
      <c r="E4" s="1" t="s">
        <v>383</v>
      </c>
      <c r="F4" s="2">
        <v>104</v>
      </c>
      <c r="G4" s="2" t="s">
        <v>15</v>
      </c>
      <c r="H4" s="1">
        <v>481</v>
      </c>
      <c r="I4" s="1">
        <v>1</v>
      </c>
      <c r="J4" s="1">
        <v>31</v>
      </c>
      <c r="K4" s="1">
        <v>20</v>
      </c>
      <c r="L4" s="1">
        <v>0</v>
      </c>
      <c r="M4" s="1">
        <v>3</v>
      </c>
      <c r="N4" s="1">
        <v>58</v>
      </c>
      <c r="O4" s="1">
        <v>32</v>
      </c>
      <c r="P4" s="1">
        <v>114</v>
      </c>
      <c r="Q4" s="2" t="s">
        <v>565</v>
      </c>
      <c r="R4" s="1">
        <v>1</v>
      </c>
      <c r="S4" s="1">
        <v>0</v>
      </c>
      <c r="T4" s="1">
        <v>0</v>
      </c>
      <c r="U4" s="1">
        <v>0</v>
      </c>
      <c r="V4" s="1">
        <v>3</v>
      </c>
      <c r="W4" s="16">
        <v>1</v>
      </c>
      <c r="X4" s="1">
        <v>25</v>
      </c>
      <c r="Y4" s="1">
        <f>SUM(I4:X4)</f>
        <v>289</v>
      </c>
      <c r="Z4" s="1">
        <f>H4-Y4</f>
        <v>192</v>
      </c>
      <c r="AA4" s="14">
        <f>Y4/H4</f>
        <v>0.60083160083160081</v>
      </c>
      <c r="AB4" s="14">
        <f>Z4/H4</f>
        <v>0.39916839916839919</v>
      </c>
      <c r="AD4" s="7" t="s">
        <v>479</v>
      </c>
      <c r="AE4" s="48">
        <v>729</v>
      </c>
      <c r="AF4" s="48">
        <v>429</v>
      </c>
      <c r="AG4" s="48">
        <v>537</v>
      </c>
      <c r="AH4" s="48">
        <v>378</v>
      </c>
      <c r="AI4" s="48">
        <v>1730</v>
      </c>
      <c r="AJ4" s="48">
        <v>0</v>
      </c>
      <c r="AK4" s="48">
        <v>1</v>
      </c>
      <c r="AL4" s="48">
        <v>191</v>
      </c>
    </row>
    <row r="5" spans="1:38" s="4" customFormat="1" x14ac:dyDescent="0.25">
      <c r="A5" s="2">
        <v>2</v>
      </c>
      <c r="B5" s="2" t="s">
        <v>58</v>
      </c>
      <c r="C5" s="2">
        <v>16</v>
      </c>
      <c r="D5" s="1" t="s">
        <v>383</v>
      </c>
      <c r="E5" s="1" t="s">
        <v>383</v>
      </c>
      <c r="F5" s="2">
        <v>104</v>
      </c>
      <c r="G5" s="2" t="s">
        <v>16</v>
      </c>
      <c r="H5" s="1">
        <v>481</v>
      </c>
      <c r="I5" s="1">
        <v>3</v>
      </c>
      <c r="J5" s="1">
        <v>51</v>
      </c>
      <c r="K5" s="1">
        <v>30</v>
      </c>
      <c r="L5" s="1">
        <v>1</v>
      </c>
      <c r="M5" s="1">
        <v>1</v>
      </c>
      <c r="N5" s="1">
        <v>52</v>
      </c>
      <c r="O5" s="1">
        <v>28</v>
      </c>
      <c r="P5" s="1">
        <v>137</v>
      </c>
      <c r="Q5" s="2" t="s">
        <v>565</v>
      </c>
      <c r="R5" s="1">
        <v>2</v>
      </c>
      <c r="S5" s="1">
        <v>0</v>
      </c>
      <c r="T5" s="1">
        <v>0</v>
      </c>
      <c r="U5" s="1">
        <v>1</v>
      </c>
      <c r="V5" s="1">
        <v>3</v>
      </c>
      <c r="W5" s="16">
        <v>0</v>
      </c>
      <c r="X5" s="1">
        <v>10</v>
      </c>
      <c r="Y5" s="1">
        <f t="shared" ref="Y5:Y73" si="0">SUM(I5:X5)</f>
        <v>319</v>
      </c>
      <c r="Z5" s="1">
        <f t="shared" ref="Z5:Z73" si="1">H5-Y5</f>
        <v>162</v>
      </c>
      <c r="AA5" s="14">
        <f t="shared" ref="AA5:AA73" si="2">Y5/H5</f>
        <v>0.66320166320166318</v>
      </c>
      <c r="AB5" s="14">
        <f t="shared" ref="AB5:AB73" si="3">Z5/H5</f>
        <v>0.33679833679833682</v>
      </c>
      <c r="AD5" s="53" t="s">
        <v>480</v>
      </c>
      <c r="AE5" s="48">
        <v>4355</v>
      </c>
      <c r="AF5" s="48">
        <v>3519</v>
      </c>
      <c r="AG5" s="48">
        <v>784</v>
      </c>
      <c r="AH5" s="48">
        <v>732</v>
      </c>
      <c r="AI5" s="48">
        <v>2646</v>
      </c>
      <c r="AJ5" s="48">
        <v>1238</v>
      </c>
      <c r="AK5" s="48">
        <v>12</v>
      </c>
      <c r="AL5" s="48">
        <v>504</v>
      </c>
    </row>
    <row r="6" spans="1:38" s="4" customFormat="1" x14ac:dyDescent="0.25">
      <c r="A6" s="2">
        <v>3</v>
      </c>
      <c r="B6" s="2" t="s">
        <v>58</v>
      </c>
      <c r="C6" s="2">
        <v>16</v>
      </c>
      <c r="D6" s="1" t="s">
        <v>383</v>
      </c>
      <c r="E6" s="1" t="s">
        <v>383</v>
      </c>
      <c r="F6" s="2">
        <v>105</v>
      </c>
      <c r="G6" s="2" t="s">
        <v>15</v>
      </c>
      <c r="H6" s="1">
        <v>562</v>
      </c>
      <c r="I6" s="1">
        <v>2</v>
      </c>
      <c r="J6" s="1">
        <v>43</v>
      </c>
      <c r="K6" s="1">
        <v>51</v>
      </c>
      <c r="L6" s="1">
        <v>4</v>
      </c>
      <c r="M6" s="1">
        <v>3</v>
      </c>
      <c r="N6" s="1">
        <v>52</v>
      </c>
      <c r="O6" s="1">
        <v>61</v>
      </c>
      <c r="P6" s="1">
        <v>27</v>
      </c>
      <c r="Q6" s="2" t="s">
        <v>565</v>
      </c>
      <c r="R6" s="1">
        <v>2</v>
      </c>
      <c r="S6" s="1">
        <v>0</v>
      </c>
      <c r="T6" s="1">
        <v>0</v>
      </c>
      <c r="U6" s="1">
        <v>4</v>
      </c>
      <c r="V6" s="1">
        <v>3</v>
      </c>
      <c r="W6" s="16">
        <v>0</v>
      </c>
      <c r="X6" s="1">
        <v>22</v>
      </c>
      <c r="Y6" s="1">
        <f t="shared" si="0"/>
        <v>274</v>
      </c>
      <c r="Z6" s="1">
        <f t="shared" si="1"/>
        <v>288</v>
      </c>
      <c r="AA6" s="14">
        <f t="shared" si="2"/>
        <v>0.48754448398576511</v>
      </c>
      <c r="AB6" s="14">
        <f t="shared" si="3"/>
        <v>0.51245551601423489</v>
      </c>
    </row>
    <row r="7" spans="1:38" s="4" customFormat="1" x14ac:dyDescent="0.25">
      <c r="A7" s="2">
        <v>4</v>
      </c>
      <c r="B7" s="2" t="s">
        <v>58</v>
      </c>
      <c r="C7" s="2">
        <v>16</v>
      </c>
      <c r="D7" s="1" t="s">
        <v>383</v>
      </c>
      <c r="E7" s="1" t="s">
        <v>383</v>
      </c>
      <c r="F7" s="2">
        <v>105</v>
      </c>
      <c r="G7" s="2" t="s">
        <v>16</v>
      </c>
      <c r="H7" s="1">
        <v>563</v>
      </c>
      <c r="I7" s="1">
        <v>1</v>
      </c>
      <c r="J7" s="1">
        <v>72</v>
      </c>
      <c r="K7" s="1">
        <v>32</v>
      </c>
      <c r="L7" s="1">
        <v>3</v>
      </c>
      <c r="M7" s="1">
        <v>3</v>
      </c>
      <c r="N7" s="1">
        <v>72</v>
      </c>
      <c r="O7" s="1">
        <v>67</v>
      </c>
      <c r="P7" s="1">
        <v>98</v>
      </c>
      <c r="Q7" s="2" t="s">
        <v>565</v>
      </c>
      <c r="R7" s="1">
        <v>0</v>
      </c>
      <c r="S7" s="1">
        <v>1</v>
      </c>
      <c r="T7" s="1">
        <v>1</v>
      </c>
      <c r="U7" s="1">
        <v>3</v>
      </c>
      <c r="V7" s="1">
        <v>4</v>
      </c>
      <c r="W7" s="16">
        <v>0</v>
      </c>
      <c r="X7" s="1">
        <v>15</v>
      </c>
      <c r="Y7" s="1">
        <f t="shared" si="0"/>
        <v>372</v>
      </c>
      <c r="Z7" s="1">
        <f t="shared" si="1"/>
        <v>191</v>
      </c>
      <c r="AA7" s="14">
        <f t="shared" si="2"/>
        <v>0.66074600355239788</v>
      </c>
      <c r="AB7" s="14">
        <f t="shared" si="3"/>
        <v>0.33925399644760212</v>
      </c>
    </row>
    <row r="8" spans="1:38" s="4" customFormat="1" x14ac:dyDescent="0.25">
      <c r="A8" s="2">
        <v>5</v>
      </c>
      <c r="B8" s="2" t="s">
        <v>58</v>
      </c>
      <c r="C8" s="2">
        <v>16</v>
      </c>
      <c r="D8" s="1" t="s">
        <v>383</v>
      </c>
      <c r="E8" s="1" t="s">
        <v>383</v>
      </c>
      <c r="F8" s="2">
        <v>106</v>
      </c>
      <c r="G8" s="2" t="s">
        <v>15</v>
      </c>
      <c r="H8" s="1">
        <v>447</v>
      </c>
      <c r="I8" s="1">
        <v>1</v>
      </c>
      <c r="J8" s="1">
        <v>27</v>
      </c>
      <c r="K8" s="1">
        <v>64</v>
      </c>
      <c r="L8" s="1">
        <v>1</v>
      </c>
      <c r="M8" s="1">
        <v>0</v>
      </c>
      <c r="N8" s="1">
        <v>39</v>
      </c>
      <c r="O8" s="1">
        <v>19</v>
      </c>
      <c r="P8" s="1">
        <v>125</v>
      </c>
      <c r="Q8" s="2" t="s">
        <v>565</v>
      </c>
      <c r="R8" s="1">
        <v>1</v>
      </c>
      <c r="S8" s="1">
        <v>0</v>
      </c>
      <c r="T8" s="1">
        <v>0</v>
      </c>
      <c r="U8" s="1">
        <v>0</v>
      </c>
      <c r="V8" s="1">
        <v>1</v>
      </c>
      <c r="W8" s="16">
        <v>0</v>
      </c>
      <c r="X8" s="1">
        <v>20</v>
      </c>
      <c r="Y8" s="1">
        <f t="shared" si="0"/>
        <v>298</v>
      </c>
      <c r="Z8" s="1">
        <f t="shared" si="1"/>
        <v>149</v>
      </c>
      <c r="AA8" s="14">
        <f t="shared" si="2"/>
        <v>0.66666666666666663</v>
      </c>
      <c r="AB8" s="14">
        <f t="shared" si="3"/>
        <v>0.33333333333333331</v>
      </c>
    </row>
    <row r="9" spans="1:38" s="4" customFormat="1" x14ac:dyDescent="0.25">
      <c r="A9" s="2">
        <v>6</v>
      </c>
      <c r="B9" s="2" t="s">
        <v>58</v>
      </c>
      <c r="C9" s="2">
        <v>16</v>
      </c>
      <c r="D9" s="1" t="s">
        <v>383</v>
      </c>
      <c r="E9" s="1" t="s">
        <v>383</v>
      </c>
      <c r="F9" s="2">
        <v>106</v>
      </c>
      <c r="G9" s="2" t="s">
        <v>16</v>
      </c>
      <c r="H9" s="1">
        <v>448</v>
      </c>
      <c r="I9" s="1">
        <v>0</v>
      </c>
      <c r="J9" s="1">
        <v>24</v>
      </c>
      <c r="K9" s="1">
        <v>58</v>
      </c>
      <c r="L9" s="1">
        <v>3</v>
      </c>
      <c r="M9" s="1">
        <v>2</v>
      </c>
      <c r="N9" s="1">
        <v>34</v>
      </c>
      <c r="O9" s="1">
        <v>37</v>
      </c>
      <c r="P9" s="1">
        <v>128</v>
      </c>
      <c r="Q9" s="2" t="s">
        <v>565</v>
      </c>
      <c r="R9" s="1">
        <v>4</v>
      </c>
      <c r="S9" s="1">
        <v>0</v>
      </c>
      <c r="T9" s="1">
        <v>0</v>
      </c>
      <c r="U9" s="1">
        <v>1</v>
      </c>
      <c r="V9" s="1">
        <v>1</v>
      </c>
      <c r="W9" s="16">
        <v>0</v>
      </c>
      <c r="X9" s="1">
        <v>8</v>
      </c>
      <c r="Y9" s="1">
        <f t="shared" si="0"/>
        <v>300</v>
      </c>
      <c r="Z9" s="1">
        <f t="shared" si="1"/>
        <v>148</v>
      </c>
      <c r="AA9" s="14">
        <f t="shared" si="2"/>
        <v>0.6696428571428571</v>
      </c>
      <c r="AB9" s="14">
        <f t="shared" si="3"/>
        <v>0.33035714285714285</v>
      </c>
    </row>
    <row r="10" spans="1:38" s="4" customFormat="1" x14ac:dyDescent="0.25">
      <c r="A10" s="2">
        <v>7</v>
      </c>
      <c r="B10" s="2" t="s">
        <v>58</v>
      </c>
      <c r="C10" s="2">
        <v>16</v>
      </c>
      <c r="D10" s="1" t="s">
        <v>383</v>
      </c>
      <c r="E10" s="1" t="s">
        <v>383</v>
      </c>
      <c r="F10" s="2">
        <v>107</v>
      </c>
      <c r="G10" s="2" t="s">
        <v>15</v>
      </c>
      <c r="H10" s="1">
        <v>496</v>
      </c>
      <c r="I10" s="1">
        <v>1</v>
      </c>
      <c r="J10" s="1">
        <v>17</v>
      </c>
      <c r="K10" s="1">
        <v>22</v>
      </c>
      <c r="L10" s="1">
        <v>1</v>
      </c>
      <c r="M10" s="1">
        <v>10</v>
      </c>
      <c r="N10" s="1">
        <v>57</v>
      </c>
      <c r="O10" s="1">
        <v>21</v>
      </c>
      <c r="P10" s="1">
        <v>189</v>
      </c>
      <c r="Q10" s="2" t="s">
        <v>565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6">
        <v>0</v>
      </c>
      <c r="X10" s="1">
        <v>21</v>
      </c>
      <c r="Y10" s="1">
        <f t="shared" si="0"/>
        <v>340</v>
      </c>
      <c r="Z10" s="1">
        <f t="shared" si="1"/>
        <v>156</v>
      </c>
      <c r="AA10" s="14">
        <f t="shared" si="2"/>
        <v>0.68548387096774188</v>
      </c>
      <c r="AB10" s="14">
        <f t="shared" si="3"/>
        <v>0.31451612903225806</v>
      </c>
    </row>
    <row r="11" spans="1:38" s="4" customFormat="1" x14ac:dyDescent="0.25">
      <c r="A11" s="2">
        <v>8</v>
      </c>
      <c r="B11" s="2" t="s">
        <v>58</v>
      </c>
      <c r="C11" s="2">
        <v>16</v>
      </c>
      <c r="D11" s="1" t="s">
        <v>383</v>
      </c>
      <c r="E11" s="1" t="s">
        <v>383</v>
      </c>
      <c r="F11" s="2">
        <v>107</v>
      </c>
      <c r="G11" s="2" t="s">
        <v>16</v>
      </c>
      <c r="H11" s="1">
        <v>496</v>
      </c>
      <c r="I11" s="1">
        <v>3</v>
      </c>
      <c r="J11" s="1">
        <v>28</v>
      </c>
      <c r="K11" s="1">
        <v>26</v>
      </c>
      <c r="L11" s="1">
        <v>1</v>
      </c>
      <c r="M11" s="1">
        <v>10</v>
      </c>
      <c r="N11" s="1">
        <v>48</v>
      </c>
      <c r="O11" s="1">
        <v>29</v>
      </c>
      <c r="P11" s="1">
        <v>157</v>
      </c>
      <c r="Q11" s="2" t="s">
        <v>565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6">
        <v>0</v>
      </c>
      <c r="X11" s="1">
        <v>13</v>
      </c>
      <c r="Y11" s="1">
        <f t="shared" si="0"/>
        <v>316</v>
      </c>
      <c r="Z11" s="1">
        <f t="shared" si="1"/>
        <v>180</v>
      </c>
      <c r="AA11" s="14">
        <f t="shared" si="2"/>
        <v>0.63709677419354838</v>
      </c>
      <c r="AB11" s="14">
        <f t="shared" si="3"/>
        <v>0.36290322580645162</v>
      </c>
    </row>
    <row r="12" spans="1:38" s="4" customFormat="1" x14ac:dyDescent="0.25">
      <c r="A12" s="2">
        <v>9</v>
      </c>
      <c r="B12" s="2" t="s">
        <v>58</v>
      </c>
      <c r="C12" s="2">
        <v>16</v>
      </c>
      <c r="D12" s="1" t="s">
        <v>383</v>
      </c>
      <c r="E12" s="1" t="s">
        <v>384</v>
      </c>
      <c r="F12" s="2">
        <v>108</v>
      </c>
      <c r="G12" s="2" t="s">
        <v>15</v>
      </c>
      <c r="H12" s="1">
        <v>552</v>
      </c>
      <c r="I12" s="1">
        <v>2</v>
      </c>
      <c r="J12" s="1">
        <v>11</v>
      </c>
      <c r="K12" s="1">
        <v>165</v>
      </c>
      <c r="L12" s="1">
        <v>1</v>
      </c>
      <c r="M12" s="1">
        <v>1</v>
      </c>
      <c r="N12" s="1">
        <v>25</v>
      </c>
      <c r="O12" s="1">
        <v>41</v>
      </c>
      <c r="P12" s="1">
        <v>88</v>
      </c>
      <c r="Q12" s="2" t="s">
        <v>565</v>
      </c>
      <c r="R12" s="1">
        <v>12</v>
      </c>
      <c r="S12" s="1">
        <v>0</v>
      </c>
      <c r="T12" s="1">
        <v>0</v>
      </c>
      <c r="U12" s="1">
        <v>6</v>
      </c>
      <c r="V12" s="1">
        <v>0</v>
      </c>
      <c r="W12" s="16">
        <v>0</v>
      </c>
      <c r="X12" s="1">
        <v>3</v>
      </c>
      <c r="Y12" s="1">
        <f t="shared" si="0"/>
        <v>355</v>
      </c>
      <c r="Z12" s="1">
        <f t="shared" si="1"/>
        <v>197</v>
      </c>
      <c r="AA12" s="14">
        <f t="shared" si="2"/>
        <v>0.64311594202898548</v>
      </c>
      <c r="AB12" s="14">
        <f t="shared" si="3"/>
        <v>0.35688405797101447</v>
      </c>
    </row>
    <row r="13" spans="1:38" s="4" customFormat="1" x14ac:dyDescent="0.25">
      <c r="A13" s="2">
        <v>10</v>
      </c>
      <c r="B13" s="2" t="s">
        <v>58</v>
      </c>
      <c r="C13" s="2">
        <v>16</v>
      </c>
      <c r="D13" s="1" t="s">
        <v>383</v>
      </c>
      <c r="E13" s="1" t="s">
        <v>385</v>
      </c>
      <c r="F13" s="2">
        <v>109</v>
      </c>
      <c r="G13" s="2" t="s">
        <v>15</v>
      </c>
      <c r="H13" s="1">
        <v>469</v>
      </c>
      <c r="I13" s="1">
        <v>2</v>
      </c>
      <c r="J13" s="1">
        <v>6</v>
      </c>
      <c r="K13" s="1">
        <v>15</v>
      </c>
      <c r="L13" s="1">
        <v>0</v>
      </c>
      <c r="M13" s="1">
        <v>1</v>
      </c>
      <c r="N13" s="1">
        <v>4</v>
      </c>
      <c r="O13" s="1">
        <v>2</v>
      </c>
      <c r="P13" s="1">
        <v>261</v>
      </c>
      <c r="Q13" s="2" t="s">
        <v>565</v>
      </c>
      <c r="R13" s="1">
        <v>1</v>
      </c>
      <c r="S13" s="1">
        <v>0</v>
      </c>
      <c r="T13" s="1">
        <v>0</v>
      </c>
      <c r="U13" s="1">
        <v>2</v>
      </c>
      <c r="V13" s="1">
        <v>0</v>
      </c>
      <c r="W13" s="16">
        <v>0</v>
      </c>
      <c r="X13" s="1">
        <v>16</v>
      </c>
      <c r="Y13" s="1">
        <f t="shared" si="0"/>
        <v>310</v>
      </c>
      <c r="Z13" s="1">
        <f t="shared" si="1"/>
        <v>159</v>
      </c>
      <c r="AA13" s="14">
        <f t="shared" si="2"/>
        <v>0.66098081023454158</v>
      </c>
      <c r="AB13" s="14">
        <f t="shared" si="3"/>
        <v>0.33901918976545842</v>
      </c>
    </row>
    <row r="14" spans="1:38" s="4" customFormat="1" x14ac:dyDescent="0.25">
      <c r="A14" s="2">
        <v>11</v>
      </c>
      <c r="B14" s="2" t="s">
        <v>58</v>
      </c>
      <c r="C14" s="2">
        <v>16</v>
      </c>
      <c r="D14" s="1" t="s">
        <v>383</v>
      </c>
      <c r="E14" s="1" t="s">
        <v>386</v>
      </c>
      <c r="F14" s="2">
        <v>109</v>
      </c>
      <c r="G14" s="2" t="s">
        <v>31</v>
      </c>
      <c r="H14" s="1">
        <v>342</v>
      </c>
      <c r="I14" s="1">
        <v>0</v>
      </c>
      <c r="J14" s="1">
        <v>19</v>
      </c>
      <c r="K14" s="1">
        <v>91</v>
      </c>
      <c r="L14" s="1">
        <v>0</v>
      </c>
      <c r="M14" s="1">
        <v>2</v>
      </c>
      <c r="N14" s="1">
        <v>13</v>
      </c>
      <c r="O14" s="1">
        <v>1</v>
      </c>
      <c r="P14" s="1">
        <v>111</v>
      </c>
      <c r="Q14" s="2" t="s">
        <v>565</v>
      </c>
      <c r="R14" s="1">
        <v>4</v>
      </c>
      <c r="S14" s="1">
        <v>0</v>
      </c>
      <c r="T14" s="1">
        <v>0</v>
      </c>
      <c r="U14" s="1">
        <v>2</v>
      </c>
      <c r="V14" s="1">
        <v>0</v>
      </c>
      <c r="W14" s="16">
        <v>0</v>
      </c>
      <c r="X14" s="1">
        <v>8</v>
      </c>
      <c r="Y14" s="1">
        <f t="shared" si="0"/>
        <v>251</v>
      </c>
      <c r="Z14" s="1">
        <f t="shared" si="1"/>
        <v>91</v>
      </c>
      <c r="AA14" s="14">
        <f t="shared" si="2"/>
        <v>0.73391812865497075</v>
      </c>
      <c r="AB14" s="14">
        <f t="shared" si="3"/>
        <v>0.26608187134502925</v>
      </c>
    </row>
    <row r="15" spans="1:38" s="4" customFormat="1" x14ac:dyDescent="0.25">
      <c r="A15" s="2">
        <v>12</v>
      </c>
      <c r="B15" s="2" t="s">
        <v>58</v>
      </c>
      <c r="C15" s="2">
        <v>16</v>
      </c>
      <c r="D15" s="1" t="s">
        <v>383</v>
      </c>
      <c r="E15" s="1" t="s">
        <v>387</v>
      </c>
      <c r="F15" s="2">
        <v>110</v>
      </c>
      <c r="G15" s="2" t="s">
        <v>15</v>
      </c>
      <c r="H15" s="1">
        <v>566</v>
      </c>
      <c r="I15" s="1">
        <v>1</v>
      </c>
      <c r="J15" s="1">
        <v>31</v>
      </c>
      <c r="K15" s="1">
        <v>28</v>
      </c>
      <c r="L15" s="1">
        <v>5</v>
      </c>
      <c r="M15" s="1">
        <v>4</v>
      </c>
      <c r="N15" s="1">
        <v>71</v>
      </c>
      <c r="O15" s="1">
        <v>35</v>
      </c>
      <c r="P15" s="1">
        <v>195</v>
      </c>
      <c r="Q15" s="2" t="s">
        <v>565</v>
      </c>
      <c r="R15" s="1">
        <v>2</v>
      </c>
      <c r="S15" s="1">
        <v>0</v>
      </c>
      <c r="T15" s="1">
        <v>0</v>
      </c>
      <c r="U15" s="1">
        <v>0</v>
      </c>
      <c r="V15" s="1">
        <v>2</v>
      </c>
      <c r="W15" s="16">
        <v>0</v>
      </c>
      <c r="X15" s="1">
        <v>22</v>
      </c>
      <c r="Y15" s="1">
        <f t="shared" si="0"/>
        <v>396</v>
      </c>
      <c r="Z15" s="1">
        <f t="shared" si="1"/>
        <v>170</v>
      </c>
      <c r="AA15" s="14">
        <f t="shared" si="2"/>
        <v>0.69964664310954061</v>
      </c>
      <c r="AB15" s="14">
        <f t="shared" si="3"/>
        <v>0.30035335689045939</v>
      </c>
    </row>
    <row r="16" spans="1:38" s="4" customFormat="1" x14ac:dyDescent="0.25">
      <c r="A16" s="2">
        <v>13</v>
      </c>
      <c r="B16" s="2" t="s">
        <v>58</v>
      </c>
      <c r="C16" s="2">
        <v>16</v>
      </c>
      <c r="D16" s="1" t="s">
        <v>383</v>
      </c>
      <c r="E16" s="1" t="s">
        <v>388</v>
      </c>
      <c r="F16" s="2">
        <v>110</v>
      </c>
      <c r="G16" s="2" t="s">
        <v>31</v>
      </c>
      <c r="H16" s="1">
        <v>264</v>
      </c>
      <c r="I16" s="1">
        <v>1</v>
      </c>
      <c r="J16" s="1">
        <v>31</v>
      </c>
      <c r="K16" s="1">
        <v>16</v>
      </c>
      <c r="L16" s="1">
        <v>1</v>
      </c>
      <c r="M16" s="1">
        <v>1</v>
      </c>
      <c r="N16" s="1">
        <v>12</v>
      </c>
      <c r="O16" s="1">
        <v>5</v>
      </c>
      <c r="P16" s="1">
        <v>100</v>
      </c>
      <c r="Q16" s="2" t="s">
        <v>565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6">
        <v>0</v>
      </c>
      <c r="X16" s="1">
        <v>8</v>
      </c>
      <c r="Y16" s="1">
        <f t="shared" si="0"/>
        <v>175</v>
      </c>
      <c r="Z16" s="1">
        <f t="shared" si="1"/>
        <v>89</v>
      </c>
      <c r="AA16" s="14">
        <f t="shared" si="2"/>
        <v>0.66287878787878785</v>
      </c>
      <c r="AB16" s="14">
        <f t="shared" si="3"/>
        <v>0.3371212121212121</v>
      </c>
    </row>
    <row r="17" spans="1:38" s="4" customFormat="1" x14ac:dyDescent="0.25">
      <c r="A17" s="3"/>
      <c r="B17" s="3"/>
      <c r="C17" s="3"/>
      <c r="D17" s="137" t="s">
        <v>559</v>
      </c>
      <c r="E17" s="138"/>
      <c r="F17" s="76">
        <f>COUNTIF(G4:G16,"B")</f>
        <v>7</v>
      </c>
      <c r="G17" s="76">
        <f>COUNTA(G4:G16)</f>
        <v>13</v>
      </c>
      <c r="H17" s="77">
        <f>SUM(H4:H16)</f>
        <v>6167</v>
      </c>
      <c r="I17" s="77">
        <f t="shared" ref="I17:X17" si="4">SUM(I4:I16)</f>
        <v>18</v>
      </c>
      <c r="J17" s="77">
        <f t="shared" si="4"/>
        <v>391</v>
      </c>
      <c r="K17" s="77">
        <f t="shared" si="4"/>
        <v>618</v>
      </c>
      <c r="L17" s="77">
        <f t="shared" si="4"/>
        <v>21</v>
      </c>
      <c r="M17" s="77">
        <f t="shared" si="4"/>
        <v>41</v>
      </c>
      <c r="N17" s="77">
        <f t="shared" si="4"/>
        <v>537</v>
      </c>
      <c r="O17" s="77">
        <f t="shared" si="4"/>
        <v>378</v>
      </c>
      <c r="P17" s="77">
        <f t="shared" si="4"/>
        <v>1730</v>
      </c>
      <c r="Q17" s="114" t="s">
        <v>565</v>
      </c>
      <c r="R17" s="77">
        <f t="shared" si="4"/>
        <v>30</v>
      </c>
      <c r="S17" s="77">
        <f t="shared" si="4"/>
        <v>1</v>
      </c>
      <c r="T17" s="77">
        <f t="shared" si="4"/>
        <v>1</v>
      </c>
      <c r="U17" s="77">
        <f t="shared" si="4"/>
        <v>20</v>
      </c>
      <c r="V17" s="77">
        <f t="shared" si="4"/>
        <v>17</v>
      </c>
      <c r="W17" s="77">
        <f t="shared" si="4"/>
        <v>1</v>
      </c>
      <c r="X17" s="77">
        <f t="shared" si="4"/>
        <v>191</v>
      </c>
      <c r="Y17" s="77">
        <f t="shared" ref="Y17" si="5">SUM(I17:X17)</f>
        <v>3995</v>
      </c>
      <c r="Z17" s="77">
        <f t="shared" ref="Z17" si="6">H17-Y17</f>
        <v>2172</v>
      </c>
      <c r="AA17" s="86">
        <f t="shared" ref="AA17" si="7">Y17/H17</f>
        <v>0.64780282146910972</v>
      </c>
      <c r="AB17" s="86">
        <f t="shared" ref="AB17" si="8">Z17/H17</f>
        <v>0.35219717853089022</v>
      </c>
    </row>
    <row r="18" spans="1:38" s="4" customFormat="1" x14ac:dyDescent="0.25">
      <c r="A18" s="3"/>
      <c r="B18" s="3"/>
      <c r="C18" s="3"/>
      <c r="F18" s="3"/>
      <c r="G18" s="3"/>
    </row>
    <row r="19" spans="1:38" s="28" customFormat="1" x14ac:dyDescent="0.25">
      <c r="A19" s="27"/>
      <c r="B19" s="27"/>
      <c r="C19" s="27"/>
      <c r="E19" s="126" t="s">
        <v>71</v>
      </c>
      <c r="F19" s="133"/>
      <c r="G19" s="133"/>
      <c r="H19" s="133"/>
      <c r="I19" s="75" t="s">
        <v>4</v>
      </c>
      <c r="J19" s="75" t="s">
        <v>5</v>
      </c>
      <c r="K19" s="75" t="s">
        <v>6</v>
      </c>
      <c r="L19" s="75" t="s">
        <v>47</v>
      </c>
      <c r="M19" s="75" t="s">
        <v>7</v>
      </c>
      <c r="N19" s="75" t="s">
        <v>48</v>
      </c>
      <c r="O19" s="75" t="s">
        <v>37</v>
      </c>
      <c r="P19" s="75" t="s">
        <v>49</v>
      </c>
      <c r="Q19" s="75" t="s">
        <v>8</v>
      </c>
      <c r="R19" s="32" t="s">
        <v>38</v>
      </c>
      <c r="S19" s="33" t="s">
        <v>65</v>
      </c>
      <c r="T19" s="33"/>
      <c r="AA19" s="29"/>
      <c r="AB19" s="29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s="4" customFormat="1" x14ac:dyDescent="0.2">
      <c r="A20" s="3"/>
      <c r="B20" s="3"/>
      <c r="C20" s="3"/>
      <c r="E20" s="133"/>
      <c r="F20" s="133"/>
      <c r="G20" s="133"/>
      <c r="H20" s="133"/>
      <c r="I20" s="46">
        <v>28</v>
      </c>
      <c r="J20" s="46">
        <v>400</v>
      </c>
      <c r="K20" s="46">
        <v>639</v>
      </c>
      <c r="L20" s="46">
        <v>29</v>
      </c>
      <c r="M20" s="46">
        <v>62</v>
      </c>
      <c r="N20" s="46">
        <v>537</v>
      </c>
      <c r="O20" s="46">
        <v>378</v>
      </c>
      <c r="P20" s="46">
        <v>1730</v>
      </c>
      <c r="Q20" s="46" t="s">
        <v>565</v>
      </c>
      <c r="R20" s="65">
        <f>W17</f>
        <v>1</v>
      </c>
      <c r="S20" s="66">
        <f>X17</f>
        <v>191</v>
      </c>
      <c r="T20" s="34"/>
      <c r="AA20" s="9"/>
      <c r="AB20" s="9"/>
    </row>
    <row r="21" spans="1:38" s="4" customFormat="1" ht="6.75" customHeight="1" x14ac:dyDescent="0.25">
      <c r="A21" s="3"/>
      <c r="B21" s="3"/>
      <c r="C21" s="3"/>
      <c r="F21" s="3"/>
      <c r="G21" s="3"/>
      <c r="H21" s="11"/>
      <c r="I21" s="3"/>
      <c r="J21" s="3"/>
      <c r="K21" s="3"/>
      <c r="L21" s="3"/>
      <c r="M21" s="3"/>
      <c r="N21" s="3"/>
      <c r="O21" s="3"/>
      <c r="P21" s="3"/>
      <c r="Q21" s="3"/>
      <c r="R21" s="35"/>
      <c r="S21" s="36"/>
      <c r="T21" s="36"/>
      <c r="AA21" s="9"/>
      <c r="AB21" s="9"/>
    </row>
    <row r="22" spans="1:38" s="12" customFormat="1" x14ac:dyDescent="0.25">
      <c r="A22" s="30"/>
      <c r="B22" s="30"/>
      <c r="C22" s="30"/>
      <c r="E22" s="126" t="s">
        <v>72</v>
      </c>
      <c r="F22" s="126"/>
      <c r="G22" s="126"/>
      <c r="H22" s="126"/>
      <c r="I22" s="126" t="s">
        <v>412</v>
      </c>
      <c r="J22" s="133"/>
      <c r="K22" s="133"/>
      <c r="L22" s="126" t="s">
        <v>413</v>
      </c>
      <c r="M22" s="126"/>
      <c r="N22" s="75" t="s">
        <v>48</v>
      </c>
      <c r="O22" s="75" t="s">
        <v>37</v>
      </c>
      <c r="P22" s="75" t="s">
        <v>49</v>
      </c>
      <c r="Q22" s="75" t="s">
        <v>8</v>
      </c>
      <c r="AA22" s="31"/>
      <c r="AB22" s="31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s="4" customFormat="1" x14ac:dyDescent="0.25">
      <c r="A23" s="3"/>
      <c r="B23" s="3"/>
      <c r="C23" s="3"/>
      <c r="E23" s="126"/>
      <c r="F23" s="126"/>
      <c r="G23" s="126"/>
      <c r="H23" s="126"/>
      <c r="I23" s="127">
        <f>I20+K20+M20</f>
        <v>729</v>
      </c>
      <c r="J23" s="128"/>
      <c r="K23" s="128"/>
      <c r="L23" s="127">
        <f>J20+L20</f>
        <v>429</v>
      </c>
      <c r="M23" s="128"/>
      <c r="N23" s="56">
        <f>N20</f>
        <v>537</v>
      </c>
      <c r="O23" s="56">
        <f>O20</f>
        <v>378</v>
      </c>
      <c r="P23" s="56">
        <f>P20</f>
        <v>1730</v>
      </c>
      <c r="Q23" s="56" t="str">
        <f>Q20</f>
        <v>N.P.</v>
      </c>
      <c r="AA23" s="9"/>
      <c r="AB23" s="9"/>
    </row>
    <row r="24" spans="1:38" s="4" customFormat="1" x14ac:dyDescent="0.25">
      <c r="A24" s="3"/>
      <c r="B24" s="3"/>
      <c r="C24" s="3"/>
      <c r="F24" s="3"/>
      <c r="G24" s="3"/>
    </row>
    <row r="25" spans="1:38" s="4" customFormat="1" x14ac:dyDescent="0.25">
      <c r="A25" s="3"/>
      <c r="B25" s="3"/>
      <c r="C25" s="3"/>
      <c r="F25" s="3"/>
      <c r="G25" s="3"/>
    </row>
    <row r="26" spans="1:38" s="4" customFormat="1" x14ac:dyDescent="0.25">
      <c r="A26" s="2">
        <v>1</v>
      </c>
      <c r="B26" s="2" t="s">
        <v>58</v>
      </c>
      <c r="C26" s="2">
        <v>553</v>
      </c>
      <c r="D26" s="1" t="s">
        <v>389</v>
      </c>
      <c r="E26" s="1" t="s">
        <v>389</v>
      </c>
      <c r="F26" s="2">
        <v>2367</v>
      </c>
      <c r="G26" s="2" t="s">
        <v>15</v>
      </c>
      <c r="H26" s="1">
        <v>651</v>
      </c>
      <c r="I26" s="1">
        <v>2</v>
      </c>
      <c r="J26" s="1">
        <v>62</v>
      </c>
      <c r="K26" s="1">
        <v>65</v>
      </c>
      <c r="L26" s="1">
        <v>4</v>
      </c>
      <c r="M26" s="1">
        <v>16</v>
      </c>
      <c r="N26" s="1">
        <v>22</v>
      </c>
      <c r="O26" s="1">
        <v>8</v>
      </c>
      <c r="P26" s="1">
        <v>77</v>
      </c>
      <c r="Q26" s="1">
        <v>42</v>
      </c>
      <c r="R26" s="1">
        <v>0</v>
      </c>
      <c r="S26" s="1">
        <v>0</v>
      </c>
      <c r="T26" s="1">
        <v>0</v>
      </c>
      <c r="U26" s="1">
        <v>0</v>
      </c>
      <c r="V26" s="1">
        <v>5</v>
      </c>
      <c r="W26" s="16">
        <v>0</v>
      </c>
      <c r="X26" s="1">
        <v>8</v>
      </c>
      <c r="Y26" s="1">
        <f t="shared" si="0"/>
        <v>311</v>
      </c>
      <c r="Z26" s="1">
        <f t="shared" si="1"/>
        <v>340</v>
      </c>
      <c r="AA26" s="14">
        <f t="shared" si="2"/>
        <v>0.47772657450076805</v>
      </c>
      <c r="AB26" s="14">
        <f t="shared" si="3"/>
        <v>0.52227342549923195</v>
      </c>
    </row>
    <row r="27" spans="1:38" s="4" customFormat="1" x14ac:dyDescent="0.25">
      <c r="A27" s="2">
        <v>2</v>
      </c>
      <c r="B27" s="2" t="s">
        <v>58</v>
      </c>
      <c r="C27" s="2">
        <v>553</v>
      </c>
      <c r="D27" s="1" t="s">
        <v>389</v>
      </c>
      <c r="E27" s="1" t="s">
        <v>389</v>
      </c>
      <c r="F27" s="2">
        <v>2367</v>
      </c>
      <c r="G27" s="2" t="s">
        <v>16</v>
      </c>
      <c r="H27" s="1">
        <v>651</v>
      </c>
      <c r="I27" s="1">
        <v>6</v>
      </c>
      <c r="J27" s="1">
        <v>47</v>
      </c>
      <c r="K27" s="1">
        <v>108</v>
      </c>
      <c r="L27" s="1">
        <v>1</v>
      </c>
      <c r="M27" s="1">
        <v>8</v>
      </c>
      <c r="N27" s="1">
        <v>12</v>
      </c>
      <c r="O27" s="1">
        <v>7</v>
      </c>
      <c r="P27" s="1">
        <v>93</v>
      </c>
      <c r="Q27" s="1">
        <v>30</v>
      </c>
      <c r="R27" s="1">
        <v>5</v>
      </c>
      <c r="S27" s="1">
        <v>1</v>
      </c>
      <c r="T27" s="1">
        <v>0</v>
      </c>
      <c r="U27" s="1">
        <v>3</v>
      </c>
      <c r="V27" s="1">
        <v>6</v>
      </c>
      <c r="W27" s="16">
        <v>0</v>
      </c>
      <c r="X27" s="1">
        <v>11</v>
      </c>
      <c r="Y27" s="1">
        <f t="shared" si="0"/>
        <v>338</v>
      </c>
      <c r="Z27" s="1">
        <f t="shared" si="1"/>
        <v>313</v>
      </c>
      <c r="AA27" s="14">
        <f t="shared" si="2"/>
        <v>0.51920122887864828</v>
      </c>
      <c r="AB27" s="14">
        <f t="shared" si="3"/>
        <v>0.48079877112135178</v>
      </c>
    </row>
    <row r="28" spans="1:38" s="4" customFormat="1" x14ac:dyDescent="0.25">
      <c r="A28" s="2">
        <v>3</v>
      </c>
      <c r="B28" s="2" t="s">
        <v>58</v>
      </c>
      <c r="C28" s="2">
        <v>553</v>
      </c>
      <c r="D28" s="1" t="s">
        <v>389</v>
      </c>
      <c r="E28" s="1" t="s">
        <v>389</v>
      </c>
      <c r="F28" s="2">
        <v>2367</v>
      </c>
      <c r="G28" s="2" t="s">
        <v>17</v>
      </c>
      <c r="H28" s="1">
        <v>652</v>
      </c>
      <c r="I28" s="1">
        <v>4</v>
      </c>
      <c r="J28" s="1">
        <v>49</v>
      </c>
      <c r="K28" s="1">
        <v>87</v>
      </c>
      <c r="L28" s="1">
        <v>2</v>
      </c>
      <c r="M28" s="1">
        <v>11</v>
      </c>
      <c r="N28" s="1">
        <v>16</v>
      </c>
      <c r="O28" s="1">
        <v>2</v>
      </c>
      <c r="P28" s="1">
        <v>78</v>
      </c>
      <c r="Q28" s="1">
        <v>48</v>
      </c>
      <c r="R28" s="1">
        <v>7</v>
      </c>
      <c r="S28" s="1">
        <v>0</v>
      </c>
      <c r="T28" s="1">
        <v>0</v>
      </c>
      <c r="U28" s="1">
        <v>2</v>
      </c>
      <c r="V28" s="1">
        <v>12</v>
      </c>
      <c r="W28" s="16">
        <v>0</v>
      </c>
      <c r="X28" s="1">
        <v>17</v>
      </c>
      <c r="Y28" s="1">
        <f t="shared" si="0"/>
        <v>335</v>
      </c>
      <c r="Z28" s="1">
        <f t="shared" si="1"/>
        <v>317</v>
      </c>
      <c r="AA28" s="14">
        <f t="shared" si="2"/>
        <v>0.51380368098159512</v>
      </c>
      <c r="AB28" s="14">
        <f t="shared" si="3"/>
        <v>0.48619631901840493</v>
      </c>
    </row>
    <row r="29" spans="1:38" s="4" customFormat="1" x14ac:dyDescent="0.25">
      <c r="A29" s="2">
        <v>4</v>
      </c>
      <c r="B29" s="2" t="s">
        <v>58</v>
      </c>
      <c r="C29" s="2">
        <v>553</v>
      </c>
      <c r="D29" s="1" t="s">
        <v>389</v>
      </c>
      <c r="E29" s="1" t="s">
        <v>389</v>
      </c>
      <c r="F29" s="2">
        <v>2367</v>
      </c>
      <c r="G29" s="2" t="s">
        <v>18</v>
      </c>
      <c r="H29" s="1">
        <v>652</v>
      </c>
      <c r="I29" s="1">
        <v>4</v>
      </c>
      <c r="J29" s="1">
        <v>71</v>
      </c>
      <c r="K29" s="1">
        <v>85</v>
      </c>
      <c r="L29" s="1">
        <v>8</v>
      </c>
      <c r="M29" s="1">
        <v>13</v>
      </c>
      <c r="N29" s="1">
        <v>9</v>
      </c>
      <c r="O29" s="1">
        <v>8</v>
      </c>
      <c r="P29" s="1">
        <v>93</v>
      </c>
      <c r="Q29" s="1">
        <v>35</v>
      </c>
      <c r="R29" s="1">
        <v>4</v>
      </c>
      <c r="S29" s="1">
        <v>1</v>
      </c>
      <c r="T29" s="1">
        <v>0</v>
      </c>
      <c r="U29" s="1">
        <v>2</v>
      </c>
      <c r="V29" s="1">
        <v>6</v>
      </c>
      <c r="W29" s="16">
        <v>1</v>
      </c>
      <c r="X29" s="1">
        <v>15</v>
      </c>
      <c r="Y29" s="1">
        <f t="shared" si="0"/>
        <v>355</v>
      </c>
      <c r="Z29" s="1">
        <f t="shared" si="1"/>
        <v>297</v>
      </c>
      <c r="AA29" s="14">
        <f t="shared" si="2"/>
        <v>0.54447852760736193</v>
      </c>
      <c r="AB29" s="14">
        <f t="shared" si="3"/>
        <v>0.45552147239263802</v>
      </c>
    </row>
    <row r="30" spans="1:38" s="4" customFormat="1" x14ac:dyDescent="0.25">
      <c r="A30" s="2">
        <v>5</v>
      </c>
      <c r="B30" s="2" t="s">
        <v>58</v>
      </c>
      <c r="C30" s="2">
        <v>553</v>
      </c>
      <c r="D30" s="1" t="s">
        <v>389</v>
      </c>
      <c r="E30" s="1" t="s">
        <v>389</v>
      </c>
      <c r="F30" s="2">
        <v>2367</v>
      </c>
      <c r="G30" s="2" t="s">
        <v>19</v>
      </c>
      <c r="H30" s="1">
        <v>652</v>
      </c>
      <c r="I30" s="1">
        <v>5</v>
      </c>
      <c r="J30" s="1">
        <v>54</v>
      </c>
      <c r="K30" s="1">
        <v>68</v>
      </c>
      <c r="L30" s="1">
        <v>1</v>
      </c>
      <c r="M30" s="1">
        <v>19</v>
      </c>
      <c r="N30" s="1">
        <v>20</v>
      </c>
      <c r="O30" s="1">
        <v>8</v>
      </c>
      <c r="P30" s="1">
        <v>85</v>
      </c>
      <c r="Q30" s="1">
        <v>26</v>
      </c>
      <c r="R30" s="1">
        <v>4</v>
      </c>
      <c r="S30" s="1">
        <v>0</v>
      </c>
      <c r="T30" s="1">
        <v>0</v>
      </c>
      <c r="U30" s="1">
        <v>1</v>
      </c>
      <c r="V30" s="1">
        <v>9</v>
      </c>
      <c r="W30" s="16">
        <v>0</v>
      </c>
      <c r="X30" s="1">
        <v>18</v>
      </c>
      <c r="Y30" s="1">
        <f t="shared" si="0"/>
        <v>318</v>
      </c>
      <c r="Z30" s="1">
        <f t="shared" si="1"/>
        <v>334</v>
      </c>
      <c r="AA30" s="14">
        <f t="shared" si="2"/>
        <v>0.48773006134969327</v>
      </c>
      <c r="AB30" s="14">
        <f t="shared" si="3"/>
        <v>0.51226993865030679</v>
      </c>
    </row>
    <row r="31" spans="1:38" s="4" customFormat="1" x14ac:dyDescent="0.25">
      <c r="A31" s="2">
        <v>6</v>
      </c>
      <c r="B31" s="2" t="s">
        <v>58</v>
      </c>
      <c r="C31" s="2">
        <v>553</v>
      </c>
      <c r="D31" s="1" t="s">
        <v>389</v>
      </c>
      <c r="E31" s="1" t="s">
        <v>389</v>
      </c>
      <c r="F31" s="2">
        <v>2368</v>
      </c>
      <c r="G31" s="2" t="s">
        <v>15</v>
      </c>
      <c r="H31" s="1">
        <v>527</v>
      </c>
      <c r="I31" s="1">
        <v>2</v>
      </c>
      <c r="J31" s="1">
        <v>51</v>
      </c>
      <c r="K31" s="1">
        <v>81</v>
      </c>
      <c r="L31" s="1">
        <v>4</v>
      </c>
      <c r="M31" s="1">
        <v>12</v>
      </c>
      <c r="N31" s="1">
        <v>15</v>
      </c>
      <c r="O31" s="1">
        <v>5</v>
      </c>
      <c r="P31" s="1">
        <v>53</v>
      </c>
      <c r="Q31" s="1">
        <v>24</v>
      </c>
      <c r="R31" s="1">
        <v>5</v>
      </c>
      <c r="S31" s="1">
        <v>0</v>
      </c>
      <c r="T31" s="1">
        <v>0</v>
      </c>
      <c r="U31" s="1">
        <v>2</v>
      </c>
      <c r="V31" s="1">
        <v>5</v>
      </c>
      <c r="W31" s="16">
        <v>0</v>
      </c>
      <c r="X31" s="1">
        <v>11</v>
      </c>
      <c r="Y31" s="1">
        <f t="shared" si="0"/>
        <v>270</v>
      </c>
      <c r="Z31" s="1">
        <f t="shared" si="1"/>
        <v>257</v>
      </c>
      <c r="AA31" s="14">
        <f t="shared" si="2"/>
        <v>0.51233396584440227</v>
      </c>
      <c r="AB31" s="14">
        <f t="shared" si="3"/>
        <v>0.48766603415559773</v>
      </c>
    </row>
    <row r="32" spans="1:38" s="4" customFormat="1" x14ac:dyDescent="0.25">
      <c r="A32" s="2">
        <v>7</v>
      </c>
      <c r="B32" s="2" t="s">
        <v>58</v>
      </c>
      <c r="C32" s="2">
        <v>553</v>
      </c>
      <c r="D32" s="1" t="s">
        <v>389</v>
      </c>
      <c r="E32" s="1" t="s">
        <v>389</v>
      </c>
      <c r="F32" s="2">
        <v>2368</v>
      </c>
      <c r="G32" s="2" t="s">
        <v>16</v>
      </c>
      <c r="H32" s="1">
        <v>527</v>
      </c>
      <c r="I32" s="1">
        <v>2</v>
      </c>
      <c r="J32" s="1">
        <v>50</v>
      </c>
      <c r="K32" s="1">
        <v>87</v>
      </c>
      <c r="L32" s="1">
        <v>0</v>
      </c>
      <c r="M32" s="1">
        <v>6</v>
      </c>
      <c r="N32" s="1">
        <v>8</v>
      </c>
      <c r="O32" s="1">
        <v>10</v>
      </c>
      <c r="P32" s="1">
        <v>63</v>
      </c>
      <c r="Q32" s="1">
        <v>28</v>
      </c>
      <c r="R32" s="1">
        <v>1</v>
      </c>
      <c r="S32" s="1">
        <v>1</v>
      </c>
      <c r="T32" s="1">
        <v>0</v>
      </c>
      <c r="U32" s="1">
        <v>5</v>
      </c>
      <c r="V32" s="1">
        <v>6</v>
      </c>
      <c r="W32" s="16">
        <v>0</v>
      </c>
      <c r="X32" s="1">
        <v>6</v>
      </c>
      <c r="Y32" s="1">
        <f t="shared" si="0"/>
        <v>273</v>
      </c>
      <c r="Z32" s="1">
        <f t="shared" si="1"/>
        <v>254</v>
      </c>
      <c r="AA32" s="14">
        <f t="shared" si="2"/>
        <v>0.51802656546489567</v>
      </c>
      <c r="AB32" s="14">
        <f t="shared" si="3"/>
        <v>0.48197343453510438</v>
      </c>
    </row>
    <row r="33" spans="1:28" s="4" customFormat="1" x14ac:dyDescent="0.25">
      <c r="A33" s="2">
        <v>8</v>
      </c>
      <c r="B33" s="2" t="s">
        <v>58</v>
      </c>
      <c r="C33" s="2">
        <v>553</v>
      </c>
      <c r="D33" s="1" t="s">
        <v>389</v>
      </c>
      <c r="E33" s="1" t="s">
        <v>389</v>
      </c>
      <c r="F33" s="2">
        <v>2368</v>
      </c>
      <c r="G33" s="2" t="s">
        <v>17</v>
      </c>
      <c r="H33" s="1">
        <v>527</v>
      </c>
      <c r="I33" s="1">
        <v>6</v>
      </c>
      <c r="J33" s="1">
        <v>60</v>
      </c>
      <c r="K33" s="1">
        <v>79</v>
      </c>
      <c r="L33" s="1">
        <v>4</v>
      </c>
      <c r="M33" s="1">
        <v>13</v>
      </c>
      <c r="N33" s="1">
        <v>12</v>
      </c>
      <c r="O33" s="1">
        <v>4</v>
      </c>
      <c r="P33" s="1">
        <v>51</v>
      </c>
      <c r="Q33" s="1">
        <v>29</v>
      </c>
      <c r="R33" s="1">
        <v>5</v>
      </c>
      <c r="S33" s="1">
        <v>0</v>
      </c>
      <c r="T33" s="1">
        <v>0</v>
      </c>
      <c r="U33" s="1">
        <v>2</v>
      </c>
      <c r="V33" s="1">
        <v>12</v>
      </c>
      <c r="W33" s="16">
        <v>0</v>
      </c>
      <c r="X33" s="1">
        <v>3</v>
      </c>
      <c r="Y33" s="1">
        <f t="shared" si="0"/>
        <v>280</v>
      </c>
      <c r="Z33" s="1">
        <f t="shared" si="1"/>
        <v>247</v>
      </c>
      <c r="AA33" s="14">
        <f t="shared" si="2"/>
        <v>0.53130929791271342</v>
      </c>
      <c r="AB33" s="14">
        <f t="shared" si="3"/>
        <v>0.46869070208728653</v>
      </c>
    </row>
    <row r="34" spans="1:28" s="4" customFormat="1" x14ac:dyDescent="0.25">
      <c r="A34" s="2">
        <v>9</v>
      </c>
      <c r="B34" s="2" t="s">
        <v>58</v>
      </c>
      <c r="C34" s="2">
        <v>553</v>
      </c>
      <c r="D34" s="1" t="s">
        <v>389</v>
      </c>
      <c r="E34" s="1" t="s">
        <v>389</v>
      </c>
      <c r="F34" s="2">
        <v>2369</v>
      </c>
      <c r="G34" s="2" t="s">
        <v>15</v>
      </c>
      <c r="H34" s="1">
        <v>717</v>
      </c>
      <c r="I34" s="1">
        <v>4</v>
      </c>
      <c r="J34" s="1">
        <v>90</v>
      </c>
      <c r="K34" s="1">
        <v>63</v>
      </c>
      <c r="L34" s="1">
        <v>10</v>
      </c>
      <c r="M34" s="1">
        <v>20</v>
      </c>
      <c r="N34" s="1">
        <v>20</v>
      </c>
      <c r="O34" s="1">
        <v>14</v>
      </c>
      <c r="P34" s="1">
        <v>50</v>
      </c>
      <c r="Q34" s="1">
        <v>57</v>
      </c>
      <c r="R34" s="1">
        <v>6</v>
      </c>
      <c r="S34" s="1">
        <v>0</v>
      </c>
      <c r="T34" s="1">
        <v>0</v>
      </c>
      <c r="U34" s="1">
        <v>6</v>
      </c>
      <c r="V34" s="1">
        <v>8</v>
      </c>
      <c r="W34" s="16">
        <v>1</v>
      </c>
      <c r="X34" s="1">
        <v>16</v>
      </c>
      <c r="Y34" s="1">
        <f t="shared" si="0"/>
        <v>365</v>
      </c>
      <c r="Z34" s="1">
        <f t="shared" si="1"/>
        <v>352</v>
      </c>
      <c r="AA34" s="14">
        <f t="shared" si="2"/>
        <v>0.50906555090655514</v>
      </c>
      <c r="AB34" s="14">
        <f t="shared" si="3"/>
        <v>0.49093444909344491</v>
      </c>
    </row>
    <row r="35" spans="1:28" s="4" customFormat="1" x14ac:dyDescent="0.25">
      <c r="A35" s="2">
        <v>10</v>
      </c>
      <c r="B35" s="2" t="s">
        <v>58</v>
      </c>
      <c r="C35" s="2">
        <v>553</v>
      </c>
      <c r="D35" s="1" t="s">
        <v>389</v>
      </c>
      <c r="E35" s="1" t="s">
        <v>389</v>
      </c>
      <c r="F35" s="2">
        <v>2369</v>
      </c>
      <c r="G35" s="2" t="s">
        <v>16</v>
      </c>
      <c r="H35" s="1">
        <v>718</v>
      </c>
      <c r="I35" s="1">
        <v>4</v>
      </c>
      <c r="J35" s="1">
        <v>81</v>
      </c>
      <c r="K35" s="1">
        <v>61</v>
      </c>
      <c r="L35" s="1">
        <v>9</v>
      </c>
      <c r="M35" s="1">
        <v>14</v>
      </c>
      <c r="N35" s="1">
        <v>28</v>
      </c>
      <c r="O35" s="1">
        <v>12</v>
      </c>
      <c r="P35" s="1">
        <v>61</v>
      </c>
      <c r="Q35" s="1">
        <v>53</v>
      </c>
      <c r="R35" s="1">
        <v>8</v>
      </c>
      <c r="S35" s="1">
        <v>0</v>
      </c>
      <c r="T35" s="1">
        <v>0</v>
      </c>
      <c r="U35" s="1">
        <v>4</v>
      </c>
      <c r="V35" s="1">
        <v>11</v>
      </c>
      <c r="W35" s="16">
        <v>0</v>
      </c>
      <c r="X35" s="1">
        <v>15</v>
      </c>
      <c r="Y35" s="1">
        <f t="shared" si="0"/>
        <v>361</v>
      </c>
      <c r="Z35" s="1">
        <f t="shared" si="1"/>
        <v>357</v>
      </c>
      <c r="AA35" s="14">
        <f t="shared" si="2"/>
        <v>0.50278551532033422</v>
      </c>
      <c r="AB35" s="14">
        <f t="shared" si="3"/>
        <v>0.49721448467966572</v>
      </c>
    </row>
    <row r="36" spans="1:28" s="4" customFormat="1" x14ac:dyDescent="0.25">
      <c r="A36" s="2">
        <v>11</v>
      </c>
      <c r="B36" s="2" t="s">
        <v>58</v>
      </c>
      <c r="C36" s="2">
        <v>553</v>
      </c>
      <c r="D36" s="1" t="s">
        <v>389</v>
      </c>
      <c r="E36" s="1" t="s">
        <v>389</v>
      </c>
      <c r="F36" s="2">
        <v>2370</v>
      </c>
      <c r="G36" s="2" t="s">
        <v>15</v>
      </c>
      <c r="H36" s="1">
        <v>455</v>
      </c>
      <c r="I36" s="1">
        <v>6</v>
      </c>
      <c r="J36" s="1">
        <v>60</v>
      </c>
      <c r="K36" s="1">
        <v>67</v>
      </c>
      <c r="L36" s="1">
        <v>0</v>
      </c>
      <c r="M36" s="1">
        <v>5</v>
      </c>
      <c r="N36" s="1">
        <v>17</v>
      </c>
      <c r="O36" s="1">
        <v>15</v>
      </c>
      <c r="P36" s="1">
        <v>45</v>
      </c>
      <c r="Q36" s="1">
        <v>28</v>
      </c>
      <c r="R36" s="1">
        <v>6</v>
      </c>
      <c r="S36" s="1">
        <v>0</v>
      </c>
      <c r="T36" s="1">
        <v>1</v>
      </c>
      <c r="U36" s="1">
        <v>0</v>
      </c>
      <c r="V36" s="1">
        <v>6</v>
      </c>
      <c r="W36" s="16">
        <v>0</v>
      </c>
      <c r="X36" s="1">
        <v>8</v>
      </c>
      <c r="Y36" s="1">
        <f t="shared" si="0"/>
        <v>264</v>
      </c>
      <c r="Z36" s="1">
        <f t="shared" si="1"/>
        <v>191</v>
      </c>
      <c r="AA36" s="14">
        <f t="shared" si="2"/>
        <v>0.58021978021978027</v>
      </c>
      <c r="AB36" s="14">
        <f t="shared" si="3"/>
        <v>0.41978021978021979</v>
      </c>
    </row>
    <row r="37" spans="1:28" s="4" customFormat="1" x14ac:dyDescent="0.25">
      <c r="A37" s="2">
        <v>12</v>
      </c>
      <c r="B37" s="2" t="s">
        <v>58</v>
      </c>
      <c r="C37" s="2">
        <v>553</v>
      </c>
      <c r="D37" s="1" t="s">
        <v>389</v>
      </c>
      <c r="E37" s="1" t="s">
        <v>389</v>
      </c>
      <c r="F37" s="2">
        <v>2370</v>
      </c>
      <c r="G37" s="2" t="s">
        <v>16</v>
      </c>
      <c r="H37" s="1">
        <v>455</v>
      </c>
      <c r="I37" s="1">
        <v>11</v>
      </c>
      <c r="J37" s="1">
        <v>49</v>
      </c>
      <c r="K37" s="1">
        <v>57</v>
      </c>
      <c r="L37" s="1">
        <v>0</v>
      </c>
      <c r="M37" s="1">
        <v>5</v>
      </c>
      <c r="N37" s="1">
        <v>15</v>
      </c>
      <c r="O37" s="1">
        <v>12</v>
      </c>
      <c r="P37" s="1">
        <v>58</v>
      </c>
      <c r="Q37" s="1">
        <v>34</v>
      </c>
      <c r="R37" s="1">
        <v>3</v>
      </c>
      <c r="S37" s="1">
        <v>0</v>
      </c>
      <c r="T37" s="1">
        <v>0</v>
      </c>
      <c r="U37" s="1">
        <v>1</v>
      </c>
      <c r="V37" s="1">
        <v>4</v>
      </c>
      <c r="W37" s="16">
        <v>0</v>
      </c>
      <c r="X37" s="1">
        <v>5</v>
      </c>
      <c r="Y37" s="1">
        <f t="shared" si="0"/>
        <v>254</v>
      </c>
      <c r="Z37" s="1">
        <f t="shared" si="1"/>
        <v>201</v>
      </c>
      <c r="AA37" s="14">
        <f t="shared" si="2"/>
        <v>0.55824175824175826</v>
      </c>
      <c r="AB37" s="14">
        <f t="shared" si="3"/>
        <v>0.44175824175824174</v>
      </c>
    </row>
    <row r="38" spans="1:28" s="4" customFormat="1" x14ac:dyDescent="0.25">
      <c r="A38" s="2">
        <v>13</v>
      </c>
      <c r="B38" s="2" t="s">
        <v>58</v>
      </c>
      <c r="C38" s="2">
        <v>553</v>
      </c>
      <c r="D38" s="1" t="s">
        <v>389</v>
      </c>
      <c r="E38" s="1" t="s">
        <v>389</v>
      </c>
      <c r="F38" s="2">
        <v>2371</v>
      </c>
      <c r="G38" s="2" t="s">
        <v>15</v>
      </c>
      <c r="H38" s="1">
        <v>508</v>
      </c>
      <c r="I38" s="1">
        <v>4</v>
      </c>
      <c r="J38" s="1">
        <v>41</v>
      </c>
      <c r="K38" s="1">
        <v>65</v>
      </c>
      <c r="L38" s="1">
        <v>0</v>
      </c>
      <c r="M38" s="1">
        <v>4</v>
      </c>
      <c r="N38" s="1">
        <v>11</v>
      </c>
      <c r="O38" s="1">
        <v>13</v>
      </c>
      <c r="P38" s="1">
        <v>56</v>
      </c>
      <c r="Q38" s="1">
        <v>40</v>
      </c>
      <c r="R38" s="1">
        <v>2</v>
      </c>
      <c r="S38" s="1">
        <v>0</v>
      </c>
      <c r="T38" s="1">
        <v>1</v>
      </c>
      <c r="U38" s="1">
        <v>2</v>
      </c>
      <c r="V38" s="1">
        <v>10</v>
      </c>
      <c r="W38" s="16">
        <v>2</v>
      </c>
      <c r="X38" s="1">
        <v>4</v>
      </c>
      <c r="Y38" s="1">
        <f t="shared" si="0"/>
        <v>255</v>
      </c>
      <c r="Z38" s="1">
        <f t="shared" si="1"/>
        <v>253</v>
      </c>
      <c r="AA38" s="14">
        <f t="shared" si="2"/>
        <v>0.50196850393700787</v>
      </c>
      <c r="AB38" s="14">
        <f t="shared" si="3"/>
        <v>0.49803149606299213</v>
      </c>
    </row>
    <row r="39" spans="1:28" s="4" customFormat="1" x14ac:dyDescent="0.25">
      <c r="A39" s="2">
        <v>14</v>
      </c>
      <c r="B39" s="2" t="s">
        <v>58</v>
      </c>
      <c r="C39" s="2">
        <v>553</v>
      </c>
      <c r="D39" s="1" t="s">
        <v>389</v>
      </c>
      <c r="E39" s="1" t="s">
        <v>389</v>
      </c>
      <c r="F39" s="2">
        <v>2371</v>
      </c>
      <c r="G39" s="2" t="s">
        <v>16</v>
      </c>
      <c r="H39" s="1">
        <v>508</v>
      </c>
      <c r="I39" s="1">
        <v>6</v>
      </c>
      <c r="J39" s="1">
        <v>44</v>
      </c>
      <c r="K39" s="1">
        <v>61</v>
      </c>
      <c r="L39" s="1">
        <v>4</v>
      </c>
      <c r="M39" s="1">
        <v>9</v>
      </c>
      <c r="N39" s="1">
        <v>11</v>
      </c>
      <c r="O39" s="1">
        <v>12</v>
      </c>
      <c r="P39" s="1">
        <v>82</v>
      </c>
      <c r="Q39" s="1">
        <v>31</v>
      </c>
      <c r="R39" s="1">
        <v>3</v>
      </c>
      <c r="S39" s="1">
        <v>0</v>
      </c>
      <c r="T39" s="1">
        <v>0</v>
      </c>
      <c r="U39" s="1">
        <v>0</v>
      </c>
      <c r="V39" s="1">
        <v>7</v>
      </c>
      <c r="W39" s="16">
        <v>2</v>
      </c>
      <c r="X39" s="1">
        <v>7</v>
      </c>
      <c r="Y39" s="1">
        <f t="shared" si="0"/>
        <v>279</v>
      </c>
      <c r="Z39" s="1">
        <f t="shared" si="1"/>
        <v>229</v>
      </c>
      <c r="AA39" s="14">
        <f t="shared" si="2"/>
        <v>0.54921259842519687</v>
      </c>
      <c r="AB39" s="14">
        <f t="shared" si="3"/>
        <v>0.45078740157480313</v>
      </c>
    </row>
    <row r="40" spans="1:28" s="4" customFormat="1" x14ac:dyDescent="0.25">
      <c r="A40" s="2">
        <v>15</v>
      </c>
      <c r="B40" s="2" t="s">
        <v>58</v>
      </c>
      <c r="C40" s="2">
        <v>553</v>
      </c>
      <c r="D40" s="1" t="s">
        <v>389</v>
      </c>
      <c r="E40" s="1" t="s">
        <v>389</v>
      </c>
      <c r="F40" s="2">
        <v>2371</v>
      </c>
      <c r="G40" s="2" t="s">
        <v>17</v>
      </c>
      <c r="H40" s="1">
        <v>508</v>
      </c>
      <c r="I40" s="1">
        <v>5</v>
      </c>
      <c r="J40" s="1">
        <v>45</v>
      </c>
      <c r="K40" s="1">
        <v>53</v>
      </c>
      <c r="L40" s="1">
        <v>1</v>
      </c>
      <c r="M40" s="1">
        <v>8</v>
      </c>
      <c r="N40" s="1">
        <v>12</v>
      </c>
      <c r="O40" s="1">
        <v>16</v>
      </c>
      <c r="P40" s="1">
        <v>80</v>
      </c>
      <c r="Q40" s="1">
        <v>29</v>
      </c>
      <c r="R40" s="1">
        <v>5</v>
      </c>
      <c r="S40" s="1">
        <v>0</v>
      </c>
      <c r="T40" s="1">
        <v>0</v>
      </c>
      <c r="U40" s="1">
        <v>4</v>
      </c>
      <c r="V40" s="1">
        <v>4</v>
      </c>
      <c r="W40" s="16">
        <v>0</v>
      </c>
      <c r="X40" s="1">
        <v>11</v>
      </c>
      <c r="Y40" s="1">
        <f t="shared" si="0"/>
        <v>273</v>
      </c>
      <c r="Z40" s="1">
        <f t="shared" si="1"/>
        <v>235</v>
      </c>
      <c r="AA40" s="14">
        <f t="shared" si="2"/>
        <v>0.53740157480314965</v>
      </c>
      <c r="AB40" s="14">
        <f t="shared" si="3"/>
        <v>0.4625984251968504</v>
      </c>
    </row>
    <row r="41" spans="1:28" s="4" customFormat="1" x14ac:dyDescent="0.25">
      <c r="A41" s="2">
        <v>16</v>
      </c>
      <c r="B41" s="2" t="s">
        <v>58</v>
      </c>
      <c r="C41" s="2">
        <v>553</v>
      </c>
      <c r="D41" s="1" t="s">
        <v>389</v>
      </c>
      <c r="E41" s="1" t="s">
        <v>389</v>
      </c>
      <c r="F41" s="2">
        <v>2372</v>
      </c>
      <c r="G41" s="2" t="s">
        <v>15</v>
      </c>
      <c r="H41" s="1">
        <v>660</v>
      </c>
      <c r="I41" s="1">
        <v>0</v>
      </c>
      <c r="J41" s="1">
        <v>72</v>
      </c>
      <c r="K41" s="1">
        <v>84</v>
      </c>
      <c r="L41" s="1">
        <v>1</v>
      </c>
      <c r="M41" s="1">
        <v>4</v>
      </c>
      <c r="N41" s="1">
        <v>24</v>
      </c>
      <c r="O41" s="1">
        <v>7</v>
      </c>
      <c r="P41" s="1">
        <v>98</v>
      </c>
      <c r="Q41" s="1">
        <v>47</v>
      </c>
      <c r="R41" s="1">
        <v>5</v>
      </c>
      <c r="S41" s="1">
        <v>0</v>
      </c>
      <c r="T41" s="1">
        <v>0</v>
      </c>
      <c r="U41" s="1">
        <v>2</v>
      </c>
      <c r="V41" s="1">
        <v>8</v>
      </c>
      <c r="W41" s="16">
        <v>0</v>
      </c>
      <c r="X41" s="1">
        <v>13</v>
      </c>
      <c r="Y41" s="1">
        <f t="shared" si="0"/>
        <v>365</v>
      </c>
      <c r="Z41" s="1">
        <f t="shared" si="1"/>
        <v>295</v>
      </c>
      <c r="AA41" s="14">
        <f t="shared" si="2"/>
        <v>0.55303030303030298</v>
      </c>
      <c r="AB41" s="14">
        <f t="shared" si="3"/>
        <v>0.44696969696969696</v>
      </c>
    </row>
    <row r="42" spans="1:28" s="4" customFormat="1" x14ac:dyDescent="0.25">
      <c r="A42" s="2">
        <v>17</v>
      </c>
      <c r="B42" s="2" t="s">
        <v>58</v>
      </c>
      <c r="C42" s="2">
        <v>553</v>
      </c>
      <c r="D42" s="1" t="s">
        <v>389</v>
      </c>
      <c r="E42" s="1" t="s">
        <v>389</v>
      </c>
      <c r="F42" s="2">
        <v>2372</v>
      </c>
      <c r="G42" s="2" t="s">
        <v>16</v>
      </c>
      <c r="H42" s="1">
        <v>661</v>
      </c>
      <c r="I42" s="1">
        <v>8</v>
      </c>
      <c r="J42" s="1">
        <v>62</v>
      </c>
      <c r="K42" s="1">
        <v>93</v>
      </c>
      <c r="L42" s="1">
        <v>3</v>
      </c>
      <c r="M42" s="1">
        <v>8</v>
      </c>
      <c r="N42" s="1">
        <v>22</v>
      </c>
      <c r="O42" s="1">
        <v>7</v>
      </c>
      <c r="P42" s="1">
        <v>73</v>
      </c>
      <c r="Q42" s="1">
        <v>49</v>
      </c>
      <c r="R42" s="1">
        <v>5</v>
      </c>
      <c r="S42" s="1">
        <v>1</v>
      </c>
      <c r="T42" s="1">
        <v>0</v>
      </c>
      <c r="U42" s="1">
        <v>1</v>
      </c>
      <c r="V42" s="1">
        <v>10</v>
      </c>
      <c r="W42" s="16">
        <v>0</v>
      </c>
      <c r="X42" s="1">
        <v>11</v>
      </c>
      <c r="Y42" s="1">
        <f t="shared" si="0"/>
        <v>353</v>
      </c>
      <c r="Z42" s="1">
        <f t="shared" si="1"/>
        <v>308</v>
      </c>
      <c r="AA42" s="14">
        <f t="shared" si="2"/>
        <v>0.5340393343419062</v>
      </c>
      <c r="AB42" s="14">
        <f t="shared" si="3"/>
        <v>0.4659606656580938</v>
      </c>
    </row>
    <row r="43" spans="1:28" s="4" customFormat="1" x14ac:dyDescent="0.25">
      <c r="A43" s="2">
        <v>18</v>
      </c>
      <c r="B43" s="2" t="s">
        <v>58</v>
      </c>
      <c r="C43" s="2">
        <v>553</v>
      </c>
      <c r="D43" s="1" t="s">
        <v>389</v>
      </c>
      <c r="E43" s="1" t="s">
        <v>389</v>
      </c>
      <c r="F43" s="2">
        <v>2373</v>
      </c>
      <c r="G43" s="2" t="s">
        <v>15</v>
      </c>
      <c r="H43" s="1">
        <v>735</v>
      </c>
      <c r="I43" s="1">
        <v>6</v>
      </c>
      <c r="J43" s="1">
        <v>56</v>
      </c>
      <c r="K43" s="1">
        <v>127</v>
      </c>
      <c r="L43" s="1">
        <v>6</v>
      </c>
      <c r="M43" s="1">
        <v>15</v>
      </c>
      <c r="N43" s="1">
        <v>23</v>
      </c>
      <c r="O43" s="1">
        <v>23</v>
      </c>
      <c r="P43" s="1">
        <v>63</v>
      </c>
      <c r="Q43" s="1">
        <v>10</v>
      </c>
      <c r="R43" s="1">
        <v>9</v>
      </c>
      <c r="S43" s="1">
        <v>0</v>
      </c>
      <c r="T43" s="1">
        <v>0</v>
      </c>
      <c r="U43" s="1">
        <v>7</v>
      </c>
      <c r="V43" s="1">
        <v>8</v>
      </c>
      <c r="W43" s="16">
        <v>0</v>
      </c>
      <c r="X43" s="1">
        <v>12</v>
      </c>
      <c r="Y43" s="1">
        <f t="shared" si="0"/>
        <v>365</v>
      </c>
      <c r="Z43" s="1">
        <f t="shared" si="1"/>
        <v>370</v>
      </c>
      <c r="AA43" s="14">
        <f t="shared" si="2"/>
        <v>0.49659863945578231</v>
      </c>
      <c r="AB43" s="14">
        <f t="shared" si="3"/>
        <v>0.50340136054421769</v>
      </c>
    </row>
    <row r="44" spans="1:28" s="4" customFormat="1" x14ac:dyDescent="0.25">
      <c r="A44" s="2">
        <v>19</v>
      </c>
      <c r="B44" s="2" t="s">
        <v>58</v>
      </c>
      <c r="C44" s="2">
        <v>553</v>
      </c>
      <c r="D44" s="1" t="s">
        <v>389</v>
      </c>
      <c r="E44" s="1" t="s">
        <v>389</v>
      </c>
      <c r="F44" s="2">
        <v>2373</v>
      </c>
      <c r="G44" s="2" t="s">
        <v>16</v>
      </c>
      <c r="H44" s="1">
        <v>735</v>
      </c>
      <c r="I44" s="1">
        <v>7</v>
      </c>
      <c r="J44" s="1">
        <v>61</v>
      </c>
      <c r="K44" s="1">
        <v>102</v>
      </c>
      <c r="L44" s="1">
        <v>1</v>
      </c>
      <c r="M44" s="1">
        <v>17</v>
      </c>
      <c r="N44" s="1">
        <v>16</v>
      </c>
      <c r="O44" s="1">
        <v>22</v>
      </c>
      <c r="P44" s="1">
        <v>74</v>
      </c>
      <c r="Q44" s="1">
        <v>21</v>
      </c>
      <c r="R44" s="1">
        <v>10</v>
      </c>
      <c r="S44" s="1">
        <v>0</v>
      </c>
      <c r="T44" s="1">
        <v>0</v>
      </c>
      <c r="U44" s="1">
        <v>2</v>
      </c>
      <c r="V44" s="1">
        <v>11</v>
      </c>
      <c r="W44" s="16">
        <v>0</v>
      </c>
      <c r="X44" s="1">
        <v>18</v>
      </c>
      <c r="Y44" s="1">
        <f t="shared" si="0"/>
        <v>362</v>
      </c>
      <c r="Z44" s="1">
        <f t="shared" si="1"/>
        <v>373</v>
      </c>
      <c r="AA44" s="14">
        <f t="shared" si="2"/>
        <v>0.49251700680272109</v>
      </c>
      <c r="AB44" s="14">
        <f t="shared" si="3"/>
        <v>0.50748299319727896</v>
      </c>
    </row>
    <row r="45" spans="1:28" s="4" customFormat="1" x14ac:dyDescent="0.25">
      <c r="A45" s="2">
        <v>20</v>
      </c>
      <c r="B45" s="2" t="s">
        <v>58</v>
      </c>
      <c r="C45" s="2">
        <v>553</v>
      </c>
      <c r="D45" s="1" t="s">
        <v>389</v>
      </c>
      <c r="E45" s="1" t="s">
        <v>389</v>
      </c>
      <c r="F45" s="2">
        <v>2373</v>
      </c>
      <c r="G45" s="2" t="s">
        <v>17</v>
      </c>
      <c r="H45" s="1">
        <v>736</v>
      </c>
      <c r="I45" s="1">
        <v>6</v>
      </c>
      <c r="J45" s="1">
        <v>52</v>
      </c>
      <c r="K45" s="1">
        <v>132</v>
      </c>
      <c r="L45" s="1">
        <v>4</v>
      </c>
      <c r="M45" s="1">
        <v>17</v>
      </c>
      <c r="N45" s="1">
        <v>23</v>
      </c>
      <c r="O45" s="1">
        <v>26</v>
      </c>
      <c r="P45" s="1">
        <v>70</v>
      </c>
      <c r="Q45" s="1">
        <v>19</v>
      </c>
      <c r="R45" s="1">
        <v>10</v>
      </c>
      <c r="S45" s="1">
        <v>0</v>
      </c>
      <c r="T45" s="1">
        <v>1</v>
      </c>
      <c r="U45" s="1">
        <v>4</v>
      </c>
      <c r="V45" s="1">
        <v>7</v>
      </c>
      <c r="W45" s="16">
        <v>0</v>
      </c>
      <c r="X45" s="1">
        <v>7</v>
      </c>
      <c r="Y45" s="1">
        <f t="shared" si="0"/>
        <v>378</v>
      </c>
      <c r="Z45" s="1">
        <f t="shared" si="1"/>
        <v>358</v>
      </c>
      <c r="AA45" s="14">
        <f t="shared" si="2"/>
        <v>0.51358695652173914</v>
      </c>
      <c r="AB45" s="14">
        <f t="shared" si="3"/>
        <v>0.48641304347826086</v>
      </c>
    </row>
    <row r="46" spans="1:28" s="4" customFormat="1" x14ac:dyDescent="0.25">
      <c r="A46" s="2">
        <v>21</v>
      </c>
      <c r="B46" s="2" t="s">
        <v>58</v>
      </c>
      <c r="C46" s="2">
        <v>553</v>
      </c>
      <c r="D46" s="1" t="s">
        <v>389</v>
      </c>
      <c r="E46" s="1" t="s">
        <v>389</v>
      </c>
      <c r="F46" s="2">
        <v>2373</v>
      </c>
      <c r="G46" s="2" t="s">
        <v>18</v>
      </c>
      <c r="H46" s="1">
        <v>736</v>
      </c>
      <c r="I46" s="1">
        <v>6</v>
      </c>
      <c r="J46" s="1">
        <v>60</v>
      </c>
      <c r="K46" s="1">
        <v>117</v>
      </c>
      <c r="L46" s="1">
        <v>2</v>
      </c>
      <c r="M46" s="1">
        <v>18</v>
      </c>
      <c r="N46" s="1">
        <v>16</v>
      </c>
      <c r="O46" s="1">
        <v>12</v>
      </c>
      <c r="P46" s="1">
        <v>48</v>
      </c>
      <c r="Q46" s="1">
        <v>28</v>
      </c>
      <c r="R46" s="1">
        <v>7</v>
      </c>
      <c r="S46" s="1">
        <v>4</v>
      </c>
      <c r="T46" s="1">
        <v>0</v>
      </c>
      <c r="U46" s="1">
        <v>8</v>
      </c>
      <c r="V46" s="1">
        <v>6</v>
      </c>
      <c r="W46" s="16">
        <v>0</v>
      </c>
      <c r="X46" s="1">
        <v>16</v>
      </c>
      <c r="Y46" s="1">
        <f t="shared" si="0"/>
        <v>348</v>
      </c>
      <c r="Z46" s="1">
        <f t="shared" si="1"/>
        <v>388</v>
      </c>
      <c r="AA46" s="14">
        <f t="shared" si="2"/>
        <v>0.47282608695652173</v>
      </c>
      <c r="AB46" s="14">
        <f t="shared" si="3"/>
        <v>0.52717391304347827</v>
      </c>
    </row>
    <row r="47" spans="1:28" s="4" customFormat="1" x14ac:dyDescent="0.25">
      <c r="A47" s="2">
        <v>22</v>
      </c>
      <c r="B47" s="2" t="s">
        <v>58</v>
      </c>
      <c r="C47" s="2">
        <v>553</v>
      </c>
      <c r="D47" s="1" t="s">
        <v>389</v>
      </c>
      <c r="E47" s="1" t="s">
        <v>389</v>
      </c>
      <c r="F47" s="2">
        <v>2373</v>
      </c>
      <c r="G47" s="2" t="s">
        <v>19</v>
      </c>
      <c r="H47" s="1">
        <v>736</v>
      </c>
      <c r="I47" s="1">
        <v>9</v>
      </c>
      <c r="J47" s="1">
        <v>49</v>
      </c>
      <c r="K47" s="1">
        <v>127</v>
      </c>
      <c r="L47" s="1">
        <v>2</v>
      </c>
      <c r="M47" s="1">
        <v>14</v>
      </c>
      <c r="N47" s="1">
        <v>17</v>
      </c>
      <c r="O47" s="1">
        <v>16</v>
      </c>
      <c r="P47" s="1">
        <v>61</v>
      </c>
      <c r="Q47" s="1">
        <v>18</v>
      </c>
      <c r="R47" s="1">
        <v>8</v>
      </c>
      <c r="S47" s="1">
        <v>0</v>
      </c>
      <c r="T47" s="1">
        <v>3</v>
      </c>
      <c r="U47" s="1">
        <v>5</v>
      </c>
      <c r="V47" s="1">
        <v>7</v>
      </c>
      <c r="W47" s="16">
        <v>2</v>
      </c>
      <c r="X47" s="1">
        <v>17</v>
      </c>
      <c r="Y47" s="1">
        <f t="shared" si="0"/>
        <v>355</v>
      </c>
      <c r="Z47" s="1">
        <f t="shared" si="1"/>
        <v>381</v>
      </c>
      <c r="AA47" s="14">
        <f t="shared" si="2"/>
        <v>0.48233695652173914</v>
      </c>
      <c r="AB47" s="14">
        <f t="shared" si="3"/>
        <v>0.51766304347826086</v>
      </c>
    </row>
    <row r="48" spans="1:28" s="4" customFormat="1" x14ac:dyDescent="0.25">
      <c r="A48" s="2">
        <v>23</v>
      </c>
      <c r="B48" s="2" t="s">
        <v>58</v>
      </c>
      <c r="C48" s="2">
        <v>553</v>
      </c>
      <c r="D48" s="1" t="s">
        <v>389</v>
      </c>
      <c r="E48" s="1" t="s">
        <v>389</v>
      </c>
      <c r="F48" s="2">
        <v>2374</v>
      </c>
      <c r="G48" s="2" t="s">
        <v>15</v>
      </c>
      <c r="H48" s="1">
        <v>626</v>
      </c>
      <c r="I48" s="1">
        <v>6</v>
      </c>
      <c r="J48" s="1">
        <v>78</v>
      </c>
      <c r="K48" s="1">
        <v>71</v>
      </c>
      <c r="L48" s="1">
        <v>5</v>
      </c>
      <c r="M48" s="1">
        <v>11</v>
      </c>
      <c r="N48" s="1">
        <v>26</v>
      </c>
      <c r="O48" s="1">
        <v>9</v>
      </c>
      <c r="P48" s="1">
        <v>53</v>
      </c>
      <c r="Q48" s="1">
        <v>31</v>
      </c>
      <c r="R48" s="1">
        <v>7</v>
      </c>
      <c r="S48" s="1">
        <v>0</v>
      </c>
      <c r="T48" s="1">
        <v>0</v>
      </c>
      <c r="U48" s="1">
        <v>3</v>
      </c>
      <c r="V48" s="1">
        <v>6</v>
      </c>
      <c r="W48" s="16">
        <v>1</v>
      </c>
      <c r="X48" s="1">
        <v>10</v>
      </c>
      <c r="Y48" s="1">
        <f t="shared" si="0"/>
        <v>317</v>
      </c>
      <c r="Z48" s="1">
        <f t="shared" si="1"/>
        <v>309</v>
      </c>
      <c r="AA48" s="14">
        <f t="shared" si="2"/>
        <v>0.50638977635782745</v>
      </c>
      <c r="AB48" s="14">
        <f t="shared" si="3"/>
        <v>0.4936102236421725</v>
      </c>
    </row>
    <row r="49" spans="1:28" s="4" customFormat="1" x14ac:dyDescent="0.25">
      <c r="A49" s="2">
        <v>24</v>
      </c>
      <c r="B49" s="2" t="s">
        <v>58</v>
      </c>
      <c r="C49" s="2">
        <v>553</v>
      </c>
      <c r="D49" s="1" t="s">
        <v>389</v>
      </c>
      <c r="E49" s="1" t="s">
        <v>389</v>
      </c>
      <c r="F49" s="2">
        <v>2374</v>
      </c>
      <c r="G49" s="2" t="s">
        <v>16</v>
      </c>
      <c r="H49" s="1">
        <v>626</v>
      </c>
      <c r="I49" s="1">
        <v>7</v>
      </c>
      <c r="J49" s="1">
        <v>78</v>
      </c>
      <c r="K49" s="1">
        <v>77</v>
      </c>
      <c r="L49" s="1">
        <v>3</v>
      </c>
      <c r="M49" s="1">
        <v>9</v>
      </c>
      <c r="N49" s="1">
        <v>22</v>
      </c>
      <c r="O49" s="1">
        <v>10</v>
      </c>
      <c r="P49" s="1">
        <v>64</v>
      </c>
      <c r="Q49" s="1">
        <v>39</v>
      </c>
      <c r="R49" s="1">
        <v>11</v>
      </c>
      <c r="S49" s="1">
        <v>1</v>
      </c>
      <c r="T49" s="1">
        <v>2</v>
      </c>
      <c r="U49" s="1">
        <v>3</v>
      </c>
      <c r="V49" s="1">
        <v>8</v>
      </c>
      <c r="W49" s="16">
        <v>0</v>
      </c>
      <c r="X49" s="1">
        <v>13</v>
      </c>
      <c r="Y49" s="1">
        <f t="shared" si="0"/>
        <v>347</v>
      </c>
      <c r="Z49" s="1">
        <f t="shared" si="1"/>
        <v>279</v>
      </c>
      <c r="AA49" s="14">
        <f t="shared" si="2"/>
        <v>0.55431309904153359</v>
      </c>
      <c r="AB49" s="14">
        <f t="shared" si="3"/>
        <v>0.44568690095846647</v>
      </c>
    </row>
    <row r="50" spans="1:28" s="4" customFormat="1" x14ac:dyDescent="0.25">
      <c r="A50" s="2">
        <v>25</v>
      </c>
      <c r="B50" s="2" t="s">
        <v>58</v>
      </c>
      <c r="C50" s="2">
        <v>553</v>
      </c>
      <c r="D50" s="1" t="s">
        <v>389</v>
      </c>
      <c r="E50" s="1" t="s">
        <v>389</v>
      </c>
      <c r="F50" s="2">
        <v>2374</v>
      </c>
      <c r="G50" s="2" t="s">
        <v>17</v>
      </c>
      <c r="H50" s="1">
        <v>626</v>
      </c>
      <c r="I50" s="1">
        <v>1</v>
      </c>
      <c r="J50" s="1">
        <v>57</v>
      </c>
      <c r="K50" s="1">
        <v>84</v>
      </c>
      <c r="L50" s="1">
        <v>4</v>
      </c>
      <c r="M50" s="1">
        <v>15</v>
      </c>
      <c r="N50" s="1">
        <v>16</v>
      </c>
      <c r="O50" s="1">
        <v>17</v>
      </c>
      <c r="P50" s="1">
        <v>63</v>
      </c>
      <c r="Q50" s="1">
        <v>39</v>
      </c>
      <c r="R50" s="1">
        <v>9</v>
      </c>
      <c r="S50" s="1">
        <v>0</v>
      </c>
      <c r="T50" s="1">
        <v>2</v>
      </c>
      <c r="U50" s="1">
        <v>2</v>
      </c>
      <c r="V50" s="1">
        <v>5</v>
      </c>
      <c r="W50" s="16">
        <v>0</v>
      </c>
      <c r="X50" s="1">
        <v>18</v>
      </c>
      <c r="Y50" s="1">
        <f t="shared" si="0"/>
        <v>332</v>
      </c>
      <c r="Z50" s="1">
        <f t="shared" si="1"/>
        <v>294</v>
      </c>
      <c r="AA50" s="14">
        <f t="shared" si="2"/>
        <v>0.53035143769968052</v>
      </c>
      <c r="AB50" s="14">
        <f t="shared" si="3"/>
        <v>0.46964856230031948</v>
      </c>
    </row>
    <row r="51" spans="1:28" s="4" customFormat="1" x14ac:dyDescent="0.25">
      <c r="A51" s="2">
        <v>26</v>
      </c>
      <c r="B51" s="2" t="s">
        <v>58</v>
      </c>
      <c r="C51" s="2">
        <v>553</v>
      </c>
      <c r="D51" s="1" t="s">
        <v>389</v>
      </c>
      <c r="E51" s="1" t="s">
        <v>389</v>
      </c>
      <c r="F51" s="2">
        <v>2374</v>
      </c>
      <c r="G51" s="2" t="s">
        <v>18</v>
      </c>
      <c r="H51" s="1">
        <v>627</v>
      </c>
      <c r="I51" s="1">
        <v>2</v>
      </c>
      <c r="J51" s="1">
        <v>76</v>
      </c>
      <c r="K51" s="1">
        <v>88</v>
      </c>
      <c r="L51" s="1">
        <v>5</v>
      </c>
      <c r="M51" s="1">
        <v>11</v>
      </c>
      <c r="N51" s="1">
        <v>14</v>
      </c>
      <c r="O51" s="1">
        <v>9</v>
      </c>
      <c r="P51" s="1">
        <v>58</v>
      </c>
      <c r="Q51" s="1">
        <v>36</v>
      </c>
      <c r="R51" s="1">
        <v>9</v>
      </c>
      <c r="S51" s="1">
        <v>0</v>
      </c>
      <c r="T51" s="1">
        <v>1</v>
      </c>
      <c r="U51" s="1">
        <v>2</v>
      </c>
      <c r="V51" s="1">
        <v>8</v>
      </c>
      <c r="W51" s="16">
        <v>0</v>
      </c>
      <c r="X51" s="1">
        <v>4</v>
      </c>
      <c r="Y51" s="1">
        <f t="shared" si="0"/>
        <v>323</v>
      </c>
      <c r="Z51" s="1">
        <f t="shared" si="1"/>
        <v>304</v>
      </c>
      <c r="AA51" s="14">
        <f t="shared" si="2"/>
        <v>0.51515151515151514</v>
      </c>
      <c r="AB51" s="14">
        <f t="shared" si="3"/>
        <v>0.48484848484848486</v>
      </c>
    </row>
    <row r="52" spans="1:28" s="4" customFormat="1" x14ac:dyDescent="0.25">
      <c r="A52" s="2">
        <v>27</v>
      </c>
      <c r="B52" s="2" t="s">
        <v>58</v>
      </c>
      <c r="C52" s="2">
        <v>553</v>
      </c>
      <c r="D52" s="1" t="s">
        <v>389</v>
      </c>
      <c r="E52" s="1" t="s">
        <v>389</v>
      </c>
      <c r="F52" s="2">
        <v>2375</v>
      </c>
      <c r="G52" s="2" t="s">
        <v>15</v>
      </c>
      <c r="H52" s="1">
        <v>619</v>
      </c>
      <c r="I52" s="1">
        <v>6</v>
      </c>
      <c r="J52" s="1">
        <v>84</v>
      </c>
      <c r="K52" s="1">
        <v>65</v>
      </c>
      <c r="L52" s="1">
        <v>1</v>
      </c>
      <c r="M52" s="1">
        <v>9</v>
      </c>
      <c r="N52" s="1">
        <v>24</v>
      </c>
      <c r="O52" s="1">
        <v>34</v>
      </c>
      <c r="P52" s="1">
        <v>66</v>
      </c>
      <c r="Q52" s="1">
        <v>21</v>
      </c>
      <c r="R52" s="1">
        <v>8</v>
      </c>
      <c r="S52" s="1">
        <v>0</v>
      </c>
      <c r="T52" s="1">
        <v>0</v>
      </c>
      <c r="U52" s="1">
        <v>2</v>
      </c>
      <c r="V52" s="1">
        <v>8</v>
      </c>
      <c r="W52" s="16">
        <v>1</v>
      </c>
      <c r="X52" s="1">
        <v>4</v>
      </c>
      <c r="Y52" s="1">
        <f t="shared" si="0"/>
        <v>333</v>
      </c>
      <c r="Z52" s="1">
        <f t="shared" si="1"/>
        <v>286</v>
      </c>
      <c r="AA52" s="14">
        <f t="shared" si="2"/>
        <v>0.53796445880452337</v>
      </c>
      <c r="AB52" s="14">
        <f t="shared" si="3"/>
        <v>0.46203554119547657</v>
      </c>
    </row>
    <row r="53" spans="1:28" s="4" customFormat="1" x14ac:dyDescent="0.25">
      <c r="A53" s="2">
        <v>28</v>
      </c>
      <c r="B53" s="2" t="s">
        <v>58</v>
      </c>
      <c r="C53" s="2">
        <v>553</v>
      </c>
      <c r="D53" s="1" t="s">
        <v>389</v>
      </c>
      <c r="E53" s="1" t="s">
        <v>389</v>
      </c>
      <c r="F53" s="2">
        <v>2375</v>
      </c>
      <c r="G53" s="2" t="s">
        <v>16</v>
      </c>
      <c r="H53" s="1">
        <v>620</v>
      </c>
      <c r="I53" s="1">
        <v>2</v>
      </c>
      <c r="J53" s="1">
        <v>74</v>
      </c>
      <c r="K53" s="1">
        <v>75</v>
      </c>
      <c r="L53" s="1">
        <v>2</v>
      </c>
      <c r="M53" s="1">
        <v>10</v>
      </c>
      <c r="N53" s="1">
        <v>24</v>
      </c>
      <c r="O53" s="1">
        <v>7</v>
      </c>
      <c r="P53" s="1">
        <v>78</v>
      </c>
      <c r="Q53" s="1">
        <v>38</v>
      </c>
      <c r="R53" s="1">
        <v>6</v>
      </c>
      <c r="S53" s="1">
        <v>1</v>
      </c>
      <c r="T53" s="1">
        <v>1</v>
      </c>
      <c r="U53" s="1">
        <v>2</v>
      </c>
      <c r="V53" s="1">
        <v>8</v>
      </c>
      <c r="W53" s="16">
        <v>0</v>
      </c>
      <c r="X53" s="1">
        <v>9</v>
      </c>
      <c r="Y53" s="1">
        <f t="shared" si="0"/>
        <v>337</v>
      </c>
      <c r="Z53" s="1">
        <f t="shared" si="1"/>
        <v>283</v>
      </c>
      <c r="AA53" s="14">
        <f t="shared" si="2"/>
        <v>0.54354838709677422</v>
      </c>
      <c r="AB53" s="14">
        <f t="shared" si="3"/>
        <v>0.45645161290322583</v>
      </c>
    </row>
    <row r="54" spans="1:28" s="4" customFormat="1" x14ac:dyDescent="0.25">
      <c r="A54" s="2">
        <v>29</v>
      </c>
      <c r="B54" s="2" t="s">
        <v>58</v>
      </c>
      <c r="C54" s="2">
        <v>553</v>
      </c>
      <c r="D54" s="1" t="s">
        <v>389</v>
      </c>
      <c r="E54" s="1" t="s">
        <v>389</v>
      </c>
      <c r="F54" s="2">
        <v>2375</v>
      </c>
      <c r="G54" s="2" t="s">
        <v>17</v>
      </c>
      <c r="H54" s="1">
        <v>620</v>
      </c>
      <c r="I54" s="1">
        <v>2</v>
      </c>
      <c r="J54" s="1">
        <v>69</v>
      </c>
      <c r="K54" s="1">
        <v>80</v>
      </c>
      <c r="L54" s="1">
        <v>4</v>
      </c>
      <c r="M54" s="1">
        <v>7</v>
      </c>
      <c r="N54" s="1">
        <v>22</v>
      </c>
      <c r="O54" s="1">
        <v>25</v>
      </c>
      <c r="P54" s="1">
        <v>46</v>
      </c>
      <c r="Q54" s="1">
        <v>28</v>
      </c>
      <c r="R54" s="1">
        <v>8</v>
      </c>
      <c r="S54" s="1">
        <v>0</v>
      </c>
      <c r="T54" s="1">
        <v>0</v>
      </c>
      <c r="U54" s="1">
        <v>2</v>
      </c>
      <c r="V54" s="1">
        <v>14</v>
      </c>
      <c r="W54" s="16">
        <v>0</v>
      </c>
      <c r="X54" s="1">
        <v>13</v>
      </c>
      <c r="Y54" s="1">
        <f t="shared" si="0"/>
        <v>320</v>
      </c>
      <c r="Z54" s="1">
        <f t="shared" si="1"/>
        <v>300</v>
      </c>
      <c r="AA54" s="14">
        <f t="shared" si="2"/>
        <v>0.5161290322580645</v>
      </c>
      <c r="AB54" s="14">
        <f t="shared" si="3"/>
        <v>0.4838709677419355</v>
      </c>
    </row>
    <row r="55" spans="1:28" s="4" customFormat="1" x14ac:dyDescent="0.25">
      <c r="A55" s="2">
        <v>30</v>
      </c>
      <c r="B55" s="2" t="s">
        <v>58</v>
      </c>
      <c r="C55" s="2">
        <v>553</v>
      </c>
      <c r="D55" s="1" t="s">
        <v>389</v>
      </c>
      <c r="E55" s="1" t="s">
        <v>389</v>
      </c>
      <c r="F55" s="2">
        <v>2375</v>
      </c>
      <c r="G55" s="2" t="s">
        <v>18</v>
      </c>
      <c r="H55" s="1">
        <v>620</v>
      </c>
      <c r="I55" s="1">
        <v>4</v>
      </c>
      <c r="J55" s="1">
        <v>74</v>
      </c>
      <c r="K55" s="1">
        <v>83</v>
      </c>
      <c r="L55" s="1">
        <v>5</v>
      </c>
      <c r="M55" s="1">
        <v>9</v>
      </c>
      <c r="N55" s="1">
        <v>22</v>
      </c>
      <c r="O55" s="1">
        <v>19</v>
      </c>
      <c r="P55" s="1">
        <v>65</v>
      </c>
      <c r="Q55" s="1">
        <v>25</v>
      </c>
      <c r="R55" s="1">
        <v>6</v>
      </c>
      <c r="S55" s="1">
        <v>0</v>
      </c>
      <c r="T55" s="1">
        <v>0</v>
      </c>
      <c r="U55" s="1">
        <v>1</v>
      </c>
      <c r="V55" s="1">
        <v>3</v>
      </c>
      <c r="W55" s="16">
        <v>0</v>
      </c>
      <c r="X55" s="1">
        <v>11</v>
      </c>
      <c r="Y55" s="1">
        <f t="shared" si="0"/>
        <v>327</v>
      </c>
      <c r="Z55" s="1">
        <f t="shared" si="1"/>
        <v>293</v>
      </c>
      <c r="AA55" s="14">
        <f t="shared" si="2"/>
        <v>0.52741935483870972</v>
      </c>
      <c r="AB55" s="14">
        <f t="shared" si="3"/>
        <v>0.47258064516129034</v>
      </c>
    </row>
    <row r="56" spans="1:28" s="4" customFormat="1" x14ac:dyDescent="0.25">
      <c r="A56" s="2">
        <v>31</v>
      </c>
      <c r="B56" s="2" t="s">
        <v>58</v>
      </c>
      <c r="C56" s="2">
        <v>553</v>
      </c>
      <c r="D56" s="1" t="s">
        <v>389</v>
      </c>
      <c r="E56" s="1" t="s">
        <v>389</v>
      </c>
      <c r="F56" s="2">
        <v>2376</v>
      </c>
      <c r="G56" s="2" t="s">
        <v>15</v>
      </c>
      <c r="H56" s="1">
        <v>512</v>
      </c>
      <c r="I56" s="1">
        <v>6</v>
      </c>
      <c r="J56" s="1">
        <v>74</v>
      </c>
      <c r="K56" s="1">
        <v>37</v>
      </c>
      <c r="L56" s="1">
        <v>2</v>
      </c>
      <c r="M56" s="1">
        <v>8</v>
      </c>
      <c r="N56" s="1">
        <v>8</v>
      </c>
      <c r="O56" s="1">
        <v>20</v>
      </c>
      <c r="P56" s="1">
        <v>67</v>
      </c>
      <c r="Q56" s="1">
        <v>36</v>
      </c>
      <c r="R56" s="1">
        <v>5</v>
      </c>
      <c r="S56" s="1">
        <v>0</v>
      </c>
      <c r="T56" s="1">
        <v>1</v>
      </c>
      <c r="U56" s="1">
        <v>1</v>
      </c>
      <c r="V56" s="1">
        <v>14</v>
      </c>
      <c r="W56" s="16">
        <v>0</v>
      </c>
      <c r="X56" s="1">
        <v>10</v>
      </c>
      <c r="Y56" s="1">
        <f t="shared" si="0"/>
        <v>289</v>
      </c>
      <c r="Z56" s="1">
        <f t="shared" si="1"/>
        <v>223</v>
      </c>
      <c r="AA56" s="14">
        <f t="shared" si="2"/>
        <v>0.564453125</v>
      </c>
      <c r="AB56" s="14">
        <f t="shared" si="3"/>
        <v>0.435546875</v>
      </c>
    </row>
    <row r="57" spans="1:28" s="4" customFormat="1" x14ac:dyDescent="0.25">
      <c r="A57" s="2">
        <v>32</v>
      </c>
      <c r="B57" s="2" t="s">
        <v>58</v>
      </c>
      <c r="C57" s="2">
        <v>553</v>
      </c>
      <c r="D57" s="1" t="s">
        <v>389</v>
      </c>
      <c r="E57" s="1" t="s">
        <v>389</v>
      </c>
      <c r="F57" s="2">
        <v>2376</v>
      </c>
      <c r="G57" s="2" t="s">
        <v>16</v>
      </c>
      <c r="H57" s="1">
        <v>512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17</v>
      </c>
      <c r="O57" s="1">
        <v>14</v>
      </c>
      <c r="P57" s="1">
        <v>51</v>
      </c>
      <c r="Q57" s="1">
        <v>16</v>
      </c>
      <c r="R57" s="1">
        <v>62</v>
      </c>
      <c r="S57" s="1">
        <v>0</v>
      </c>
      <c r="T57" s="1">
        <v>0</v>
      </c>
      <c r="U57" s="1">
        <v>0</v>
      </c>
      <c r="V57" s="1">
        <v>88</v>
      </c>
      <c r="W57" s="16">
        <v>1</v>
      </c>
      <c r="X57" s="1">
        <v>17</v>
      </c>
      <c r="Y57" s="1">
        <f t="shared" si="0"/>
        <v>266</v>
      </c>
      <c r="Z57" s="1">
        <f t="shared" si="1"/>
        <v>246</v>
      </c>
      <c r="AA57" s="14">
        <f t="shared" si="2"/>
        <v>0.51953125</v>
      </c>
      <c r="AB57" s="14">
        <f t="shared" si="3"/>
        <v>0.48046875</v>
      </c>
    </row>
    <row r="58" spans="1:28" s="4" customFormat="1" x14ac:dyDescent="0.25">
      <c r="A58" s="2">
        <v>33</v>
      </c>
      <c r="B58" s="2" t="s">
        <v>58</v>
      </c>
      <c r="C58" s="2">
        <v>553</v>
      </c>
      <c r="D58" s="1" t="s">
        <v>389</v>
      </c>
      <c r="E58" s="1" t="s">
        <v>389</v>
      </c>
      <c r="F58" s="2">
        <v>2376</v>
      </c>
      <c r="G58" s="2" t="s">
        <v>17</v>
      </c>
      <c r="H58" s="1">
        <v>513</v>
      </c>
      <c r="I58" s="1">
        <v>2</v>
      </c>
      <c r="J58" s="1">
        <v>66</v>
      </c>
      <c r="K58" s="1">
        <v>35</v>
      </c>
      <c r="L58" s="1">
        <v>1</v>
      </c>
      <c r="M58" s="1">
        <v>23</v>
      </c>
      <c r="N58" s="1">
        <v>12</v>
      </c>
      <c r="O58" s="1">
        <v>9</v>
      </c>
      <c r="P58" s="1">
        <v>34</v>
      </c>
      <c r="Q58" s="1">
        <v>29</v>
      </c>
      <c r="R58" s="1">
        <v>2</v>
      </c>
      <c r="S58" s="1">
        <v>0</v>
      </c>
      <c r="T58" s="1">
        <v>0</v>
      </c>
      <c r="U58" s="1">
        <v>1</v>
      </c>
      <c r="V58" s="1">
        <v>8</v>
      </c>
      <c r="W58" s="16">
        <v>0</v>
      </c>
      <c r="X58" s="1">
        <v>11</v>
      </c>
      <c r="Y58" s="1">
        <f t="shared" si="0"/>
        <v>233</v>
      </c>
      <c r="Z58" s="1">
        <f t="shared" si="1"/>
        <v>280</v>
      </c>
      <c r="AA58" s="14">
        <f t="shared" si="2"/>
        <v>0.45419103313840153</v>
      </c>
      <c r="AB58" s="14">
        <f t="shared" si="3"/>
        <v>0.54580896686159841</v>
      </c>
    </row>
    <row r="59" spans="1:28" s="4" customFormat="1" x14ac:dyDescent="0.25">
      <c r="A59" s="2">
        <v>34</v>
      </c>
      <c r="B59" s="2" t="s">
        <v>58</v>
      </c>
      <c r="C59" s="2">
        <v>553</v>
      </c>
      <c r="D59" s="1" t="s">
        <v>389</v>
      </c>
      <c r="E59" s="1" t="s">
        <v>389</v>
      </c>
      <c r="F59" s="2">
        <v>2377</v>
      </c>
      <c r="G59" s="2" t="s">
        <v>15</v>
      </c>
      <c r="H59" s="1">
        <v>417</v>
      </c>
      <c r="I59" s="1">
        <v>5</v>
      </c>
      <c r="J59" s="1">
        <v>37</v>
      </c>
      <c r="K59" s="1">
        <v>88</v>
      </c>
      <c r="L59" s="1">
        <v>4</v>
      </c>
      <c r="M59" s="1">
        <v>7</v>
      </c>
      <c r="N59" s="1">
        <v>0</v>
      </c>
      <c r="O59" s="1">
        <v>4</v>
      </c>
      <c r="P59" s="1">
        <v>23</v>
      </c>
      <c r="Q59" s="1">
        <v>12</v>
      </c>
      <c r="R59" s="1">
        <v>3</v>
      </c>
      <c r="S59" s="1">
        <v>0</v>
      </c>
      <c r="T59" s="1">
        <v>0</v>
      </c>
      <c r="U59" s="1">
        <v>5</v>
      </c>
      <c r="V59" s="1">
        <v>4</v>
      </c>
      <c r="W59" s="16">
        <v>0</v>
      </c>
      <c r="X59" s="1">
        <v>16</v>
      </c>
      <c r="Y59" s="1">
        <f t="shared" si="0"/>
        <v>208</v>
      </c>
      <c r="Z59" s="1">
        <f t="shared" si="1"/>
        <v>209</v>
      </c>
      <c r="AA59" s="14">
        <f t="shared" si="2"/>
        <v>0.49880095923261392</v>
      </c>
      <c r="AB59" s="14">
        <f t="shared" si="3"/>
        <v>0.50119904076738608</v>
      </c>
    </row>
    <row r="60" spans="1:28" s="4" customFormat="1" x14ac:dyDescent="0.25">
      <c r="A60" s="2">
        <v>35</v>
      </c>
      <c r="B60" s="2" t="s">
        <v>58</v>
      </c>
      <c r="C60" s="2">
        <v>553</v>
      </c>
      <c r="D60" s="1" t="s">
        <v>389</v>
      </c>
      <c r="E60" s="1" t="s">
        <v>389</v>
      </c>
      <c r="F60" s="2">
        <v>2378</v>
      </c>
      <c r="G60" s="2" t="s">
        <v>15</v>
      </c>
      <c r="H60" s="1">
        <v>145</v>
      </c>
      <c r="I60" s="1">
        <v>1</v>
      </c>
      <c r="J60" s="1">
        <v>5</v>
      </c>
      <c r="K60" s="1">
        <v>18</v>
      </c>
      <c r="L60" s="1">
        <v>1</v>
      </c>
      <c r="M60" s="1">
        <v>3</v>
      </c>
      <c r="N60" s="1">
        <v>0</v>
      </c>
      <c r="O60" s="1">
        <v>0</v>
      </c>
      <c r="P60" s="1">
        <v>28</v>
      </c>
      <c r="Q60" s="1">
        <v>13</v>
      </c>
      <c r="R60" s="1">
        <v>0</v>
      </c>
      <c r="S60" s="1">
        <v>0</v>
      </c>
      <c r="T60" s="1">
        <v>0</v>
      </c>
      <c r="U60" s="1">
        <v>1</v>
      </c>
      <c r="V60" s="1">
        <v>2</v>
      </c>
      <c r="W60" s="16">
        <v>0</v>
      </c>
      <c r="X60" s="1">
        <v>4</v>
      </c>
      <c r="Y60" s="1">
        <f t="shared" si="0"/>
        <v>76</v>
      </c>
      <c r="Z60" s="1">
        <f t="shared" si="1"/>
        <v>69</v>
      </c>
      <c r="AA60" s="14">
        <f t="shared" si="2"/>
        <v>0.52413793103448281</v>
      </c>
      <c r="AB60" s="14">
        <f t="shared" si="3"/>
        <v>0.47586206896551725</v>
      </c>
    </row>
    <row r="61" spans="1:28" s="4" customFormat="1" x14ac:dyDescent="0.25">
      <c r="A61" s="2">
        <v>36</v>
      </c>
      <c r="B61" s="2" t="s">
        <v>58</v>
      </c>
      <c r="C61" s="2">
        <v>553</v>
      </c>
      <c r="D61" s="1" t="s">
        <v>389</v>
      </c>
      <c r="E61" s="1" t="s">
        <v>389</v>
      </c>
      <c r="F61" s="2">
        <v>2379</v>
      </c>
      <c r="G61" s="2" t="s">
        <v>15</v>
      </c>
      <c r="H61" s="1">
        <v>569</v>
      </c>
      <c r="I61" s="1">
        <v>6</v>
      </c>
      <c r="J61" s="1">
        <v>49</v>
      </c>
      <c r="K61" s="1">
        <v>100</v>
      </c>
      <c r="L61" s="1">
        <v>5</v>
      </c>
      <c r="M61" s="1">
        <v>10</v>
      </c>
      <c r="N61" s="1">
        <v>88</v>
      </c>
      <c r="O61" s="1">
        <v>13</v>
      </c>
      <c r="P61" s="1">
        <v>22</v>
      </c>
      <c r="Q61" s="1">
        <v>8</v>
      </c>
      <c r="R61" s="1">
        <v>6</v>
      </c>
      <c r="S61" s="1">
        <v>0</v>
      </c>
      <c r="T61" s="1">
        <v>2</v>
      </c>
      <c r="U61" s="1">
        <v>2</v>
      </c>
      <c r="V61" s="1">
        <v>11</v>
      </c>
      <c r="W61" s="16">
        <v>0</v>
      </c>
      <c r="X61" s="1">
        <v>12</v>
      </c>
      <c r="Y61" s="1">
        <f t="shared" si="0"/>
        <v>334</v>
      </c>
      <c r="Z61" s="1">
        <f t="shared" si="1"/>
        <v>235</v>
      </c>
      <c r="AA61" s="14">
        <f t="shared" si="2"/>
        <v>0.58699472759226712</v>
      </c>
      <c r="AB61" s="14">
        <f t="shared" si="3"/>
        <v>0.41300527240773288</v>
      </c>
    </row>
    <row r="62" spans="1:28" s="4" customFormat="1" x14ac:dyDescent="0.25">
      <c r="A62" s="2">
        <v>37</v>
      </c>
      <c r="B62" s="2" t="s">
        <v>58</v>
      </c>
      <c r="C62" s="2">
        <v>553</v>
      </c>
      <c r="D62" s="1" t="s">
        <v>389</v>
      </c>
      <c r="E62" s="1" t="s">
        <v>389</v>
      </c>
      <c r="F62" s="2">
        <v>2380</v>
      </c>
      <c r="G62" s="2" t="s">
        <v>15</v>
      </c>
      <c r="H62" s="1">
        <v>627</v>
      </c>
      <c r="I62" s="1">
        <v>2</v>
      </c>
      <c r="J62" s="1">
        <v>185</v>
      </c>
      <c r="K62" s="1">
        <v>25</v>
      </c>
      <c r="L62" s="1">
        <v>5</v>
      </c>
      <c r="M62" s="1">
        <v>10</v>
      </c>
      <c r="N62" s="1">
        <v>30</v>
      </c>
      <c r="O62" s="1">
        <v>4</v>
      </c>
      <c r="P62" s="1">
        <v>22</v>
      </c>
      <c r="Q62" s="1">
        <v>64</v>
      </c>
      <c r="R62" s="1">
        <v>1</v>
      </c>
      <c r="S62" s="1">
        <v>0</v>
      </c>
      <c r="T62" s="1">
        <v>0</v>
      </c>
      <c r="U62" s="1">
        <v>0</v>
      </c>
      <c r="V62" s="1">
        <v>28</v>
      </c>
      <c r="W62" s="16">
        <v>0</v>
      </c>
      <c r="X62" s="1">
        <v>12</v>
      </c>
      <c r="Y62" s="1">
        <f t="shared" si="0"/>
        <v>388</v>
      </c>
      <c r="Z62" s="1">
        <f t="shared" si="1"/>
        <v>239</v>
      </c>
      <c r="AA62" s="14">
        <f t="shared" si="2"/>
        <v>0.6188197767145136</v>
      </c>
      <c r="AB62" s="14">
        <f t="shared" si="3"/>
        <v>0.38118022328548645</v>
      </c>
    </row>
    <row r="63" spans="1:28" s="4" customFormat="1" x14ac:dyDescent="0.25">
      <c r="A63" s="2">
        <v>38</v>
      </c>
      <c r="B63" s="2" t="s">
        <v>58</v>
      </c>
      <c r="C63" s="2">
        <v>553</v>
      </c>
      <c r="D63" s="1" t="s">
        <v>389</v>
      </c>
      <c r="E63" s="1" t="s">
        <v>389</v>
      </c>
      <c r="F63" s="2">
        <v>2380</v>
      </c>
      <c r="G63" s="2" t="s">
        <v>31</v>
      </c>
      <c r="H63" s="1">
        <v>484</v>
      </c>
      <c r="I63" s="1">
        <v>5</v>
      </c>
      <c r="J63" s="1">
        <v>180</v>
      </c>
      <c r="K63" s="1">
        <v>17</v>
      </c>
      <c r="L63" s="1">
        <v>5</v>
      </c>
      <c r="M63" s="1">
        <v>2</v>
      </c>
      <c r="N63" s="1">
        <v>8</v>
      </c>
      <c r="O63" s="1">
        <v>3</v>
      </c>
      <c r="P63" s="1">
        <v>36</v>
      </c>
      <c r="Q63" s="1">
        <v>5</v>
      </c>
      <c r="R63" s="1">
        <v>0</v>
      </c>
      <c r="S63" s="1">
        <v>0</v>
      </c>
      <c r="T63" s="1">
        <v>0</v>
      </c>
      <c r="U63" s="1">
        <v>1</v>
      </c>
      <c r="V63" s="1">
        <v>20</v>
      </c>
      <c r="W63" s="16">
        <v>0</v>
      </c>
      <c r="X63" s="1">
        <v>7</v>
      </c>
      <c r="Y63" s="1">
        <f t="shared" si="0"/>
        <v>289</v>
      </c>
      <c r="Z63" s="1">
        <f t="shared" si="1"/>
        <v>195</v>
      </c>
      <c r="AA63" s="14">
        <f t="shared" si="2"/>
        <v>0.59710743801652888</v>
      </c>
      <c r="AB63" s="14">
        <f t="shared" si="3"/>
        <v>0.40289256198347106</v>
      </c>
    </row>
    <row r="64" spans="1:28" s="4" customFormat="1" x14ac:dyDescent="0.25">
      <c r="A64" s="2">
        <v>39</v>
      </c>
      <c r="B64" s="2" t="s">
        <v>58</v>
      </c>
      <c r="C64" s="2">
        <v>553</v>
      </c>
      <c r="D64" s="1" t="s">
        <v>389</v>
      </c>
      <c r="E64" s="1" t="s">
        <v>389</v>
      </c>
      <c r="F64" s="2">
        <v>2381</v>
      </c>
      <c r="G64" s="2" t="s">
        <v>15</v>
      </c>
      <c r="H64" s="1">
        <v>583</v>
      </c>
      <c r="I64" s="1">
        <v>7</v>
      </c>
      <c r="J64" s="1">
        <v>82</v>
      </c>
      <c r="K64" s="1">
        <v>89</v>
      </c>
      <c r="L64" s="1">
        <v>9</v>
      </c>
      <c r="M64" s="1">
        <v>10</v>
      </c>
      <c r="N64" s="1">
        <v>5</v>
      </c>
      <c r="O64" s="1">
        <v>9</v>
      </c>
      <c r="P64" s="1">
        <v>65</v>
      </c>
      <c r="Q64" s="1">
        <v>7</v>
      </c>
      <c r="R64" s="1">
        <v>2</v>
      </c>
      <c r="S64" s="1">
        <v>0</v>
      </c>
      <c r="T64" s="1">
        <v>0</v>
      </c>
      <c r="U64" s="1">
        <v>4</v>
      </c>
      <c r="V64" s="1">
        <v>6</v>
      </c>
      <c r="W64" s="16">
        <v>0</v>
      </c>
      <c r="X64" s="1">
        <v>13</v>
      </c>
      <c r="Y64" s="1">
        <f t="shared" si="0"/>
        <v>308</v>
      </c>
      <c r="Z64" s="1">
        <f t="shared" si="1"/>
        <v>275</v>
      </c>
      <c r="AA64" s="14">
        <f t="shared" si="2"/>
        <v>0.52830188679245282</v>
      </c>
      <c r="AB64" s="14">
        <f t="shared" si="3"/>
        <v>0.47169811320754718</v>
      </c>
    </row>
    <row r="65" spans="1:38" s="4" customFormat="1" x14ac:dyDescent="0.25">
      <c r="A65" s="2">
        <v>40</v>
      </c>
      <c r="B65" s="2" t="s">
        <v>58</v>
      </c>
      <c r="C65" s="2">
        <v>553</v>
      </c>
      <c r="D65" s="1" t="s">
        <v>389</v>
      </c>
      <c r="E65" s="1" t="s">
        <v>389</v>
      </c>
      <c r="F65" s="2">
        <v>2381</v>
      </c>
      <c r="G65" s="2" t="s">
        <v>16</v>
      </c>
      <c r="H65" s="1">
        <v>584</v>
      </c>
      <c r="I65" s="1">
        <v>3</v>
      </c>
      <c r="J65" s="1">
        <v>89</v>
      </c>
      <c r="K65" s="1">
        <v>93</v>
      </c>
      <c r="L65" s="1">
        <v>5</v>
      </c>
      <c r="M65" s="1">
        <v>9</v>
      </c>
      <c r="N65" s="1">
        <v>2</v>
      </c>
      <c r="O65" s="1">
        <v>10</v>
      </c>
      <c r="P65" s="1">
        <v>53</v>
      </c>
      <c r="Q65" s="1">
        <v>4</v>
      </c>
      <c r="R65" s="1">
        <v>2</v>
      </c>
      <c r="S65" s="1">
        <v>0</v>
      </c>
      <c r="T65" s="1">
        <v>0</v>
      </c>
      <c r="U65" s="1">
        <v>0</v>
      </c>
      <c r="V65" s="1">
        <v>10</v>
      </c>
      <c r="W65" s="16">
        <v>0</v>
      </c>
      <c r="X65" s="1">
        <v>7</v>
      </c>
      <c r="Y65" s="1">
        <f t="shared" si="0"/>
        <v>287</v>
      </c>
      <c r="Z65" s="1">
        <f t="shared" si="1"/>
        <v>297</v>
      </c>
      <c r="AA65" s="14">
        <f t="shared" si="2"/>
        <v>0.49143835616438358</v>
      </c>
      <c r="AB65" s="14">
        <f t="shared" si="3"/>
        <v>0.50856164383561642</v>
      </c>
    </row>
    <row r="66" spans="1:38" s="4" customFormat="1" x14ac:dyDescent="0.25">
      <c r="A66" s="2">
        <v>41</v>
      </c>
      <c r="B66" s="2" t="s">
        <v>58</v>
      </c>
      <c r="C66" s="2">
        <v>553</v>
      </c>
      <c r="D66" s="1" t="s">
        <v>389</v>
      </c>
      <c r="E66" s="1" t="s">
        <v>389</v>
      </c>
      <c r="F66" s="2">
        <v>2382</v>
      </c>
      <c r="G66" s="2" t="s">
        <v>15</v>
      </c>
      <c r="H66" s="1">
        <v>514</v>
      </c>
      <c r="I66" s="1">
        <v>1</v>
      </c>
      <c r="J66" s="1">
        <v>42</v>
      </c>
      <c r="K66" s="1">
        <v>64</v>
      </c>
      <c r="L66" s="1">
        <v>2</v>
      </c>
      <c r="M66" s="1">
        <v>7</v>
      </c>
      <c r="N66" s="1">
        <v>9</v>
      </c>
      <c r="O66" s="1">
        <v>71</v>
      </c>
      <c r="P66" s="1">
        <v>34</v>
      </c>
      <c r="Q66" s="1">
        <v>12</v>
      </c>
      <c r="R66" s="1">
        <v>3</v>
      </c>
      <c r="S66" s="1">
        <v>0</v>
      </c>
      <c r="T66" s="1">
        <v>1</v>
      </c>
      <c r="U66" s="1">
        <v>0</v>
      </c>
      <c r="V66" s="1">
        <v>0</v>
      </c>
      <c r="W66" s="16">
        <v>0</v>
      </c>
      <c r="X66" s="1">
        <v>19</v>
      </c>
      <c r="Y66" s="1">
        <f t="shared" si="0"/>
        <v>265</v>
      </c>
      <c r="Z66" s="1">
        <f t="shared" si="1"/>
        <v>249</v>
      </c>
      <c r="AA66" s="14">
        <f t="shared" si="2"/>
        <v>0.51556420233463029</v>
      </c>
      <c r="AB66" s="14">
        <f t="shared" si="3"/>
        <v>0.48443579766536965</v>
      </c>
    </row>
    <row r="67" spans="1:38" s="4" customFormat="1" x14ac:dyDescent="0.25">
      <c r="A67" s="2">
        <v>42</v>
      </c>
      <c r="B67" s="2" t="s">
        <v>58</v>
      </c>
      <c r="C67" s="2">
        <v>553</v>
      </c>
      <c r="D67" s="1" t="s">
        <v>389</v>
      </c>
      <c r="E67" s="1" t="s">
        <v>389</v>
      </c>
      <c r="F67" s="2">
        <v>2382</v>
      </c>
      <c r="G67" s="2" t="s">
        <v>16</v>
      </c>
      <c r="H67" s="1">
        <v>513</v>
      </c>
      <c r="I67" s="1">
        <v>2</v>
      </c>
      <c r="J67" s="1">
        <v>32</v>
      </c>
      <c r="K67" s="1">
        <v>46</v>
      </c>
      <c r="L67" s="1">
        <v>2</v>
      </c>
      <c r="M67" s="1">
        <v>9</v>
      </c>
      <c r="N67" s="1">
        <v>11</v>
      </c>
      <c r="O67" s="1">
        <v>93</v>
      </c>
      <c r="P67" s="1">
        <v>32</v>
      </c>
      <c r="Q67" s="1">
        <v>8</v>
      </c>
      <c r="R67" s="1">
        <v>2</v>
      </c>
      <c r="S67" s="1">
        <v>0</v>
      </c>
      <c r="T67" s="1">
        <v>2</v>
      </c>
      <c r="U67" s="1">
        <v>1</v>
      </c>
      <c r="V67" s="1">
        <v>1</v>
      </c>
      <c r="W67" s="16">
        <v>0</v>
      </c>
      <c r="X67" s="1">
        <v>11</v>
      </c>
      <c r="Y67" s="1">
        <f t="shared" si="0"/>
        <v>252</v>
      </c>
      <c r="Z67" s="1">
        <f t="shared" si="1"/>
        <v>261</v>
      </c>
      <c r="AA67" s="14">
        <f t="shared" si="2"/>
        <v>0.49122807017543857</v>
      </c>
      <c r="AB67" s="14">
        <f t="shared" si="3"/>
        <v>0.50877192982456143</v>
      </c>
    </row>
    <row r="68" spans="1:38" s="4" customFormat="1" x14ac:dyDescent="0.25">
      <c r="A68" s="2">
        <v>43</v>
      </c>
      <c r="B68" s="2" t="s">
        <v>58</v>
      </c>
      <c r="C68" s="2">
        <v>553</v>
      </c>
      <c r="D68" s="1" t="s">
        <v>389</v>
      </c>
      <c r="E68" s="1" t="s">
        <v>389</v>
      </c>
      <c r="F68" s="2">
        <v>2382</v>
      </c>
      <c r="G68" s="2" t="s">
        <v>31</v>
      </c>
      <c r="H68" s="1">
        <v>340</v>
      </c>
      <c r="I68" s="1">
        <v>2</v>
      </c>
      <c r="J68" s="1">
        <v>46</v>
      </c>
      <c r="K68" s="1">
        <v>27</v>
      </c>
      <c r="L68" s="1">
        <v>2</v>
      </c>
      <c r="M68" s="1">
        <v>5</v>
      </c>
      <c r="N68" s="1">
        <v>2</v>
      </c>
      <c r="O68" s="1">
        <v>44</v>
      </c>
      <c r="P68" s="1">
        <v>26</v>
      </c>
      <c r="Q68" s="1">
        <v>2</v>
      </c>
      <c r="R68" s="1">
        <v>0</v>
      </c>
      <c r="S68" s="1">
        <v>0</v>
      </c>
      <c r="T68" s="1">
        <v>0</v>
      </c>
      <c r="U68" s="1">
        <v>0</v>
      </c>
      <c r="V68" s="1">
        <v>4</v>
      </c>
      <c r="W68" s="16">
        <v>0</v>
      </c>
      <c r="X68" s="1">
        <v>9</v>
      </c>
      <c r="Y68" s="1">
        <f t="shared" si="0"/>
        <v>169</v>
      </c>
      <c r="Z68" s="1">
        <f t="shared" si="1"/>
        <v>171</v>
      </c>
      <c r="AA68" s="14">
        <f t="shared" si="2"/>
        <v>0.49705882352941178</v>
      </c>
      <c r="AB68" s="14">
        <f t="shared" si="3"/>
        <v>0.50294117647058822</v>
      </c>
    </row>
    <row r="69" spans="1:38" s="4" customFormat="1" x14ac:dyDescent="0.25">
      <c r="A69" s="2">
        <v>44</v>
      </c>
      <c r="B69" s="2" t="s">
        <v>58</v>
      </c>
      <c r="C69" s="2">
        <v>553</v>
      </c>
      <c r="D69" s="1" t="s">
        <v>389</v>
      </c>
      <c r="E69" s="1" t="s">
        <v>389</v>
      </c>
      <c r="F69" s="2">
        <v>2383</v>
      </c>
      <c r="G69" s="2" t="s">
        <v>15</v>
      </c>
      <c r="H69" s="1">
        <v>612</v>
      </c>
      <c r="I69" s="1">
        <v>2</v>
      </c>
      <c r="J69" s="1">
        <v>42</v>
      </c>
      <c r="K69" s="1">
        <v>31</v>
      </c>
      <c r="L69" s="1">
        <v>3</v>
      </c>
      <c r="M69" s="1">
        <v>12</v>
      </c>
      <c r="N69" s="1">
        <v>24</v>
      </c>
      <c r="O69" s="1">
        <v>21</v>
      </c>
      <c r="P69" s="1">
        <v>16</v>
      </c>
      <c r="Q69" s="1">
        <v>3</v>
      </c>
      <c r="R69" s="1">
        <v>0</v>
      </c>
      <c r="S69" s="1">
        <v>0</v>
      </c>
      <c r="T69" s="1">
        <v>0</v>
      </c>
      <c r="U69" s="1">
        <v>2</v>
      </c>
      <c r="V69" s="1">
        <v>3</v>
      </c>
      <c r="W69" s="16">
        <v>1</v>
      </c>
      <c r="X69" s="1">
        <v>10</v>
      </c>
      <c r="Y69" s="1">
        <f t="shared" si="0"/>
        <v>170</v>
      </c>
      <c r="Z69" s="1">
        <f t="shared" si="1"/>
        <v>442</v>
      </c>
      <c r="AA69" s="14">
        <f t="shared" si="2"/>
        <v>0.27777777777777779</v>
      </c>
      <c r="AB69" s="14">
        <f t="shared" si="3"/>
        <v>0.72222222222222221</v>
      </c>
    </row>
    <row r="70" spans="1:38" s="4" customFormat="1" x14ac:dyDescent="0.25">
      <c r="A70" s="2">
        <v>45</v>
      </c>
      <c r="B70" s="2" t="s">
        <v>58</v>
      </c>
      <c r="C70" s="2">
        <v>553</v>
      </c>
      <c r="D70" s="1" t="s">
        <v>389</v>
      </c>
      <c r="E70" s="1" t="s">
        <v>389</v>
      </c>
      <c r="F70" s="2">
        <v>2383</v>
      </c>
      <c r="G70" s="2" t="s">
        <v>16</v>
      </c>
      <c r="H70" s="1">
        <v>613</v>
      </c>
      <c r="I70" s="1">
        <v>6</v>
      </c>
      <c r="J70" s="1">
        <v>35</v>
      </c>
      <c r="K70" s="1">
        <v>56</v>
      </c>
      <c r="L70" s="1">
        <v>2</v>
      </c>
      <c r="M70" s="1">
        <v>13</v>
      </c>
      <c r="N70" s="1">
        <v>29</v>
      </c>
      <c r="O70" s="1">
        <v>10</v>
      </c>
      <c r="P70" s="1">
        <v>16</v>
      </c>
      <c r="Q70" s="1">
        <v>6</v>
      </c>
      <c r="R70" s="1">
        <v>4</v>
      </c>
      <c r="S70" s="1">
        <v>1</v>
      </c>
      <c r="T70" s="1">
        <v>0</v>
      </c>
      <c r="U70" s="1">
        <v>1</v>
      </c>
      <c r="V70" s="1">
        <v>1</v>
      </c>
      <c r="W70" s="16">
        <v>0</v>
      </c>
      <c r="X70" s="1">
        <v>6</v>
      </c>
      <c r="Y70" s="1">
        <f t="shared" si="0"/>
        <v>186</v>
      </c>
      <c r="Z70" s="1">
        <f t="shared" si="1"/>
        <v>427</v>
      </c>
      <c r="AA70" s="14">
        <f t="shared" si="2"/>
        <v>0.30342577487765088</v>
      </c>
      <c r="AB70" s="14">
        <f t="shared" si="3"/>
        <v>0.69657422512234912</v>
      </c>
    </row>
    <row r="71" spans="1:38" s="4" customFormat="1" x14ac:dyDescent="0.25">
      <c r="A71" s="2">
        <v>46</v>
      </c>
      <c r="B71" s="2" t="s">
        <v>58</v>
      </c>
      <c r="C71" s="2">
        <v>553</v>
      </c>
      <c r="D71" s="1" t="s">
        <v>389</v>
      </c>
      <c r="E71" s="1" t="s">
        <v>389</v>
      </c>
      <c r="F71" s="2">
        <v>2384</v>
      </c>
      <c r="G71" s="2" t="s">
        <v>15</v>
      </c>
      <c r="H71" s="1">
        <v>155</v>
      </c>
      <c r="I71" s="1">
        <v>0</v>
      </c>
      <c r="J71" s="1">
        <v>30</v>
      </c>
      <c r="K71" s="1">
        <v>6</v>
      </c>
      <c r="L71" s="1">
        <v>1</v>
      </c>
      <c r="M71" s="1">
        <v>4</v>
      </c>
      <c r="N71" s="1">
        <v>0</v>
      </c>
      <c r="O71" s="1">
        <v>0</v>
      </c>
      <c r="P71" s="1">
        <v>27</v>
      </c>
      <c r="Q71" s="1">
        <v>4</v>
      </c>
      <c r="R71" s="1">
        <v>0</v>
      </c>
      <c r="S71" s="1">
        <v>0</v>
      </c>
      <c r="T71" s="1">
        <v>0</v>
      </c>
      <c r="U71" s="1">
        <v>0</v>
      </c>
      <c r="V71" s="1">
        <v>3</v>
      </c>
      <c r="W71" s="16">
        <v>0</v>
      </c>
      <c r="X71" s="1">
        <v>0</v>
      </c>
      <c r="Y71" s="1">
        <f t="shared" si="0"/>
        <v>75</v>
      </c>
      <c r="Z71" s="1">
        <f t="shared" si="1"/>
        <v>80</v>
      </c>
      <c r="AA71" s="14">
        <f t="shared" si="2"/>
        <v>0.4838709677419355</v>
      </c>
      <c r="AB71" s="14">
        <f t="shared" si="3"/>
        <v>0.5161290322580645</v>
      </c>
    </row>
    <row r="72" spans="1:38" s="4" customFormat="1" x14ac:dyDescent="0.25">
      <c r="A72" s="2">
        <v>47</v>
      </c>
      <c r="B72" s="2" t="s">
        <v>58</v>
      </c>
      <c r="C72" s="2">
        <v>553</v>
      </c>
      <c r="D72" s="1" t="s">
        <v>389</v>
      </c>
      <c r="E72" s="1" t="s">
        <v>389</v>
      </c>
      <c r="F72" s="2">
        <v>2385</v>
      </c>
      <c r="G72" s="2" t="s">
        <v>15</v>
      </c>
      <c r="H72" s="1">
        <v>282</v>
      </c>
      <c r="I72" s="1">
        <v>7</v>
      </c>
      <c r="J72" s="1">
        <v>12</v>
      </c>
      <c r="K72" s="1">
        <v>26</v>
      </c>
      <c r="L72" s="1">
        <v>1</v>
      </c>
      <c r="M72" s="1">
        <v>9</v>
      </c>
      <c r="N72" s="1">
        <v>0</v>
      </c>
      <c r="O72" s="1">
        <v>1</v>
      </c>
      <c r="P72" s="1">
        <v>81</v>
      </c>
      <c r="Q72" s="1">
        <v>15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6">
        <v>0</v>
      </c>
      <c r="X72" s="1">
        <v>5</v>
      </c>
      <c r="Y72" s="1">
        <f t="shared" si="0"/>
        <v>158</v>
      </c>
      <c r="Z72" s="1">
        <f t="shared" si="1"/>
        <v>124</v>
      </c>
      <c r="AA72" s="14">
        <f t="shared" si="2"/>
        <v>0.56028368794326244</v>
      </c>
      <c r="AB72" s="14">
        <f t="shared" si="3"/>
        <v>0.43971631205673761</v>
      </c>
    </row>
    <row r="73" spans="1:38" s="4" customFormat="1" x14ac:dyDescent="0.25">
      <c r="A73" s="2">
        <v>48</v>
      </c>
      <c r="B73" s="2" t="s">
        <v>58</v>
      </c>
      <c r="C73" s="2">
        <v>553</v>
      </c>
      <c r="D73" s="1" t="s">
        <v>389</v>
      </c>
      <c r="E73" s="1" t="s">
        <v>389</v>
      </c>
      <c r="F73" s="2">
        <v>2452</v>
      </c>
      <c r="G73" s="2" t="s">
        <v>15</v>
      </c>
      <c r="H73" s="1">
        <v>377</v>
      </c>
      <c r="I73" s="1">
        <v>2</v>
      </c>
      <c r="J73" s="1">
        <v>77</v>
      </c>
      <c r="K73" s="1">
        <v>9</v>
      </c>
      <c r="L73" s="1">
        <v>1</v>
      </c>
      <c r="M73" s="1">
        <v>13</v>
      </c>
      <c r="N73" s="1">
        <v>0</v>
      </c>
      <c r="O73" s="1">
        <v>17</v>
      </c>
      <c r="P73" s="1">
        <v>8</v>
      </c>
      <c r="Q73" s="1">
        <v>11</v>
      </c>
      <c r="R73" s="1">
        <v>0</v>
      </c>
      <c r="S73" s="1">
        <v>0</v>
      </c>
      <c r="T73" s="1">
        <v>0</v>
      </c>
      <c r="U73" s="1">
        <v>0</v>
      </c>
      <c r="V73" s="1">
        <v>2</v>
      </c>
      <c r="W73" s="16">
        <v>0</v>
      </c>
      <c r="X73" s="1">
        <v>4</v>
      </c>
      <c r="Y73" s="1">
        <f t="shared" si="0"/>
        <v>144</v>
      </c>
      <c r="Z73" s="1">
        <f t="shared" si="1"/>
        <v>233</v>
      </c>
      <c r="AA73" s="14">
        <f t="shared" si="2"/>
        <v>0.38196286472148538</v>
      </c>
      <c r="AB73" s="14">
        <f t="shared" si="3"/>
        <v>0.61803713527851456</v>
      </c>
    </row>
    <row r="74" spans="1:38" s="4" customFormat="1" x14ac:dyDescent="0.25">
      <c r="A74" s="3"/>
      <c r="B74" s="3"/>
      <c r="C74" s="3"/>
      <c r="D74" s="137" t="s">
        <v>560</v>
      </c>
      <c r="E74" s="138"/>
      <c r="F74" s="76">
        <f>COUNTIF(G26:G73,"B")</f>
        <v>20</v>
      </c>
      <c r="G74" s="76">
        <f>COUNTA(G26:G73)</f>
        <v>48</v>
      </c>
      <c r="H74" s="77">
        <f>SUM(H26:H73)</f>
        <v>27043</v>
      </c>
      <c r="I74" s="77">
        <f t="shared" ref="I74:X74" si="9">SUM(I26:I73)</f>
        <v>202</v>
      </c>
      <c r="J74" s="77">
        <f t="shared" si="9"/>
        <v>2939</v>
      </c>
      <c r="K74" s="77">
        <f t="shared" si="9"/>
        <v>3259</v>
      </c>
      <c r="L74" s="77">
        <f t="shared" si="9"/>
        <v>147</v>
      </c>
      <c r="M74" s="77">
        <f t="shared" si="9"/>
        <v>491</v>
      </c>
      <c r="N74" s="77">
        <f t="shared" si="9"/>
        <v>784</v>
      </c>
      <c r="O74" s="77">
        <f t="shared" si="9"/>
        <v>732</v>
      </c>
      <c r="P74" s="77">
        <f t="shared" si="9"/>
        <v>2646</v>
      </c>
      <c r="Q74" s="77">
        <f t="shared" si="9"/>
        <v>1238</v>
      </c>
      <c r="R74" s="77">
        <f t="shared" si="9"/>
        <v>275</v>
      </c>
      <c r="S74" s="77">
        <f t="shared" si="9"/>
        <v>11</v>
      </c>
      <c r="T74" s="77">
        <f t="shared" si="9"/>
        <v>18</v>
      </c>
      <c r="U74" s="77">
        <f t="shared" si="9"/>
        <v>99</v>
      </c>
      <c r="V74" s="77">
        <f t="shared" si="9"/>
        <v>433</v>
      </c>
      <c r="W74" s="77">
        <f t="shared" si="9"/>
        <v>12</v>
      </c>
      <c r="X74" s="77">
        <f t="shared" si="9"/>
        <v>504</v>
      </c>
      <c r="Y74" s="77">
        <f t="shared" ref="Y74" si="10">SUM(I74:X74)</f>
        <v>13790</v>
      </c>
      <c r="Z74" s="77">
        <f t="shared" ref="Z74" si="11">H74-Y74</f>
        <v>13253</v>
      </c>
      <c r="AA74" s="86">
        <f t="shared" ref="AA74" si="12">Y74/H74</f>
        <v>0.50992863217838258</v>
      </c>
      <c r="AB74" s="86">
        <f t="shared" ref="AB74" si="13">Z74/H74</f>
        <v>0.49007136782161742</v>
      </c>
    </row>
    <row r="75" spans="1:38" s="4" customFormat="1" x14ac:dyDescent="0.25">
      <c r="A75" s="3"/>
      <c r="B75" s="3"/>
      <c r="C75" s="3"/>
      <c r="F75" s="3"/>
      <c r="G75" s="3"/>
    </row>
    <row r="76" spans="1:38" s="28" customFormat="1" x14ac:dyDescent="0.25">
      <c r="A76" s="27"/>
      <c r="B76" s="27"/>
      <c r="C76" s="27"/>
      <c r="E76" s="126" t="s">
        <v>71</v>
      </c>
      <c r="F76" s="133"/>
      <c r="G76" s="133"/>
      <c r="H76" s="133"/>
      <c r="I76" s="75" t="s">
        <v>4</v>
      </c>
      <c r="J76" s="75" t="s">
        <v>5</v>
      </c>
      <c r="K76" s="75" t="s">
        <v>6</v>
      </c>
      <c r="L76" s="75" t="s">
        <v>47</v>
      </c>
      <c r="M76" s="75" t="s">
        <v>7</v>
      </c>
      <c r="N76" s="75" t="s">
        <v>48</v>
      </c>
      <c r="O76" s="75" t="s">
        <v>37</v>
      </c>
      <c r="P76" s="75" t="s">
        <v>49</v>
      </c>
      <c r="Q76" s="75" t="s">
        <v>8</v>
      </c>
      <c r="R76" s="32" t="s">
        <v>38</v>
      </c>
      <c r="S76" s="33" t="s">
        <v>65</v>
      </c>
      <c r="T76" s="33"/>
      <c r="AA76" s="29"/>
      <c r="AB76" s="29"/>
      <c r="AD76" s="4"/>
      <c r="AE76" s="4"/>
      <c r="AF76" s="4"/>
      <c r="AG76" s="4"/>
      <c r="AH76" s="4"/>
      <c r="AI76" s="4"/>
      <c r="AJ76" s="4"/>
      <c r="AK76" s="4"/>
      <c r="AL76" s="4"/>
    </row>
    <row r="77" spans="1:38" s="4" customFormat="1" x14ac:dyDescent="0.2">
      <c r="A77" s="3"/>
      <c r="B77" s="3"/>
      <c r="C77" s="3"/>
      <c r="E77" s="133"/>
      <c r="F77" s="133"/>
      <c r="G77" s="133"/>
      <c r="H77" s="133"/>
      <c r="I77" s="46">
        <v>307</v>
      </c>
      <c r="J77" s="46">
        <v>3156</v>
      </c>
      <c r="K77" s="46">
        <v>3407</v>
      </c>
      <c r="L77" s="46">
        <v>363</v>
      </c>
      <c r="M77" s="46">
        <v>641</v>
      </c>
      <c r="N77" s="46">
        <v>784</v>
      </c>
      <c r="O77" s="46">
        <v>732</v>
      </c>
      <c r="P77" s="46">
        <v>2646</v>
      </c>
      <c r="Q77" s="46">
        <v>1238</v>
      </c>
      <c r="R77" s="65">
        <f>W74</f>
        <v>12</v>
      </c>
      <c r="S77" s="66">
        <f>X74</f>
        <v>504</v>
      </c>
      <c r="T77" s="34"/>
      <c r="AA77" s="9"/>
      <c r="AB77" s="9"/>
    </row>
    <row r="78" spans="1:38" s="4" customFormat="1" ht="6.75" customHeight="1" x14ac:dyDescent="0.25">
      <c r="A78" s="3"/>
      <c r="B78" s="3"/>
      <c r="C78" s="3"/>
      <c r="F78" s="3"/>
      <c r="G78" s="3"/>
      <c r="H78" s="11"/>
      <c r="I78" s="3"/>
      <c r="J78" s="3"/>
      <c r="K78" s="3"/>
      <c r="L78" s="3"/>
      <c r="M78" s="3"/>
      <c r="N78" s="3"/>
      <c r="O78" s="3"/>
      <c r="P78" s="3"/>
      <c r="Q78" s="3"/>
      <c r="R78" s="35"/>
      <c r="S78" s="36"/>
      <c r="T78" s="36"/>
      <c r="AA78" s="9"/>
      <c r="AB78" s="9"/>
    </row>
    <row r="79" spans="1:38" s="12" customFormat="1" x14ac:dyDescent="0.25">
      <c r="A79" s="30"/>
      <c r="B79" s="30"/>
      <c r="C79" s="30"/>
      <c r="E79" s="126" t="s">
        <v>72</v>
      </c>
      <c r="F79" s="126"/>
      <c r="G79" s="126"/>
      <c r="H79" s="126"/>
      <c r="I79" s="126" t="s">
        <v>412</v>
      </c>
      <c r="J79" s="133"/>
      <c r="K79" s="133"/>
      <c r="L79" s="126" t="s">
        <v>413</v>
      </c>
      <c r="M79" s="126"/>
      <c r="N79" s="75" t="s">
        <v>48</v>
      </c>
      <c r="O79" s="75" t="s">
        <v>37</v>
      </c>
      <c r="P79" s="75" t="s">
        <v>49</v>
      </c>
      <c r="Q79" s="75" t="s">
        <v>8</v>
      </c>
      <c r="AA79" s="31"/>
      <c r="AB79" s="31"/>
      <c r="AD79" s="4"/>
      <c r="AE79" s="4"/>
      <c r="AF79" s="4"/>
      <c r="AG79" s="4"/>
      <c r="AH79" s="4"/>
      <c r="AI79" s="4"/>
      <c r="AJ79" s="4"/>
      <c r="AK79" s="4"/>
      <c r="AL79" s="4"/>
    </row>
    <row r="80" spans="1:38" s="4" customFormat="1" x14ac:dyDescent="0.25">
      <c r="A80" s="3"/>
      <c r="B80" s="3"/>
      <c r="C80" s="3"/>
      <c r="E80" s="126"/>
      <c r="F80" s="126"/>
      <c r="G80" s="126"/>
      <c r="H80" s="126"/>
      <c r="I80" s="127">
        <f>I77+K77+M77</f>
        <v>4355</v>
      </c>
      <c r="J80" s="128"/>
      <c r="K80" s="128"/>
      <c r="L80" s="127">
        <f>J77+L77</f>
        <v>3519</v>
      </c>
      <c r="M80" s="128"/>
      <c r="N80" s="56">
        <f>N77</f>
        <v>784</v>
      </c>
      <c r="O80" s="56">
        <f>O77</f>
        <v>732</v>
      </c>
      <c r="P80" s="56">
        <f>P77</f>
        <v>2646</v>
      </c>
      <c r="Q80" s="56">
        <f>Q77</f>
        <v>1238</v>
      </c>
      <c r="AA80" s="9"/>
      <c r="AB80" s="9"/>
    </row>
    <row r="81" spans="1:28" s="4" customFormat="1" x14ac:dyDescent="0.25">
      <c r="A81" s="3"/>
      <c r="B81" s="3"/>
      <c r="C81" s="3"/>
      <c r="F81" s="3"/>
      <c r="G81" s="3"/>
    </row>
    <row r="82" spans="1:28" x14ac:dyDescent="0.2">
      <c r="A82" s="139" t="s">
        <v>571</v>
      </c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AA82" s="15"/>
      <c r="AB82" s="15"/>
    </row>
    <row r="83" spans="1:28" s="4" customFormat="1" x14ac:dyDescent="0.25">
      <c r="A83" s="3"/>
      <c r="B83" s="3"/>
      <c r="C83" s="3"/>
      <c r="F83" s="3"/>
      <c r="G83" s="3"/>
    </row>
    <row r="84" spans="1:28" s="4" customFormat="1" x14ac:dyDescent="0.25">
      <c r="A84" s="3"/>
      <c r="B84" s="3"/>
      <c r="C84" s="3"/>
      <c r="F84" s="3"/>
      <c r="G84" s="3"/>
    </row>
    <row r="85" spans="1:28" s="4" customFormat="1" x14ac:dyDescent="0.25">
      <c r="A85" s="3"/>
      <c r="B85" s="3"/>
      <c r="C85" s="3"/>
      <c r="F85" s="3"/>
      <c r="G85" s="3"/>
    </row>
    <row r="86" spans="1:28" s="4" customFormat="1" x14ac:dyDescent="0.25">
      <c r="A86" s="3"/>
      <c r="B86" s="3"/>
      <c r="C86" s="3"/>
      <c r="F86" s="3"/>
      <c r="G86" s="3"/>
    </row>
    <row r="87" spans="1:28" s="4" customFormat="1" x14ac:dyDescent="0.25">
      <c r="A87" s="3"/>
      <c r="B87" s="3"/>
      <c r="C87" s="3"/>
      <c r="F87" s="3"/>
      <c r="G87" s="3"/>
    </row>
    <row r="88" spans="1:28" s="4" customFormat="1" x14ac:dyDescent="0.25">
      <c r="A88" s="3"/>
      <c r="B88" s="3"/>
      <c r="C88" s="3"/>
      <c r="F88" s="3"/>
      <c r="G88" s="3"/>
    </row>
    <row r="89" spans="1:28" s="4" customFormat="1" x14ac:dyDescent="0.25">
      <c r="A89" s="3"/>
      <c r="B89" s="3"/>
      <c r="C89" s="3"/>
      <c r="F89" s="3"/>
      <c r="G89" s="3"/>
    </row>
    <row r="90" spans="1:28" s="4" customFormat="1" x14ac:dyDescent="0.25">
      <c r="A90" s="3"/>
      <c r="B90" s="3"/>
      <c r="C90" s="3"/>
      <c r="F90" s="3"/>
      <c r="G90" s="3"/>
    </row>
    <row r="91" spans="1:28" s="4" customFormat="1" x14ac:dyDescent="0.25">
      <c r="A91" s="3"/>
      <c r="B91" s="3"/>
      <c r="C91" s="3"/>
      <c r="F91" s="3"/>
      <c r="G91" s="3"/>
    </row>
    <row r="92" spans="1:28" s="4" customFormat="1" x14ac:dyDescent="0.25">
      <c r="A92" s="3"/>
      <c r="B92" s="3"/>
      <c r="C92" s="3"/>
      <c r="F92" s="3"/>
      <c r="G92" s="3"/>
    </row>
    <row r="93" spans="1:28" s="4" customFormat="1" x14ac:dyDescent="0.25">
      <c r="A93" s="3"/>
      <c r="B93" s="3"/>
      <c r="C93" s="3"/>
      <c r="F93" s="3"/>
      <c r="G93" s="3"/>
    </row>
    <row r="94" spans="1:28" s="4" customFormat="1" x14ac:dyDescent="0.25">
      <c r="A94" s="3"/>
      <c r="B94" s="3"/>
      <c r="C94" s="3"/>
      <c r="F94" s="3"/>
      <c r="G94" s="3"/>
    </row>
    <row r="95" spans="1:28" s="4" customFormat="1" x14ac:dyDescent="0.25">
      <c r="A95" s="3"/>
      <c r="B95" s="3"/>
      <c r="C95" s="3"/>
      <c r="F95" s="3"/>
      <c r="G95" s="3"/>
    </row>
    <row r="96" spans="1:28" s="4" customFormat="1" x14ac:dyDescent="0.25">
      <c r="A96" s="3"/>
      <c r="B96" s="3"/>
      <c r="C96" s="3"/>
      <c r="F96" s="3"/>
      <c r="G96" s="3"/>
    </row>
    <row r="97" spans="1:7" s="4" customFormat="1" x14ac:dyDescent="0.25">
      <c r="A97" s="3"/>
      <c r="B97" s="3"/>
      <c r="C97" s="3"/>
      <c r="F97" s="3"/>
      <c r="G97" s="3"/>
    </row>
    <row r="98" spans="1:7" s="4" customFormat="1" x14ac:dyDescent="0.25">
      <c r="A98" s="3"/>
      <c r="B98" s="3"/>
      <c r="C98" s="3"/>
      <c r="F98" s="3"/>
      <c r="G98" s="3"/>
    </row>
    <row r="99" spans="1:7" s="4" customFormat="1" x14ac:dyDescent="0.25">
      <c r="A99" s="3"/>
      <c r="B99" s="3"/>
      <c r="C99" s="3"/>
      <c r="F99" s="3"/>
      <c r="G99" s="3"/>
    </row>
    <row r="100" spans="1:7" s="4" customFormat="1" x14ac:dyDescent="0.25">
      <c r="A100" s="3"/>
      <c r="B100" s="3"/>
      <c r="C100" s="3"/>
      <c r="F100" s="3"/>
      <c r="G100" s="3"/>
    </row>
    <row r="101" spans="1:7" s="4" customFormat="1" x14ac:dyDescent="0.25">
      <c r="A101" s="3"/>
      <c r="B101" s="3"/>
      <c r="C101" s="3"/>
      <c r="F101" s="3"/>
      <c r="G101" s="3"/>
    </row>
    <row r="102" spans="1:7" s="4" customFormat="1" x14ac:dyDescent="0.25">
      <c r="A102" s="3"/>
      <c r="B102" s="3"/>
      <c r="C102" s="3"/>
      <c r="F102" s="3"/>
      <c r="G102" s="3"/>
    </row>
    <row r="103" spans="1:7" s="4" customFormat="1" x14ac:dyDescent="0.25">
      <c r="A103" s="3"/>
      <c r="B103" s="3"/>
      <c r="C103" s="3"/>
      <c r="F103" s="3"/>
      <c r="G103" s="3"/>
    </row>
    <row r="104" spans="1:7" s="4" customFormat="1" x14ac:dyDescent="0.25">
      <c r="A104" s="3"/>
      <c r="B104" s="3"/>
      <c r="C104" s="3"/>
      <c r="F104" s="3"/>
      <c r="G104" s="3"/>
    </row>
    <row r="105" spans="1:7" s="4" customFormat="1" x14ac:dyDescent="0.25">
      <c r="A105" s="3"/>
      <c r="B105" s="3"/>
      <c r="C105" s="3"/>
      <c r="F105" s="3"/>
      <c r="G105" s="3"/>
    </row>
    <row r="106" spans="1:7" s="4" customFormat="1" x14ac:dyDescent="0.25">
      <c r="A106" s="3"/>
      <c r="B106" s="3"/>
      <c r="C106" s="3"/>
      <c r="F106" s="3"/>
      <c r="G106" s="3"/>
    </row>
    <row r="107" spans="1:7" s="4" customFormat="1" x14ac:dyDescent="0.25">
      <c r="A107" s="3"/>
      <c r="B107" s="3"/>
      <c r="C107" s="3"/>
      <c r="F107" s="3"/>
      <c r="G107" s="3"/>
    </row>
    <row r="108" spans="1:7" s="4" customFormat="1" x14ac:dyDescent="0.25">
      <c r="A108" s="3"/>
      <c r="B108" s="3"/>
      <c r="C108" s="3"/>
      <c r="F108" s="3"/>
      <c r="G108" s="3"/>
    </row>
    <row r="109" spans="1:7" s="4" customFormat="1" x14ac:dyDescent="0.25">
      <c r="A109" s="3"/>
      <c r="B109" s="3"/>
      <c r="C109" s="3"/>
      <c r="F109" s="3"/>
      <c r="G109" s="3"/>
    </row>
    <row r="110" spans="1:7" s="4" customFormat="1" x14ac:dyDescent="0.25">
      <c r="A110" s="3"/>
      <c r="B110" s="3"/>
      <c r="C110" s="3"/>
      <c r="F110" s="3"/>
      <c r="G110" s="3"/>
    </row>
    <row r="111" spans="1:7" s="4" customFormat="1" x14ac:dyDescent="0.25">
      <c r="A111" s="3"/>
      <c r="B111" s="3"/>
      <c r="C111" s="3"/>
      <c r="F111" s="3"/>
      <c r="G111" s="3"/>
    </row>
    <row r="112" spans="1:7" s="4" customFormat="1" x14ac:dyDescent="0.25">
      <c r="A112" s="3"/>
      <c r="B112" s="3"/>
      <c r="C112" s="3"/>
      <c r="F112" s="3"/>
      <c r="G112" s="3"/>
    </row>
    <row r="113" spans="1:7" s="4" customFormat="1" x14ac:dyDescent="0.25">
      <c r="A113" s="3"/>
      <c r="B113" s="3"/>
      <c r="C113" s="3"/>
      <c r="F113" s="3"/>
      <c r="G113" s="3"/>
    </row>
    <row r="114" spans="1:7" s="4" customFormat="1" x14ac:dyDescent="0.25">
      <c r="A114" s="3"/>
      <c r="B114" s="3"/>
      <c r="C114" s="3"/>
      <c r="F114" s="3"/>
      <c r="G114" s="3"/>
    </row>
    <row r="115" spans="1:7" s="4" customFormat="1" x14ac:dyDescent="0.25">
      <c r="A115" s="3"/>
      <c r="B115" s="3"/>
      <c r="C115" s="3"/>
      <c r="F115" s="3"/>
      <c r="G115" s="3"/>
    </row>
    <row r="116" spans="1:7" s="4" customFormat="1" x14ac:dyDescent="0.25">
      <c r="A116" s="3"/>
      <c r="B116" s="3"/>
      <c r="C116" s="3"/>
      <c r="F116" s="3"/>
      <c r="G116" s="3"/>
    </row>
  </sheetData>
  <mergeCells count="32">
    <mergeCell ref="D74:E74"/>
    <mergeCell ref="Z1:AB1"/>
    <mergeCell ref="AA2:AA3"/>
    <mergeCell ref="A2:A3"/>
    <mergeCell ref="B2:B3"/>
    <mergeCell ref="C2:C3"/>
    <mergeCell ref="D2:D3"/>
    <mergeCell ref="E2:E3"/>
    <mergeCell ref="F2:F3"/>
    <mergeCell ref="G2:G3"/>
    <mergeCell ref="H2:H3"/>
    <mergeCell ref="I2:Q2"/>
    <mergeCell ref="AB2:AB3"/>
    <mergeCell ref="R2:V2"/>
    <mergeCell ref="W2:W3"/>
    <mergeCell ref="X2:X3"/>
    <mergeCell ref="Y2:Y3"/>
    <mergeCell ref="Z2:Z3"/>
    <mergeCell ref="E19:H20"/>
    <mergeCell ref="E22:H23"/>
    <mergeCell ref="I22:K22"/>
    <mergeCell ref="L22:M22"/>
    <mergeCell ref="I23:K23"/>
    <mergeCell ref="L23:M23"/>
    <mergeCell ref="D17:E17"/>
    <mergeCell ref="A82:Q82"/>
    <mergeCell ref="E76:H77"/>
    <mergeCell ref="E79:H80"/>
    <mergeCell ref="I79:K79"/>
    <mergeCell ref="L79:M79"/>
    <mergeCell ref="I80:K80"/>
    <mergeCell ref="L80:M80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84" firstPageNumber="152" orientation="landscape" useFirstPageNumber="1" r:id="rId1"/>
  <headerFooter>
    <oddFooter>&amp;C&amp;"Humnst777 Cn BT,Normal"&amp;P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52"/>
  <sheetViews>
    <sheetView view="pageBreakPreview" zoomScale="115" zoomScaleNormal="115" zoomScaleSheetLayoutView="115" workbookViewId="0">
      <pane ySplit="3" topLeftCell="A4" activePane="bottomLeft" state="frozen"/>
      <selection activeCell="A82" sqref="A82:XFD82"/>
      <selection pane="bottomLeft" activeCell="D15" sqref="D15"/>
    </sheetView>
  </sheetViews>
  <sheetFormatPr baseColWidth="10" defaultRowHeight="12.75" x14ac:dyDescent="0.2"/>
  <cols>
    <col min="1" max="1" width="2.85546875" style="6" bestFit="1" customWidth="1"/>
    <col min="2" max="2" width="4.42578125" style="6" bestFit="1" customWidth="1"/>
    <col min="3" max="3" width="3.5703125" style="6" bestFit="1" customWidth="1"/>
    <col min="4" max="5" width="26" style="6" bestFit="1" customWidth="1"/>
    <col min="6" max="6" width="6.5703125" style="15" bestFit="1" customWidth="1"/>
    <col min="7" max="7" width="6.140625" style="15" bestFit="1" customWidth="1"/>
    <col min="8" max="8" width="7.28515625" style="6" bestFit="1" customWidth="1"/>
    <col min="9" max="10" width="4" style="6" bestFit="1" customWidth="1"/>
    <col min="11" max="11" width="5.42578125" style="6" bestFit="1" customWidth="1"/>
    <col min="12" max="12" width="6.5703125" style="6" customWidth="1"/>
    <col min="13" max="13" width="4.5703125" style="6" customWidth="1"/>
    <col min="14" max="14" width="5.42578125" style="6" bestFit="1" customWidth="1"/>
    <col min="15" max="16" width="4" style="6" bestFit="1" customWidth="1"/>
    <col min="17" max="17" width="3.85546875" style="6" bestFit="1" customWidth="1"/>
    <col min="18" max="18" width="9.7109375" style="6" bestFit="1" customWidth="1"/>
    <col min="19" max="19" width="7.28515625" style="6" bestFit="1" customWidth="1"/>
    <col min="20" max="21" width="6.140625" style="6" bestFit="1" customWidth="1"/>
    <col min="22" max="22" width="8.140625" style="6" bestFit="1" customWidth="1"/>
    <col min="23" max="23" width="3.7109375" style="6" bestFit="1" customWidth="1"/>
    <col min="24" max="24" width="5.42578125" style="6" bestFit="1" customWidth="1"/>
    <col min="25" max="25" width="7.7109375" style="6" bestFit="1" customWidth="1"/>
    <col min="26" max="26" width="9.140625" style="6" bestFit="1" customWidth="1"/>
    <col min="27" max="27" width="7.7109375" style="6" bestFit="1" customWidth="1"/>
    <col min="28" max="28" width="9.140625" style="6" bestFit="1" customWidth="1"/>
    <col min="29" max="29" width="11.42578125" style="6"/>
    <col min="30" max="30" width="26.42578125" style="6" bestFit="1" customWidth="1"/>
    <col min="31" max="31" width="4.85546875" style="6" bestFit="1" customWidth="1"/>
    <col min="32" max="32" width="4.28515625" style="6" bestFit="1" customWidth="1"/>
    <col min="33" max="33" width="4.85546875" style="6" bestFit="1" customWidth="1"/>
    <col min="34" max="34" width="4.28515625" style="6" bestFit="1" customWidth="1"/>
    <col min="35" max="35" width="4.42578125" style="6" bestFit="1" customWidth="1"/>
    <col min="36" max="36" width="4.140625" style="6" bestFit="1" customWidth="1"/>
    <col min="37" max="37" width="4.28515625" style="6" bestFit="1" customWidth="1"/>
    <col min="38" max="38" width="5.5703125" style="6" bestFit="1" customWidth="1"/>
    <col min="39" max="16384" width="11.42578125" style="6"/>
  </cols>
  <sheetData>
    <row r="1" spans="1:38" s="4" customFormat="1" ht="39.75" customHeight="1" x14ac:dyDescent="0.25">
      <c r="A1" s="6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130" t="s">
        <v>481</v>
      </c>
      <c r="AA1" s="140"/>
      <c r="AB1" s="140"/>
    </row>
    <row r="2" spans="1:38" s="12" customFormat="1" x14ac:dyDescent="0.25">
      <c r="A2" s="124" t="s">
        <v>35</v>
      </c>
      <c r="B2" s="124" t="s">
        <v>34</v>
      </c>
      <c r="C2" s="124" t="s">
        <v>39</v>
      </c>
      <c r="D2" s="124" t="s">
        <v>0</v>
      </c>
      <c r="E2" s="124" t="s">
        <v>1</v>
      </c>
      <c r="F2" s="124" t="s">
        <v>2</v>
      </c>
      <c r="G2" s="124" t="s">
        <v>3</v>
      </c>
      <c r="H2" s="131" t="s">
        <v>40</v>
      </c>
      <c r="I2" s="124" t="s">
        <v>41</v>
      </c>
      <c r="J2" s="124"/>
      <c r="K2" s="124"/>
      <c r="L2" s="124"/>
      <c r="M2" s="124"/>
      <c r="N2" s="124"/>
      <c r="O2" s="124"/>
      <c r="P2" s="124"/>
      <c r="Q2" s="124"/>
      <c r="R2" s="124" t="s">
        <v>42</v>
      </c>
      <c r="S2" s="124"/>
      <c r="T2" s="124"/>
      <c r="U2" s="124"/>
      <c r="V2" s="124"/>
      <c r="W2" s="124" t="s">
        <v>38</v>
      </c>
      <c r="X2" s="124" t="s">
        <v>14</v>
      </c>
      <c r="Y2" s="123" t="s">
        <v>43</v>
      </c>
      <c r="Z2" s="125" t="s">
        <v>44</v>
      </c>
      <c r="AA2" s="123" t="s">
        <v>45</v>
      </c>
      <c r="AB2" s="123" t="s">
        <v>46</v>
      </c>
      <c r="AD2" s="4"/>
      <c r="AE2" s="4"/>
      <c r="AF2" s="4"/>
      <c r="AG2" s="4"/>
      <c r="AH2" s="4"/>
      <c r="AI2" s="4"/>
      <c r="AJ2" s="4"/>
      <c r="AK2" s="4"/>
      <c r="AL2" s="4"/>
    </row>
    <row r="3" spans="1:38" s="13" customFormat="1" x14ac:dyDescent="0.25">
      <c r="A3" s="124"/>
      <c r="B3" s="124"/>
      <c r="C3" s="124"/>
      <c r="D3" s="124"/>
      <c r="E3" s="124"/>
      <c r="F3" s="124"/>
      <c r="G3" s="124"/>
      <c r="H3" s="132"/>
      <c r="I3" s="17" t="s">
        <v>4</v>
      </c>
      <c r="J3" s="17" t="s">
        <v>5</v>
      </c>
      <c r="K3" s="17" t="s">
        <v>6</v>
      </c>
      <c r="L3" s="17" t="s">
        <v>47</v>
      </c>
      <c r="M3" s="17" t="s">
        <v>7</v>
      </c>
      <c r="N3" s="17" t="s">
        <v>48</v>
      </c>
      <c r="O3" s="17" t="s">
        <v>37</v>
      </c>
      <c r="P3" s="17" t="s">
        <v>49</v>
      </c>
      <c r="Q3" s="17" t="s">
        <v>8</v>
      </c>
      <c r="R3" s="17" t="s">
        <v>9</v>
      </c>
      <c r="S3" s="17" t="s">
        <v>10</v>
      </c>
      <c r="T3" s="17" t="s">
        <v>11</v>
      </c>
      <c r="U3" s="17" t="s">
        <v>12</v>
      </c>
      <c r="V3" s="17" t="s">
        <v>13</v>
      </c>
      <c r="W3" s="124"/>
      <c r="X3" s="124"/>
      <c r="Y3" s="123"/>
      <c r="Z3" s="125"/>
      <c r="AA3" s="123"/>
      <c r="AB3" s="123"/>
      <c r="AD3" s="5"/>
      <c r="AE3" s="40" t="s">
        <v>412</v>
      </c>
      <c r="AF3" s="40" t="s">
        <v>413</v>
      </c>
      <c r="AG3" s="52" t="s">
        <v>48</v>
      </c>
      <c r="AH3" s="52" t="s">
        <v>37</v>
      </c>
      <c r="AI3" s="52" t="s">
        <v>49</v>
      </c>
      <c r="AJ3" s="52" t="s">
        <v>8</v>
      </c>
      <c r="AK3" s="54" t="s">
        <v>38</v>
      </c>
      <c r="AL3" s="54" t="s">
        <v>65</v>
      </c>
    </row>
    <row r="4" spans="1:38" s="4" customFormat="1" x14ac:dyDescent="0.25">
      <c r="A4" s="2">
        <v>1</v>
      </c>
      <c r="B4" s="2">
        <v>14</v>
      </c>
      <c r="C4" s="2">
        <v>334</v>
      </c>
      <c r="D4" s="1" t="s">
        <v>390</v>
      </c>
      <c r="E4" s="1" t="s">
        <v>390</v>
      </c>
      <c r="F4" s="2">
        <v>1589</v>
      </c>
      <c r="G4" s="2" t="s">
        <v>15</v>
      </c>
      <c r="H4" s="1">
        <v>500</v>
      </c>
      <c r="I4" s="1">
        <v>11</v>
      </c>
      <c r="J4" s="1">
        <v>73</v>
      </c>
      <c r="K4" s="1">
        <v>67</v>
      </c>
      <c r="L4" s="1">
        <v>4</v>
      </c>
      <c r="M4" s="1">
        <v>4</v>
      </c>
      <c r="N4" s="1">
        <v>94</v>
      </c>
      <c r="O4" s="2" t="s">
        <v>565</v>
      </c>
      <c r="P4" s="2" t="s">
        <v>565</v>
      </c>
      <c r="Q4" s="2" t="s">
        <v>565</v>
      </c>
      <c r="R4" s="1">
        <v>14</v>
      </c>
      <c r="S4" s="1">
        <v>0</v>
      </c>
      <c r="T4" s="1">
        <v>1</v>
      </c>
      <c r="U4" s="1">
        <v>2</v>
      </c>
      <c r="V4" s="1">
        <v>9</v>
      </c>
      <c r="W4" s="16">
        <v>0</v>
      </c>
      <c r="X4" s="1">
        <v>7</v>
      </c>
      <c r="Y4" s="1">
        <f>SUM(I4:X4)</f>
        <v>286</v>
      </c>
      <c r="Z4" s="1">
        <f>H4-Y4</f>
        <v>214</v>
      </c>
      <c r="AA4" s="14">
        <f>Y4/H4</f>
        <v>0.57199999999999995</v>
      </c>
      <c r="AB4" s="14">
        <f>Z4/H4</f>
        <v>0.42799999999999999</v>
      </c>
      <c r="AD4" s="7" t="s">
        <v>482</v>
      </c>
      <c r="AE4" s="48">
        <v>551</v>
      </c>
      <c r="AF4" s="48">
        <v>712</v>
      </c>
      <c r="AG4" s="48">
        <v>450</v>
      </c>
      <c r="AH4" s="48">
        <v>0</v>
      </c>
      <c r="AI4" s="48">
        <v>0</v>
      </c>
      <c r="AJ4" s="48">
        <v>0</v>
      </c>
      <c r="AK4" s="48">
        <v>1</v>
      </c>
      <c r="AL4" s="48">
        <v>56</v>
      </c>
    </row>
    <row r="5" spans="1:38" s="4" customFormat="1" x14ac:dyDescent="0.25">
      <c r="A5" s="2">
        <v>2</v>
      </c>
      <c r="B5" s="2">
        <v>14</v>
      </c>
      <c r="C5" s="2">
        <v>334</v>
      </c>
      <c r="D5" s="1" t="s">
        <v>390</v>
      </c>
      <c r="E5" s="1" t="s">
        <v>390</v>
      </c>
      <c r="F5" s="2">
        <v>1589</v>
      </c>
      <c r="G5" s="2" t="s">
        <v>16</v>
      </c>
      <c r="H5" s="1">
        <v>500</v>
      </c>
      <c r="I5" s="1">
        <v>9</v>
      </c>
      <c r="J5" s="1">
        <v>100</v>
      </c>
      <c r="K5" s="1">
        <v>47</v>
      </c>
      <c r="L5" s="1">
        <v>5</v>
      </c>
      <c r="M5" s="1">
        <v>3</v>
      </c>
      <c r="N5" s="1">
        <v>115</v>
      </c>
      <c r="O5" s="2" t="s">
        <v>565</v>
      </c>
      <c r="P5" s="2" t="s">
        <v>565</v>
      </c>
      <c r="Q5" s="2" t="s">
        <v>565</v>
      </c>
      <c r="R5" s="1">
        <v>9</v>
      </c>
      <c r="S5" s="1">
        <v>0</v>
      </c>
      <c r="T5" s="1">
        <v>0</v>
      </c>
      <c r="U5" s="1">
        <v>0</v>
      </c>
      <c r="V5" s="1">
        <v>17</v>
      </c>
      <c r="W5" s="16">
        <v>0</v>
      </c>
      <c r="X5" s="1">
        <v>11</v>
      </c>
      <c r="Y5" s="1">
        <f t="shared" ref="Y5:Y42" si="0">SUM(I5:X5)</f>
        <v>316</v>
      </c>
      <c r="Z5" s="1">
        <f t="shared" ref="Z5:Z42" si="1">H5-Y5</f>
        <v>184</v>
      </c>
      <c r="AA5" s="14">
        <f t="shared" ref="AA5:AA42" si="2">Y5/H5</f>
        <v>0.63200000000000001</v>
      </c>
      <c r="AB5" s="14">
        <f t="shared" ref="AB5:AB42" si="3">Z5/H5</f>
        <v>0.36799999999999999</v>
      </c>
      <c r="AD5" s="53" t="s">
        <v>483</v>
      </c>
      <c r="AE5" s="48">
        <v>1198</v>
      </c>
      <c r="AF5" s="48">
        <v>795</v>
      </c>
      <c r="AG5" s="48">
        <v>1300</v>
      </c>
      <c r="AH5" s="48">
        <v>175</v>
      </c>
      <c r="AI5" s="48">
        <v>0</v>
      </c>
      <c r="AJ5" s="48">
        <v>0</v>
      </c>
      <c r="AK5" s="48">
        <v>1</v>
      </c>
      <c r="AL5" s="48">
        <v>46</v>
      </c>
    </row>
    <row r="6" spans="1:38" s="4" customFormat="1" x14ac:dyDescent="0.25">
      <c r="A6" s="2">
        <v>3</v>
      </c>
      <c r="B6" s="2">
        <v>14</v>
      </c>
      <c r="C6" s="2">
        <v>334</v>
      </c>
      <c r="D6" s="1" t="s">
        <v>390</v>
      </c>
      <c r="E6" s="1" t="s">
        <v>390</v>
      </c>
      <c r="F6" s="2">
        <v>1590</v>
      </c>
      <c r="G6" s="2" t="s">
        <v>15</v>
      </c>
      <c r="H6" s="1">
        <v>485</v>
      </c>
      <c r="I6" s="1">
        <v>4</v>
      </c>
      <c r="J6" s="1">
        <v>137</v>
      </c>
      <c r="K6" s="1">
        <v>49</v>
      </c>
      <c r="L6" s="1">
        <v>4</v>
      </c>
      <c r="M6" s="1">
        <v>2</v>
      </c>
      <c r="N6" s="1">
        <v>73</v>
      </c>
      <c r="O6" s="2" t="s">
        <v>565</v>
      </c>
      <c r="P6" s="2" t="s">
        <v>565</v>
      </c>
      <c r="Q6" s="2" t="s">
        <v>565</v>
      </c>
      <c r="R6" s="1">
        <v>6</v>
      </c>
      <c r="S6" s="1">
        <v>0</v>
      </c>
      <c r="T6" s="1">
        <v>0</v>
      </c>
      <c r="U6" s="1">
        <v>0</v>
      </c>
      <c r="V6" s="1">
        <v>26</v>
      </c>
      <c r="W6" s="16">
        <v>0</v>
      </c>
      <c r="X6" s="1">
        <v>9</v>
      </c>
      <c r="Y6" s="1">
        <f t="shared" si="0"/>
        <v>310</v>
      </c>
      <c r="Z6" s="1">
        <f t="shared" si="1"/>
        <v>175</v>
      </c>
      <c r="AA6" s="14">
        <f t="shared" si="2"/>
        <v>0.63917525773195871</v>
      </c>
      <c r="AB6" s="14">
        <f t="shared" si="3"/>
        <v>0.36082474226804123</v>
      </c>
      <c r="AD6" s="7" t="s">
        <v>484</v>
      </c>
      <c r="AE6" s="48">
        <v>384</v>
      </c>
      <c r="AF6" s="48">
        <v>398</v>
      </c>
      <c r="AG6" s="48">
        <v>88</v>
      </c>
      <c r="AH6" s="48">
        <v>312</v>
      </c>
      <c r="AI6" s="48">
        <v>0</v>
      </c>
      <c r="AJ6" s="48">
        <v>0</v>
      </c>
      <c r="AK6" s="48">
        <v>5</v>
      </c>
      <c r="AL6" s="48">
        <v>30</v>
      </c>
    </row>
    <row r="7" spans="1:38" s="4" customFormat="1" x14ac:dyDescent="0.25">
      <c r="A7" s="2">
        <v>4</v>
      </c>
      <c r="B7" s="2">
        <v>14</v>
      </c>
      <c r="C7" s="2">
        <v>334</v>
      </c>
      <c r="D7" s="1" t="s">
        <v>390</v>
      </c>
      <c r="E7" s="1" t="s">
        <v>390</v>
      </c>
      <c r="F7" s="2">
        <v>1590</v>
      </c>
      <c r="G7" s="2" t="s">
        <v>16</v>
      </c>
      <c r="H7" s="1">
        <v>485</v>
      </c>
      <c r="I7" s="1">
        <v>7</v>
      </c>
      <c r="J7" s="1">
        <v>146</v>
      </c>
      <c r="K7" s="1">
        <v>40</v>
      </c>
      <c r="L7" s="1">
        <v>4</v>
      </c>
      <c r="M7" s="1">
        <v>6</v>
      </c>
      <c r="N7" s="1">
        <v>88</v>
      </c>
      <c r="O7" s="2" t="s">
        <v>565</v>
      </c>
      <c r="P7" s="2" t="s">
        <v>565</v>
      </c>
      <c r="Q7" s="2" t="s">
        <v>565</v>
      </c>
      <c r="R7" s="1">
        <v>4</v>
      </c>
      <c r="S7" s="1">
        <v>1</v>
      </c>
      <c r="T7" s="1">
        <v>0</v>
      </c>
      <c r="U7" s="1">
        <v>2</v>
      </c>
      <c r="V7" s="1">
        <v>32</v>
      </c>
      <c r="W7" s="16">
        <v>1</v>
      </c>
      <c r="X7" s="1">
        <v>10</v>
      </c>
      <c r="Y7" s="1">
        <f t="shared" si="0"/>
        <v>341</v>
      </c>
      <c r="Z7" s="1">
        <f t="shared" si="1"/>
        <v>144</v>
      </c>
      <c r="AA7" s="14">
        <f t="shared" si="2"/>
        <v>0.70309278350515458</v>
      </c>
      <c r="AB7" s="14">
        <f t="shared" si="3"/>
        <v>0.29690721649484536</v>
      </c>
    </row>
    <row r="8" spans="1:38" s="4" customFormat="1" x14ac:dyDescent="0.25">
      <c r="A8" s="2">
        <v>5</v>
      </c>
      <c r="B8" s="2">
        <v>14</v>
      </c>
      <c r="C8" s="2">
        <v>334</v>
      </c>
      <c r="D8" s="1" t="s">
        <v>390</v>
      </c>
      <c r="E8" s="1" t="s">
        <v>391</v>
      </c>
      <c r="F8" s="2">
        <v>1591</v>
      </c>
      <c r="G8" s="2" t="s">
        <v>15</v>
      </c>
      <c r="H8" s="1">
        <v>330</v>
      </c>
      <c r="I8" s="1">
        <v>3</v>
      </c>
      <c r="J8" s="1">
        <v>32</v>
      </c>
      <c r="K8" s="1">
        <v>78</v>
      </c>
      <c r="L8" s="1">
        <v>0</v>
      </c>
      <c r="M8" s="1">
        <v>13</v>
      </c>
      <c r="N8" s="1">
        <v>21</v>
      </c>
      <c r="O8" s="2" t="s">
        <v>565</v>
      </c>
      <c r="P8" s="2" t="s">
        <v>565</v>
      </c>
      <c r="Q8" s="2" t="s">
        <v>565</v>
      </c>
      <c r="R8" s="1">
        <v>0</v>
      </c>
      <c r="S8" s="1">
        <v>0</v>
      </c>
      <c r="T8" s="1">
        <v>2</v>
      </c>
      <c r="U8" s="1">
        <v>7</v>
      </c>
      <c r="V8" s="1">
        <v>3</v>
      </c>
      <c r="W8" s="16">
        <v>0</v>
      </c>
      <c r="X8" s="1">
        <v>3</v>
      </c>
      <c r="Y8" s="1">
        <f t="shared" si="0"/>
        <v>162</v>
      </c>
      <c r="Z8" s="1">
        <f t="shared" si="1"/>
        <v>168</v>
      </c>
      <c r="AA8" s="14">
        <f t="shared" si="2"/>
        <v>0.49090909090909091</v>
      </c>
      <c r="AB8" s="14">
        <f t="shared" si="3"/>
        <v>0.50909090909090904</v>
      </c>
    </row>
    <row r="9" spans="1:38" s="4" customFormat="1" x14ac:dyDescent="0.25">
      <c r="A9" s="2">
        <v>6</v>
      </c>
      <c r="B9" s="2">
        <v>14</v>
      </c>
      <c r="C9" s="2">
        <v>334</v>
      </c>
      <c r="D9" s="1" t="s">
        <v>390</v>
      </c>
      <c r="E9" s="1" t="s">
        <v>392</v>
      </c>
      <c r="F9" s="2">
        <v>1592</v>
      </c>
      <c r="G9" s="2" t="s">
        <v>15</v>
      </c>
      <c r="H9" s="1">
        <v>521</v>
      </c>
      <c r="I9" s="1">
        <v>11</v>
      </c>
      <c r="J9" s="1">
        <v>80</v>
      </c>
      <c r="K9" s="1">
        <v>103</v>
      </c>
      <c r="L9" s="1">
        <v>5</v>
      </c>
      <c r="M9" s="1">
        <v>12</v>
      </c>
      <c r="N9" s="1">
        <v>50</v>
      </c>
      <c r="O9" s="2" t="s">
        <v>565</v>
      </c>
      <c r="P9" s="2" t="s">
        <v>565</v>
      </c>
      <c r="Q9" s="2" t="s">
        <v>565</v>
      </c>
      <c r="R9" s="1">
        <v>7</v>
      </c>
      <c r="S9" s="1">
        <v>0</v>
      </c>
      <c r="T9" s="1">
        <v>1</v>
      </c>
      <c r="U9" s="1">
        <v>10</v>
      </c>
      <c r="V9" s="1">
        <v>14</v>
      </c>
      <c r="W9" s="16">
        <v>0</v>
      </c>
      <c r="X9" s="1">
        <v>16</v>
      </c>
      <c r="Y9" s="1">
        <f t="shared" si="0"/>
        <v>309</v>
      </c>
      <c r="Z9" s="1">
        <f t="shared" si="1"/>
        <v>212</v>
      </c>
      <c r="AA9" s="14">
        <f t="shared" si="2"/>
        <v>0.59309021113243765</v>
      </c>
      <c r="AB9" s="14">
        <f t="shared" si="3"/>
        <v>0.40690978886756241</v>
      </c>
    </row>
    <row r="10" spans="1:38" s="4" customFormat="1" x14ac:dyDescent="0.25">
      <c r="A10" s="2">
        <v>7</v>
      </c>
      <c r="B10" s="2">
        <v>14</v>
      </c>
      <c r="C10" s="2">
        <v>334</v>
      </c>
      <c r="D10" s="1" t="s">
        <v>390</v>
      </c>
      <c r="E10" s="1" t="s">
        <v>393</v>
      </c>
      <c r="F10" s="2">
        <v>1593</v>
      </c>
      <c r="G10" s="2" t="s">
        <v>15</v>
      </c>
      <c r="H10" s="1">
        <v>71</v>
      </c>
      <c r="I10" s="1">
        <v>3</v>
      </c>
      <c r="J10" s="1">
        <v>21</v>
      </c>
      <c r="K10" s="1">
        <v>12</v>
      </c>
      <c r="L10" s="1">
        <v>0</v>
      </c>
      <c r="M10" s="1">
        <v>1</v>
      </c>
      <c r="N10" s="1">
        <v>9</v>
      </c>
      <c r="O10" s="2" t="s">
        <v>565</v>
      </c>
      <c r="P10" s="2" t="s">
        <v>565</v>
      </c>
      <c r="Q10" s="2" t="s">
        <v>565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6">
        <v>0</v>
      </c>
      <c r="X10" s="1">
        <v>0</v>
      </c>
      <c r="Y10" s="1">
        <f t="shared" si="0"/>
        <v>46</v>
      </c>
      <c r="Z10" s="1">
        <f t="shared" si="1"/>
        <v>25</v>
      </c>
      <c r="AA10" s="14">
        <f t="shared" si="2"/>
        <v>0.647887323943662</v>
      </c>
      <c r="AB10" s="14">
        <f t="shared" si="3"/>
        <v>0.352112676056338</v>
      </c>
    </row>
    <row r="11" spans="1:38" s="4" customFormat="1" x14ac:dyDescent="0.25">
      <c r="A11" s="3"/>
      <c r="B11" s="3"/>
      <c r="C11" s="3"/>
      <c r="D11" s="137" t="s">
        <v>561</v>
      </c>
      <c r="E11" s="138"/>
      <c r="F11" s="76">
        <v>5</v>
      </c>
      <c r="G11" s="76">
        <v>7</v>
      </c>
      <c r="H11" s="77">
        <f>SUM(H4:H10)</f>
        <v>2892</v>
      </c>
      <c r="I11" s="77">
        <f t="shared" ref="I11:X11" si="4">SUM(I4:I10)</f>
        <v>48</v>
      </c>
      <c r="J11" s="77">
        <f t="shared" si="4"/>
        <v>589</v>
      </c>
      <c r="K11" s="77">
        <f t="shared" si="4"/>
        <v>396</v>
      </c>
      <c r="L11" s="77">
        <f t="shared" si="4"/>
        <v>22</v>
      </c>
      <c r="M11" s="77">
        <f t="shared" si="4"/>
        <v>41</v>
      </c>
      <c r="N11" s="77">
        <f t="shared" si="4"/>
        <v>450</v>
      </c>
      <c r="O11" s="77" t="s">
        <v>565</v>
      </c>
      <c r="P11" s="77" t="s">
        <v>565</v>
      </c>
      <c r="Q11" s="77" t="s">
        <v>565</v>
      </c>
      <c r="R11" s="77">
        <f t="shared" si="4"/>
        <v>40</v>
      </c>
      <c r="S11" s="77">
        <f t="shared" si="4"/>
        <v>1</v>
      </c>
      <c r="T11" s="77">
        <f t="shared" si="4"/>
        <v>4</v>
      </c>
      <c r="U11" s="77">
        <f t="shared" si="4"/>
        <v>21</v>
      </c>
      <c r="V11" s="77">
        <f t="shared" si="4"/>
        <v>101</v>
      </c>
      <c r="W11" s="77">
        <f t="shared" si="4"/>
        <v>1</v>
      </c>
      <c r="X11" s="77">
        <f t="shared" si="4"/>
        <v>56</v>
      </c>
      <c r="Y11" s="77">
        <f t="shared" ref="Y11" si="5">SUM(I11:X11)</f>
        <v>1770</v>
      </c>
      <c r="Z11" s="77">
        <f t="shared" ref="Z11" si="6">H11-Y11</f>
        <v>1122</v>
      </c>
      <c r="AA11" s="86">
        <f t="shared" ref="AA11" si="7">Y11/H11</f>
        <v>0.61203319502074693</v>
      </c>
      <c r="AB11" s="86">
        <f t="shared" ref="AB11" si="8">Z11/H11</f>
        <v>0.38796680497925312</v>
      </c>
    </row>
    <row r="12" spans="1:38" x14ac:dyDescent="0.2">
      <c r="AC12" s="4"/>
    </row>
    <row r="13" spans="1:38" s="28" customFormat="1" x14ac:dyDescent="0.25">
      <c r="A13" s="27"/>
      <c r="B13" s="27"/>
      <c r="C13" s="27"/>
      <c r="E13" s="126" t="s">
        <v>71</v>
      </c>
      <c r="F13" s="133"/>
      <c r="G13" s="133"/>
      <c r="H13" s="133"/>
      <c r="I13" s="84" t="s">
        <v>4</v>
      </c>
      <c r="J13" s="84" t="s">
        <v>5</v>
      </c>
      <c r="K13" s="84" t="s">
        <v>6</v>
      </c>
      <c r="L13" s="84" t="s">
        <v>47</v>
      </c>
      <c r="M13" s="84" t="s">
        <v>7</v>
      </c>
      <c r="N13" s="84" t="s">
        <v>48</v>
      </c>
      <c r="O13" s="84" t="s">
        <v>37</v>
      </c>
      <c r="P13" s="84" t="s">
        <v>49</v>
      </c>
      <c r="Q13" s="84" t="s">
        <v>8</v>
      </c>
      <c r="R13" s="32" t="s">
        <v>38</v>
      </c>
      <c r="S13" s="33" t="s">
        <v>65</v>
      </c>
      <c r="T13" s="33"/>
      <c r="AA13" s="29"/>
      <c r="AB13" s="29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s="4" customFormat="1" x14ac:dyDescent="0.2">
      <c r="A14" s="3"/>
      <c r="B14" s="3"/>
      <c r="C14" s="3"/>
      <c r="E14" s="133"/>
      <c r="F14" s="133"/>
      <c r="G14" s="133"/>
      <c r="H14" s="133"/>
      <c r="I14" s="46">
        <v>63</v>
      </c>
      <c r="J14" s="46">
        <v>640</v>
      </c>
      <c r="K14" s="46">
        <v>422</v>
      </c>
      <c r="L14" s="46">
        <v>72</v>
      </c>
      <c r="M14" s="46">
        <v>66</v>
      </c>
      <c r="N14" s="46">
        <v>450</v>
      </c>
      <c r="O14" s="46" t="s">
        <v>565</v>
      </c>
      <c r="P14" s="46" t="s">
        <v>565</v>
      </c>
      <c r="Q14" s="46" t="s">
        <v>565</v>
      </c>
      <c r="R14" s="65">
        <f>W11</f>
        <v>1</v>
      </c>
      <c r="S14" s="66">
        <f>X11</f>
        <v>56</v>
      </c>
      <c r="T14" s="34"/>
      <c r="AA14" s="9"/>
      <c r="AB14" s="9"/>
    </row>
    <row r="15" spans="1:38" s="4" customFormat="1" ht="6.75" customHeight="1" x14ac:dyDescent="0.25">
      <c r="A15" s="3"/>
      <c r="B15" s="3"/>
      <c r="C15" s="3"/>
      <c r="F15" s="3"/>
      <c r="G15" s="3"/>
      <c r="H15" s="11"/>
      <c r="I15" s="3"/>
      <c r="J15" s="3"/>
      <c r="K15" s="3"/>
      <c r="L15" s="3"/>
      <c r="M15" s="3"/>
      <c r="N15" s="3"/>
      <c r="O15" s="3"/>
      <c r="P15" s="3"/>
      <c r="Q15" s="3"/>
      <c r="R15" s="35"/>
      <c r="S15" s="36"/>
      <c r="T15" s="36"/>
      <c r="AA15" s="9"/>
      <c r="AB15" s="9"/>
    </row>
    <row r="16" spans="1:38" s="12" customFormat="1" x14ac:dyDescent="0.25">
      <c r="A16" s="30"/>
      <c r="B16" s="30"/>
      <c r="C16" s="30"/>
      <c r="E16" s="126" t="s">
        <v>72</v>
      </c>
      <c r="F16" s="126"/>
      <c r="G16" s="126"/>
      <c r="H16" s="126"/>
      <c r="I16" s="126" t="s">
        <v>412</v>
      </c>
      <c r="J16" s="133"/>
      <c r="K16" s="133"/>
      <c r="L16" s="126" t="s">
        <v>413</v>
      </c>
      <c r="M16" s="126"/>
      <c r="N16" s="84" t="s">
        <v>48</v>
      </c>
      <c r="O16" s="84" t="s">
        <v>37</v>
      </c>
      <c r="P16" s="84" t="s">
        <v>49</v>
      </c>
      <c r="Q16" s="84" t="s">
        <v>8</v>
      </c>
      <c r="AA16" s="31"/>
      <c r="AB16" s="31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29" s="4" customFormat="1" x14ac:dyDescent="0.25">
      <c r="A17" s="3"/>
      <c r="B17" s="3"/>
      <c r="C17" s="3"/>
      <c r="E17" s="126"/>
      <c r="F17" s="126"/>
      <c r="G17" s="126"/>
      <c r="H17" s="126"/>
      <c r="I17" s="127">
        <f>I14+K14+M14</f>
        <v>551</v>
      </c>
      <c r="J17" s="128"/>
      <c r="K17" s="128"/>
      <c r="L17" s="127">
        <f>J14+L14</f>
        <v>712</v>
      </c>
      <c r="M17" s="128"/>
      <c r="N17" s="85">
        <f>N14</f>
        <v>450</v>
      </c>
      <c r="O17" s="85" t="str">
        <f>O14</f>
        <v>N.P.</v>
      </c>
      <c r="P17" s="85" t="str">
        <f>P14</f>
        <v>N.P.</v>
      </c>
      <c r="Q17" s="85" t="str">
        <f>Q14</f>
        <v>N.P.</v>
      </c>
      <c r="AA17" s="9"/>
      <c r="AB17" s="9"/>
    </row>
    <row r="18" spans="1:29" x14ac:dyDescent="0.2">
      <c r="AC18" s="4"/>
    </row>
    <row r="19" spans="1:29" x14ac:dyDescent="0.2">
      <c r="AC19" s="4"/>
    </row>
    <row r="20" spans="1:29" s="4" customFormat="1" x14ac:dyDescent="0.25">
      <c r="A20" s="2">
        <v>1</v>
      </c>
      <c r="B20" s="2">
        <v>14</v>
      </c>
      <c r="C20" s="2">
        <v>539</v>
      </c>
      <c r="D20" s="1" t="s">
        <v>395</v>
      </c>
      <c r="E20" s="1" t="s">
        <v>395</v>
      </c>
      <c r="F20" s="2">
        <v>2305</v>
      </c>
      <c r="G20" s="2" t="s">
        <v>15</v>
      </c>
      <c r="H20" s="1">
        <v>645</v>
      </c>
      <c r="I20" s="1">
        <v>6</v>
      </c>
      <c r="J20" s="1">
        <v>75</v>
      </c>
      <c r="K20" s="1">
        <v>126</v>
      </c>
      <c r="L20" s="1">
        <v>5</v>
      </c>
      <c r="M20" s="1">
        <v>2</v>
      </c>
      <c r="N20" s="1">
        <v>186</v>
      </c>
      <c r="O20" s="1">
        <v>16</v>
      </c>
      <c r="P20" s="2" t="s">
        <v>565</v>
      </c>
      <c r="Q20" s="2" t="s">
        <v>565</v>
      </c>
      <c r="R20" s="1">
        <v>10</v>
      </c>
      <c r="S20" s="1">
        <v>1</v>
      </c>
      <c r="T20" s="1">
        <v>0</v>
      </c>
      <c r="U20" s="1">
        <v>5</v>
      </c>
      <c r="V20" s="1">
        <v>4</v>
      </c>
      <c r="W20" s="16">
        <v>0</v>
      </c>
      <c r="X20" s="1">
        <v>7</v>
      </c>
      <c r="Y20" s="1">
        <f t="shared" si="0"/>
        <v>443</v>
      </c>
      <c r="Z20" s="1">
        <f t="shared" si="1"/>
        <v>202</v>
      </c>
      <c r="AA20" s="14">
        <f t="shared" si="2"/>
        <v>0.68682170542635657</v>
      </c>
      <c r="AB20" s="14">
        <f t="shared" si="3"/>
        <v>0.31317829457364343</v>
      </c>
    </row>
    <row r="21" spans="1:29" s="4" customFormat="1" x14ac:dyDescent="0.25">
      <c r="A21" s="2">
        <v>2</v>
      </c>
      <c r="B21" s="2">
        <v>14</v>
      </c>
      <c r="C21" s="2">
        <v>539</v>
      </c>
      <c r="D21" s="1" t="s">
        <v>395</v>
      </c>
      <c r="E21" s="1" t="s">
        <v>395</v>
      </c>
      <c r="F21" s="2">
        <v>2305</v>
      </c>
      <c r="G21" s="2" t="s">
        <v>16</v>
      </c>
      <c r="H21" s="1">
        <v>646</v>
      </c>
      <c r="I21" s="1">
        <v>2</v>
      </c>
      <c r="J21" s="1">
        <v>94</v>
      </c>
      <c r="K21" s="1">
        <v>151</v>
      </c>
      <c r="L21" s="1">
        <v>0</v>
      </c>
      <c r="M21" s="1">
        <v>6</v>
      </c>
      <c r="N21" s="1">
        <v>157</v>
      </c>
      <c r="O21" s="1">
        <v>28</v>
      </c>
      <c r="P21" s="2" t="s">
        <v>565</v>
      </c>
      <c r="Q21" s="2" t="s">
        <v>565</v>
      </c>
      <c r="R21" s="1">
        <v>6</v>
      </c>
      <c r="S21" s="1">
        <v>0</v>
      </c>
      <c r="T21" s="1">
        <v>0</v>
      </c>
      <c r="U21" s="1">
        <v>3</v>
      </c>
      <c r="V21" s="1">
        <v>1</v>
      </c>
      <c r="W21" s="16">
        <v>0</v>
      </c>
      <c r="X21" s="1">
        <v>6</v>
      </c>
      <c r="Y21" s="1">
        <f t="shared" si="0"/>
        <v>454</v>
      </c>
      <c r="Z21" s="1">
        <f t="shared" si="1"/>
        <v>192</v>
      </c>
      <c r="AA21" s="14">
        <f t="shared" si="2"/>
        <v>0.70278637770897834</v>
      </c>
      <c r="AB21" s="14">
        <f t="shared" si="3"/>
        <v>0.29721362229102166</v>
      </c>
    </row>
    <row r="22" spans="1:29" s="4" customFormat="1" x14ac:dyDescent="0.25">
      <c r="A22" s="2">
        <v>3</v>
      </c>
      <c r="B22" s="2">
        <v>14</v>
      </c>
      <c r="C22" s="2">
        <v>539</v>
      </c>
      <c r="D22" s="1" t="s">
        <v>395</v>
      </c>
      <c r="E22" s="1" t="s">
        <v>395</v>
      </c>
      <c r="F22" s="2">
        <v>2306</v>
      </c>
      <c r="G22" s="2" t="s">
        <v>15</v>
      </c>
      <c r="H22" s="1">
        <v>564</v>
      </c>
      <c r="I22" s="1">
        <v>9</v>
      </c>
      <c r="J22" s="1">
        <v>90</v>
      </c>
      <c r="K22" s="1">
        <v>118</v>
      </c>
      <c r="L22" s="1">
        <v>2</v>
      </c>
      <c r="M22" s="1">
        <v>6</v>
      </c>
      <c r="N22" s="1">
        <v>141</v>
      </c>
      <c r="O22" s="1">
        <v>14</v>
      </c>
      <c r="P22" s="2" t="s">
        <v>565</v>
      </c>
      <c r="Q22" s="2" t="s">
        <v>565</v>
      </c>
      <c r="R22" s="1">
        <v>11</v>
      </c>
      <c r="S22" s="1">
        <v>0</v>
      </c>
      <c r="T22" s="1">
        <v>0</v>
      </c>
      <c r="U22" s="1">
        <v>4</v>
      </c>
      <c r="V22" s="1">
        <v>1</v>
      </c>
      <c r="W22" s="16">
        <v>0</v>
      </c>
      <c r="X22" s="1">
        <v>5</v>
      </c>
      <c r="Y22" s="1">
        <f t="shared" si="0"/>
        <v>401</v>
      </c>
      <c r="Z22" s="1">
        <f t="shared" si="1"/>
        <v>163</v>
      </c>
      <c r="AA22" s="14">
        <f t="shared" si="2"/>
        <v>0.71099290780141844</v>
      </c>
      <c r="AB22" s="14">
        <f t="shared" si="3"/>
        <v>0.28900709219858156</v>
      </c>
    </row>
    <row r="23" spans="1:29" s="4" customFormat="1" x14ac:dyDescent="0.25">
      <c r="A23" s="2">
        <v>4</v>
      </c>
      <c r="B23" s="2">
        <v>14</v>
      </c>
      <c r="C23" s="2">
        <v>539</v>
      </c>
      <c r="D23" s="1" t="s">
        <v>395</v>
      </c>
      <c r="E23" s="1" t="s">
        <v>395</v>
      </c>
      <c r="F23" s="2">
        <v>2306</v>
      </c>
      <c r="G23" s="2" t="s">
        <v>16</v>
      </c>
      <c r="H23" s="1">
        <v>564</v>
      </c>
      <c r="I23" s="1">
        <v>6</v>
      </c>
      <c r="J23" s="1">
        <v>76</v>
      </c>
      <c r="K23" s="1">
        <v>134</v>
      </c>
      <c r="L23" s="1">
        <v>4</v>
      </c>
      <c r="M23" s="1">
        <v>1</v>
      </c>
      <c r="N23" s="1">
        <v>143</v>
      </c>
      <c r="O23" s="1">
        <v>14</v>
      </c>
      <c r="P23" s="2" t="s">
        <v>565</v>
      </c>
      <c r="Q23" s="2" t="s">
        <v>565</v>
      </c>
      <c r="R23" s="1">
        <v>8</v>
      </c>
      <c r="S23" s="1">
        <v>1</v>
      </c>
      <c r="T23" s="1">
        <v>1</v>
      </c>
      <c r="U23" s="1">
        <v>2</v>
      </c>
      <c r="V23" s="1">
        <v>5</v>
      </c>
      <c r="W23" s="16">
        <v>0</v>
      </c>
      <c r="X23" s="1">
        <v>1</v>
      </c>
      <c r="Y23" s="1">
        <f t="shared" si="0"/>
        <v>396</v>
      </c>
      <c r="Z23" s="1">
        <f t="shared" si="1"/>
        <v>168</v>
      </c>
      <c r="AA23" s="14">
        <f t="shared" si="2"/>
        <v>0.7021276595744681</v>
      </c>
      <c r="AB23" s="14">
        <f t="shared" si="3"/>
        <v>0.2978723404255319</v>
      </c>
    </row>
    <row r="24" spans="1:29" s="4" customFormat="1" x14ac:dyDescent="0.25">
      <c r="A24" s="2">
        <v>5</v>
      </c>
      <c r="B24" s="2">
        <v>14</v>
      </c>
      <c r="C24" s="2">
        <v>539</v>
      </c>
      <c r="D24" s="1" t="s">
        <v>395</v>
      </c>
      <c r="E24" s="1" t="s">
        <v>395</v>
      </c>
      <c r="F24" s="2">
        <v>2307</v>
      </c>
      <c r="G24" s="2" t="s">
        <v>15</v>
      </c>
      <c r="H24" s="1">
        <v>407</v>
      </c>
      <c r="I24" s="1">
        <v>1</v>
      </c>
      <c r="J24" s="1">
        <v>64</v>
      </c>
      <c r="K24" s="1">
        <v>85</v>
      </c>
      <c r="L24" s="1">
        <v>0</v>
      </c>
      <c r="M24" s="1">
        <v>0</v>
      </c>
      <c r="N24" s="1">
        <v>106</v>
      </c>
      <c r="O24" s="1">
        <v>12</v>
      </c>
      <c r="P24" s="2" t="s">
        <v>565</v>
      </c>
      <c r="Q24" s="2" t="s">
        <v>565</v>
      </c>
      <c r="R24" s="1">
        <v>8</v>
      </c>
      <c r="S24" s="1">
        <v>0</v>
      </c>
      <c r="T24" s="1">
        <v>0</v>
      </c>
      <c r="U24" s="1">
        <v>2</v>
      </c>
      <c r="V24" s="1">
        <v>5</v>
      </c>
      <c r="W24" s="16">
        <v>0</v>
      </c>
      <c r="X24" s="1">
        <v>2</v>
      </c>
      <c r="Y24" s="1">
        <f t="shared" si="0"/>
        <v>285</v>
      </c>
      <c r="Z24" s="1">
        <f t="shared" si="1"/>
        <v>122</v>
      </c>
      <c r="AA24" s="14">
        <f t="shared" si="2"/>
        <v>0.70024570024570021</v>
      </c>
      <c r="AB24" s="14">
        <f t="shared" si="3"/>
        <v>0.29975429975429974</v>
      </c>
    </row>
    <row r="25" spans="1:29" s="4" customFormat="1" x14ac:dyDescent="0.25">
      <c r="A25" s="2">
        <v>6</v>
      </c>
      <c r="B25" s="2">
        <v>14</v>
      </c>
      <c r="C25" s="2">
        <v>539</v>
      </c>
      <c r="D25" s="1" t="s">
        <v>395</v>
      </c>
      <c r="E25" s="1" t="s">
        <v>395</v>
      </c>
      <c r="F25" s="2">
        <v>2307</v>
      </c>
      <c r="G25" s="2" t="s">
        <v>16</v>
      </c>
      <c r="H25" s="1">
        <v>407</v>
      </c>
      <c r="I25" s="1">
        <v>5</v>
      </c>
      <c r="J25" s="1">
        <v>69</v>
      </c>
      <c r="K25" s="1">
        <v>84</v>
      </c>
      <c r="L25" s="1">
        <v>1</v>
      </c>
      <c r="M25" s="1">
        <v>2</v>
      </c>
      <c r="N25" s="1">
        <v>98</v>
      </c>
      <c r="O25" s="1">
        <v>9</v>
      </c>
      <c r="P25" s="2" t="s">
        <v>565</v>
      </c>
      <c r="Q25" s="2" t="s">
        <v>565</v>
      </c>
      <c r="R25" s="1">
        <v>6</v>
      </c>
      <c r="S25" s="1">
        <v>0</v>
      </c>
      <c r="T25" s="1">
        <v>0</v>
      </c>
      <c r="U25" s="1">
        <v>0</v>
      </c>
      <c r="V25" s="1">
        <v>4</v>
      </c>
      <c r="W25" s="16">
        <v>0</v>
      </c>
      <c r="X25" s="1">
        <v>5</v>
      </c>
      <c r="Y25" s="1">
        <f t="shared" si="0"/>
        <v>283</v>
      </c>
      <c r="Z25" s="1">
        <f t="shared" si="1"/>
        <v>124</v>
      </c>
      <c r="AA25" s="14">
        <f t="shared" si="2"/>
        <v>0.69533169533169537</v>
      </c>
      <c r="AB25" s="14">
        <f t="shared" si="3"/>
        <v>0.30466830466830469</v>
      </c>
    </row>
    <row r="26" spans="1:29" s="4" customFormat="1" x14ac:dyDescent="0.25">
      <c r="A26" s="2">
        <v>7</v>
      </c>
      <c r="B26" s="2">
        <v>14</v>
      </c>
      <c r="C26" s="2">
        <v>539</v>
      </c>
      <c r="D26" s="1" t="s">
        <v>395</v>
      </c>
      <c r="E26" s="1" t="s">
        <v>395</v>
      </c>
      <c r="F26" s="2">
        <v>2308</v>
      </c>
      <c r="G26" s="2" t="s">
        <v>15</v>
      </c>
      <c r="H26" s="1">
        <v>427</v>
      </c>
      <c r="I26" s="1">
        <v>2</v>
      </c>
      <c r="J26" s="1">
        <v>71</v>
      </c>
      <c r="K26" s="1">
        <v>59</v>
      </c>
      <c r="L26" s="1">
        <v>1</v>
      </c>
      <c r="M26" s="1">
        <v>2</v>
      </c>
      <c r="N26" s="1">
        <v>127</v>
      </c>
      <c r="O26" s="1">
        <v>11</v>
      </c>
      <c r="P26" s="2" t="s">
        <v>565</v>
      </c>
      <c r="Q26" s="2" t="s">
        <v>565</v>
      </c>
      <c r="R26" s="1">
        <v>8</v>
      </c>
      <c r="S26" s="1">
        <v>0</v>
      </c>
      <c r="T26" s="1">
        <v>0</v>
      </c>
      <c r="U26" s="1">
        <v>0</v>
      </c>
      <c r="V26" s="1">
        <v>4</v>
      </c>
      <c r="W26" s="16">
        <v>0</v>
      </c>
      <c r="X26" s="1">
        <v>7</v>
      </c>
      <c r="Y26" s="1">
        <f t="shared" si="0"/>
        <v>292</v>
      </c>
      <c r="Z26" s="1">
        <f t="shared" si="1"/>
        <v>135</v>
      </c>
      <c r="AA26" s="14">
        <f t="shared" si="2"/>
        <v>0.68384074941451989</v>
      </c>
      <c r="AB26" s="14">
        <f t="shared" si="3"/>
        <v>0.31615925058548011</v>
      </c>
    </row>
    <row r="27" spans="1:29" s="4" customFormat="1" x14ac:dyDescent="0.25">
      <c r="A27" s="2">
        <v>8</v>
      </c>
      <c r="B27" s="2">
        <v>14</v>
      </c>
      <c r="C27" s="2">
        <v>539</v>
      </c>
      <c r="D27" s="1" t="s">
        <v>395</v>
      </c>
      <c r="E27" s="1" t="s">
        <v>395</v>
      </c>
      <c r="F27" s="2">
        <v>2308</v>
      </c>
      <c r="G27" s="2" t="s">
        <v>16</v>
      </c>
      <c r="H27" s="1">
        <v>427</v>
      </c>
      <c r="I27" s="1">
        <v>9</v>
      </c>
      <c r="J27" s="1">
        <v>75</v>
      </c>
      <c r="K27" s="1">
        <v>72</v>
      </c>
      <c r="L27" s="1">
        <v>0</v>
      </c>
      <c r="M27" s="1">
        <v>4</v>
      </c>
      <c r="N27" s="1">
        <v>104</v>
      </c>
      <c r="O27" s="1">
        <v>14</v>
      </c>
      <c r="P27" s="2" t="s">
        <v>565</v>
      </c>
      <c r="Q27" s="2" t="s">
        <v>565</v>
      </c>
      <c r="R27" s="1">
        <v>4</v>
      </c>
      <c r="S27" s="1">
        <v>0</v>
      </c>
      <c r="T27" s="1">
        <v>0</v>
      </c>
      <c r="U27" s="1">
        <v>0</v>
      </c>
      <c r="V27" s="1">
        <v>6</v>
      </c>
      <c r="W27" s="16">
        <v>0</v>
      </c>
      <c r="X27" s="1">
        <v>4</v>
      </c>
      <c r="Y27" s="1">
        <f t="shared" si="0"/>
        <v>292</v>
      </c>
      <c r="Z27" s="1">
        <f t="shared" si="1"/>
        <v>135</v>
      </c>
      <c r="AA27" s="14">
        <f t="shared" si="2"/>
        <v>0.68384074941451989</v>
      </c>
      <c r="AB27" s="14">
        <f t="shared" si="3"/>
        <v>0.31615925058548011</v>
      </c>
    </row>
    <row r="28" spans="1:29" s="4" customFormat="1" x14ac:dyDescent="0.25">
      <c r="A28" s="2">
        <v>9</v>
      </c>
      <c r="B28" s="2">
        <v>14</v>
      </c>
      <c r="C28" s="2">
        <v>539</v>
      </c>
      <c r="D28" s="1" t="s">
        <v>395</v>
      </c>
      <c r="E28" s="1" t="s">
        <v>395</v>
      </c>
      <c r="F28" s="2">
        <v>2309</v>
      </c>
      <c r="G28" s="2" t="s">
        <v>15</v>
      </c>
      <c r="H28" s="1">
        <v>399</v>
      </c>
      <c r="I28" s="1">
        <v>3</v>
      </c>
      <c r="J28" s="1">
        <v>46</v>
      </c>
      <c r="K28" s="1">
        <v>79</v>
      </c>
      <c r="L28" s="1">
        <v>2</v>
      </c>
      <c r="M28" s="1">
        <v>3</v>
      </c>
      <c r="N28" s="1">
        <v>118</v>
      </c>
      <c r="O28" s="1">
        <v>11</v>
      </c>
      <c r="P28" s="2" t="s">
        <v>565</v>
      </c>
      <c r="Q28" s="2" t="s">
        <v>565</v>
      </c>
      <c r="R28" s="1">
        <v>8</v>
      </c>
      <c r="S28" s="1">
        <v>2</v>
      </c>
      <c r="T28" s="1">
        <v>0</v>
      </c>
      <c r="U28" s="1">
        <v>2</v>
      </c>
      <c r="V28" s="1">
        <v>1</v>
      </c>
      <c r="W28" s="16">
        <v>1</v>
      </c>
      <c r="X28" s="1">
        <v>5</v>
      </c>
      <c r="Y28" s="1">
        <f t="shared" si="0"/>
        <v>281</v>
      </c>
      <c r="Z28" s="1">
        <f t="shared" si="1"/>
        <v>118</v>
      </c>
      <c r="AA28" s="14">
        <f t="shared" si="2"/>
        <v>0.7042606516290727</v>
      </c>
      <c r="AB28" s="14">
        <f t="shared" si="3"/>
        <v>0.2957393483709273</v>
      </c>
    </row>
    <row r="29" spans="1:29" s="4" customFormat="1" x14ac:dyDescent="0.25">
      <c r="A29" s="2">
        <v>10</v>
      </c>
      <c r="B29" s="2">
        <v>14</v>
      </c>
      <c r="C29" s="2">
        <v>539</v>
      </c>
      <c r="D29" s="1" t="s">
        <v>395</v>
      </c>
      <c r="E29" s="1" t="s">
        <v>395</v>
      </c>
      <c r="F29" s="2">
        <v>2309</v>
      </c>
      <c r="G29" s="2" t="s">
        <v>16</v>
      </c>
      <c r="H29" s="1">
        <v>400</v>
      </c>
      <c r="I29" s="1">
        <v>2</v>
      </c>
      <c r="J29" s="1">
        <v>70</v>
      </c>
      <c r="K29" s="1">
        <v>67</v>
      </c>
      <c r="L29" s="1">
        <v>3</v>
      </c>
      <c r="M29" s="1">
        <v>3</v>
      </c>
      <c r="N29" s="1">
        <v>109</v>
      </c>
      <c r="O29" s="1">
        <v>9</v>
      </c>
      <c r="P29" s="2" t="s">
        <v>565</v>
      </c>
      <c r="Q29" s="2" t="s">
        <v>565</v>
      </c>
      <c r="R29" s="1">
        <v>3</v>
      </c>
      <c r="S29" s="1">
        <v>1</v>
      </c>
      <c r="T29" s="1">
        <v>0</v>
      </c>
      <c r="U29" s="1">
        <v>1</v>
      </c>
      <c r="V29" s="1">
        <v>1</v>
      </c>
      <c r="W29" s="16">
        <v>0</v>
      </c>
      <c r="X29" s="1">
        <v>3</v>
      </c>
      <c r="Y29" s="1">
        <f t="shared" si="0"/>
        <v>272</v>
      </c>
      <c r="Z29" s="1">
        <f t="shared" si="1"/>
        <v>128</v>
      </c>
      <c r="AA29" s="14">
        <f t="shared" si="2"/>
        <v>0.68</v>
      </c>
      <c r="AB29" s="14">
        <f t="shared" si="3"/>
        <v>0.32</v>
      </c>
    </row>
    <row r="30" spans="1:29" s="4" customFormat="1" x14ac:dyDescent="0.25">
      <c r="A30" s="2">
        <v>11</v>
      </c>
      <c r="B30" s="2">
        <v>14</v>
      </c>
      <c r="C30" s="2">
        <v>539</v>
      </c>
      <c r="D30" s="1" t="s">
        <v>395</v>
      </c>
      <c r="E30" s="1" t="s">
        <v>394</v>
      </c>
      <c r="F30" s="2">
        <v>2310</v>
      </c>
      <c r="G30" s="2" t="s">
        <v>15</v>
      </c>
      <c r="H30" s="1">
        <v>150</v>
      </c>
      <c r="I30" s="1">
        <v>1</v>
      </c>
      <c r="J30" s="1">
        <v>13</v>
      </c>
      <c r="K30" s="1">
        <v>51</v>
      </c>
      <c r="L30" s="1">
        <v>2</v>
      </c>
      <c r="M30" s="1">
        <v>0</v>
      </c>
      <c r="N30" s="1">
        <v>11</v>
      </c>
      <c r="O30" s="1">
        <v>37</v>
      </c>
      <c r="P30" s="2" t="s">
        <v>565</v>
      </c>
      <c r="Q30" s="2" t="s">
        <v>565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6">
        <v>0</v>
      </c>
      <c r="X30" s="1">
        <v>1</v>
      </c>
      <c r="Y30" s="1">
        <f t="shared" si="0"/>
        <v>116</v>
      </c>
      <c r="Z30" s="1">
        <f t="shared" si="1"/>
        <v>34</v>
      </c>
      <c r="AA30" s="14">
        <f t="shared" si="2"/>
        <v>0.77333333333333332</v>
      </c>
      <c r="AB30" s="14">
        <f t="shared" si="3"/>
        <v>0.22666666666666666</v>
      </c>
    </row>
    <row r="31" spans="1:29" s="4" customFormat="1" x14ac:dyDescent="0.25">
      <c r="A31" s="3"/>
      <c r="B31" s="3"/>
      <c r="C31" s="3"/>
      <c r="D31" s="137" t="s">
        <v>562</v>
      </c>
      <c r="E31" s="138"/>
      <c r="F31" s="76">
        <v>6</v>
      </c>
      <c r="G31" s="76">
        <v>11</v>
      </c>
      <c r="H31" s="77">
        <f>SUM(H20:H30)</f>
        <v>5036</v>
      </c>
      <c r="I31" s="77">
        <f t="shared" ref="I31:X31" si="9">SUM(I20:I30)</f>
        <v>46</v>
      </c>
      <c r="J31" s="77">
        <f t="shared" si="9"/>
        <v>743</v>
      </c>
      <c r="K31" s="77">
        <f t="shared" si="9"/>
        <v>1026</v>
      </c>
      <c r="L31" s="77">
        <f t="shared" si="9"/>
        <v>20</v>
      </c>
      <c r="M31" s="77">
        <f t="shared" si="9"/>
        <v>29</v>
      </c>
      <c r="N31" s="77">
        <f t="shared" si="9"/>
        <v>1300</v>
      </c>
      <c r="O31" s="77">
        <f t="shared" si="9"/>
        <v>175</v>
      </c>
      <c r="P31" s="77" t="s">
        <v>565</v>
      </c>
      <c r="Q31" s="77" t="s">
        <v>565</v>
      </c>
      <c r="R31" s="77">
        <f t="shared" si="9"/>
        <v>72</v>
      </c>
      <c r="S31" s="77">
        <f t="shared" si="9"/>
        <v>5</v>
      </c>
      <c r="T31" s="77">
        <f t="shared" si="9"/>
        <v>1</v>
      </c>
      <c r="U31" s="77">
        <f t="shared" si="9"/>
        <v>19</v>
      </c>
      <c r="V31" s="77">
        <f t="shared" si="9"/>
        <v>32</v>
      </c>
      <c r="W31" s="77">
        <f t="shared" si="9"/>
        <v>1</v>
      </c>
      <c r="X31" s="77">
        <f t="shared" si="9"/>
        <v>46</v>
      </c>
      <c r="Y31" s="77">
        <f t="shared" ref="Y31" si="10">SUM(I31:X31)</f>
        <v>3515</v>
      </c>
      <c r="Z31" s="77">
        <f t="shared" ref="Z31" si="11">H31-Y31</f>
        <v>1521</v>
      </c>
      <c r="AA31" s="86">
        <f t="shared" ref="AA31" si="12">Y31/H31</f>
        <v>0.6979745830023828</v>
      </c>
      <c r="AB31" s="86">
        <f t="shared" ref="AB31" si="13">Z31/H31</f>
        <v>0.30202541699761715</v>
      </c>
    </row>
    <row r="32" spans="1:29" x14ac:dyDescent="0.2">
      <c r="AC32" s="4"/>
    </row>
    <row r="33" spans="1:38" s="28" customFormat="1" x14ac:dyDescent="0.25">
      <c r="A33" s="27"/>
      <c r="B33" s="27"/>
      <c r="C33" s="27"/>
      <c r="E33" s="126" t="s">
        <v>71</v>
      </c>
      <c r="F33" s="133"/>
      <c r="G33" s="133"/>
      <c r="H33" s="133"/>
      <c r="I33" s="84" t="s">
        <v>4</v>
      </c>
      <c r="J33" s="84" t="s">
        <v>5</v>
      </c>
      <c r="K33" s="84" t="s">
        <v>6</v>
      </c>
      <c r="L33" s="84" t="s">
        <v>47</v>
      </c>
      <c r="M33" s="84" t="s">
        <v>7</v>
      </c>
      <c r="N33" s="84" t="s">
        <v>48</v>
      </c>
      <c r="O33" s="84" t="s">
        <v>37</v>
      </c>
      <c r="P33" s="84" t="s">
        <v>49</v>
      </c>
      <c r="Q33" s="84" t="s">
        <v>8</v>
      </c>
      <c r="R33" s="32" t="s">
        <v>38</v>
      </c>
      <c r="S33" s="33" t="s">
        <v>65</v>
      </c>
      <c r="T33" s="33"/>
      <c r="AA33" s="29"/>
      <c r="AB33" s="29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s="4" customFormat="1" x14ac:dyDescent="0.2">
      <c r="A34" s="3"/>
      <c r="B34" s="3"/>
      <c r="C34" s="3"/>
      <c r="E34" s="133"/>
      <c r="F34" s="133"/>
      <c r="G34" s="133"/>
      <c r="H34" s="133"/>
      <c r="I34" s="46">
        <v>73</v>
      </c>
      <c r="J34" s="46">
        <v>759</v>
      </c>
      <c r="K34" s="46">
        <v>1063</v>
      </c>
      <c r="L34" s="46">
        <v>36</v>
      </c>
      <c r="M34" s="46">
        <v>62</v>
      </c>
      <c r="N34" s="46">
        <v>1300</v>
      </c>
      <c r="O34" s="46">
        <v>175</v>
      </c>
      <c r="P34" s="46" t="s">
        <v>565</v>
      </c>
      <c r="Q34" s="46" t="s">
        <v>565</v>
      </c>
      <c r="R34" s="65">
        <f>W31</f>
        <v>1</v>
      </c>
      <c r="S34" s="66">
        <f>X31</f>
        <v>46</v>
      </c>
      <c r="T34" s="34"/>
      <c r="AA34" s="9"/>
      <c r="AB34" s="9"/>
    </row>
    <row r="35" spans="1:38" s="4" customFormat="1" ht="6.75" customHeight="1" x14ac:dyDescent="0.25">
      <c r="A35" s="3"/>
      <c r="B35" s="3"/>
      <c r="C35" s="3"/>
      <c r="F35" s="3"/>
      <c r="G35" s="3"/>
      <c r="H35" s="11"/>
      <c r="I35" s="3"/>
      <c r="J35" s="3"/>
      <c r="K35" s="3"/>
      <c r="L35" s="3"/>
      <c r="M35" s="3"/>
      <c r="N35" s="3"/>
      <c r="O35" s="3"/>
      <c r="P35" s="3"/>
      <c r="Q35" s="3"/>
      <c r="R35" s="35"/>
      <c r="S35" s="36"/>
      <c r="T35" s="36"/>
      <c r="AA35" s="9"/>
      <c r="AB35" s="9"/>
    </row>
    <row r="36" spans="1:38" s="12" customFormat="1" x14ac:dyDescent="0.25">
      <c r="A36" s="30"/>
      <c r="B36" s="30"/>
      <c r="C36" s="30"/>
      <c r="E36" s="126" t="s">
        <v>72</v>
      </c>
      <c r="F36" s="126"/>
      <c r="G36" s="126"/>
      <c r="H36" s="126"/>
      <c r="I36" s="126" t="s">
        <v>412</v>
      </c>
      <c r="J36" s="133"/>
      <c r="K36" s="133"/>
      <c r="L36" s="126" t="s">
        <v>413</v>
      </c>
      <c r="M36" s="126"/>
      <c r="N36" s="84" t="s">
        <v>48</v>
      </c>
      <c r="O36" s="84" t="s">
        <v>37</v>
      </c>
      <c r="P36" s="84" t="s">
        <v>49</v>
      </c>
      <c r="Q36" s="84" t="s">
        <v>8</v>
      </c>
      <c r="AA36" s="31"/>
      <c r="AB36" s="31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s="4" customFormat="1" x14ac:dyDescent="0.25">
      <c r="A37" s="3"/>
      <c r="B37" s="3"/>
      <c r="C37" s="3"/>
      <c r="E37" s="126"/>
      <c r="F37" s="126"/>
      <c r="G37" s="126"/>
      <c r="H37" s="126"/>
      <c r="I37" s="127">
        <f>I34+K34+M34</f>
        <v>1198</v>
      </c>
      <c r="J37" s="128"/>
      <c r="K37" s="128"/>
      <c r="L37" s="127">
        <f>J34+L34</f>
        <v>795</v>
      </c>
      <c r="M37" s="128"/>
      <c r="N37" s="85">
        <f>N34</f>
        <v>1300</v>
      </c>
      <c r="O37" s="85">
        <f>O34</f>
        <v>175</v>
      </c>
      <c r="P37" s="85" t="str">
        <f>P34</f>
        <v>N.P.</v>
      </c>
      <c r="Q37" s="85" t="str">
        <f>Q34</f>
        <v>N.P.</v>
      </c>
      <c r="AA37" s="9"/>
      <c r="AB37" s="9"/>
    </row>
    <row r="38" spans="1:38" x14ac:dyDescent="0.2">
      <c r="AC38" s="4"/>
    </row>
    <row r="39" spans="1:38" x14ac:dyDescent="0.2">
      <c r="AC39" s="4"/>
    </row>
    <row r="40" spans="1:38" s="4" customFormat="1" x14ac:dyDescent="0.25">
      <c r="A40" s="2">
        <v>1</v>
      </c>
      <c r="B40" s="2">
        <v>14</v>
      </c>
      <c r="C40" s="2">
        <v>543</v>
      </c>
      <c r="D40" s="1" t="s">
        <v>396</v>
      </c>
      <c r="E40" s="1" t="s">
        <v>396</v>
      </c>
      <c r="F40" s="2">
        <v>2321</v>
      </c>
      <c r="G40" s="2" t="s">
        <v>15</v>
      </c>
      <c r="H40" s="1">
        <v>605</v>
      </c>
      <c r="I40" s="1">
        <v>1</v>
      </c>
      <c r="J40" s="1">
        <v>165</v>
      </c>
      <c r="K40" s="1">
        <v>112</v>
      </c>
      <c r="L40" s="1">
        <v>2</v>
      </c>
      <c r="M40" s="1">
        <v>1</v>
      </c>
      <c r="N40" s="1">
        <v>19</v>
      </c>
      <c r="O40" s="1">
        <v>119</v>
      </c>
      <c r="P40" s="2" t="s">
        <v>565</v>
      </c>
      <c r="Q40" s="2" t="s">
        <v>565</v>
      </c>
      <c r="R40" s="1">
        <v>5</v>
      </c>
      <c r="S40" s="1">
        <v>1</v>
      </c>
      <c r="T40" s="1">
        <v>1</v>
      </c>
      <c r="U40" s="1">
        <v>3</v>
      </c>
      <c r="V40" s="1">
        <v>15</v>
      </c>
      <c r="W40" s="16">
        <v>2</v>
      </c>
      <c r="X40" s="1">
        <v>11</v>
      </c>
      <c r="Y40" s="1">
        <f t="shared" si="0"/>
        <v>457</v>
      </c>
      <c r="Z40" s="1">
        <f t="shared" si="1"/>
        <v>148</v>
      </c>
      <c r="AA40" s="14">
        <f t="shared" si="2"/>
        <v>0.75537190082644623</v>
      </c>
      <c r="AB40" s="14">
        <f t="shared" si="3"/>
        <v>0.24462809917355371</v>
      </c>
    </row>
    <row r="41" spans="1:38" s="4" customFormat="1" x14ac:dyDescent="0.25">
      <c r="A41" s="2">
        <v>2</v>
      </c>
      <c r="B41" s="2">
        <v>14</v>
      </c>
      <c r="C41" s="2">
        <v>543</v>
      </c>
      <c r="D41" s="1" t="s">
        <v>396</v>
      </c>
      <c r="E41" s="1" t="s">
        <v>396</v>
      </c>
      <c r="F41" s="2">
        <v>2322</v>
      </c>
      <c r="G41" s="2" t="s">
        <v>15</v>
      </c>
      <c r="H41" s="1">
        <v>693</v>
      </c>
      <c r="I41" s="1">
        <v>7</v>
      </c>
      <c r="J41" s="1">
        <v>125</v>
      </c>
      <c r="K41" s="1">
        <v>169</v>
      </c>
      <c r="L41" s="1">
        <v>2</v>
      </c>
      <c r="M41" s="1">
        <v>4</v>
      </c>
      <c r="N41" s="1">
        <v>49</v>
      </c>
      <c r="O41" s="1">
        <v>106</v>
      </c>
      <c r="P41" s="2" t="s">
        <v>565</v>
      </c>
      <c r="Q41" s="2" t="s">
        <v>565</v>
      </c>
      <c r="R41" s="1">
        <v>5</v>
      </c>
      <c r="S41" s="1">
        <v>0</v>
      </c>
      <c r="T41" s="1">
        <v>2</v>
      </c>
      <c r="U41" s="1">
        <v>4</v>
      </c>
      <c r="V41" s="1">
        <v>15</v>
      </c>
      <c r="W41" s="16">
        <v>3</v>
      </c>
      <c r="X41" s="1">
        <v>12</v>
      </c>
      <c r="Y41" s="1">
        <f t="shared" si="0"/>
        <v>503</v>
      </c>
      <c r="Z41" s="1">
        <f t="shared" si="1"/>
        <v>190</v>
      </c>
      <c r="AA41" s="14">
        <f t="shared" si="2"/>
        <v>0.72582972582972582</v>
      </c>
      <c r="AB41" s="14">
        <f t="shared" si="3"/>
        <v>0.27417027417027418</v>
      </c>
    </row>
    <row r="42" spans="1:38" s="4" customFormat="1" x14ac:dyDescent="0.25">
      <c r="A42" s="2">
        <v>3</v>
      </c>
      <c r="B42" s="2">
        <v>14</v>
      </c>
      <c r="C42" s="2">
        <v>543</v>
      </c>
      <c r="D42" s="1" t="s">
        <v>396</v>
      </c>
      <c r="E42" s="1" t="s">
        <v>397</v>
      </c>
      <c r="F42" s="2">
        <v>2323</v>
      </c>
      <c r="G42" s="2" t="s">
        <v>15</v>
      </c>
      <c r="H42" s="1">
        <v>365</v>
      </c>
      <c r="I42" s="1">
        <v>0</v>
      </c>
      <c r="J42" s="1">
        <v>68</v>
      </c>
      <c r="K42" s="1">
        <v>64</v>
      </c>
      <c r="L42" s="1">
        <v>1</v>
      </c>
      <c r="M42" s="1">
        <v>1</v>
      </c>
      <c r="N42" s="1">
        <v>20</v>
      </c>
      <c r="O42" s="1">
        <v>87</v>
      </c>
      <c r="P42" s="2" t="s">
        <v>565</v>
      </c>
      <c r="Q42" s="2" t="s">
        <v>565</v>
      </c>
      <c r="R42" s="1">
        <v>2</v>
      </c>
      <c r="S42" s="1">
        <v>0</v>
      </c>
      <c r="T42" s="1">
        <v>1</v>
      </c>
      <c r="U42" s="1">
        <v>1</v>
      </c>
      <c r="V42" s="1">
        <v>5</v>
      </c>
      <c r="W42" s="16">
        <v>0</v>
      </c>
      <c r="X42" s="1">
        <v>7</v>
      </c>
      <c r="Y42" s="1">
        <f t="shared" si="0"/>
        <v>257</v>
      </c>
      <c r="Z42" s="1">
        <f t="shared" si="1"/>
        <v>108</v>
      </c>
      <c r="AA42" s="14">
        <f t="shared" si="2"/>
        <v>0.70410958904109588</v>
      </c>
      <c r="AB42" s="14">
        <f t="shared" si="3"/>
        <v>0.29589041095890412</v>
      </c>
    </row>
    <row r="43" spans="1:38" s="4" customFormat="1" x14ac:dyDescent="0.25">
      <c r="A43" s="3"/>
      <c r="B43" s="3"/>
      <c r="C43" s="3"/>
      <c r="D43" s="137" t="s">
        <v>563</v>
      </c>
      <c r="E43" s="138"/>
      <c r="F43" s="76">
        <v>3</v>
      </c>
      <c r="G43" s="76">
        <v>3</v>
      </c>
      <c r="H43" s="77">
        <f>SUM(H40:H42)</f>
        <v>1663</v>
      </c>
      <c r="I43" s="77">
        <f t="shared" ref="I43:X43" si="14">SUM(I40:I42)</f>
        <v>8</v>
      </c>
      <c r="J43" s="77">
        <f t="shared" si="14"/>
        <v>358</v>
      </c>
      <c r="K43" s="77">
        <f t="shared" si="14"/>
        <v>345</v>
      </c>
      <c r="L43" s="77">
        <f t="shared" si="14"/>
        <v>5</v>
      </c>
      <c r="M43" s="77">
        <f t="shared" si="14"/>
        <v>6</v>
      </c>
      <c r="N43" s="77">
        <f t="shared" si="14"/>
        <v>88</v>
      </c>
      <c r="O43" s="77">
        <f t="shared" si="14"/>
        <v>312</v>
      </c>
      <c r="P43" s="77" t="s">
        <v>565</v>
      </c>
      <c r="Q43" s="77" t="s">
        <v>565</v>
      </c>
      <c r="R43" s="77">
        <f t="shared" si="14"/>
        <v>12</v>
      </c>
      <c r="S43" s="77">
        <f t="shared" si="14"/>
        <v>1</v>
      </c>
      <c r="T43" s="77">
        <f t="shared" si="14"/>
        <v>4</v>
      </c>
      <c r="U43" s="77">
        <f t="shared" si="14"/>
        <v>8</v>
      </c>
      <c r="V43" s="77">
        <f t="shared" si="14"/>
        <v>35</v>
      </c>
      <c r="W43" s="77">
        <f t="shared" si="14"/>
        <v>5</v>
      </c>
      <c r="X43" s="77">
        <f t="shared" si="14"/>
        <v>30</v>
      </c>
      <c r="Y43" s="77">
        <f t="shared" ref="Y43" si="15">SUM(I43:X43)</f>
        <v>1217</v>
      </c>
      <c r="Z43" s="77">
        <f t="shared" ref="Z43" si="16">H43-Y43</f>
        <v>446</v>
      </c>
      <c r="AA43" s="86">
        <f t="shared" ref="AA43" si="17">Y43/H43</f>
        <v>0.73180998196031266</v>
      </c>
      <c r="AB43" s="86">
        <f t="shared" ref="AB43" si="18">Z43/H43</f>
        <v>0.26819001803968734</v>
      </c>
    </row>
    <row r="44" spans="1:38" s="4" customFormat="1" x14ac:dyDescent="0.25">
      <c r="A44" s="3"/>
      <c r="B44" s="3"/>
      <c r="C44" s="3"/>
      <c r="F44" s="3"/>
      <c r="G44" s="3"/>
    </row>
    <row r="45" spans="1:38" s="28" customFormat="1" x14ac:dyDescent="0.25">
      <c r="A45" s="27"/>
      <c r="B45" s="27"/>
      <c r="C45" s="27"/>
      <c r="E45" s="126" t="s">
        <v>71</v>
      </c>
      <c r="F45" s="133"/>
      <c r="G45" s="133"/>
      <c r="H45" s="133"/>
      <c r="I45" s="84" t="s">
        <v>4</v>
      </c>
      <c r="J45" s="84" t="s">
        <v>5</v>
      </c>
      <c r="K45" s="84" t="s">
        <v>6</v>
      </c>
      <c r="L45" s="84" t="s">
        <v>47</v>
      </c>
      <c r="M45" s="84" t="s">
        <v>7</v>
      </c>
      <c r="N45" s="84" t="s">
        <v>48</v>
      </c>
      <c r="O45" s="84" t="s">
        <v>37</v>
      </c>
      <c r="P45" s="84" t="s">
        <v>49</v>
      </c>
      <c r="Q45" s="84" t="s">
        <v>8</v>
      </c>
      <c r="R45" s="32" t="s">
        <v>38</v>
      </c>
      <c r="S45" s="33" t="s">
        <v>65</v>
      </c>
      <c r="T45" s="33"/>
      <c r="AA45" s="29"/>
      <c r="AB45" s="29"/>
      <c r="AD45" s="4"/>
      <c r="AE45" s="4"/>
      <c r="AF45" s="4"/>
      <c r="AG45" s="4"/>
      <c r="AH45" s="4"/>
      <c r="AI45" s="4"/>
      <c r="AJ45" s="4"/>
      <c r="AK45" s="4"/>
      <c r="AL45" s="4"/>
    </row>
    <row r="46" spans="1:38" s="4" customFormat="1" x14ac:dyDescent="0.2">
      <c r="A46" s="3"/>
      <c r="B46" s="3"/>
      <c r="C46" s="3"/>
      <c r="E46" s="133"/>
      <c r="F46" s="133"/>
      <c r="G46" s="133"/>
      <c r="H46" s="133"/>
      <c r="I46" s="46">
        <v>14</v>
      </c>
      <c r="J46" s="46">
        <v>376</v>
      </c>
      <c r="K46" s="46">
        <v>354</v>
      </c>
      <c r="L46" s="46">
        <v>22</v>
      </c>
      <c r="M46" s="46">
        <v>16</v>
      </c>
      <c r="N46" s="46">
        <v>88</v>
      </c>
      <c r="O46" s="46">
        <v>312</v>
      </c>
      <c r="P46" s="46" t="s">
        <v>565</v>
      </c>
      <c r="Q46" s="46" t="s">
        <v>565</v>
      </c>
      <c r="R46" s="65">
        <f>W43</f>
        <v>5</v>
      </c>
      <c r="S46" s="66">
        <f>X43</f>
        <v>30</v>
      </c>
      <c r="T46" s="34"/>
      <c r="AA46" s="9"/>
      <c r="AB46" s="9"/>
    </row>
    <row r="47" spans="1:38" s="4" customFormat="1" ht="6.75" customHeight="1" x14ac:dyDescent="0.25">
      <c r="A47" s="3"/>
      <c r="B47" s="3"/>
      <c r="C47" s="3"/>
      <c r="F47" s="3"/>
      <c r="G47" s="3"/>
      <c r="H47" s="11"/>
      <c r="I47" s="3"/>
      <c r="J47" s="3"/>
      <c r="K47" s="3"/>
      <c r="L47" s="3"/>
      <c r="M47" s="3"/>
      <c r="N47" s="3"/>
      <c r="O47" s="3"/>
      <c r="P47" s="3"/>
      <c r="Q47" s="3"/>
      <c r="R47" s="35"/>
      <c r="S47" s="36"/>
      <c r="T47" s="36"/>
      <c r="AA47" s="9"/>
      <c r="AB47" s="9"/>
    </row>
    <row r="48" spans="1:38" s="12" customFormat="1" x14ac:dyDescent="0.25">
      <c r="A48" s="30"/>
      <c r="B48" s="30"/>
      <c r="C48" s="30"/>
      <c r="E48" s="126" t="s">
        <v>72</v>
      </c>
      <c r="F48" s="126"/>
      <c r="G48" s="126"/>
      <c r="H48" s="126"/>
      <c r="I48" s="126" t="s">
        <v>412</v>
      </c>
      <c r="J48" s="133"/>
      <c r="K48" s="133"/>
      <c r="L48" s="126" t="s">
        <v>413</v>
      </c>
      <c r="M48" s="126"/>
      <c r="N48" s="84" t="s">
        <v>48</v>
      </c>
      <c r="O48" s="84" t="s">
        <v>37</v>
      </c>
      <c r="P48" s="84" t="s">
        <v>49</v>
      </c>
      <c r="Q48" s="84" t="s">
        <v>8</v>
      </c>
      <c r="AA48" s="31"/>
      <c r="AB48" s="31"/>
      <c r="AD48" s="4"/>
      <c r="AE48" s="4"/>
      <c r="AF48" s="4"/>
      <c r="AG48" s="4"/>
      <c r="AH48" s="4"/>
      <c r="AI48" s="4"/>
      <c r="AJ48" s="4"/>
      <c r="AK48" s="4"/>
      <c r="AL48" s="4"/>
    </row>
    <row r="49" spans="1:28" s="4" customFormat="1" x14ac:dyDescent="0.25">
      <c r="A49" s="3"/>
      <c r="B49" s="3"/>
      <c r="C49" s="3"/>
      <c r="E49" s="126"/>
      <c r="F49" s="126"/>
      <c r="G49" s="126"/>
      <c r="H49" s="126"/>
      <c r="I49" s="127">
        <f>I46+K46+M46</f>
        <v>384</v>
      </c>
      <c r="J49" s="128"/>
      <c r="K49" s="128"/>
      <c r="L49" s="127">
        <f>J46+L46</f>
        <v>398</v>
      </c>
      <c r="M49" s="128"/>
      <c r="N49" s="85">
        <f>N46</f>
        <v>88</v>
      </c>
      <c r="O49" s="85">
        <f>O46</f>
        <v>312</v>
      </c>
      <c r="P49" s="85" t="str">
        <f>P46</f>
        <v>N.P.</v>
      </c>
      <c r="Q49" s="85" t="str">
        <f>Q46</f>
        <v>N.P.</v>
      </c>
      <c r="AA49" s="9"/>
      <c r="AB49" s="9"/>
    </row>
    <row r="50" spans="1:28" s="4" customFormat="1" x14ac:dyDescent="0.25">
      <c r="A50" s="3"/>
      <c r="B50" s="3"/>
      <c r="C50" s="3"/>
      <c r="F50" s="3"/>
      <c r="G50" s="3"/>
    </row>
    <row r="51" spans="1:28" x14ac:dyDescent="0.2">
      <c r="A51" s="139" t="s">
        <v>571</v>
      </c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AA51" s="15"/>
      <c r="AB51" s="15"/>
    </row>
    <row r="52" spans="1:28" s="4" customFormat="1" x14ac:dyDescent="0.25">
      <c r="A52" s="3"/>
      <c r="B52" s="3"/>
      <c r="C52" s="3"/>
      <c r="F52" s="3"/>
      <c r="G52" s="3"/>
    </row>
  </sheetData>
  <mergeCells count="39">
    <mergeCell ref="AB2:AB3"/>
    <mergeCell ref="R2:V2"/>
    <mergeCell ref="W2:W3"/>
    <mergeCell ref="X2:X3"/>
    <mergeCell ref="Y2:Y3"/>
    <mergeCell ref="AA2:AA3"/>
    <mergeCell ref="Z2:Z3"/>
    <mergeCell ref="Z1:AB1"/>
    <mergeCell ref="E45:H46"/>
    <mergeCell ref="E48:H49"/>
    <mergeCell ref="I48:K48"/>
    <mergeCell ref="L48:M48"/>
    <mergeCell ref="I49:K49"/>
    <mergeCell ref="L49:M49"/>
    <mergeCell ref="E33:H34"/>
    <mergeCell ref="E36:H37"/>
    <mergeCell ref="I36:K36"/>
    <mergeCell ref="L36:M36"/>
    <mergeCell ref="I37:K37"/>
    <mergeCell ref="L37:M37"/>
    <mergeCell ref="E2:E3"/>
    <mergeCell ref="D11:E11"/>
    <mergeCell ref="D31:E31"/>
    <mergeCell ref="E13:H14"/>
    <mergeCell ref="I17:K17"/>
    <mergeCell ref="L17:M17"/>
    <mergeCell ref="A51:Q51"/>
    <mergeCell ref="A2:A3"/>
    <mergeCell ref="B2:B3"/>
    <mergeCell ref="C2:C3"/>
    <mergeCell ref="D2:D3"/>
    <mergeCell ref="D43:E43"/>
    <mergeCell ref="F2:F3"/>
    <mergeCell ref="G2:G3"/>
    <mergeCell ref="H2:H3"/>
    <mergeCell ref="I2:Q2"/>
    <mergeCell ref="E16:H17"/>
    <mergeCell ref="I16:K16"/>
    <mergeCell ref="L16:M16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77" firstPageNumber="157" orientation="landscape" useFirstPageNumber="1" r:id="rId1"/>
  <headerFooter>
    <oddFooter>&amp;C&amp;"Humnst777 Cn BT,Normal"&amp;P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254"/>
  <sheetViews>
    <sheetView tabSelected="1" view="pageBreakPreview" zoomScale="115" zoomScaleNormal="115" zoomScaleSheetLayoutView="115" workbookViewId="0">
      <pane ySplit="3" topLeftCell="A7" activePane="bottomLeft" state="frozen"/>
      <selection activeCell="A63" sqref="A63:XFD63"/>
      <selection pane="bottomLeft" activeCell="K177" sqref="K177"/>
    </sheetView>
  </sheetViews>
  <sheetFormatPr baseColWidth="10" defaultRowHeight="15" x14ac:dyDescent="0.25"/>
  <cols>
    <col min="1" max="1" width="2.85546875" style="82" bestFit="1" customWidth="1"/>
    <col min="2" max="2" width="4" style="82" bestFit="1" customWidth="1"/>
    <col min="3" max="3" width="3.5703125" style="82" bestFit="1" customWidth="1"/>
    <col min="4" max="5" width="20.28515625" style="82" bestFit="1" customWidth="1"/>
    <col min="6" max="6" width="5.7109375" style="82" bestFit="1" customWidth="1"/>
    <col min="7" max="7" width="5.140625" style="82" bestFit="1" customWidth="1"/>
    <col min="8" max="8" width="6.5703125" style="82" bestFit="1" customWidth="1"/>
    <col min="9" max="9" width="4" style="82" bestFit="1" customWidth="1"/>
    <col min="10" max="11" width="5.42578125" style="82" bestFit="1" customWidth="1"/>
    <col min="12" max="12" width="5.140625" style="82" bestFit="1" customWidth="1"/>
    <col min="13" max="13" width="4" style="82" bestFit="1" customWidth="1"/>
    <col min="14" max="14" width="4.140625" style="82" bestFit="1" customWidth="1"/>
    <col min="15" max="17" width="5.42578125" style="82" bestFit="1" customWidth="1"/>
    <col min="18" max="18" width="9.7109375" style="82" bestFit="1" customWidth="1"/>
    <col min="19" max="19" width="7.28515625" style="82" bestFit="1" customWidth="1"/>
    <col min="20" max="21" width="6.140625" style="82" bestFit="1" customWidth="1"/>
    <col min="22" max="22" width="8.140625" style="82" bestFit="1" customWidth="1"/>
    <col min="23" max="23" width="3.7109375" style="82" bestFit="1" customWidth="1"/>
    <col min="24" max="24" width="4.7109375" style="82" bestFit="1" customWidth="1"/>
    <col min="25" max="25" width="6.7109375" style="82" bestFit="1" customWidth="1"/>
    <col min="26" max="26" width="8.140625" style="82" bestFit="1" customWidth="1"/>
    <col min="27" max="27" width="6.85546875" style="83" bestFit="1" customWidth="1"/>
    <col min="28" max="28" width="8.140625" style="83" bestFit="1" customWidth="1"/>
    <col min="29" max="29" width="11.42578125" style="82"/>
    <col min="30" max="30" width="20.7109375" style="82" bestFit="1" customWidth="1"/>
    <col min="31" max="32" width="4.85546875" style="82" bestFit="1" customWidth="1"/>
    <col min="33" max="33" width="4.42578125" style="82" bestFit="1" customWidth="1"/>
    <col min="34" max="36" width="4.85546875" style="82" bestFit="1" customWidth="1"/>
    <col min="37" max="37" width="4.140625" style="82" bestFit="1" customWidth="1"/>
    <col min="38" max="38" width="5.42578125" style="82" bestFit="1" customWidth="1"/>
    <col min="39" max="16384" width="11.42578125" style="82"/>
  </cols>
  <sheetData>
    <row r="1" spans="1:38" s="4" customFormat="1" ht="39.75" customHeight="1" x14ac:dyDescent="0.25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130" t="s">
        <v>403</v>
      </c>
      <c r="AA1" s="140"/>
      <c r="AB1" s="140"/>
    </row>
    <row r="2" spans="1:38" s="4" customFormat="1" ht="12.75" customHeight="1" x14ac:dyDescent="0.25">
      <c r="A2" s="124" t="s">
        <v>35</v>
      </c>
      <c r="B2" s="124" t="s">
        <v>400</v>
      </c>
      <c r="C2" s="124" t="s">
        <v>401</v>
      </c>
      <c r="D2" s="124" t="s">
        <v>60</v>
      </c>
      <c r="E2" s="124" t="s">
        <v>61</v>
      </c>
      <c r="F2" s="124" t="s">
        <v>62</v>
      </c>
      <c r="G2" s="124" t="s">
        <v>63</v>
      </c>
      <c r="H2" s="131" t="s">
        <v>402</v>
      </c>
      <c r="I2" s="124" t="s">
        <v>436</v>
      </c>
      <c r="J2" s="124"/>
      <c r="K2" s="124"/>
      <c r="L2" s="124"/>
      <c r="M2" s="124"/>
      <c r="N2" s="124"/>
      <c r="O2" s="124"/>
      <c r="P2" s="124"/>
      <c r="Q2" s="124"/>
      <c r="R2" s="124" t="s">
        <v>437</v>
      </c>
      <c r="S2" s="124"/>
      <c r="T2" s="124"/>
      <c r="U2" s="124"/>
      <c r="V2" s="124"/>
      <c r="W2" s="124" t="s">
        <v>38</v>
      </c>
      <c r="X2" s="141" t="s">
        <v>65</v>
      </c>
      <c r="Y2" s="123" t="s">
        <v>66</v>
      </c>
      <c r="Z2" s="125" t="s">
        <v>67</v>
      </c>
      <c r="AA2" s="123" t="s">
        <v>69</v>
      </c>
      <c r="AB2" s="123" t="s">
        <v>68</v>
      </c>
    </row>
    <row r="3" spans="1:38" s="5" customFormat="1" ht="12.75" x14ac:dyDescent="0.25">
      <c r="A3" s="124"/>
      <c r="B3" s="124"/>
      <c r="C3" s="124"/>
      <c r="D3" s="124"/>
      <c r="E3" s="124"/>
      <c r="F3" s="124"/>
      <c r="G3" s="124"/>
      <c r="H3" s="132"/>
      <c r="I3" s="47" t="s">
        <v>4</v>
      </c>
      <c r="J3" s="47" t="s">
        <v>5</v>
      </c>
      <c r="K3" s="47" t="s">
        <v>6</v>
      </c>
      <c r="L3" s="47" t="s">
        <v>47</v>
      </c>
      <c r="M3" s="47" t="s">
        <v>7</v>
      </c>
      <c r="N3" s="47" t="s">
        <v>48</v>
      </c>
      <c r="O3" s="47" t="s">
        <v>37</v>
      </c>
      <c r="P3" s="47" t="s">
        <v>49</v>
      </c>
      <c r="Q3" s="47" t="s">
        <v>8</v>
      </c>
      <c r="R3" s="47" t="s">
        <v>9</v>
      </c>
      <c r="S3" s="47" t="s">
        <v>10</v>
      </c>
      <c r="T3" s="47" t="s">
        <v>11</v>
      </c>
      <c r="U3" s="47" t="s">
        <v>12</v>
      </c>
      <c r="V3" s="47" t="s">
        <v>13</v>
      </c>
      <c r="W3" s="124"/>
      <c r="X3" s="141"/>
      <c r="Y3" s="123"/>
      <c r="Z3" s="125"/>
      <c r="AA3" s="123"/>
      <c r="AB3" s="123"/>
      <c r="AD3" s="40"/>
      <c r="AE3" s="40" t="s">
        <v>412</v>
      </c>
      <c r="AF3" s="40" t="s">
        <v>413</v>
      </c>
      <c r="AG3" s="52" t="s">
        <v>48</v>
      </c>
      <c r="AH3" s="52" t="s">
        <v>37</v>
      </c>
      <c r="AI3" s="52" t="s">
        <v>49</v>
      </c>
      <c r="AJ3" s="52" t="s">
        <v>8</v>
      </c>
      <c r="AK3" s="54" t="s">
        <v>38</v>
      </c>
      <c r="AL3" s="54" t="s">
        <v>65</v>
      </c>
    </row>
    <row r="4" spans="1:38" s="4" customFormat="1" ht="12.75" x14ac:dyDescent="0.25">
      <c r="A4" s="2">
        <v>1</v>
      </c>
      <c r="B4" s="2" t="s">
        <v>50</v>
      </c>
      <c r="C4" s="2">
        <v>99</v>
      </c>
      <c r="D4" s="1" t="s">
        <v>83</v>
      </c>
      <c r="E4" s="1" t="s">
        <v>83</v>
      </c>
      <c r="F4" s="2">
        <v>764</v>
      </c>
      <c r="G4" s="2" t="s">
        <v>15</v>
      </c>
      <c r="H4" s="1">
        <v>556</v>
      </c>
      <c r="I4" s="1">
        <v>3</v>
      </c>
      <c r="J4" s="1">
        <v>186</v>
      </c>
      <c r="K4" s="1">
        <v>199</v>
      </c>
      <c r="L4" s="1">
        <v>3</v>
      </c>
      <c r="M4" s="1">
        <v>3</v>
      </c>
      <c r="N4" s="2" t="s">
        <v>565</v>
      </c>
      <c r="O4" s="2" t="s">
        <v>565</v>
      </c>
      <c r="P4" s="2" t="s">
        <v>565</v>
      </c>
      <c r="Q4" s="1">
        <v>1</v>
      </c>
      <c r="R4" s="1">
        <v>12</v>
      </c>
      <c r="S4" s="1">
        <v>2</v>
      </c>
      <c r="T4" s="1">
        <v>0</v>
      </c>
      <c r="U4" s="1">
        <v>3</v>
      </c>
      <c r="V4" s="1">
        <v>8</v>
      </c>
      <c r="W4" s="1">
        <v>0</v>
      </c>
      <c r="X4" s="16">
        <v>8</v>
      </c>
      <c r="Y4" s="1">
        <f>SUM(I4:X4)</f>
        <v>428</v>
      </c>
      <c r="Z4" s="1">
        <f>H4-Y4</f>
        <v>128</v>
      </c>
      <c r="AA4" s="70">
        <f>Y4/H4</f>
        <v>0.76978417266187049</v>
      </c>
      <c r="AB4" s="70">
        <f>Z4/H4</f>
        <v>0.23021582733812951</v>
      </c>
      <c r="AD4" s="7" t="s">
        <v>404</v>
      </c>
      <c r="AE4" s="55">
        <v>1037</v>
      </c>
      <c r="AF4" s="55">
        <v>812</v>
      </c>
      <c r="AG4" s="55">
        <v>0</v>
      </c>
      <c r="AH4" s="55">
        <v>0</v>
      </c>
      <c r="AI4" s="55">
        <v>0</v>
      </c>
      <c r="AJ4" s="55">
        <v>27</v>
      </c>
      <c r="AK4" s="55">
        <v>0</v>
      </c>
      <c r="AL4" s="55">
        <v>49</v>
      </c>
    </row>
    <row r="5" spans="1:38" s="4" customFormat="1" ht="12.75" x14ac:dyDescent="0.25">
      <c r="A5" s="2">
        <v>2</v>
      </c>
      <c r="B5" s="2" t="s">
        <v>50</v>
      </c>
      <c r="C5" s="2">
        <v>99</v>
      </c>
      <c r="D5" s="1" t="s">
        <v>83</v>
      </c>
      <c r="E5" s="1" t="s">
        <v>83</v>
      </c>
      <c r="F5" s="2">
        <v>764</v>
      </c>
      <c r="G5" s="2" t="s">
        <v>16</v>
      </c>
      <c r="H5" s="1">
        <v>556</v>
      </c>
      <c r="I5" s="1">
        <v>3</v>
      </c>
      <c r="J5" s="1">
        <v>221</v>
      </c>
      <c r="K5" s="1">
        <v>166</v>
      </c>
      <c r="L5" s="1">
        <v>2</v>
      </c>
      <c r="M5" s="1">
        <v>0</v>
      </c>
      <c r="N5" s="2" t="s">
        <v>565</v>
      </c>
      <c r="O5" s="2" t="s">
        <v>565</v>
      </c>
      <c r="P5" s="2" t="s">
        <v>565</v>
      </c>
      <c r="Q5" s="1">
        <v>1</v>
      </c>
      <c r="R5" s="1">
        <v>12</v>
      </c>
      <c r="S5" s="1">
        <v>0</v>
      </c>
      <c r="T5" s="1">
        <v>0</v>
      </c>
      <c r="U5" s="1">
        <v>1</v>
      </c>
      <c r="V5" s="1">
        <v>21</v>
      </c>
      <c r="W5" s="1">
        <v>0</v>
      </c>
      <c r="X5" s="16">
        <v>8</v>
      </c>
      <c r="Y5" s="1">
        <f t="shared" ref="Y5:Y131" si="0">SUM(I5:X5)</f>
        <v>435</v>
      </c>
      <c r="Z5" s="1">
        <f t="shared" ref="Z5:Z131" si="1">H5-Y5</f>
        <v>121</v>
      </c>
      <c r="AA5" s="70">
        <f t="shared" ref="AA5:AA131" si="2">Y5/H5</f>
        <v>0.78237410071942448</v>
      </c>
      <c r="AB5" s="70">
        <f t="shared" ref="AB5:AB131" si="3">Z5/H5</f>
        <v>0.21762589928057555</v>
      </c>
      <c r="AD5" s="53" t="s">
        <v>405</v>
      </c>
      <c r="AE5" s="55">
        <v>1109</v>
      </c>
      <c r="AF5" s="55">
        <v>1404</v>
      </c>
      <c r="AG5" s="55">
        <v>0</v>
      </c>
      <c r="AH5" s="55">
        <v>1215</v>
      </c>
      <c r="AI5" s="55">
        <v>1120</v>
      </c>
      <c r="AJ5" s="55">
        <v>774</v>
      </c>
      <c r="AK5" s="55">
        <v>3</v>
      </c>
      <c r="AL5" s="55">
        <v>132</v>
      </c>
    </row>
    <row r="6" spans="1:38" s="4" customFormat="1" ht="12.75" x14ac:dyDescent="0.25">
      <c r="A6" s="2">
        <v>3</v>
      </c>
      <c r="B6" s="2" t="s">
        <v>50</v>
      </c>
      <c r="C6" s="2">
        <v>99</v>
      </c>
      <c r="D6" s="1" t="s">
        <v>83</v>
      </c>
      <c r="E6" s="1" t="s">
        <v>83</v>
      </c>
      <c r="F6" s="2">
        <v>764</v>
      </c>
      <c r="G6" s="2" t="s">
        <v>17</v>
      </c>
      <c r="H6" s="1">
        <v>557</v>
      </c>
      <c r="I6" s="1">
        <v>10</v>
      </c>
      <c r="J6" s="1">
        <v>152</v>
      </c>
      <c r="K6" s="1">
        <v>232</v>
      </c>
      <c r="L6" s="1">
        <v>2</v>
      </c>
      <c r="M6" s="1">
        <v>1</v>
      </c>
      <c r="N6" s="2" t="s">
        <v>565</v>
      </c>
      <c r="O6" s="2" t="s">
        <v>565</v>
      </c>
      <c r="P6" s="2" t="s">
        <v>565</v>
      </c>
      <c r="Q6" s="1">
        <v>2</v>
      </c>
      <c r="R6" s="1">
        <v>14</v>
      </c>
      <c r="S6" s="1">
        <v>4</v>
      </c>
      <c r="T6" s="1">
        <v>0</v>
      </c>
      <c r="U6" s="1">
        <v>0</v>
      </c>
      <c r="V6" s="1">
        <v>13</v>
      </c>
      <c r="W6" s="1">
        <v>0</v>
      </c>
      <c r="X6" s="16">
        <v>20</v>
      </c>
      <c r="Y6" s="1">
        <f t="shared" si="0"/>
        <v>450</v>
      </c>
      <c r="Z6" s="1">
        <f t="shared" si="1"/>
        <v>107</v>
      </c>
      <c r="AA6" s="70">
        <f t="shared" si="2"/>
        <v>0.80789946140035906</v>
      </c>
      <c r="AB6" s="70">
        <f t="shared" si="3"/>
        <v>0.19210053859964094</v>
      </c>
      <c r="AD6" s="7" t="s">
        <v>406</v>
      </c>
      <c r="AE6" s="55">
        <v>941</v>
      </c>
      <c r="AF6" s="55">
        <v>680</v>
      </c>
      <c r="AG6" s="55">
        <v>473</v>
      </c>
      <c r="AH6" s="55">
        <v>546</v>
      </c>
      <c r="AI6" s="55">
        <v>680</v>
      </c>
      <c r="AJ6" s="55">
        <v>99</v>
      </c>
      <c r="AK6" s="55">
        <v>2</v>
      </c>
      <c r="AL6" s="55">
        <v>73</v>
      </c>
    </row>
    <row r="7" spans="1:38" s="4" customFormat="1" ht="12.75" x14ac:dyDescent="0.25">
      <c r="A7" s="2">
        <v>4</v>
      </c>
      <c r="B7" s="2" t="s">
        <v>50</v>
      </c>
      <c r="C7" s="2">
        <v>99</v>
      </c>
      <c r="D7" s="1" t="s">
        <v>83</v>
      </c>
      <c r="E7" s="1" t="s">
        <v>83</v>
      </c>
      <c r="F7" s="2">
        <v>765</v>
      </c>
      <c r="G7" s="2" t="s">
        <v>15</v>
      </c>
      <c r="H7" s="1">
        <v>526</v>
      </c>
      <c r="I7" s="1">
        <v>8</v>
      </c>
      <c r="J7" s="1">
        <v>82</v>
      </c>
      <c r="K7" s="1">
        <v>162</v>
      </c>
      <c r="L7" s="1">
        <v>1</v>
      </c>
      <c r="M7" s="1">
        <v>2</v>
      </c>
      <c r="N7" s="2" t="s">
        <v>565</v>
      </c>
      <c r="O7" s="2" t="s">
        <v>565</v>
      </c>
      <c r="P7" s="2" t="s">
        <v>565</v>
      </c>
      <c r="Q7" s="1">
        <v>14</v>
      </c>
      <c r="R7" s="1">
        <v>18</v>
      </c>
      <c r="S7" s="1">
        <v>1</v>
      </c>
      <c r="T7" s="1">
        <v>0</v>
      </c>
      <c r="U7" s="1">
        <v>4</v>
      </c>
      <c r="V7" s="1">
        <v>9</v>
      </c>
      <c r="W7" s="1">
        <v>0</v>
      </c>
      <c r="X7" s="16">
        <v>7</v>
      </c>
      <c r="Y7" s="1">
        <f t="shared" si="0"/>
        <v>308</v>
      </c>
      <c r="Z7" s="1">
        <f t="shared" si="1"/>
        <v>218</v>
      </c>
      <c r="AA7" s="70">
        <f t="shared" si="2"/>
        <v>0.5855513307984791</v>
      </c>
      <c r="AB7" s="70">
        <f t="shared" si="3"/>
        <v>0.4144486692015209</v>
      </c>
      <c r="AD7" s="53" t="s">
        <v>407</v>
      </c>
      <c r="AE7" s="55">
        <v>1423</v>
      </c>
      <c r="AF7" s="55">
        <v>1618</v>
      </c>
      <c r="AG7" s="55">
        <v>0</v>
      </c>
      <c r="AH7" s="55">
        <v>833</v>
      </c>
      <c r="AI7" s="55">
        <v>0</v>
      </c>
      <c r="AJ7" s="55">
        <v>37</v>
      </c>
      <c r="AK7" s="55">
        <v>1</v>
      </c>
      <c r="AL7" s="55">
        <v>99</v>
      </c>
    </row>
    <row r="8" spans="1:38" s="4" customFormat="1" ht="12.75" x14ac:dyDescent="0.25">
      <c r="A8" s="2">
        <v>5</v>
      </c>
      <c r="B8" s="2" t="s">
        <v>50</v>
      </c>
      <c r="C8" s="2">
        <v>99</v>
      </c>
      <c r="D8" s="1" t="s">
        <v>83</v>
      </c>
      <c r="E8" s="1" t="s">
        <v>83</v>
      </c>
      <c r="F8" s="2">
        <v>765</v>
      </c>
      <c r="G8" s="2" t="s">
        <v>16</v>
      </c>
      <c r="H8" s="1">
        <v>526</v>
      </c>
      <c r="I8" s="1">
        <v>3</v>
      </c>
      <c r="J8" s="1">
        <v>96</v>
      </c>
      <c r="K8" s="1">
        <v>145</v>
      </c>
      <c r="L8" s="1">
        <v>1</v>
      </c>
      <c r="M8" s="1">
        <v>3</v>
      </c>
      <c r="N8" s="2" t="s">
        <v>565</v>
      </c>
      <c r="O8" s="2" t="s">
        <v>565</v>
      </c>
      <c r="P8" s="2" t="s">
        <v>565</v>
      </c>
      <c r="Q8" s="1">
        <v>9</v>
      </c>
      <c r="R8" s="1">
        <v>20</v>
      </c>
      <c r="S8" s="1">
        <v>0</v>
      </c>
      <c r="T8" s="1">
        <v>1</v>
      </c>
      <c r="U8" s="1">
        <v>5</v>
      </c>
      <c r="V8" s="1">
        <v>15</v>
      </c>
      <c r="W8" s="1">
        <v>0</v>
      </c>
      <c r="X8" s="16">
        <v>6</v>
      </c>
      <c r="Y8" s="1">
        <f t="shared" si="0"/>
        <v>304</v>
      </c>
      <c r="Z8" s="1">
        <f t="shared" si="1"/>
        <v>222</v>
      </c>
      <c r="AA8" s="70">
        <f t="shared" si="2"/>
        <v>0.57794676806083645</v>
      </c>
      <c r="AB8" s="70">
        <f t="shared" si="3"/>
        <v>0.4220532319391635</v>
      </c>
      <c r="AD8" s="7" t="s">
        <v>408</v>
      </c>
      <c r="AE8" s="55">
        <v>885</v>
      </c>
      <c r="AF8" s="55">
        <v>670</v>
      </c>
      <c r="AG8" s="55">
        <v>89</v>
      </c>
      <c r="AH8" s="55">
        <v>0</v>
      </c>
      <c r="AI8" s="55">
        <v>0</v>
      </c>
      <c r="AJ8" s="55">
        <v>782</v>
      </c>
      <c r="AK8" s="55">
        <v>2</v>
      </c>
      <c r="AL8" s="55">
        <v>53</v>
      </c>
    </row>
    <row r="9" spans="1:38" s="4" customFormat="1" ht="12.75" x14ac:dyDescent="0.25">
      <c r="A9" s="3"/>
      <c r="B9" s="3"/>
      <c r="C9" s="3"/>
      <c r="D9" s="137" t="s">
        <v>495</v>
      </c>
      <c r="E9" s="138"/>
      <c r="F9" s="76">
        <v>2</v>
      </c>
      <c r="G9" s="76">
        <f>COUNTA(G4:G8)</f>
        <v>5</v>
      </c>
      <c r="H9" s="77">
        <f>SUM(H4:H8)</f>
        <v>2721</v>
      </c>
      <c r="I9" s="77">
        <f t="shared" ref="I9:X9" si="4">SUM(I4:I8)</f>
        <v>27</v>
      </c>
      <c r="J9" s="77">
        <f t="shared" si="4"/>
        <v>737</v>
      </c>
      <c r="K9" s="77">
        <f t="shared" si="4"/>
        <v>904</v>
      </c>
      <c r="L9" s="77">
        <f t="shared" si="4"/>
        <v>9</v>
      </c>
      <c r="M9" s="77">
        <f t="shared" si="4"/>
        <v>9</v>
      </c>
      <c r="N9" s="77" t="s">
        <v>565</v>
      </c>
      <c r="O9" s="77" t="s">
        <v>565</v>
      </c>
      <c r="P9" s="77" t="s">
        <v>565</v>
      </c>
      <c r="Q9" s="77">
        <f t="shared" si="4"/>
        <v>27</v>
      </c>
      <c r="R9" s="77">
        <f t="shared" si="4"/>
        <v>76</v>
      </c>
      <c r="S9" s="77">
        <f t="shared" si="4"/>
        <v>7</v>
      </c>
      <c r="T9" s="77">
        <f t="shared" si="4"/>
        <v>1</v>
      </c>
      <c r="U9" s="77">
        <f t="shared" si="4"/>
        <v>13</v>
      </c>
      <c r="V9" s="77">
        <f t="shared" si="4"/>
        <v>66</v>
      </c>
      <c r="W9" s="77">
        <f t="shared" si="4"/>
        <v>0</v>
      </c>
      <c r="X9" s="77">
        <f t="shared" si="4"/>
        <v>49</v>
      </c>
      <c r="Y9" s="77">
        <f t="shared" ref="Y9" si="5">SUM(I9:X9)</f>
        <v>1925</v>
      </c>
      <c r="Z9" s="77">
        <f t="shared" ref="Z9" si="6">H9-Y9</f>
        <v>796</v>
      </c>
      <c r="AA9" s="78">
        <f t="shared" ref="AA9" si="7">Y9/H9</f>
        <v>0.70746049246600518</v>
      </c>
      <c r="AB9" s="78">
        <f t="shared" ref="AB9" si="8">Z9/H9</f>
        <v>0.29253950753399488</v>
      </c>
      <c r="AD9" s="53" t="s">
        <v>409</v>
      </c>
      <c r="AE9" s="55">
        <v>806</v>
      </c>
      <c r="AF9" s="55">
        <v>621</v>
      </c>
      <c r="AG9" s="55">
        <v>0</v>
      </c>
      <c r="AH9" s="55">
        <v>0</v>
      </c>
      <c r="AI9" s="55">
        <v>0</v>
      </c>
      <c r="AJ9" s="55">
        <v>0</v>
      </c>
      <c r="AK9" s="55">
        <v>2</v>
      </c>
      <c r="AL9" s="55">
        <v>53</v>
      </c>
    </row>
    <row r="10" spans="1:38" s="4" customFormat="1" ht="12.75" x14ac:dyDescent="0.25">
      <c r="A10" s="3"/>
      <c r="B10" s="3"/>
      <c r="C10" s="3"/>
      <c r="F10" s="3"/>
      <c r="G10" s="3"/>
      <c r="AA10" s="3"/>
      <c r="AB10" s="3"/>
      <c r="AD10" s="7" t="s">
        <v>410</v>
      </c>
      <c r="AE10" s="55">
        <v>797</v>
      </c>
      <c r="AF10" s="55">
        <v>1328</v>
      </c>
      <c r="AG10" s="55">
        <v>930</v>
      </c>
      <c r="AH10" s="55">
        <v>318</v>
      </c>
      <c r="AI10" s="55">
        <v>257</v>
      </c>
      <c r="AJ10" s="55">
        <v>544</v>
      </c>
      <c r="AK10" s="55">
        <v>3</v>
      </c>
      <c r="AL10" s="55">
        <v>139</v>
      </c>
    </row>
    <row r="11" spans="1:38" s="28" customFormat="1" ht="12.75" x14ac:dyDescent="0.25">
      <c r="A11" s="27"/>
      <c r="B11" s="27"/>
      <c r="C11" s="27"/>
      <c r="E11" s="126" t="s">
        <v>71</v>
      </c>
      <c r="F11" s="133"/>
      <c r="G11" s="133"/>
      <c r="H11" s="133"/>
      <c r="I11" s="111" t="s">
        <v>4</v>
      </c>
      <c r="J11" s="111" t="s">
        <v>5</v>
      </c>
      <c r="K11" s="111" t="s">
        <v>6</v>
      </c>
      <c r="L11" s="111" t="s">
        <v>47</v>
      </c>
      <c r="M11" s="111" t="s">
        <v>7</v>
      </c>
      <c r="N11" s="111" t="s">
        <v>48</v>
      </c>
      <c r="O11" s="111" t="s">
        <v>37</v>
      </c>
      <c r="P11" s="111" t="s">
        <v>49</v>
      </c>
      <c r="Q11" s="111" t="s">
        <v>8</v>
      </c>
      <c r="R11" s="32" t="s">
        <v>38</v>
      </c>
      <c r="S11" s="33" t="s">
        <v>65</v>
      </c>
      <c r="T11" s="33"/>
      <c r="AA11" s="71"/>
      <c r="AB11" s="71"/>
      <c r="AC11" s="4"/>
      <c r="AD11" s="53" t="s">
        <v>411</v>
      </c>
      <c r="AE11" s="55">
        <v>4610</v>
      </c>
      <c r="AF11" s="55">
        <v>2356</v>
      </c>
      <c r="AG11" s="55">
        <v>113</v>
      </c>
      <c r="AH11" s="55">
        <v>656</v>
      </c>
      <c r="AI11" s="55">
        <v>892</v>
      </c>
      <c r="AJ11" s="55">
        <v>3435</v>
      </c>
      <c r="AK11" s="55">
        <v>5</v>
      </c>
      <c r="AL11" s="55">
        <v>327</v>
      </c>
    </row>
    <row r="12" spans="1:38" s="4" customFormat="1" ht="12.75" x14ac:dyDescent="0.25">
      <c r="A12" s="3"/>
      <c r="B12" s="3"/>
      <c r="C12" s="3"/>
      <c r="E12" s="133"/>
      <c r="F12" s="133"/>
      <c r="G12" s="133"/>
      <c r="H12" s="133"/>
      <c r="I12" s="55">
        <v>56</v>
      </c>
      <c r="J12" s="55">
        <v>770</v>
      </c>
      <c r="K12" s="55">
        <v>941</v>
      </c>
      <c r="L12" s="55">
        <v>42</v>
      </c>
      <c r="M12" s="55">
        <v>40</v>
      </c>
      <c r="N12" s="55" t="s">
        <v>565</v>
      </c>
      <c r="O12" s="55" t="s">
        <v>565</v>
      </c>
      <c r="P12" s="55" t="s">
        <v>565</v>
      </c>
      <c r="Q12" s="55">
        <v>27</v>
      </c>
      <c r="R12" s="80">
        <v>0</v>
      </c>
      <c r="S12" s="81">
        <v>49</v>
      </c>
      <c r="T12" s="34"/>
      <c r="AA12" s="72"/>
      <c r="AB12" s="72"/>
    </row>
    <row r="13" spans="1:38" s="4" customFormat="1" ht="6.75" customHeight="1" x14ac:dyDescent="0.25">
      <c r="A13" s="3"/>
      <c r="B13" s="3"/>
      <c r="C13" s="3"/>
      <c r="F13" s="3"/>
      <c r="G13" s="3"/>
      <c r="H13" s="11"/>
      <c r="I13" s="3"/>
      <c r="J13" s="3"/>
      <c r="K13" s="3"/>
      <c r="L13" s="3"/>
      <c r="M13" s="3"/>
      <c r="N13" s="3"/>
      <c r="O13" s="3"/>
      <c r="P13" s="3"/>
      <c r="Q13" s="3"/>
      <c r="R13" s="67"/>
      <c r="S13" s="68"/>
      <c r="T13" s="36"/>
      <c r="AA13" s="72"/>
      <c r="AB13" s="72"/>
    </row>
    <row r="14" spans="1:38" s="12" customFormat="1" ht="12.75" x14ac:dyDescent="0.25">
      <c r="A14" s="30"/>
      <c r="B14" s="30"/>
      <c r="C14" s="30"/>
      <c r="E14" s="126" t="s">
        <v>72</v>
      </c>
      <c r="F14" s="126"/>
      <c r="G14" s="126"/>
      <c r="H14" s="126"/>
      <c r="I14" s="126" t="s">
        <v>412</v>
      </c>
      <c r="J14" s="133"/>
      <c r="K14" s="133"/>
      <c r="L14" s="126" t="s">
        <v>413</v>
      </c>
      <c r="M14" s="126"/>
      <c r="N14" s="111" t="s">
        <v>48</v>
      </c>
      <c r="O14" s="111" t="s">
        <v>37</v>
      </c>
      <c r="P14" s="111" t="s">
        <v>49</v>
      </c>
      <c r="Q14" s="111" t="s">
        <v>8</v>
      </c>
      <c r="R14" s="32" t="s">
        <v>38</v>
      </c>
      <c r="S14" s="33" t="s">
        <v>65</v>
      </c>
      <c r="AA14" s="73"/>
      <c r="AB14" s="73"/>
      <c r="AC14" s="4"/>
    </row>
    <row r="15" spans="1:38" s="4" customFormat="1" ht="12.75" x14ac:dyDescent="0.25">
      <c r="A15" s="3"/>
      <c r="B15" s="3"/>
      <c r="C15" s="3"/>
      <c r="E15" s="126"/>
      <c r="F15" s="126"/>
      <c r="G15" s="126"/>
      <c r="H15" s="126"/>
      <c r="I15" s="127">
        <f>I12+K12+M12</f>
        <v>1037</v>
      </c>
      <c r="J15" s="128"/>
      <c r="K15" s="128"/>
      <c r="L15" s="127">
        <f>J12+L12</f>
        <v>812</v>
      </c>
      <c r="M15" s="128"/>
      <c r="N15" s="112" t="str">
        <f>N12</f>
        <v>N.P.</v>
      </c>
      <c r="O15" s="112" t="str">
        <f>O12</f>
        <v>N.P.</v>
      </c>
      <c r="P15" s="112" t="str">
        <f>P12</f>
        <v>N.P.</v>
      </c>
      <c r="Q15" s="112">
        <f>Q12</f>
        <v>27</v>
      </c>
      <c r="R15" s="80">
        <v>0</v>
      </c>
      <c r="S15" s="81">
        <v>49</v>
      </c>
      <c r="AA15" s="72"/>
      <c r="AB15" s="72"/>
    </row>
    <row r="16" spans="1:38" s="4" customFormat="1" ht="12.75" x14ac:dyDescent="0.25">
      <c r="A16" s="3"/>
      <c r="B16" s="3"/>
      <c r="C16" s="3"/>
      <c r="F16" s="3"/>
      <c r="G16" s="3"/>
      <c r="H16" s="11"/>
      <c r="AA16" s="72"/>
      <c r="AB16" s="72"/>
    </row>
    <row r="17" spans="1:28" s="4" customFormat="1" ht="12.75" x14ac:dyDescent="0.25">
      <c r="A17" s="3"/>
      <c r="B17" s="3"/>
      <c r="C17" s="3"/>
      <c r="F17" s="3"/>
      <c r="G17" s="3"/>
      <c r="AA17" s="3"/>
      <c r="AB17" s="3"/>
    </row>
    <row r="18" spans="1:28" s="4" customFormat="1" ht="12.75" x14ac:dyDescent="0.25">
      <c r="A18" s="2">
        <v>1</v>
      </c>
      <c r="B18" s="2" t="s">
        <v>50</v>
      </c>
      <c r="C18" s="2">
        <v>147</v>
      </c>
      <c r="D18" s="1" t="s">
        <v>84</v>
      </c>
      <c r="E18" s="1" t="s">
        <v>84</v>
      </c>
      <c r="F18" s="2">
        <v>900</v>
      </c>
      <c r="G18" s="2" t="s">
        <v>15</v>
      </c>
      <c r="H18" s="1">
        <v>624</v>
      </c>
      <c r="I18" s="1">
        <v>5</v>
      </c>
      <c r="J18" s="1">
        <v>85</v>
      </c>
      <c r="K18" s="1">
        <v>65</v>
      </c>
      <c r="L18" s="1">
        <v>3</v>
      </c>
      <c r="M18" s="1">
        <v>0</v>
      </c>
      <c r="N18" s="2" t="s">
        <v>565</v>
      </c>
      <c r="O18" s="1">
        <v>129</v>
      </c>
      <c r="P18" s="1">
        <v>71</v>
      </c>
      <c r="Q18" s="1">
        <v>61</v>
      </c>
      <c r="R18" s="1">
        <v>0</v>
      </c>
      <c r="S18" s="1">
        <v>1</v>
      </c>
      <c r="T18" s="1">
        <v>0</v>
      </c>
      <c r="U18" s="1">
        <v>0</v>
      </c>
      <c r="V18" s="1">
        <v>4</v>
      </c>
      <c r="W18" s="1">
        <v>1</v>
      </c>
      <c r="X18" s="16">
        <v>10</v>
      </c>
      <c r="Y18" s="1">
        <f t="shared" si="0"/>
        <v>435</v>
      </c>
      <c r="Z18" s="1">
        <f t="shared" si="1"/>
        <v>189</v>
      </c>
      <c r="AA18" s="70">
        <f t="shared" si="2"/>
        <v>0.69711538461538458</v>
      </c>
      <c r="AB18" s="70">
        <f t="shared" si="3"/>
        <v>0.30288461538461536</v>
      </c>
    </row>
    <row r="19" spans="1:28" s="4" customFormat="1" ht="12.75" x14ac:dyDescent="0.25">
      <c r="A19" s="2">
        <v>2</v>
      </c>
      <c r="B19" s="2" t="s">
        <v>50</v>
      </c>
      <c r="C19" s="2">
        <v>147</v>
      </c>
      <c r="D19" s="1" t="s">
        <v>84</v>
      </c>
      <c r="E19" s="1" t="s">
        <v>84</v>
      </c>
      <c r="F19" s="2">
        <v>900</v>
      </c>
      <c r="G19" s="2" t="s">
        <v>16</v>
      </c>
      <c r="H19" s="1">
        <v>624</v>
      </c>
      <c r="I19" s="1">
        <v>5</v>
      </c>
      <c r="J19" s="1">
        <v>99</v>
      </c>
      <c r="K19" s="1">
        <v>62</v>
      </c>
      <c r="L19" s="1">
        <v>1</v>
      </c>
      <c r="M19" s="1">
        <v>2</v>
      </c>
      <c r="N19" s="2" t="s">
        <v>565</v>
      </c>
      <c r="O19" s="1">
        <v>103</v>
      </c>
      <c r="P19" s="1">
        <v>68</v>
      </c>
      <c r="Q19" s="1">
        <v>73</v>
      </c>
      <c r="R19" s="1">
        <v>3</v>
      </c>
      <c r="S19" s="1">
        <v>0</v>
      </c>
      <c r="T19" s="1">
        <v>0</v>
      </c>
      <c r="U19" s="1">
        <v>1</v>
      </c>
      <c r="V19" s="1">
        <v>7</v>
      </c>
      <c r="W19" s="1">
        <v>0</v>
      </c>
      <c r="X19" s="16">
        <v>9</v>
      </c>
      <c r="Y19" s="1">
        <f t="shared" si="0"/>
        <v>433</v>
      </c>
      <c r="Z19" s="1">
        <f t="shared" si="1"/>
        <v>191</v>
      </c>
      <c r="AA19" s="70">
        <f t="shared" si="2"/>
        <v>0.69391025641025639</v>
      </c>
      <c r="AB19" s="70">
        <f t="shared" si="3"/>
        <v>0.30608974358974361</v>
      </c>
    </row>
    <row r="20" spans="1:28" s="4" customFormat="1" ht="12.75" x14ac:dyDescent="0.25">
      <c r="A20" s="2">
        <v>3</v>
      </c>
      <c r="B20" s="2" t="s">
        <v>50</v>
      </c>
      <c r="C20" s="2">
        <v>147</v>
      </c>
      <c r="D20" s="1" t="s">
        <v>84</v>
      </c>
      <c r="E20" s="1" t="s">
        <v>84</v>
      </c>
      <c r="F20" s="2">
        <v>900</v>
      </c>
      <c r="G20" s="2" t="s">
        <v>17</v>
      </c>
      <c r="H20" s="1">
        <v>625</v>
      </c>
      <c r="I20" s="1">
        <v>5</v>
      </c>
      <c r="J20" s="1">
        <v>84</v>
      </c>
      <c r="K20" s="1">
        <v>44</v>
      </c>
      <c r="L20" s="1">
        <v>1</v>
      </c>
      <c r="M20" s="1">
        <v>1</v>
      </c>
      <c r="N20" s="2" t="s">
        <v>565</v>
      </c>
      <c r="O20" s="1">
        <v>121</v>
      </c>
      <c r="P20" s="1">
        <v>83</v>
      </c>
      <c r="Q20" s="1">
        <v>71</v>
      </c>
      <c r="R20" s="1">
        <v>1</v>
      </c>
      <c r="S20" s="1">
        <v>0</v>
      </c>
      <c r="T20" s="1">
        <v>0</v>
      </c>
      <c r="U20" s="1">
        <v>0</v>
      </c>
      <c r="V20" s="1">
        <v>6</v>
      </c>
      <c r="W20" s="1">
        <v>0</v>
      </c>
      <c r="X20" s="16">
        <v>8</v>
      </c>
      <c r="Y20" s="1">
        <f t="shared" si="0"/>
        <v>425</v>
      </c>
      <c r="Z20" s="1">
        <f t="shared" si="1"/>
        <v>200</v>
      </c>
      <c r="AA20" s="70">
        <f t="shared" si="2"/>
        <v>0.68</v>
      </c>
      <c r="AB20" s="70">
        <f t="shared" si="3"/>
        <v>0.32</v>
      </c>
    </row>
    <row r="21" spans="1:28" s="4" customFormat="1" ht="12.75" x14ac:dyDescent="0.25">
      <c r="A21" s="2">
        <v>4</v>
      </c>
      <c r="B21" s="2" t="s">
        <v>50</v>
      </c>
      <c r="C21" s="2">
        <v>147</v>
      </c>
      <c r="D21" s="1" t="s">
        <v>84</v>
      </c>
      <c r="E21" s="1" t="s">
        <v>84</v>
      </c>
      <c r="F21" s="2">
        <v>901</v>
      </c>
      <c r="G21" s="2" t="s">
        <v>15</v>
      </c>
      <c r="H21" s="1">
        <v>680</v>
      </c>
      <c r="I21" s="1">
        <v>5</v>
      </c>
      <c r="J21" s="1">
        <v>159</v>
      </c>
      <c r="K21" s="1">
        <v>76</v>
      </c>
      <c r="L21" s="1">
        <v>3</v>
      </c>
      <c r="M21" s="1">
        <v>1</v>
      </c>
      <c r="N21" s="2" t="s">
        <v>565</v>
      </c>
      <c r="O21" s="1">
        <v>93</v>
      </c>
      <c r="P21" s="1">
        <v>94</v>
      </c>
      <c r="Q21" s="1">
        <v>72</v>
      </c>
      <c r="R21" s="1">
        <v>1</v>
      </c>
      <c r="S21" s="1">
        <v>0</v>
      </c>
      <c r="T21" s="1">
        <v>0</v>
      </c>
      <c r="U21" s="1">
        <v>0</v>
      </c>
      <c r="V21" s="1">
        <v>6</v>
      </c>
      <c r="W21" s="1">
        <v>0</v>
      </c>
      <c r="X21" s="16">
        <v>17</v>
      </c>
      <c r="Y21" s="1">
        <f t="shared" si="0"/>
        <v>527</v>
      </c>
      <c r="Z21" s="1">
        <f t="shared" si="1"/>
        <v>153</v>
      </c>
      <c r="AA21" s="70">
        <f t="shared" si="2"/>
        <v>0.77500000000000002</v>
      </c>
      <c r="AB21" s="70">
        <f t="shared" si="3"/>
        <v>0.22500000000000001</v>
      </c>
    </row>
    <row r="22" spans="1:28" s="4" customFormat="1" ht="12.75" x14ac:dyDescent="0.25">
      <c r="A22" s="2">
        <v>5</v>
      </c>
      <c r="B22" s="2" t="s">
        <v>50</v>
      </c>
      <c r="C22" s="2">
        <v>147</v>
      </c>
      <c r="D22" s="1" t="s">
        <v>84</v>
      </c>
      <c r="E22" s="1" t="s">
        <v>84</v>
      </c>
      <c r="F22" s="2">
        <v>901</v>
      </c>
      <c r="G22" s="2" t="s">
        <v>16</v>
      </c>
      <c r="H22" s="1">
        <v>680</v>
      </c>
      <c r="I22" s="1">
        <v>5</v>
      </c>
      <c r="J22" s="1">
        <v>95</v>
      </c>
      <c r="K22" s="1">
        <v>64</v>
      </c>
      <c r="L22" s="1">
        <v>0</v>
      </c>
      <c r="M22" s="1">
        <v>0</v>
      </c>
      <c r="N22" s="2" t="s">
        <v>565</v>
      </c>
      <c r="O22" s="1">
        <v>111</v>
      </c>
      <c r="P22" s="1">
        <v>105</v>
      </c>
      <c r="Q22" s="1">
        <v>79</v>
      </c>
      <c r="R22" s="1">
        <v>4</v>
      </c>
      <c r="S22" s="1">
        <v>0</v>
      </c>
      <c r="T22" s="1">
        <v>0</v>
      </c>
      <c r="U22" s="1">
        <v>0</v>
      </c>
      <c r="V22" s="1">
        <v>6</v>
      </c>
      <c r="W22" s="1">
        <v>0</v>
      </c>
      <c r="X22" s="16">
        <v>11</v>
      </c>
      <c r="Y22" s="1">
        <f t="shared" si="0"/>
        <v>480</v>
      </c>
      <c r="Z22" s="1">
        <f t="shared" si="1"/>
        <v>200</v>
      </c>
      <c r="AA22" s="70">
        <f t="shared" si="2"/>
        <v>0.70588235294117652</v>
      </c>
      <c r="AB22" s="70">
        <f t="shared" si="3"/>
        <v>0.29411764705882354</v>
      </c>
    </row>
    <row r="23" spans="1:28" s="4" customFormat="1" ht="12.75" x14ac:dyDescent="0.25">
      <c r="A23" s="2">
        <v>6</v>
      </c>
      <c r="B23" s="2" t="s">
        <v>50</v>
      </c>
      <c r="C23" s="2">
        <v>147</v>
      </c>
      <c r="D23" s="1" t="s">
        <v>84</v>
      </c>
      <c r="E23" s="1" t="s">
        <v>84</v>
      </c>
      <c r="F23" s="2">
        <v>901</v>
      </c>
      <c r="G23" s="2" t="s">
        <v>17</v>
      </c>
      <c r="H23" s="1">
        <v>680</v>
      </c>
      <c r="I23" s="1">
        <v>4</v>
      </c>
      <c r="J23" s="1">
        <v>136</v>
      </c>
      <c r="K23" s="1">
        <v>71</v>
      </c>
      <c r="L23" s="1">
        <v>2</v>
      </c>
      <c r="M23" s="1">
        <v>2</v>
      </c>
      <c r="N23" s="2" t="s">
        <v>565</v>
      </c>
      <c r="O23" s="1">
        <v>126</v>
      </c>
      <c r="P23" s="1">
        <v>89</v>
      </c>
      <c r="Q23" s="1">
        <v>65</v>
      </c>
      <c r="R23" s="1">
        <v>2</v>
      </c>
      <c r="S23" s="1">
        <v>0</v>
      </c>
      <c r="T23" s="1">
        <v>0</v>
      </c>
      <c r="U23" s="1">
        <v>1</v>
      </c>
      <c r="V23" s="1">
        <v>8</v>
      </c>
      <c r="W23" s="1">
        <v>0</v>
      </c>
      <c r="X23" s="16">
        <v>8</v>
      </c>
      <c r="Y23" s="1">
        <f t="shared" si="0"/>
        <v>514</v>
      </c>
      <c r="Z23" s="1">
        <f t="shared" si="1"/>
        <v>166</v>
      </c>
      <c r="AA23" s="70">
        <f t="shared" si="2"/>
        <v>0.75588235294117645</v>
      </c>
      <c r="AB23" s="70">
        <f t="shared" si="3"/>
        <v>0.24411764705882352</v>
      </c>
    </row>
    <row r="24" spans="1:28" s="4" customFormat="1" ht="12.75" x14ac:dyDescent="0.25">
      <c r="A24" s="2">
        <v>7</v>
      </c>
      <c r="B24" s="2" t="s">
        <v>50</v>
      </c>
      <c r="C24" s="2">
        <v>147</v>
      </c>
      <c r="D24" s="1" t="s">
        <v>84</v>
      </c>
      <c r="E24" s="1" t="s">
        <v>84</v>
      </c>
      <c r="F24" s="2">
        <v>902</v>
      </c>
      <c r="G24" s="2" t="s">
        <v>15</v>
      </c>
      <c r="H24" s="1">
        <v>542</v>
      </c>
      <c r="I24" s="1">
        <v>5</v>
      </c>
      <c r="J24" s="1">
        <v>91</v>
      </c>
      <c r="K24" s="1">
        <v>73</v>
      </c>
      <c r="L24" s="1">
        <v>0</v>
      </c>
      <c r="M24" s="1">
        <v>5</v>
      </c>
      <c r="N24" s="2" t="s">
        <v>565</v>
      </c>
      <c r="O24" s="1">
        <v>86</v>
      </c>
      <c r="P24" s="1">
        <v>58</v>
      </c>
      <c r="Q24" s="1">
        <v>38</v>
      </c>
      <c r="R24" s="1">
        <v>2</v>
      </c>
      <c r="S24" s="1">
        <v>0</v>
      </c>
      <c r="T24" s="1">
        <v>0</v>
      </c>
      <c r="U24" s="1">
        <v>0</v>
      </c>
      <c r="V24" s="1">
        <v>5</v>
      </c>
      <c r="W24" s="1">
        <v>1</v>
      </c>
      <c r="X24" s="16">
        <v>16</v>
      </c>
      <c r="Y24" s="1">
        <f t="shared" si="0"/>
        <v>380</v>
      </c>
      <c r="Z24" s="1">
        <f t="shared" si="1"/>
        <v>162</v>
      </c>
      <c r="AA24" s="70">
        <f t="shared" si="2"/>
        <v>0.70110701107011075</v>
      </c>
      <c r="AB24" s="70">
        <f t="shared" si="3"/>
        <v>0.2988929889298893</v>
      </c>
    </row>
    <row r="25" spans="1:28" s="4" customFormat="1" ht="12.75" x14ac:dyDescent="0.25">
      <c r="A25" s="2">
        <v>8</v>
      </c>
      <c r="B25" s="2" t="s">
        <v>50</v>
      </c>
      <c r="C25" s="2">
        <v>147</v>
      </c>
      <c r="D25" s="1" t="s">
        <v>84</v>
      </c>
      <c r="E25" s="1" t="s">
        <v>84</v>
      </c>
      <c r="F25" s="2">
        <v>902</v>
      </c>
      <c r="G25" s="2" t="s">
        <v>16</v>
      </c>
      <c r="H25" s="1">
        <v>542</v>
      </c>
      <c r="I25" s="1">
        <v>0</v>
      </c>
      <c r="J25" s="1">
        <v>49</v>
      </c>
      <c r="K25" s="1">
        <v>102</v>
      </c>
      <c r="L25" s="1">
        <v>0</v>
      </c>
      <c r="M25" s="1">
        <v>4</v>
      </c>
      <c r="N25" s="2" t="s">
        <v>565</v>
      </c>
      <c r="O25" s="1">
        <v>79</v>
      </c>
      <c r="P25" s="1">
        <v>98</v>
      </c>
      <c r="Q25" s="1">
        <v>32</v>
      </c>
      <c r="R25" s="1">
        <v>2</v>
      </c>
      <c r="S25" s="1">
        <v>0</v>
      </c>
      <c r="T25" s="1">
        <v>0</v>
      </c>
      <c r="U25" s="1">
        <v>0</v>
      </c>
      <c r="V25" s="1">
        <v>3</v>
      </c>
      <c r="W25" s="1">
        <v>0</v>
      </c>
      <c r="X25" s="16">
        <v>5</v>
      </c>
      <c r="Y25" s="1">
        <f t="shared" si="0"/>
        <v>374</v>
      </c>
      <c r="Z25" s="1">
        <f t="shared" si="1"/>
        <v>168</v>
      </c>
      <c r="AA25" s="70">
        <f t="shared" si="2"/>
        <v>0.69003690036900367</v>
      </c>
      <c r="AB25" s="70">
        <f t="shared" si="3"/>
        <v>0.30996309963099633</v>
      </c>
    </row>
    <row r="26" spans="1:28" s="4" customFormat="1" ht="12.75" x14ac:dyDescent="0.25">
      <c r="A26" s="2">
        <v>9</v>
      </c>
      <c r="B26" s="2" t="s">
        <v>50</v>
      </c>
      <c r="C26" s="2">
        <v>147</v>
      </c>
      <c r="D26" s="1" t="s">
        <v>84</v>
      </c>
      <c r="E26" s="1" t="s">
        <v>84</v>
      </c>
      <c r="F26" s="2">
        <v>902</v>
      </c>
      <c r="G26" s="2" t="s">
        <v>17</v>
      </c>
      <c r="H26" s="1">
        <v>542</v>
      </c>
      <c r="I26" s="1">
        <v>3</v>
      </c>
      <c r="J26" s="1">
        <v>76</v>
      </c>
      <c r="K26" s="1">
        <v>67</v>
      </c>
      <c r="L26" s="1">
        <v>0</v>
      </c>
      <c r="M26" s="1">
        <v>1</v>
      </c>
      <c r="N26" s="2" t="s">
        <v>565</v>
      </c>
      <c r="O26" s="1">
        <v>76</v>
      </c>
      <c r="P26" s="1">
        <v>76</v>
      </c>
      <c r="Q26" s="1">
        <v>45</v>
      </c>
      <c r="R26" s="1">
        <v>1</v>
      </c>
      <c r="S26" s="1">
        <v>0</v>
      </c>
      <c r="T26" s="1">
        <v>0</v>
      </c>
      <c r="U26" s="1">
        <v>0</v>
      </c>
      <c r="V26" s="1">
        <v>6</v>
      </c>
      <c r="W26" s="1">
        <v>0</v>
      </c>
      <c r="X26" s="16">
        <v>11</v>
      </c>
      <c r="Y26" s="1">
        <f t="shared" si="0"/>
        <v>362</v>
      </c>
      <c r="Z26" s="1">
        <f t="shared" si="1"/>
        <v>180</v>
      </c>
      <c r="AA26" s="70">
        <f t="shared" si="2"/>
        <v>0.66789667896678961</v>
      </c>
      <c r="AB26" s="70">
        <f t="shared" si="3"/>
        <v>0.33210332103321033</v>
      </c>
    </row>
    <row r="27" spans="1:28" s="4" customFormat="1" ht="12.75" x14ac:dyDescent="0.25">
      <c r="A27" s="2">
        <v>10</v>
      </c>
      <c r="B27" s="2" t="s">
        <v>50</v>
      </c>
      <c r="C27" s="2">
        <v>147</v>
      </c>
      <c r="D27" s="1" t="s">
        <v>84</v>
      </c>
      <c r="E27" s="1" t="s">
        <v>84</v>
      </c>
      <c r="F27" s="2">
        <v>903</v>
      </c>
      <c r="G27" s="2" t="s">
        <v>15</v>
      </c>
      <c r="H27" s="1">
        <v>750</v>
      </c>
      <c r="I27" s="1">
        <v>20</v>
      </c>
      <c r="J27" s="1">
        <v>85</v>
      </c>
      <c r="K27" s="1">
        <v>112</v>
      </c>
      <c r="L27" s="1">
        <v>1</v>
      </c>
      <c r="M27" s="1">
        <v>2</v>
      </c>
      <c r="N27" s="2" t="s">
        <v>565</v>
      </c>
      <c r="O27" s="1">
        <v>94</v>
      </c>
      <c r="P27" s="1">
        <v>103</v>
      </c>
      <c r="Q27" s="1">
        <v>62</v>
      </c>
      <c r="R27" s="1">
        <v>7</v>
      </c>
      <c r="S27" s="1">
        <v>1</v>
      </c>
      <c r="T27" s="1">
        <v>0</v>
      </c>
      <c r="U27" s="1">
        <v>0</v>
      </c>
      <c r="V27" s="1">
        <v>5</v>
      </c>
      <c r="W27" s="1">
        <v>1</v>
      </c>
      <c r="X27" s="16">
        <v>13</v>
      </c>
      <c r="Y27" s="1">
        <f t="shared" si="0"/>
        <v>506</v>
      </c>
      <c r="Z27" s="1">
        <f t="shared" si="1"/>
        <v>244</v>
      </c>
      <c r="AA27" s="70">
        <f t="shared" si="2"/>
        <v>0.67466666666666664</v>
      </c>
      <c r="AB27" s="70">
        <f t="shared" si="3"/>
        <v>0.32533333333333331</v>
      </c>
    </row>
    <row r="28" spans="1:28" s="4" customFormat="1" ht="12.75" x14ac:dyDescent="0.25">
      <c r="A28" s="2">
        <v>11</v>
      </c>
      <c r="B28" s="2" t="s">
        <v>50</v>
      </c>
      <c r="C28" s="2">
        <v>147</v>
      </c>
      <c r="D28" s="1" t="s">
        <v>84</v>
      </c>
      <c r="E28" s="1" t="s">
        <v>84</v>
      </c>
      <c r="F28" s="2">
        <v>903</v>
      </c>
      <c r="G28" s="2" t="s">
        <v>16</v>
      </c>
      <c r="H28" s="1">
        <v>750</v>
      </c>
      <c r="I28" s="1">
        <v>14</v>
      </c>
      <c r="J28" s="1">
        <v>68</v>
      </c>
      <c r="K28" s="1">
        <v>100</v>
      </c>
      <c r="L28" s="1">
        <v>4</v>
      </c>
      <c r="M28" s="1">
        <v>1</v>
      </c>
      <c r="N28" s="2" t="s">
        <v>565</v>
      </c>
      <c r="O28" s="1">
        <v>99</v>
      </c>
      <c r="P28" s="1">
        <v>132</v>
      </c>
      <c r="Q28" s="1">
        <v>67</v>
      </c>
      <c r="R28" s="1">
        <v>3</v>
      </c>
      <c r="S28" s="1">
        <v>0</v>
      </c>
      <c r="T28" s="1">
        <v>0</v>
      </c>
      <c r="U28" s="1">
        <v>2</v>
      </c>
      <c r="V28" s="1">
        <v>5</v>
      </c>
      <c r="W28" s="1">
        <v>0</v>
      </c>
      <c r="X28" s="16">
        <v>9</v>
      </c>
      <c r="Y28" s="1">
        <f t="shared" si="0"/>
        <v>504</v>
      </c>
      <c r="Z28" s="1">
        <f t="shared" si="1"/>
        <v>246</v>
      </c>
      <c r="AA28" s="70">
        <f t="shared" si="2"/>
        <v>0.67200000000000004</v>
      </c>
      <c r="AB28" s="70">
        <f t="shared" si="3"/>
        <v>0.32800000000000001</v>
      </c>
    </row>
    <row r="29" spans="1:28" s="4" customFormat="1" ht="12.75" x14ac:dyDescent="0.25">
      <c r="A29" s="2">
        <v>12</v>
      </c>
      <c r="B29" s="2" t="s">
        <v>50</v>
      </c>
      <c r="C29" s="2">
        <v>147</v>
      </c>
      <c r="D29" s="1" t="s">
        <v>84</v>
      </c>
      <c r="E29" s="1" t="s">
        <v>84</v>
      </c>
      <c r="F29" s="2">
        <v>903</v>
      </c>
      <c r="G29" s="2" t="s">
        <v>17</v>
      </c>
      <c r="H29" s="1">
        <v>750</v>
      </c>
      <c r="I29" s="1">
        <v>15</v>
      </c>
      <c r="J29" s="1">
        <v>106</v>
      </c>
      <c r="K29" s="1">
        <v>75</v>
      </c>
      <c r="L29" s="1">
        <v>4</v>
      </c>
      <c r="M29" s="1">
        <v>7</v>
      </c>
      <c r="N29" s="2" t="s">
        <v>565</v>
      </c>
      <c r="O29" s="1">
        <v>80</v>
      </c>
      <c r="P29" s="1">
        <v>135</v>
      </c>
      <c r="Q29" s="1">
        <v>50</v>
      </c>
      <c r="R29" s="1">
        <v>2</v>
      </c>
      <c r="S29" s="1">
        <v>0</v>
      </c>
      <c r="T29" s="1">
        <v>0</v>
      </c>
      <c r="U29" s="1">
        <v>1</v>
      </c>
      <c r="V29" s="1">
        <v>7</v>
      </c>
      <c r="W29" s="1">
        <v>0</v>
      </c>
      <c r="X29" s="16">
        <v>10</v>
      </c>
      <c r="Y29" s="1">
        <f t="shared" si="0"/>
        <v>492</v>
      </c>
      <c r="Z29" s="1">
        <f t="shared" si="1"/>
        <v>258</v>
      </c>
      <c r="AA29" s="70">
        <f t="shared" si="2"/>
        <v>0.65600000000000003</v>
      </c>
      <c r="AB29" s="70">
        <f t="shared" si="3"/>
        <v>0.34399999999999997</v>
      </c>
    </row>
    <row r="30" spans="1:28" s="4" customFormat="1" ht="12.75" x14ac:dyDescent="0.25">
      <c r="A30" s="2">
        <v>13</v>
      </c>
      <c r="B30" s="2" t="s">
        <v>50</v>
      </c>
      <c r="C30" s="2">
        <v>147</v>
      </c>
      <c r="D30" s="1" t="s">
        <v>84</v>
      </c>
      <c r="E30" s="1" t="s">
        <v>85</v>
      </c>
      <c r="F30" s="2">
        <v>904</v>
      </c>
      <c r="G30" s="2" t="s">
        <v>15</v>
      </c>
      <c r="H30" s="1">
        <v>90</v>
      </c>
      <c r="I30" s="1">
        <v>5</v>
      </c>
      <c r="J30" s="1">
        <v>35</v>
      </c>
      <c r="K30" s="1">
        <v>4</v>
      </c>
      <c r="L30" s="1">
        <v>0</v>
      </c>
      <c r="M30" s="1">
        <v>2</v>
      </c>
      <c r="N30" s="2" t="s">
        <v>565</v>
      </c>
      <c r="O30" s="1">
        <v>0</v>
      </c>
      <c r="P30" s="1">
        <v>1</v>
      </c>
      <c r="Q30" s="1">
        <v>4</v>
      </c>
      <c r="R30" s="1">
        <v>0</v>
      </c>
      <c r="S30" s="1">
        <v>0</v>
      </c>
      <c r="T30" s="1">
        <v>0</v>
      </c>
      <c r="U30" s="1">
        <v>0</v>
      </c>
      <c r="V30" s="1">
        <v>9</v>
      </c>
      <c r="W30" s="1">
        <v>0</v>
      </c>
      <c r="X30" s="16">
        <v>0</v>
      </c>
      <c r="Y30" s="1">
        <f t="shared" si="0"/>
        <v>60</v>
      </c>
      <c r="Z30" s="1">
        <f t="shared" si="1"/>
        <v>30</v>
      </c>
      <c r="AA30" s="70">
        <f t="shared" si="2"/>
        <v>0.66666666666666663</v>
      </c>
      <c r="AB30" s="70">
        <f t="shared" si="3"/>
        <v>0.33333333333333331</v>
      </c>
    </row>
    <row r="31" spans="1:28" s="4" customFormat="1" ht="12.75" x14ac:dyDescent="0.25">
      <c r="A31" s="2">
        <v>14</v>
      </c>
      <c r="B31" s="2" t="s">
        <v>50</v>
      </c>
      <c r="C31" s="2">
        <v>147</v>
      </c>
      <c r="D31" s="1" t="s">
        <v>84</v>
      </c>
      <c r="E31" s="1" t="s">
        <v>86</v>
      </c>
      <c r="F31" s="2">
        <v>905</v>
      </c>
      <c r="G31" s="2" t="s">
        <v>15</v>
      </c>
      <c r="H31" s="1">
        <v>365</v>
      </c>
      <c r="I31" s="1">
        <v>6</v>
      </c>
      <c r="J31" s="1">
        <v>137</v>
      </c>
      <c r="K31" s="1">
        <v>30</v>
      </c>
      <c r="L31" s="1">
        <v>0</v>
      </c>
      <c r="M31" s="1">
        <v>1</v>
      </c>
      <c r="N31" s="2" t="s">
        <v>565</v>
      </c>
      <c r="O31" s="1">
        <v>18</v>
      </c>
      <c r="P31" s="1">
        <v>7</v>
      </c>
      <c r="Q31" s="1">
        <v>55</v>
      </c>
      <c r="R31" s="1">
        <v>2</v>
      </c>
      <c r="S31" s="1">
        <v>1</v>
      </c>
      <c r="T31" s="1">
        <v>0</v>
      </c>
      <c r="U31" s="1">
        <v>0</v>
      </c>
      <c r="V31" s="1">
        <v>3</v>
      </c>
      <c r="W31" s="1">
        <v>0</v>
      </c>
      <c r="X31" s="16">
        <v>5</v>
      </c>
      <c r="Y31" s="1">
        <f t="shared" si="0"/>
        <v>265</v>
      </c>
      <c r="Z31" s="1">
        <f t="shared" si="1"/>
        <v>100</v>
      </c>
      <c r="AA31" s="70">
        <f t="shared" si="2"/>
        <v>0.72602739726027399</v>
      </c>
      <c r="AB31" s="70">
        <f t="shared" si="3"/>
        <v>0.27397260273972601</v>
      </c>
    </row>
    <row r="32" spans="1:28" s="4" customFormat="1" ht="12.75" x14ac:dyDescent="0.25">
      <c r="A32" s="3"/>
      <c r="B32" s="3"/>
      <c r="C32" s="3"/>
      <c r="D32" s="137" t="s">
        <v>496</v>
      </c>
      <c r="E32" s="138"/>
      <c r="F32" s="76">
        <f>COUNTIF(G18:G31,"B")</f>
        <v>6</v>
      </c>
      <c r="G32" s="76">
        <f>COUNTA(G18:G31)</f>
        <v>14</v>
      </c>
      <c r="H32" s="77">
        <f>SUM(H18:H31)</f>
        <v>8244</v>
      </c>
      <c r="I32" s="77">
        <f t="shared" ref="I32:X32" si="9">SUM(I18:I31)</f>
        <v>97</v>
      </c>
      <c r="J32" s="77">
        <f t="shared" si="9"/>
        <v>1305</v>
      </c>
      <c r="K32" s="77">
        <f t="shared" si="9"/>
        <v>945</v>
      </c>
      <c r="L32" s="77">
        <f t="shared" si="9"/>
        <v>19</v>
      </c>
      <c r="M32" s="77">
        <f t="shared" si="9"/>
        <v>29</v>
      </c>
      <c r="N32" s="114" t="s">
        <v>565</v>
      </c>
      <c r="O32" s="77">
        <f t="shared" si="9"/>
        <v>1215</v>
      </c>
      <c r="P32" s="77">
        <f t="shared" si="9"/>
        <v>1120</v>
      </c>
      <c r="Q32" s="77">
        <f t="shared" si="9"/>
        <v>774</v>
      </c>
      <c r="R32" s="77">
        <f t="shared" si="9"/>
        <v>30</v>
      </c>
      <c r="S32" s="77">
        <f t="shared" si="9"/>
        <v>3</v>
      </c>
      <c r="T32" s="77">
        <f t="shared" si="9"/>
        <v>0</v>
      </c>
      <c r="U32" s="77">
        <f t="shared" si="9"/>
        <v>5</v>
      </c>
      <c r="V32" s="77">
        <f t="shared" si="9"/>
        <v>80</v>
      </c>
      <c r="W32" s="77">
        <f t="shared" si="9"/>
        <v>3</v>
      </c>
      <c r="X32" s="77">
        <f t="shared" si="9"/>
        <v>132</v>
      </c>
      <c r="Y32" s="77">
        <f t="shared" ref="Y32" si="10">SUM(I32:X32)</f>
        <v>5757</v>
      </c>
      <c r="Z32" s="77">
        <f t="shared" ref="Z32" si="11">H32-Y32</f>
        <v>2487</v>
      </c>
      <c r="AA32" s="78">
        <f t="shared" ref="AA32" si="12">Y32/H32</f>
        <v>0.69832605531295489</v>
      </c>
      <c r="AB32" s="78">
        <f t="shared" ref="AB32" si="13">Z32/H32</f>
        <v>0.30167394468704511</v>
      </c>
    </row>
    <row r="33" spans="1:29" s="4" customFormat="1" ht="12.75" x14ac:dyDescent="0.25">
      <c r="A33" s="3"/>
      <c r="B33" s="3"/>
      <c r="C33" s="3"/>
      <c r="F33" s="3"/>
      <c r="G33" s="3"/>
      <c r="AA33" s="3"/>
      <c r="AB33" s="3"/>
    </row>
    <row r="34" spans="1:29" s="28" customFormat="1" ht="12.75" x14ac:dyDescent="0.25">
      <c r="A34" s="27"/>
      <c r="B34" s="27"/>
      <c r="C34" s="27"/>
      <c r="E34" s="126" t="s">
        <v>71</v>
      </c>
      <c r="F34" s="133"/>
      <c r="G34" s="133"/>
      <c r="H34" s="133"/>
      <c r="I34" s="111" t="s">
        <v>4</v>
      </c>
      <c r="J34" s="111" t="s">
        <v>5</v>
      </c>
      <c r="K34" s="111" t="s">
        <v>6</v>
      </c>
      <c r="L34" s="111" t="s">
        <v>47</v>
      </c>
      <c r="M34" s="111" t="s">
        <v>7</v>
      </c>
      <c r="N34" s="111" t="s">
        <v>48</v>
      </c>
      <c r="O34" s="111" t="s">
        <v>37</v>
      </c>
      <c r="P34" s="111" t="s">
        <v>49</v>
      </c>
      <c r="Q34" s="111" t="s">
        <v>8</v>
      </c>
      <c r="R34" s="32" t="s">
        <v>38</v>
      </c>
      <c r="S34" s="33" t="s">
        <v>65</v>
      </c>
      <c r="T34" s="33"/>
      <c r="AA34" s="71"/>
      <c r="AB34" s="71"/>
      <c r="AC34" s="4"/>
    </row>
    <row r="35" spans="1:29" s="4" customFormat="1" ht="12.75" x14ac:dyDescent="0.25">
      <c r="A35" s="3"/>
      <c r="B35" s="3"/>
      <c r="C35" s="3"/>
      <c r="E35" s="133"/>
      <c r="F35" s="133"/>
      <c r="G35" s="133"/>
      <c r="H35" s="133"/>
      <c r="I35" s="55">
        <v>108</v>
      </c>
      <c r="J35" s="55">
        <v>1345</v>
      </c>
      <c r="K35" s="55">
        <v>960</v>
      </c>
      <c r="L35" s="55">
        <v>59</v>
      </c>
      <c r="M35" s="55">
        <v>41</v>
      </c>
      <c r="N35" s="55" t="s">
        <v>565</v>
      </c>
      <c r="O35" s="55">
        <v>1215</v>
      </c>
      <c r="P35" s="55">
        <v>1120</v>
      </c>
      <c r="Q35" s="55">
        <v>774</v>
      </c>
      <c r="R35" s="80">
        <v>3</v>
      </c>
      <c r="S35" s="81">
        <v>132</v>
      </c>
      <c r="T35" s="34"/>
      <c r="AA35" s="72"/>
      <c r="AB35" s="72"/>
    </row>
    <row r="36" spans="1:29" s="4" customFormat="1" ht="6.75" customHeight="1" x14ac:dyDescent="0.25">
      <c r="A36" s="3"/>
      <c r="B36" s="3"/>
      <c r="C36" s="3"/>
      <c r="F36" s="3"/>
      <c r="G36" s="3"/>
      <c r="H36" s="11"/>
      <c r="I36" s="3"/>
      <c r="J36" s="3"/>
      <c r="K36" s="3"/>
      <c r="L36" s="3"/>
      <c r="M36" s="3"/>
      <c r="N36" s="3"/>
      <c r="O36" s="3"/>
      <c r="P36" s="3"/>
      <c r="Q36" s="3"/>
      <c r="R36" s="67"/>
      <c r="S36" s="68"/>
      <c r="T36" s="36"/>
      <c r="AA36" s="72"/>
      <c r="AB36" s="72"/>
    </row>
    <row r="37" spans="1:29" s="12" customFormat="1" ht="12.75" x14ac:dyDescent="0.25">
      <c r="A37" s="30"/>
      <c r="B37" s="30"/>
      <c r="C37" s="30"/>
      <c r="E37" s="126" t="s">
        <v>72</v>
      </c>
      <c r="F37" s="126"/>
      <c r="G37" s="126"/>
      <c r="H37" s="126"/>
      <c r="I37" s="126" t="s">
        <v>412</v>
      </c>
      <c r="J37" s="133"/>
      <c r="K37" s="133"/>
      <c r="L37" s="126" t="s">
        <v>413</v>
      </c>
      <c r="M37" s="126"/>
      <c r="N37" s="111" t="s">
        <v>48</v>
      </c>
      <c r="O37" s="111" t="s">
        <v>37</v>
      </c>
      <c r="P37" s="111" t="s">
        <v>49</v>
      </c>
      <c r="Q37" s="111" t="s">
        <v>8</v>
      </c>
      <c r="R37" s="32" t="s">
        <v>38</v>
      </c>
      <c r="S37" s="33" t="s">
        <v>65</v>
      </c>
      <c r="AA37" s="73"/>
      <c r="AB37" s="73"/>
      <c r="AC37" s="4"/>
    </row>
    <row r="38" spans="1:29" s="4" customFormat="1" ht="12.75" x14ac:dyDescent="0.25">
      <c r="A38" s="3"/>
      <c r="B38" s="3"/>
      <c r="C38" s="3"/>
      <c r="E38" s="126"/>
      <c r="F38" s="126"/>
      <c r="G38" s="126"/>
      <c r="H38" s="126"/>
      <c r="I38" s="127">
        <f>I35+K35+M35</f>
        <v>1109</v>
      </c>
      <c r="J38" s="128"/>
      <c r="K38" s="128"/>
      <c r="L38" s="127">
        <f>J35+L35</f>
        <v>1404</v>
      </c>
      <c r="M38" s="128"/>
      <c r="N38" s="112" t="str">
        <f>N35</f>
        <v>N.P.</v>
      </c>
      <c r="O38" s="112">
        <f>O35</f>
        <v>1215</v>
      </c>
      <c r="P38" s="112">
        <f>P35</f>
        <v>1120</v>
      </c>
      <c r="Q38" s="112">
        <f>Q35</f>
        <v>774</v>
      </c>
      <c r="R38" s="80">
        <v>3</v>
      </c>
      <c r="S38" s="81">
        <v>132</v>
      </c>
      <c r="AA38" s="72"/>
      <c r="AB38" s="72"/>
    </row>
    <row r="39" spans="1:29" s="4" customFormat="1" ht="12.75" x14ac:dyDescent="0.25">
      <c r="A39" s="3"/>
      <c r="B39" s="3"/>
      <c r="C39" s="3"/>
      <c r="F39" s="3"/>
      <c r="G39" s="3"/>
      <c r="AA39" s="3"/>
      <c r="AB39" s="3"/>
    </row>
    <row r="40" spans="1:29" s="4" customFormat="1" ht="12.75" x14ac:dyDescent="0.25">
      <c r="A40" s="3"/>
      <c r="B40" s="3"/>
      <c r="C40" s="3"/>
      <c r="F40" s="3"/>
      <c r="G40" s="3"/>
      <c r="AA40" s="3"/>
      <c r="AB40" s="3"/>
    </row>
    <row r="41" spans="1:29" s="4" customFormat="1" ht="12.75" x14ac:dyDescent="0.25">
      <c r="A41" s="2">
        <v>1</v>
      </c>
      <c r="B41" s="2" t="s">
        <v>50</v>
      </c>
      <c r="C41" s="2">
        <v>292</v>
      </c>
      <c r="D41" s="1" t="s">
        <v>87</v>
      </c>
      <c r="E41" s="1" t="s">
        <v>87</v>
      </c>
      <c r="F41" s="2">
        <v>1426</v>
      </c>
      <c r="G41" s="2" t="s">
        <v>15</v>
      </c>
      <c r="H41" s="1">
        <v>505</v>
      </c>
      <c r="I41" s="1">
        <v>80</v>
      </c>
      <c r="J41" s="1">
        <v>33</v>
      </c>
      <c r="K41" s="1">
        <v>3</v>
      </c>
      <c r="L41" s="1">
        <v>0</v>
      </c>
      <c r="M41" s="1">
        <v>0</v>
      </c>
      <c r="N41" s="1">
        <v>71</v>
      </c>
      <c r="O41" s="1">
        <v>61</v>
      </c>
      <c r="P41" s="1">
        <v>90</v>
      </c>
      <c r="Q41" s="1">
        <v>21</v>
      </c>
      <c r="R41" s="1">
        <v>2</v>
      </c>
      <c r="S41" s="1">
        <v>0</v>
      </c>
      <c r="T41" s="1">
        <v>0</v>
      </c>
      <c r="U41" s="1">
        <v>0</v>
      </c>
      <c r="V41" s="1">
        <v>4</v>
      </c>
      <c r="W41" s="16">
        <v>0</v>
      </c>
      <c r="X41" s="1">
        <v>12</v>
      </c>
      <c r="Y41" s="1">
        <f t="shared" si="0"/>
        <v>377</v>
      </c>
      <c r="Z41" s="1">
        <f t="shared" si="1"/>
        <v>128</v>
      </c>
      <c r="AA41" s="70">
        <f t="shared" si="2"/>
        <v>0.74653465346534653</v>
      </c>
      <c r="AB41" s="70">
        <f t="shared" si="3"/>
        <v>0.25346534653465347</v>
      </c>
    </row>
    <row r="42" spans="1:29" s="4" customFormat="1" ht="12.75" x14ac:dyDescent="0.25">
      <c r="A42" s="2">
        <v>2</v>
      </c>
      <c r="B42" s="2" t="s">
        <v>50</v>
      </c>
      <c r="C42" s="2">
        <v>292</v>
      </c>
      <c r="D42" s="1" t="s">
        <v>87</v>
      </c>
      <c r="E42" s="1" t="s">
        <v>87</v>
      </c>
      <c r="F42" s="2">
        <v>1426</v>
      </c>
      <c r="G42" s="2" t="s">
        <v>16</v>
      </c>
      <c r="H42" s="1">
        <v>505</v>
      </c>
      <c r="I42" s="1">
        <v>51</v>
      </c>
      <c r="J42" s="1">
        <v>63</v>
      </c>
      <c r="K42" s="1">
        <v>3</v>
      </c>
      <c r="L42" s="1">
        <v>2</v>
      </c>
      <c r="M42" s="1">
        <v>0</v>
      </c>
      <c r="N42" s="1">
        <v>78</v>
      </c>
      <c r="O42" s="1">
        <v>66</v>
      </c>
      <c r="P42" s="1">
        <v>89</v>
      </c>
      <c r="Q42" s="1">
        <v>3</v>
      </c>
      <c r="R42" s="1">
        <v>0</v>
      </c>
      <c r="S42" s="1">
        <v>0</v>
      </c>
      <c r="T42" s="1">
        <v>0</v>
      </c>
      <c r="U42" s="1">
        <v>0</v>
      </c>
      <c r="V42" s="1">
        <v>4</v>
      </c>
      <c r="W42" s="16">
        <v>1</v>
      </c>
      <c r="X42" s="1">
        <v>8</v>
      </c>
      <c r="Y42" s="1">
        <f t="shared" si="0"/>
        <v>368</v>
      </c>
      <c r="Z42" s="1">
        <f t="shared" si="1"/>
        <v>137</v>
      </c>
      <c r="AA42" s="70">
        <f t="shared" si="2"/>
        <v>0.72871287128712869</v>
      </c>
      <c r="AB42" s="70">
        <f t="shared" si="3"/>
        <v>0.27128712871287131</v>
      </c>
    </row>
    <row r="43" spans="1:29" s="4" customFormat="1" ht="12.75" x14ac:dyDescent="0.25">
      <c r="A43" s="2">
        <v>3</v>
      </c>
      <c r="B43" s="2" t="s">
        <v>50</v>
      </c>
      <c r="C43" s="2">
        <v>292</v>
      </c>
      <c r="D43" s="1" t="s">
        <v>87</v>
      </c>
      <c r="E43" s="1" t="s">
        <v>87</v>
      </c>
      <c r="F43" s="2">
        <v>1427</v>
      </c>
      <c r="G43" s="2" t="s">
        <v>15</v>
      </c>
      <c r="H43" s="1">
        <v>503</v>
      </c>
      <c r="I43" s="1">
        <v>104</v>
      </c>
      <c r="J43" s="1">
        <v>64</v>
      </c>
      <c r="K43" s="1">
        <v>1</v>
      </c>
      <c r="L43" s="1">
        <v>1</v>
      </c>
      <c r="M43" s="1">
        <v>1</v>
      </c>
      <c r="N43" s="1">
        <v>31</v>
      </c>
      <c r="O43" s="1">
        <v>39</v>
      </c>
      <c r="P43" s="1">
        <v>77</v>
      </c>
      <c r="Q43" s="1">
        <v>3</v>
      </c>
      <c r="R43" s="1">
        <v>5</v>
      </c>
      <c r="S43" s="1">
        <v>1</v>
      </c>
      <c r="T43" s="1">
        <v>1</v>
      </c>
      <c r="U43" s="1">
        <v>0</v>
      </c>
      <c r="V43" s="1">
        <v>2</v>
      </c>
      <c r="W43" s="16">
        <v>0</v>
      </c>
      <c r="X43" s="1">
        <v>4</v>
      </c>
      <c r="Y43" s="1">
        <f t="shared" si="0"/>
        <v>334</v>
      </c>
      <c r="Z43" s="1">
        <f t="shared" si="1"/>
        <v>169</v>
      </c>
      <c r="AA43" s="70">
        <f t="shared" si="2"/>
        <v>0.66401590457256465</v>
      </c>
      <c r="AB43" s="70">
        <f t="shared" si="3"/>
        <v>0.3359840954274354</v>
      </c>
    </row>
    <row r="44" spans="1:29" s="4" customFormat="1" ht="12.75" x14ac:dyDescent="0.25">
      <c r="A44" s="2">
        <v>4</v>
      </c>
      <c r="B44" s="2" t="s">
        <v>50</v>
      </c>
      <c r="C44" s="2">
        <v>292</v>
      </c>
      <c r="D44" s="1" t="s">
        <v>87</v>
      </c>
      <c r="E44" s="1" t="s">
        <v>87</v>
      </c>
      <c r="F44" s="2">
        <v>1427</v>
      </c>
      <c r="G44" s="2" t="s">
        <v>16</v>
      </c>
      <c r="H44" s="1">
        <v>503</v>
      </c>
      <c r="I44" s="1">
        <v>103</v>
      </c>
      <c r="J44" s="1">
        <v>59</v>
      </c>
      <c r="K44" s="1">
        <v>4</v>
      </c>
      <c r="L44" s="1">
        <v>1</v>
      </c>
      <c r="M44" s="1">
        <v>0</v>
      </c>
      <c r="N44" s="1">
        <v>35</v>
      </c>
      <c r="O44" s="1">
        <v>44</v>
      </c>
      <c r="P44" s="1">
        <v>76</v>
      </c>
      <c r="Q44" s="1">
        <v>11</v>
      </c>
      <c r="R44" s="1">
        <v>6</v>
      </c>
      <c r="S44" s="1">
        <v>1</v>
      </c>
      <c r="T44" s="1">
        <v>0</v>
      </c>
      <c r="U44" s="1">
        <v>0</v>
      </c>
      <c r="V44" s="1">
        <v>3</v>
      </c>
      <c r="W44" s="16">
        <v>0</v>
      </c>
      <c r="X44" s="1">
        <v>4</v>
      </c>
      <c r="Y44" s="1">
        <f t="shared" si="0"/>
        <v>347</v>
      </c>
      <c r="Z44" s="1">
        <f t="shared" si="1"/>
        <v>156</v>
      </c>
      <c r="AA44" s="70">
        <f t="shared" si="2"/>
        <v>0.68986083499005968</v>
      </c>
      <c r="AB44" s="70">
        <f t="shared" si="3"/>
        <v>0.31013916500994038</v>
      </c>
    </row>
    <row r="45" spans="1:29" s="4" customFormat="1" ht="12.75" x14ac:dyDescent="0.25">
      <c r="A45" s="2">
        <v>5</v>
      </c>
      <c r="B45" s="2" t="s">
        <v>50</v>
      </c>
      <c r="C45" s="2">
        <v>292</v>
      </c>
      <c r="D45" s="1" t="s">
        <v>87</v>
      </c>
      <c r="E45" s="1" t="s">
        <v>87</v>
      </c>
      <c r="F45" s="2">
        <v>1427</v>
      </c>
      <c r="G45" s="2" t="s">
        <v>17</v>
      </c>
      <c r="H45" s="1">
        <v>504</v>
      </c>
      <c r="I45" s="1">
        <v>103</v>
      </c>
      <c r="J45" s="1">
        <v>59</v>
      </c>
      <c r="K45" s="1">
        <v>0</v>
      </c>
      <c r="L45" s="1">
        <v>0</v>
      </c>
      <c r="M45" s="1">
        <v>1</v>
      </c>
      <c r="N45" s="1">
        <v>44</v>
      </c>
      <c r="O45" s="1">
        <v>38</v>
      </c>
      <c r="P45" s="1">
        <v>81</v>
      </c>
      <c r="Q45" s="1">
        <v>13</v>
      </c>
      <c r="R45" s="1">
        <v>4</v>
      </c>
      <c r="S45" s="1">
        <v>1</v>
      </c>
      <c r="T45" s="1">
        <v>0</v>
      </c>
      <c r="U45" s="1">
        <v>0</v>
      </c>
      <c r="V45" s="1">
        <v>4</v>
      </c>
      <c r="W45" s="16">
        <v>1</v>
      </c>
      <c r="X45" s="1">
        <v>6</v>
      </c>
      <c r="Y45" s="1">
        <f t="shared" si="0"/>
        <v>355</v>
      </c>
      <c r="Z45" s="1">
        <f t="shared" si="1"/>
        <v>149</v>
      </c>
      <c r="AA45" s="70">
        <f t="shared" si="2"/>
        <v>0.70436507936507942</v>
      </c>
      <c r="AB45" s="70">
        <f t="shared" si="3"/>
        <v>0.29563492063492064</v>
      </c>
    </row>
    <row r="46" spans="1:29" s="4" customFormat="1" ht="12.75" x14ac:dyDescent="0.25">
      <c r="A46" s="2">
        <v>6</v>
      </c>
      <c r="B46" s="2" t="s">
        <v>50</v>
      </c>
      <c r="C46" s="2">
        <v>292</v>
      </c>
      <c r="D46" s="1" t="s">
        <v>87</v>
      </c>
      <c r="E46" s="1" t="s">
        <v>87</v>
      </c>
      <c r="F46" s="2">
        <v>1428</v>
      </c>
      <c r="G46" s="2" t="s">
        <v>15</v>
      </c>
      <c r="H46" s="1">
        <v>496</v>
      </c>
      <c r="I46" s="1">
        <v>63</v>
      </c>
      <c r="J46" s="1">
        <v>65</v>
      </c>
      <c r="K46" s="1">
        <v>4</v>
      </c>
      <c r="L46" s="1">
        <v>1</v>
      </c>
      <c r="M46" s="1">
        <v>0</v>
      </c>
      <c r="N46" s="1">
        <v>36</v>
      </c>
      <c r="O46" s="1">
        <v>119</v>
      </c>
      <c r="P46" s="1">
        <v>60</v>
      </c>
      <c r="Q46" s="1">
        <v>7</v>
      </c>
      <c r="R46" s="1">
        <v>3</v>
      </c>
      <c r="S46" s="1">
        <v>1</v>
      </c>
      <c r="T46" s="1">
        <v>0</v>
      </c>
      <c r="U46" s="1">
        <v>0</v>
      </c>
      <c r="V46" s="1">
        <v>6</v>
      </c>
      <c r="W46" s="16">
        <v>0</v>
      </c>
      <c r="X46" s="1">
        <v>10</v>
      </c>
      <c r="Y46" s="1">
        <f t="shared" si="0"/>
        <v>375</v>
      </c>
      <c r="Z46" s="1">
        <f t="shared" si="1"/>
        <v>121</v>
      </c>
      <c r="AA46" s="70">
        <f t="shared" si="2"/>
        <v>0.75604838709677424</v>
      </c>
      <c r="AB46" s="70">
        <f t="shared" si="3"/>
        <v>0.24395161290322581</v>
      </c>
    </row>
    <row r="47" spans="1:29" s="4" customFormat="1" ht="12.75" x14ac:dyDescent="0.25">
      <c r="A47" s="2">
        <v>7</v>
      </c>
      <c r="B47" s="2" t="s">
        <v>50</v>
      </c>
      <c r="C47" s="2">
        <v>292</v>
      </c>
      <c r="D47" s="1" t="s">
        <v>87</v>
      </c>
      <c r="E47" s="1" t="s">
        <v>87</v>
      </c>
      <c r="F47" s="2">
        <v>1428</v>
      </c>
      <c r="G47" s="2" t="s">
        <v>16</v>
      </c>
      <c r="H47" s="1">
        <v>497</v>
      </c>
      <c r="I47" s="1">
        <v>56</v>
      </c>
      <c r="J47" s="1">
        <v>102</v>
      </c>
      <c r="K47" s="1">
        <v>3</v>
      </c>
      <c r="L47" s="1">
        <v>2</v>
      </c>
      <c r="M47" s="1">
        <v>0</v>
      </c>
      <c r="N47" s="1">
        <v>54</v>
      </c>
      <c r="O47" s="1">
        <v>78</v>
      </c>
      <c r="P47" s="1">
        <v>45</v>
      </c>
      <c r="Q47" s="1">
        <v>13</v>
      </c>
      <c r="R47" s="1">
        <v>0</v>
      </c>
      <c r="S47" s="1">
        <v>0</v>
      </c>
      <c r="T47" s="1">
        <v>2</v>
      </c>
      <c r="U47" s="1">
        <v>0</v>
      </c>
      <c r="V47" s="1">
        <v>6</v>
      </c>
      <c r="W47" s="16">
        <v>0</v>
      </c>
      <c r="X47" s="1">
        <v>9</v>
      </c>
      <c r="Y47" s="1">
        <f t="shared" si="0"/>
        <v>370</v>
      </c>
      <c r="Z47" s="1">
        <f t="shared" si="1"/>
        <v>127</v>
      </c>
      <c r="AA47" s="70">
        <f t="shared" si="2"/>
        <v>0.74446680080482897</v>
      </c>
      <c r="AB47" s="70">
        <f t="shared" si="3"/>
        <v>0.25553319919517103</v>
      </c>
    </row>
    <row r="48" spans="1:29" s="4" customFormat="1" ht="12.75" x14ac:dyDescent="0.25">
      <c r="A48" s="2">
        <v>8</v>
      </c>
      <c r="B48" s="2" t="s">
        <v>50</v>
      </c>
      <c r="C48" s="2">
        <v>292</v>
      </c>
      <c r="D48" s="1" t="s">
        <v>87</v>
      </c>
      <c r="E48" s="1" t="s">
        <v>87</v>
      </c>
      <c r="F48" s="2">
        <v>1429</v>
      </c>
      <c r="G48" s="2" t="s">
        <v>15</v>
      </c>
      <c r="H48" s="1">
        <v>599</v>
      </c>
      <c r="I48" s="1">
        <v>143</v>
      </c>
      <c r="J48" s="1">
        <v>71</v>
      </c>
      <c r="K48" s="1">
        <v>5</v>
      </c>
      <c r="L48" s="1">
        <v>0</v>
      </c>
      <c r="M48" s="1">
        <v>0</v>
      </c>
      <c r="N48" s="1">
        <v>45</v>
      </c>
      <c r="O48" s="1">
        <v>43</v>
      </c>
      <c r="P48" s="1">
        <v>67</v>
      </c>
      <c r="Q48" s="1">
        <v>4</v>
      </c>
      <c r="R48" s="1">
        <v>7</v>
      </c>
      <c r="S48" s="1">
        <v>0</v>
      </c>
      <c r="T48" s="1">
        <v>0</v>
      </c>
      <c r="U48" s="1">
        <v>1</v>
      </c>
      <c r="V48" s="1">
        <v>3</v>
      </c>
      <c r="W48" s="16">
        <v>0</v>
      </c>
      <c r="X48" s="1">
        <v>6</v>
      </c>
      <c r="Y48" s="1">
        <f t="shared" si="0"/>
        <v>395</v>
      </c>
      <c r="Z48" s="1">
        <f t="shared" si="1"/>
        <v>204</v>
      </c>
      <c r="AA48" s="70">
        <f t="shared" si="2"/>
        <v>0.65943238731218701</v>
      </c>
      <c r="AB48" s="70">
        <f t="shared" si="3"/>
        <v>0.34056761268781305</v>
      </c>
    </row>
    <row r="49" spans="1:29" s="4" customFormat="1" ht="12.75" x14ac:dyDescent="0.25">
      <c r="A49" s="2">
        <v>9</v>
      </c>
      <c r="B49" s="2" t="s">
        <v>50</v>
      </c>
      <c r="C49" s="2">
        <v>292</v>
      </c>
      <c r="D49" s="1" t="s">
        <v>87</v>
      </c>
      <c r="E49" s="1" t="s">
        <v>87</v>
      </c>
      <c r="F49" s="2">
        <v>1429</v>
      </c>
      <c r="G49" s="2" t="s">
        <v>16</v>
      </c>
      <c r="H49" s="1">
        <v>600</v>
      </c>
      <c r="I49" s="1">
        <v>139</v>
      </c>
      <c r="J49" s="1">
        <v>75</v>
      </c>
      <c r="K49" s="1">
        <v>2</v>
      </c>
      <c r="L49" s="1">
        <v>2</v>
      </c>
      <c r="M49" s="1">
        <v>0</v>
      </c>
      <c r="N49" s="1">
        <v>60</v>
      </c>
      <c r="O49" s="1">
        <v>31</v>
      </c>
      <c r="P49" s="1">
        <v>44</v>
      </c>
      <c r="Q49" s="1">
        <v>19</v>
      </c>
      <c r="R49" s="1">
        <v>6</v>
      </c>
      <c r="S49" s="1">
        <v>3</v>
      </c>
      <c r="T49" s="1">
        <v>1</v>
      </c>
      <c r="U49" s="1">
        <v>0</v>
      </c>
      <c r="V49" s="1">
        <v>9</v>
      </c>
      <c r="W49" s="16">
        <v>0</v>
      </c>
      <c r="X49" s="1">
        <v>10</v>
      </c>
      <c r="Y49" s="1">
        <f t="shared" si="0"/>
        <v>401</v>
      </c>
      <c r="Z49" s="1">
        <f t="shared" si="1"/>
        <v>199</v>
      </c>
      <c r="AA49" s="70">
        <f t="shared" si="2"/>
        <v>0.66833333333333333</v>
      </c>
      <c r="AB49" s="70">
        <f t="shared" si="3"/>
        <v>0.33166666666666667</v>
      </c>
    </row>
    <row r="50" spans="1:29" s="4" customFormat="1" ht="12.75" x14ac:dyDescent="0.25">
      <c r="A50" s="2">
        <v>10</v>
      </c>
      <c r="B50" s="2" t="s">
        <v>50</v>
      </c>
      <c r="C50" s="2">
        <v>292</v>
      </c>
      <c r="D50" s="1" t="s">
        <v>87</v>
      </c>
      <c r="E50" s="1" t="s">
        <v>88</v>
      </c>
      <c r="F50" s="2">
        <v>1430</v>
      </c>
      <c r="G50" s="2" t="s">
        <v>15</v>
      </c>
      <c r="H50" s="1">
        <v>252</v>
      </c>
      <c r="I50" s="1">
        <v>26</v>
      </c>
      <c r="J50" s="1">
        <v>36</v>
      </c>
      <c r="K50" s="1">
        <v>1</v>
      </c>
      <c r="L50" s="1">
        <v>0</v>
      </c>
      <c r="M50" s="1">
        <v>0</v>
      </c>
      <c r="N50" s="1">
        <v>19</v>
      </c>
      <c r="O50" s="1">
        <v>27</v>
      </c>
      <c r="P50" s="1">
        <v>51</v>
      </c>
      <c r="Q50" s="1">
        <v>5</v>
      </c>
      <c r="R50" s="1">
        <v>0</v>
      </c>
      <c r="S50" s="1">
        <v>0</v>
      </c>
      <c r="T50" s="1">
        <v>0</v>
      </c>
      <c r="U50" s="1">
        <v>0</v>
      </c>
      <c r="V50" s="1">
        <v>3</v>
      </c>
      <c r="W50" s="16">
        <v>0</v>
      </c>
      <c r="X50" s="1">
        <v>4</v>
      </c>
      <c r="Y50" s="1">
        <f t="shared" si="0"/>
        <v>172</v>
      </c>
      <c r="Z50" s="1">
        <f t="shared" si="1"/>
        <v>80</v>
      </c>
      <c r="AA50" s="70">
        <f t="shared" si="2"/>
        <v>0.68253968253968256</v>
      </c>
      <c r="AB50" s="70">
        <f t="shared" si="3"/>
        <v>0.31746031746031744</v>
      </c>
    </row>
    <row r="51" spans="1:29" s="4" customFormat="1" ht="12.75" x14ac:dyDescent="0.25">
      <c r="A51" s="3"/>
      <c r="B51" s="3"/>
      <c r="C51" s="3"/>
      <c r="D51" s="137" t="s">
        <v>497</v>
      </c>
      <c r="E51" s="138"/>
      <c r="F51" s="76">
        <f>COUNTIF(G41:G50,"B")</f>
        <v>5</v>
      </c>
      <c r="G51" s="76">
        <f>COUNTA(G41:G50)</f>
        <v>10</v>
      </c>
      <c r="H51" s="77">
        <f>SUM(H41:H50)</f>
        <v>4964</v>
      </c>
      <c r="I51" s="77">
        <f t="shared" ref="I51:X51" si="14">SUM(I41:I50)</f>
        <v>868</v>
      </c>
      <c r="J51" s="77">
        <f t="shared" si="14"/>
        <v>627</v>
      </c>
      <c r="K51" s="77">
        <f t="shared" si="14"/>
        <v>26</v>
      </c>
      <c r="L51" s="77">
        <f t="shared" si="14"/>
        <v>9</v>
      </c>
      <c r="M51" s="77">
        <f t="shared" si="14"/>
        <v>2</v>
      </c>
      <c r="N51" s="77">
        <f t="shared" si="14"/>
        <v>473</v>
      </c>
      <c r="O51" s="77">
        <f t="shared" si="14"/>
        <v>546</v>
      </c>
      <c r="P51" s="77">
        <f t="shared" si="14"/>
        <v>680</v>
      </c>
      <c r="Q51" s="77">
        <f t="shared" si="14"/>
        <v>99</v>
      </c>
      <c r="R51" s="77">
        <f t="shared" si="14"/>
        <v>33</v>
      </c>
      <c r="S51" s="77">
        <f t="shared" si="14"/>
        <v>7</v>
      </c>
      <c r="T51" s="77">
        <f t="shared" si="14"/>
        <v>4</v>
      </c>
      <c r="U51" s="77">
        <f t="shared" si="14"/>
        <v>1</v>
      </c>
      <c r="V51" s="77">
        <f t="shared" si="14"/>
        <v>44</v>
      </c>
      <c r="W51" s="77">
        <f t="shared" si="14"/>
        <v>2</v>
      </c>
      <c r="X51" s="77">
        <f t="shared" si="14"/>
        <v>73</v>
      </c>
      <c r="Y51" s="77">
        <f t="shared" ref="Y51" si="15">SUM(I51:X51)</f>
        <v>3494</v>
      </c>
      <c r="Z51" s="77">
        <f t="shared" ref="Z51" si="16">H51-Y51</f>
        <v>1470</v>
      </c>
      <c r="AA51" s="78">
        <f t="shared" ref="AA51" si="17">Y51/H51</f>
        <v>0.70386784850926676</v>
      </c>
      <c r="AB51" s="78">
        <f t="shared" ref="AB51" si="18">Z51/H51</f>
        <v>0.2961321514907333</v>
      </c>
    </row>
    <row r="52" spans="1:29" s="4" customFormat="1" ht="12.75" x14ac:dyDescent="0.25">
      <c r="A52" s="3"/>
      <c r="B52" s="3"/>
      <c r="C52" s="3"/>
      <c r="F52" s="3"/>
      <c r="G52" s="3"/>
      <c r="AA52" s="3"/>
      <c r="AB52" s="3"/>
    </row>
    <row r="53" spans="1:29" s="28" customFormat="1" ht="12.75" x14ac:dyDescent="0.25">
      <c r="A53" s="27"/>
      <c r="B53" s="27"/>
      <c r="C53" s="27"/>
      <c r="E53" s="126" t="s">
        <v>71</v>
      </c>
      <c r="F53" s="133"/>
      <c r="G53" s="133"/>
      <c r="H53" s="133"/>
      <c r="I53" s="111" t="s">
        <v>4</v>
      </c>
      <c r="J53" s="111" t="s">
        <v>5</v>
      </c>
      <c r="K53" s="111" t="s">
        <v>6</v>
      </c>
      <c r="L53" s="111" t="s">
        <v>47</v>
      </c>
      <c r="M53" s="111" t="s">
        <v>7</v>
      </c>
      <c r="N53" s="111" t="s">
        <v>48</v>
      </c>
      <c r="O53" s="111" t="s">
        <v>37</v>
      </c>
      <c r="P53" s="111" t="s">
        <v>49</v>
      </c>
      <c r="Q53" s="111" t="s">
        <v>8</v>
      </c>
      <c r="R53" s="32" t="s">
        <v>38</v>
      </c>
      <c r="S53" s="33" t="s">
        <v>65</v>
      </c>
      <c r="T53" s="33"/>
      <c r="AA53" s="71"/>
      <c r="AB53" s="71"/>
      <c r="AC53" s="4"/>
    </row>
    <row r="54" spans="1:29" s="4" customFormat="1" ht="12.75" x14ac:dyDescent="0.25">
      <c r="A54" s="3"/>
      <c r="B54" s="3"/>
      <c r="C54" s="3"/>
      <c r="E54" s="133"/>
      <c r="F54" s="133"/>
      <c r="G54" s="133"/>
      <c r="H54" s="133"/>
      <c r="I54" s="55">
        <v>885</v>
      </c>
      <c r="J54" s="55">
        <v>649</v>
      </c>
      <c r="K54" s="55">
        <v>41</v>
      </c>
      <c r="L54" s="55">
        <v>31</v>
      </c>
      <c r="M54" s="55">
        <v>15</v>
      </c>
      <c r="N54" s="55">
        <v>473</v>
      </c>
      <c r="O54" s="55">
        <v>546</v>
      </c>
      <c r="P54" s="55">
        <v>680</v>
      </c>
      <c r="Q54" s="55">
        <v>99</v>
      </c>
      <c r="R54" s="80">
        <v>2</v>
      </c>
      <c r="S54" s="81">
        <v>73</v>
      </c>
      <c r="T54" s="34"/>
      <c r="AA54" s="72"/>
      <c r="AB54" s="72"/>
    </row>
    <row r="55" spans="1:29" s="4" customFormat="1" ht="6.75" customHeight="1" x14ac:dyDescent="0.25">
      <c r="A55" s="3"/>
      <c r="B55" s="3"/>
      <c r="C55" s="3"/>
      <c r="F55" s="3"/>
      <c r="G55" s="3"/>
      <c r="H55" s="11"/>
      <c r="I55" s="3"/>
      <c r="J55" s="3"/>
      <c r="K55" s="3"/>
      <c r="L55" s="3"/>
      <c r="M55" s="3"/>
      <c r="N55" s="3"/>
      <c r="O55" s="3"/>
      <c r="P55" s="3"/>
      <c r="Q55" s="3"/>
      <c r="R55" s="67"/>
      <c r="S55" s="68"/>
      <c r="T55" s="36"/>
      <c r="AA55" s="72"/>
      <c r="AB55" s="72"/>
    </row>
    <row r="56" spans="1:29" s="12" customFormat="1" ht="12.75" x14ac:dyDescent="0.25">
      <c r="A56" s="30"/>
      <c r="B56" s="30"/>
      <c r="C56" s="30"/>
      <c r="E56" s="126" t="s">
        <v>72</v>
      </c>
      <c r="F56" s="126"/>
      <c r="G56" s="126"/>
      <c r="H56" s="126"/>
      <c r="I56" s="126" t="s">
        <v>412</v>
      </c>
      <c r="J56" s="133"/>
      <c r="K56" s="133"/>
      <c r="L56" s="126" t="s">
        <v>413</v>
      </c>
      <c r="M56" s="126"/>
      <c r="N56" s="111" t="s">
        <v>48</v>
      </c>
      <c r="O56" s="111" t="s">
        <v>37</v>
      </c>
      <c r="P56" s="111" t="s">
        <v>49</v>
      </c>
      <c r="Q56" s="111" t="s">
        <v>8</v>
      </c>
      <c r="R56" s="32" t="s">
        <v>38</v>
      </c>
      <c r="S56" s="33" t="s">
        <v>65</v>
      </c>
      <c r="AA56" s="73"/>
      <c r="AB56" s="73"/>
      <c r="AC56" s="4"/>
    </row>
    <row r="57" spans="1:29" s="4" customFormat="1" ht="12.75" x14ac:dyDescent="0.25">
      <c r="A57" s="3"/>
      <c r="B57" s="3"/>
      <c r="C57" s="3"/>
      <c r="E57" s="126"/>
      <c r="F57" s="126"/>
      <c r="G57" s="126"/>
      <c r="H57" s="126"/>
      <c r="I57" s="127">
        <f>I54+K54+M54</f>
        <v>941</v>
      </c>
      <c r="J57" s="128"/>
      <c r="K57" s="128"/>
      <c r="L57" s="127">
        <f>J54+L54</f>
        <v>680</v>
      </c>
      <c r="M57" s="128"/>
      <c r="N57" s="112">
        <f>N54</f>
        <v>473</v>
      </c>
      <c r="O57" s="112">
        <f>O54</f>
        <v>546</v>
      </c>
      <c r="P57" s="112">
        <f>P54</f>
        <v>680</v>
      </c>
      <c r="Q57" s="112">
        <f>Q54</f>
        <v>99</v>
      </c>
      <c r="R57" s="80">
        <v>2</v>
      </c>
      <c r="S57" s="81">
        <v>73</v>
      </c>
      <c r="AA57" s="72"/>
      <c r="AB57" s="72"/>
    </row>
    <row r="58" spans="1:29" s="4" customFormat="1" ht="12.75" x14ac:dyDescent="0.25">
      <c r="A58" s="3"/>
      <c r="B58" s="3"/>
      <c r="C58" s="3"/>
      <c r="F58" s="3"/>
      <c r="G58" s="3"/>
      <c r="AA58" s="3"/>
      <c r="AB58" s="3"/>
    </row>
    <row r="59" spans="1:29" s="4" customFormat="1" ht="12.75" x14ac:dyDescent="0.25">
      <c r="A59" s="3"/>
      <c r="B59" s="3"/>
      <c r="C59" s="3"/>
      <c r="F59" s="3"/>
      <c r="G59" s="3"/>
      <c r="AA59" s="3"/>
      <c r="AB59" s="3"/>
    </row>
    <row r="60" spans="1:29" s="4" customFormat="1" ht="12.75" x14ac:dyDescent="0.25">
      <c r="A60" s="2">
        <v>1</v>
      </c>
      <c r="B60" s="2" t="s">
        <v>50</v>
      </c>
      <c r="C60" s="2">
        <v>485</v>
      </c>
      <c r="D60" s="1" t="s">
        <v>89</v>
      </c>
      <c r="E60" s="1" t="s">
        <v>89</v>
      </c>
      <c r="F60" s="2">
        <v>2112</v>
      </c>
      <c r="G60" s="2" t="s">
        <v>15</v>
      </c>
      <c r="H60" s="1">
        <v>605</v>
      </c>
      <c r="I60" s="1">
        <v>2</v>
      </c>
      <c r="J60" s="1">
        <v>155</v>
      </c>
      <c r="K60" s="1">
        <v>125</v>
      </c>
      <c r="L60" s="1">
        <v>0</v>
      </c>
      <c r="M60" s="1">
        <v>1</v>
      </c>
      <c r="N60" s="2" t="s">
        <v>565</v>
      </c>
      <c r="O60" s="1">
        <v>96</v>
      </c>
      <c r="P60" s="2" t="s">
        <v>565</v>
      </c>
      <c r="Q60" s="1">
        <v>0</v>
      </c>
      <c r="R60" s="1">
        <v>5</v>
      </c>
      <c r="S60" s="1">
        <v>0</v>
      </c>
      <c r="T60" s="1">
        <v>0</v>
      </c>
      <c r="U60" s="1">
        <v>0</v>
      </c>
      <c r="V60" s="1">
        <v>14</v>
      </c>
      <c r="W60" s="16">
        <v>0</v>
      </c>
      <c r="X60" s="1">
        <v>8</v>
      </c>
      <c r="Y60" s="1">
        <f t="shared" si="0"/>
        <v>406</v>
      </c>
      <c r="Z60" s="1">
        <f t="shared" si="1"/>
        <v>199</v>
      </c>
      <c r="AA60" s="70">
        <f t="shared" si="2"/>
        <v>0.67107438016528931</v>
      </c>
      <c r="AB60" s="70">
        <f t="shared" si="3"/>
        <v>0.32892561983471075</v>
      </c>
    </row>
    <row r="61" spans="1:29" s="4" customFormat="1" ht="12.75" x14ac:dyDescent="0.25">
      <c r="A61" s="2">
        <v>2</v>
      </c>
      <c r="B61" s="2" t="s">
        <v>50</v>
      </c>
      <c r="C61" s="2">
        <v>485</v>
      </c>
      <c r="D61" s="1" t="s">
        <v>89</v>
      </c>
      <c r="E61" s="1" t="s">
        <v>89</v>
      </c>
      <c r="F61" s="2">
        <v>2112</v>
      </c>
      <c r="G61" s="2" t="s">
        <v>16</v>
      </c>
      <c r="H61" s="1">
        <v>605</v>
      </c>
      <c r="I61" s="1">
        <v>8</v>
      </c>
      <c r="J61" s="1">
        <v>146</v>
      </c>
      <c r="K61" s="1">
        <v>129</v>
      </c>
      <c r="L61" s="1">
        <v>0</v>
      </c>
      <c r="M61" s="1">
        <v>1</v>
      </c>
      <c r="N61" s="2" t="s">
        <v>565</v>
      </c>
      <c r="O61" s="1">
        <v>101</v>
      </c>
      <c r="P61" s="2" t="s">
        <v>565</v>
      </c>
      <c r="Q61" s="1">
        <v>0</v>
      </c>
      <c r="R61" s="1">
        <v>6</v>
      </c>
      <c r="S61" s="1">
        <v>1</v>
      </c>
      <c r="T61" s="1">
        <v>0</v>
      </c>
      <c r="U61" s="1">
        <v>2</v>
      </c>
      <c r="V61" s="1">
        <v>17</v>
      </c>
      <c r="W61" s="16">
        <v>0</v>
      </c>
      <c r="X61" s="1">
        <v>5</v>
      </c>
      <c r="Y61" s="1">
        <f t="shared" si="0"/>
        <v>416</v>
      </c>
      <c r="Z61" s="1">
        <f t="shared" si="1"/>
        <v>189</v>
      </c>
      <c r="AA61" s="70">
        <f t="shared" si="2"/>
        <v>0.68760330578512396</v>
      </c>
      <c r="AB61" s="70">
        <f t="shared" si="3"/>
        <v>0.31239669421487604</v>
      </c>
    </row>
    <row r="62" spans="1:29" s="4" customFormat="1" ht="12.75" x14ac:dyDescent="0.25">
      <c r="A62" s="2">
        <v>3</v>
      </c>
      <c r="B62" s="2" t="s">
        <v>50</v>
      </c>
      <c r="C62" s="2">
        <v>485</v>
      </c>
      <c r="D62" s="1" t="s">
        <v>89</v>
      </c>
      <c r="E62" s="1" t="s">
        <v>89</v>
      </c>
      <c r="F62" s="2">
        <v>2112</v>
      </c>
      <c r="G62" s="2" t="s">
        <v>17</v>
      </c>
      <c r="H62" s="1">
        <v>605</v>
      </c>
      <c r="I62" s="1">
        <v>7</v>
      </c>
      <c r="J62" s="1">
        <v>155</v>
      </c>
      <c r="K62" s="1">
        <v>128</v>
      </c>
      <c r="L62" s="1">
        <v>2</v>
      </c>
      <c r="M62" s="1">
        <v>1</v>
      </c>
      <c r="N62" s="2" t="s">
        <v>565</v>
      </c>
      <c r="O62" s="1">
        <v>106</v>
      </c>
      <c r="P62" s="2" t="s">
        <v>565</v>
      </c>
      <c r="Q62" s="1">
        <v>0</v>
      </c>
      <c r="R62" s="1">
        <v>4</v>
      </c>
      <c r="S62" s="1">
        <v>0</v>
      </c>
      <c r="T62" s="1">
        <v>0</v>
      </c>
      <c r="U62" s="1">
        <v>2</v>
      </c>
      <c r="V62" s="1">
        <v>13</v>
      </c>
      <c r="W62" s="16">
        <v>0</v>
      </c>
      <c r="X62" s="1">
        <v>12</v>
      </c>
      <c r="Y62" s="1">
        <f t="shared" si="0"/>
        <v>430</v>
      </c>
      <c r="Z62" s="1">
        <f t="shared" si="1"/>
        <v>175</v>
      </c>
      <c r="AA62" s="70">
        <f t="shared" si="2"/>
        <v>0.71074380165289253</v>
      </c>
      <c r="AB62" s="70">
        <f t="shared" si="3"/>
        <v>0.28925619834710742</v>
      </c>
    </row>
    <row r="63" spans="1:29" s="4" customFormat="1" ht="12.75" x14ac:dyDescent="0.25">
      <c r="A63" s="2">
        <v>4</v>
      </c>
      <c r="B63" s="2" t="s">
        <v>50</v>
      </c>
      <c r="C63" s="2">
        <v>485</v>
      </c>
      <c r="D63" s="1" t="s">
        <v>89</v>
      </c>
      <c r="E63" s="1" t="s">
        <v>89</v>
      </c>
      <c r="F63" s="2">
        <v>2113</v>
      </c>
      <c r="G63" s="2" t="s">
        <v>15</v>
      </c>
      <c r="H63" s="1">
        <v>553</v>
      </c>
      <c r="I63" s="1">
        <v>8</v>
      </c>
      <c r="J63" s="1">
        <v>131</v>
      </c>
      <c r="K63" s="1">
        <v>101</v>
      </c>
      <c r="L63" s="1">
        <v>1</v>
      </c>
      <c r="M63" s="1">
        <v>1</v>
      </c>
      <c r="N63" s="2" t="s">
        <v>565</v>
      </c>
      <c r="O63" s="1">
        <v>80</v>
      </c>
      <c r="P63" s="2" t="s">
        <v>565</v>
      </c>
      <c r="Q63" s="1">
        <v>0</v>
      </c>
      <c r="R63" s="1">
        <v>7</v>
      </c>
      <c r="S63" s="1">
        <v>1</v>
      </c>
      <c r="T63" s="1">
        <v>0</v>
      </c>
      <c r="U63" s="1">
        <v>1</v>
      </c>
      <c r="V63" s="1">
        <v>12</v>
      </c>
      <c r="W63" s="16">
        <v>0</v>
      </c>
      <c r="X63" s="1">
        <v>2</v>
      </c>
      <c r="Y63" s="1">
        <f t="shared" si="0"/>
        <v>345</v>
      </c>
      <c r="Z63" s="1">
        <f t="shared" si="1"/>
        <v>208</v>
      </c>
      <c r="AA63" s="70">
        <f t="shared" si="2"/>
        <v>0.6238698010849909</v>
      </c>
      <c r="AB63" s="70">
        <f t="shared" si="3"/>
        <v>0.37613019891500904</v>
      </c>
    </row>
    <row r="64" spans="1:29" s="4" customFormat="1" ht="12.75" x14ac:dyDescent="0.25">
      <c r="A64" s="2">
        <v>5</v>
      </c>
      <c r="B64" s="2" t="s">
        <v>50</v>
      </c>
      <c r="C64" s="2">
        <v>485</v>
      </c>
      <c r="D64" s="1" t="s">
        <v>89</v>
      </c>
      <c r="E64" s="1" t="s">
        <v>89</v>
      </c>
      <c r="F64" s="2">
        <v>2113</v>
      </c>
      <c r="G64" s="2" t="s">
        <v>16</v>
      </c>
      <c r="H64" s="1">
        <v>553</v>
      </c>
      <c r="I64" s="1">
        <v>2</v>
      </c>
      <c r="J64" s="1">
        <v>138</v>
      </c>
      <c r="K64" s="1">
        <v>111</v>
      </c>
      <c r="L64" s="1">
        <v>12</v>
      </c>
      <c r="M64" s="1">
        <v>0</v>
      </c>
      <c r="N64" s="2" t="s">
        <v>565</v>
      </c>
      <c r="O64" s="1">
        <v>51</v>
      </c>
      <c r="P64" s="2" t="s">
        <v>565</v>
      </c>
      <c r="Q64" s="1">
        <v>0</v>
      </c>
      <c r="R64" s="1">
        <v>12</v>
      </c>
      <c r="S64" s="1">
        <v>0</v>
      </c>
      <c r="T64" s="1">
        <v>2</v>
      </c>
      <c r="U64" s="1">
        <v>5</v>
      </c>
      <c r="V64" s="1">
        <v>13</v>
      </c>
      <c r="W64" s="16">
        <v>0</v>
      </c>
      <c r="X64" s="1">
        <v>13</v>
      </c>
      <c r="Y64" s="1">
        <f t="shared" si="0"/>
        <v>359</v>
      </c>
      <c r="Z64" s="1">
        <f t="shared" si="1"/>
        <v>194</v>
      </c>
      <c r="AA64" s="70">
        <f t="shared" si="2"/>
        <v>0.64918625678119346</v>
      </c>
      <c r="AB64" s="70">
        <f t="shared" si="3"/>
        <v>0.35081374321880648</v>
      </c>
    </row>
    <row r="65" spans="1:29" s="4" customFormat="1" ht="12.75" x14ac:dyDescent="0.25">
      <c r="A65" s="2">
        <v>6</v>
      </c>
      <c r="B65" s="2" t="s">
        <v>50</v>
      </c>
      <c r="C65" s="2">
        <v>485</v>
      </c>
      <c r="D65" s="1" t="s">
        <v>89</v>
      </c>
      <c r="E65" s="1" t="s">
        <v>89</v>
      </c>
      <c r="F65" s="2">
        <v>2113</v>
      </c>
      <c r="G65" s="2" t="s">
        <v>17</v>
      </c>
      <c r="H65" s="1">
        <v>553</v>
      </c>
      <c r="I65" s="1">
        <v>4</v>
      </c>
      <c r="J65" s="1">
        <v>109</v>
      </c>
      <c r="K65" s="1">
        <v>123</v>
      </c>
      <c r="L65" s="1">
        <v>1</v>
      </c>
      <c r="M65" s="1">
        <v>0</v>
      </c>
      <c r="N65" s="2" t="s">
        <v>565</v>
      </c>
      <c r="O65" s="1">
        <v>59</v>
      </c>
      <c r="P65" s="2" t="s">
        <v>565</v>
      </c>
      <c r="Q65" s="1">
        <v>1</v>
      </c>
      <c r="R65" s="1">
        <v>13</v>
      </c>
      <c r="S65" s="1">
        <v>0</v>
      </c>
      <c r="T65" s="1">
        <v>1</v>
      </c>
      <c r="U65" s="1">
        <v>5</v>
      </c>
      <c r="V65" s="1">
        <v>10</v>
      </c>
      <c r="W65" s="16">
        <v>0</v>
      </c>
      <c r="X65" s="1">
        <v>7</v>
      </c>
      <c r="Y65" s="1">
        <f t="shared" si="0"/>
        <v>333</v>
      </c>
      <c r="Z65" s="1">
        <f t="shared" si="1"/>
        <v>220</v>
      </c>
      <c r="AA65" s="70">
        <f t="shared" si="2"/>
        <v>0.60216998191681737</v>
      </c>
      <c r="AB65" s="70">
        <f t="shared" si="3"/>
        <v>0.39783001808318263</v>
      </c>
    </row>
    <row r="66" spans="1:29" s="4" customFormat="1" ht="12.75" x14ac:dyDescent="0.25">
      <c r="A66" s="2">
        <v>7</v>
      </c>
      <c r="B66" s="2" t="s">
        <v>50</v>
      </c>
      <c r="C66" s="2">
        <v>485</v>
      </c>
      <c r="D66" s="1" t="s">
        <v>89</v>
      </c>
      <c r="E66" s="1" t="s">
        <v>89</v>
      </c>
      <c r="F66" s="2">
        <v>2114</v>
      </c>
      <c r="G66" s="2" t="s">
        <v>15</v>
      </c>
      <c r="H66" s="1">
        <v>712</v>
      </c>
      <c r="I66" s="1">
        <v>16</v>
      </c>
      <c r="J66" s="1">
        <v>167</v>
      </c>
      <c r="K66" s="1">
        <v>131</v>
      </c>
      <c r="L66" s="1">
        <v>3</v>
      </c>
      <c r="M66" s="1">
        <v>2</v>
      </c>
      <c r="N66" s="2" t="s">
        <v>565</v>
      </c>
      <c r="O66" s="1">
        <v>76</v>
      </c>
      <c r="P66" s="2" t="s">
        <v>565</v>
      </c>
      <c r="Q66" s="1">
        <v>1</v>
      </c>
      <c r="R66" s="1">
        <v>11</v>
      </c>
      <c r="S66" s="1">
        <v>1</v>
      </c>
      <c r="T66" s="1">
        <v>0</v>
      </c>
      <c r="U66" s="1">
        <v>1</v>
      </c>
      <c r="V66" s="1">
        <v>27</v>
      </c>
      <c r="W66" s="16">
        <v>0</v>
      </c>
      <c r="X66" s="1">
        <v>11</v>
      </c>
      <c r="Y66" s="1">
        <f t="shared" si="0"/>
        <v>447</v>
      </c>
      <c r="Z66" s="1">
        <f t="shared" si="1"/>
        <v>265</v>
      </c>
      <c r="AA66" s="70">
        <f t="shared" si="2"/>
        <v>0.6278089887640449</v>
      </c>
      <c r="AB66" s="70">
        <f t="shared" si="3"/>
        <v>0.37219101123595505</v>
      </c>
    </row>
    <row r="67" spans="1:29" s="4" customFormat="1" ht="12.75" x14ac:dyDescent="0.25">
      <c r="A67" s="2">
        <v>8</v>
      </c>
      <c r="B67" s="2" t="s">
        <v>50</v>
      </c>
      <c r="C67" s="2">
        <v>485</v>
      </c>
      <c r="D67" s="1" t="s">
        <v>89</v>
      </c>
      <c r="E67" s="1" t="s">
        <v>89</v>
      </c>
      <c r="F67" s="2">
        <v>2114</v>
      </c>
      <c r="G67" s="2" t="s">
        <v>16</v>
      </c>
      <c r="H67" s="1">
        <v>712</v>
      </c>
      <c r="I67" s="1">
        <v>10</v>
      </c>
      <c r="J67" s="1">
        <v>172</v>
      </c>
      <c r="K67" s="1">
        <v>173</v>
      </c>
      <c r="L67" s="1">
        <v>3</v>
      </c>
      <c r="M67" s="1">
        <v>1</v>
      </c>
      <c r="N67" s="2" t="s">
        <v>565</v>
      </c>
      <c r="O67" s="1">
        <v>67</v>
      </c>
      <c r="P67" s="2" t="s">
        <v>565</v>
      </c>
      <c r="Q67" s="1">
        <v>1</v>
      </c>
      <c r="R67" s="1">
        <v>10</v>
      </c>
      <c r="S67" s="1">
        <v>3</v>
      </c>
      <c r="T67" s="1">
        <v>0</v>
      </c>
      <c r="U67" s="1">
        <v>1</v>
      </c>
      <c r="V67" s="1">
        <v>17</v>
      </c>
      <c r="W67" s="16">
        <v>1</v>
      </c>
      <c r="X67" s="1">
        <v>11</v>
      </c>
      <c r="Y67" s="1">
        <f t="shared" si="0"/>
        <v>470</v>
      </c>
      <c r="Z67" s="1">
        <f t="shared" si="1"/>
        <v>242</v>
      </c>
      <c r="AA67" s="70">
        <f t="shared" si="2"/>
        <v>0.6601123595505618</v>
      </c>
      <c r="AB67" s="70">
        <f t="shared" si="3"/>
        <v>0.3398876404494382</v>
      </c>
    </row>
    <row r="68" spans="1:29" s="4" customFormat="1" ht="12.75" x14ac:dyDescent="0.25">
      <c r="A68" s="2">
        <v>9</v>
      </c>
      <c r="B68" s="2" t="s">
        <v>50</v>
      </c>
      <c r="C68" s="2">
        <v>485</v>
      </c>
      <c r="D68" s="1" t="s">
        <v>89</v>
      </c>
      <c r="E68" s="1" t="s">
        <v>90</v>
      </c>
      <c r="F68" s="2">
        <v>2115</v>
      </c>
      <c r="G68" s="2" t="s">
        <v>15</v>
      </c>
      <c r="H68" s="1">
        <v>580</v>
      </c>
      <c r="I68" s="1">
        <v>14</v>
      </c>
      <c r="J68" s="1">
        <v>110</v>
      </c>
      <c r="K68" s="1">
        <v>31</v>
      </c>
      <c r="L68" s="1">
        <v>4</v>
      </c>
      <c r="M68" s="1">
        <v>5</v>
      </c>
      <c r="N68" s="2" t="s">
        <v>565</v>
      </c>
      <c r="O68" s="1">
        <v>92</v>
      </c>
      <c r="P68" s="2" t="s">
        <v>565</v>
      </c>
      <c r="Q68" s="1">
        <v>14</v>
      </c>
      <c r="R68" s="1">
        <v>2</v>
      </c>
      <c r="S68" s="1">
        <v>0</v>
      </c>
      <c r="T68" s="1">
        <v>0</v>
      </c>
      <c r="U68" s="1">
        <v>0</v>
      </c>
      <c r="V68" s="1">
        <v>6</v>
      </c>
      <c r="W68" s="16">
        <v>0</v>
      </c>
      <c r="X68" s="1">
        <v>10</v>
      </c>
      <c r="Y68" s="1">
        <f t="shared" si="0"/>
        <v>288</v>
      </c>
      <c r="Z68" s="1">
        <f t="shared" si="1"/>
        <v>292</v>
      </c>
      <c r="AA68" s="70">
        <f t="shared" si="2"/>
        <v>0.49655172413793103</v>
      </c>
      <c r="AB68" s="70">
        <f t="shared" si="3"/>
        <v>0.50344827586206897</v>
      </c>
    </row>
    <row r="69" spans="1:29" s="4" customFormat="1" ht="12.75" x14ac:dyDescent="0.25">
      <c r="A69" s="2">
        <v>10</v>
      </c>
      <c r="B69" s="2" t="s">
        <v>50</v>
      </c>
      <c r="C69" s="2">
        <v>485</v>
      </c>
      <c r="D69" s="1" t="s">
        <v>89</v>
      </c>
      <c r="E69" s="1" t="s">
        <v>91</v>
      </c>
      <c r="F69" s="2">
        <v>2116</v>
      </c>
      <c r="G69" s="2" t="s">
        <v>15</v>
      </c>
      <c r="H69" s="1">
        <v>506</v>
      </c>
      <c r="I69" s="1">
        <v>4</v>
      </c>
      <c r="J69" s="1">
        <v>82</v>
      </c>
      <c r="K69" s="1">
        <v>84</v>
      </c>
      <c r="L69" s="1">
        <v>1</v>
      </c>
      <c r="M69" s="1">
        <v>1</v>
      </c>
      <c r="N69" s="2" t="s">
        <v>565</v>
      </c>
      <c r="O69" s="1">
        <v>52</v>
      </c>
      <c r="P69" s="2" t="s">
        <v>565</v>
      </c>
      <c r="Q69" s="1">
        <v>12</v>
      </c>
      <c r="R69" s="1">
        <v>2</v>
      </c>
      <c r="S69" s="1">
        <v>0</v>
      </c>
      <c r="T69" s="1">
        <v>0</v>
      </c>
      <c r="U69" s="1">
        <v>0</v>
      </c>
      <c r="V69" s="1">
        <v>7</v>
      </c>
      <c r="W69" s="16">
        <v>0</v>
      </c>
      <c r="X69" s="1">
        <v>9</v>
      </c>
      <c r="Y69" s="1">
        <f t="shared" si="0"/>
        <v>254</v>
      </c>
      <c r="Z69" s="1">
        <f t="shared" si="1"/>
        <v>252</v>
      </c>
      <c r="AA69" s="70">
        <f t="shared" si="2"/>
        <v>0.50197628458498023</v>
      </c>
      <c r="AB69" s="70">
        <f t="shared" si="3"/>
        <v>0.49802371541501977</v>
      </c>
    </row>
    <row r="70" spans="1:29" s="4" customFormat="1" ht="12.75" x14ac:dyDescent="0.25">
      <c r="A70" s="2">
        <v>11</v>
      </c>
      <c r="B70" s="2" t="s">
        <v>50</v>
      </c>
      <c r="C70" s="2">
        <v>485</v>
      </c>
      <c r="D70" s="1" t="s">
        <v>89</v>
      </c>
      <c r="E70" s="1" t="s">
        <v>91</v>
      </c>
      <c r="F70" s="2">
        <v>2116</v>
      </c>
      <c r="G70" s="2" t="s">
        <v>16</v>
      </c>
      <c r="H70" s="1">
        <v>507</v>
      </c>
      <c r="I70" s="1">
        <v>3</v>
      </c>
      <c r="J70" s="1">
        <v>83</v>
      </c>
      <c r="K70" s="1">
        <v>89</v>
      </c>
      <c r="L70" s="1">
        <v>1</v>
      </c>
      <c r="M70" s="1">
        <v>5</v>
      </c>
      <c r="N70" s="2" t="s">
        <v>565</v>
      </c>
      <c r="O70" s="1">
        <v>53</v>
      </c>
      <c r="P70" s="2" t="s">
        <v>565</v>
      </c>
      <c r="Q70" s="1">
        <v>8</v>
      </c>
      <c r="R70" s="1">
        <v>4</v>
      </c>
      <c r="S70" s="1">
        <v>0</v>
      </c>
      <c r="T70" s="1">
        <v>0</v>
      </c>
      <c r="U70" s="1">
        <v>0</v>
      </c>
      <c r="V70" s="1">
        <v>6</v>
      </c>
      <c r="W70" s="16">
        <v>0</v>
      </c>
      <c r="X70" s="1">
        <v>11</v>
      </c>
      <c r="Y70" s="1">
        <f t="shared" si="0"/>
        <v>263</v>
      </c>
      <c r="Z70" s="1">
        <f t="shared" si="1"/>
        <v>244</v>
      </c>
      <c r="AA70" s="70">
        <f t="shared" si="2"/>
        <v>0.51873767258382641</v>
      </c>
      <c r="AB70" s="70">
        <f t="shared" si="3"/>
        <v>0.48126232741617359</v>
      </c>
    </row>
    <row r="71" spans="1:29" s="4" customFormat="1" ht="12.75" x14ac:dyDescent="0.25">
      <c r="A71" s="3"/>
      <c r="B71" s="3"/>
      <c r="C71" s="3"/>
      <c r="D71" s="137" t="s">
        <v>498</v>
      </c>
      <c r="E71" s="138"/>
      <c r="F71" s="76">
        <f>COUNTIF(G60:G70,"B")</f>
        <v>5</v>
      </c>
      <c r="G71" s="76">
        <f>COUNTA(G60:G70)</f>
        <v>11</v>
      </c>
      <c r="H71" s="77">
        <f>SUM(H60:H70)</f>
        <v>6491</v>
      </c>
      <c r="I71" s="77">
        <f t="shared" ref="I71:X71" si="19">SUM(I60:I70)</f>
        <v>78</v>
      </c>
      <c r="J71" s="77">
        <f t="shared" si="19"/>
        <v>1448</v>
      </c>
      <c r="K71" s="77">
        <f t="shared" si="19"/>
        <v>1225</v>
      </c>
      <c r="L71" s="77">
        <f t="shared" si="19"/>
        <v>28</v>
      </c>
      <c r="M71" s="77">
        <f t="shared" si="19"/>
        <v>18</v>
      </c>
      <c r="N71" s="77" t="s">
        <v>565</v>
      </c>
      <c r="O71" s="77">
        <f t="shared" si="19"/>
        <v>833</v>
      </c>
      <c r="P71" s="77" t="s">
        <v>565</v>
      </c>
      <c r="Q71" s="77">
        <f t="shared" si="19"/>
        <v>37</v>
      </c>
      <c r="R71" s="77">
        <f t="shared" si="19"/>
        <v>76</v>
      </c>
      <c r="S71" s="77">
        <f t="shared" si="19"/>
        <v>6</v>
      </c>
      <c r="T71" s="77">
        <f t="shared" si="19"/>
        <v>3</v>
      </c>
      <c r="U71" s="77">
        <f t="shared" si="19"/>
        <v>17</v>
      </c>
      <c r="V71" s="77">
        <f t="shared" si="19"/>
        <v>142</v>
      </c>
      <c r="W71" s="77">
        <f t="shared" si="19"/>
        <v>1</v>
      </c>
      <c r="X71" s="77">
        <f t="shared" si="19"/>
        <v>99</v>
      </c>
      <c r="Y71" s="77">
        <f t="shared" ref="Y71" si="20">SUM(I71:X71)</f>
        <v>4011</v>
      </c>
      <c r="Z71" s="77">
        <f t="shared" ref="Z71" si="21">H71-Y71</f>
        <v>2480</v>
      </c>
      <c r="AA71" s="78">
        <f t="shared" ref="AA71" si="22">Y71/H71</f>
        <v>0.61793252195347403</v>
      </c>
      <c r="AB71" s="78">
        <f t="shared" ref="AB71" si="23">Z71/H71</f>
        <v>0.38206747804652597</v>
      </c>
    </row>
    <row r="72" spans="1:29" s="4" customFormat="1" ht="12.75" x14ac:dyDescent="0.25">
      <c r="A72" s="3"/>
      <c r="B72" s="3"/>
      <c r="C72" s="3"/>
      <c r="F72" s="3"/>
      <c r="G72" s="3"/>
      <c r="AA72" s="3"/>
      <c r="AB72" s="3"/>
    </row>
    <row r="73" spans="1:29" s="28" customFormat="1" ht="12.75" x14ac:dyDescent="0.25">
      <c r="A73" s="27"/>
      <c r="B73" s="27"/>
      <c r="C73" s="27"/>
      <c r="E73" s="126" t="s">
        <v>71</v>
      </c>
      <c r="F73" s="133"/>
      <c r="G73" s="133"/>
      <c r="H73" s="133"/>
      <c r="I73" s="111" t="s">
        <v>4</v>
      </c>
      <c r="J73" s="111" t="s">
        <v>5</v>
      </c>
      <c r="K73" s="111" t="s">
        <v>6</v>
      </c>
      <c r="L73" s="111" t="s">
        <v>47</v>
      </c>
      <c r="M73" s="111" t="s">
        <v>7</v>
      </c>
      <c r="N73" s="111" t="s">
        <v>48</v>
      </c>
      <c r="O73" s="111" t="s">
        <v>37</v>
      </c>
      <c r="P73" s="111" t="s">
        <v>49</v>
      </c>
      <c r="Q73" s="111" t="s">
        <v>8</v>
      </c>
      <c r="R73" s="32" t="s">
        <v>38</v>
      </c>
      <c r="S73" s="33" t="s">
        <v>65</v>
      </c>
      <c r="T73" s="33"/>
      <c r="AA73" s="71"/>
      <c r="AB73" s="71"/>
      <c r="AC73" s="4"/>
    </row>
    <row r="74" spans="1:29" s="4" customFormat="1" ht="12.75" x14ac:dyDescent="0.25">
      <c r="A74" s="3"/>
      <c r="B74" s="3"/>
      <c r="C74" s="3"/>
      <c r="E74" s="133"/>
      <c r="F74" s="133"/>
      <c r="G74" s="133"/>
      <c r="H74" s="133"/>
      <c r="I74" s="55">
        <v>108</v>
      </c>
      <c r="J74" s="55">
        <v>1519</v>
      </c>
      <c r="K74" s="55">
        <v>1263</v>
      </c>
      <c r="L74" s="55">
        <v>99</v>
      </c>
      <c r="M74" s="55">
        <v>52</v>
      </c>
      <c r="N74" s="55" t="s">
        <v>565</v>
      </c>
      <c r="O74" s="55">
        <v>833</v>
      </c>
      <c r="P74" s="55" t="s">
        <v>565</v>
      </c>
      <c r="Q74" s="55">
        <v>37</v>
      </c>
      <c r="R74" s="80">
        <v>1</v>
      </c>
      <c r="S74" s="81">
        <v>99</v>
      </c>
      <c r="T74" s="34"/>
      <c r="AA74" s="72"/>
      <c r="AB74" s="72"/>
    </row>
    <row r="75" spans="1:29" s="4" customFormat="1" ht="6.75" customHeight="1" x14ac:dyDescent="0.25">
      <c r="A75" s="3"/>
      <c r="B75" s="3"/>
      <c r="C75" s="3"/>
      <c r="F75" s="3"/>
      <c r="G75" s="3"/>
      <c r="H75" s="11"/>
      <c r="I75" s="3"/>
      <c r="J75" s="3"/>
      <c r="K75" s="3"/>
      <c r="L75" s="3"/>
      <c r="M75" s="3"/>
      <c r="N75" s="3"/>
      <c r="O75" s="3"/>
      <c r="P75" s="3"/>
      <c r="Q75" s="3"/>
      <c r="R75" s="67"/>
      <c r="S75" s="68"/>
      <c r="T75" s="36"/>
      <c r="AA75" s="72"/>
      <c r="AB75" s="72"/>
    </row>
    <row r="76" spans="1:29" s="12" customFormat="1" ht="12.75" x14ac:dyDescent="0.25">
      <c r="A76" s="30"/>
      <c r="B76" s="30"/>
      <c r="C76" s="30"/>
      <c r="E76" s="126" t="s">
        <v>72</v>
      </c>
      <c r="F76" s="126"/>
      <c r="G76" s="126"/>
      <c r="H76" s="126"/>
      <c r="I76" s="126" t="s">
        <v>412</v>
      </c>
      <c r="J76" s="133"/>
      <c r="K76" s="133"/>
      <c r="L76" s="126" t="s">
        <v>413</v>
      </c>
      <c r="M76" s="126"/>
      <c r="N76" s="111" t="s">
        <v>48</v>
      </c>
      <c r="O76" s="111" t="s">
        <v>37</v>
      </c>
      <c r="P76" s="111" t="s">
        <v>49</v>
      </c>
      <c r="Q76" s="111" t="s">
        <v>8</v>
      </c>
      <c r="R76" s="32" t="s">
        <v>38</v>
      </c>
      <c r="S76" s="33" t="s">
        <v>65</v>
      </c>
      <c r="AA76" s="73"/>
      <c r="AB76" s="73"/>
      <c r="AC76" s="4"/>
    </row>
    <row r="77" spans="1:29" s="4" customFormat="1" ht="12.75" x14ac:dyDescent="0.25">
      <c r="A77" s="3"/>
      <c r="B77" s="3"/>
      <c r="C77" s="3"/>
      <c r="E77" s="126"/>
      <c r="F77" s="126"/>
      <c r="G77" s="126"/>
      <c r="H77" s="126"/>
      <c r="I77" s="127">
        <f>I74+K74+M74</f>
        <v>1423</v>
      </c>
      <c r="J77" s="128"/>
      <c r="K77" s="128"/>
      <c r="L77" s="127">
        <f>J74+L74</f>
        <v>1618</v>
      </c>
      <c r="M77" s="128"/>
      <c r="N77" s="112" t="str">
        <f>N74</f>
        <v>N.P.</v>
      </c>
      <c r="O77" s="112">
        <f>O74</f>
        <v>833</v>
      </c>
      <c r="P77" s="112" t="str">
        <f>P74</f>
        <v>N.P.</v>
      </c>
      <c r="Q77" s="112">
        <f>Q74</f>
        <v>37</v>
      </c>
      <c r="R77" s="80">
        <v>1</v>
      </c>
      <c r="S77" s="81">
        <v>99</v>
      </c>
      <c r="AA77" s="72"/>
      <c r="AB77" s="72"/>
    </row>
    <row r="78" spans="1:29" s="4" customFormat="1" ht="12.75" x14ac:dyDescent="0.25">
      <c r="A78" s="3"/>
      <c r="B78" s="3"/>
      <c r="C78" s="3"/>
      <c r="F78" s="3"/>
      <c r="G78" s="3"/>
      <c r="AA78" s="3"/>
      <c r="AB78" s="3"/>
    </row>
    <row r="79" spans="1:29" s="4" customFormat="1" ht="12.75" x14ac:dyDescent="0.25">
      <c r="A79" s="3"/>
      <c r="B79" s="3"/>
      <c r="C79" s="3"/>
      <c r="F79" s="3"/>
      <c r="G79" s="3"/>
      <c r="AA79" s="3"/>
      <c r="AB79" s="3"/>
    </row>
    <row r="80" spans="1:29" s="4" customFormat="1" ht="12.75" x14ac:dyDescent="0.25">
      <c r="A80" s="2">
        <v>1</v>
      </c>
      <c r="B80" s="2" t="s">
        <v>50</v>
      </c>
      <c r="C80" s="2">
        <v>537</v>
      </c>
      <c r="D80" s="1" t="s">
        <v>92</v>
      </c>
      <c r="E80" s="1" t="s">
        <v>92</v>
      </c>
      <c r="F80" s="2">
        <v>2301</v>
      </c>
      <c r="G80" s="2" t="s">
        <v>15</v>
      </c>
      <c r="H80" s="1">
        <v>521</v>
      </c>
      <c r="I80" s="1">
        <v>7</v>
      </c>
      <c r="J80" s="1">
        <v>54</v>
      </c>
      <c r="K80" s="1">
        <v>111</v>
      </c>
      <c r="L80" s="1">
        <v>2</v>
      </c>
      <c r="M80" s="1">
        <v>2</v>
      </c>
      <c r="N80" s="1">
        <v>17</v>
      </c>
      <c r="O80" s="2" t="s">
        <v>565</v>
      </c>
      <c r="P80" s="2" t="s">
        <v>565</v>
      </c>
      <c r="Q80" s="1">
        <v>124</v>
      </c>
      <c r="R80" s="1">
        <v>8</v>
      </c>
      <c r="S80" s="1">
        <v>1</v>
      </c>
      <c r="T80" s="1">
        <v>0</v>
      </c>
      <c r="U80" s="1">
        <v>4</v>
      </c>
      <c r="V80" s="1">
        <v>5</v>
      </c>
      <c r="W80" s="16">
        <v>0</v>
      </c>
      <c r="X80" s="1">
        <v>6</v>
      </c>
      <c r="Y80" s="1">
        <f t="shared" si="0"/>
        <v>341</v>
      </c>
      <c r="Z80" s="1">
        <f t="shared" si="1"/>
        <v>180</v>
      </c>
      <c r="AA80" s="70">
        <f t="shared" si="2"/>
        <v>0.65451055662188096</v>
      </c>
      <c r="AB80" s="70">
        <f t="shared" si="3"/>
        <v>0.34548944337811899</v>
      </c>
    </row>
    <row r="81" spans="1:29" s="4" customFormat="1" ht="12.75" x14ac:dyDescent="0.25">
      <c r="A81" s="2">
        <v>2</v>
      </c>
      <c r="B81" s="2" t="s">
        <v>50</v>
      </c>
      <c r="C81" s="2">
        <v>537</v>
      </c>
      <c r="D81" s="1" t="s">
        <v>92</v>
      </c>
      <c r="E81" s="1" t="s">
        <v>92</v>
      </c>
      <c r="F81" s="2">
        <v>2301</v>
      </c>
      <c r="G81" s="2" t="s">
        <v>16</v>
      </c>
      <c r="H81" s="1">
        <v>521</v>
      </c>
      <c r="I81" s="1">
        <v>7</v>
      </c>
      <c r="J81" s="1">
        <v>91</v>
      </c>
      <c r="K81" s="1">
        <v>101</v>
      </c>
      <c r="L81" s="1">
        <v>0</v>
      </c>
      <c r="M81" s="1">
        <v>2</v>
      </c>
      <c r="N81" s="1">
        <v>15</v>
      </c>
      <c r="O81" s="2" t="s">
        <v>565</v>
      </c>
      <c r="P81" s="2" t="s">
        <v>565</v>
      </c>
      <c r="Q81" s="1">
        <v>122</v>
      </c>
      <c r="R81" s="1">
        <v>12</v>
      </c>
      <c r="S81" s="1">
        <v>1</v>
      </c>
      <c r="T81" s="1">
        <v>0</v>
      </c>
      <c r="U81" s="1">
        <v>3</v>
      </c>
      <c r="V81" s="1">
        <v>10</v>
      </c>
      <c r="W81" s="16">
        <v>0</v>
      </c>
      <c r="X81" s="1">
        <v>7</v>
      </c>
      <c r="Y81" s="1">
        <f t="shared" si="0"/>
        <v>371</v>
      </c>
      <c r="Z81" s="1">
        <f t="shared" si="1"/>
        <v>150</v>
      </c>
      <c r="AA81" s="70">
        <f t="shared" si="2"/>
        <v>0.71209213051823417</v>
      </c>
      <c r="AB81" s="70">
        <f t="shared" si="3"/>
        <v>0.28790786948176583</v>
      </c>
    </row>
    <row r="82" spans="1:29" s="4" customFormat="1" ht="12.75" x14ac:dyDescent="0.25">
      <c r="A82" s="2">
        <v>3</v>
      </c>
      <c r="B82" s="2" t="s">
        <v>50</v>
      </c>
      <c r="C82" s="2">
        <v>537</v>
      </c>
      <c r="D82" s="1" t="s">
        <v>92</v>
      </c>
      <c r="E82" s="1" t="s">
        <v>92</v>
      </c>
      <c r="F82" s="2">
        <v>2301</v>
      </c>
      <c r="G82" s="2" t="s">
        <v>17</v>
      </c>
      <c r="H82" s="1">
        <v>521</v>
      </c>
      <c r="I82" s="1">
        <v>7</v>
      </c>
      <c r="J82" s="1">
        <v>71</v>
      </c>
      <c r="K82" s="1">
        <v>113</v>
      </c>
      <c r="L82" s="1">
        <v>0</v>
      </c>
      <c r="M82" s="1">
        <v>1</v>
      </c>
      <c r="N82" s="1">
        <v>15</v>
      </c>
      <c r="O82" s="2" t="s">
        <v>565</v>
      </c>
      <c r="P82" s="2" t="s">
        <v>565</v>
      </c>
      <c r="Q82" s="1">
        <v>134</v>
      </c>
      <c r="R82" s="1">
        <v>5</v>
      </c>
      <c r="S82" s="1">
        <v>0</v>
      </c>
      <c r="T82" s="1">
        <v>0</v>
      </c>
      <c r="U82" s="1">
        <v>1</v>
      </c>
      <c r="V82" s="1">
        <v>12</v>
      </c>
      <c r="W82" s="16">
        <v>0</v>
      </c>
      <c r="X82" s="1">
        <v>6</v>
      </c>
      <c r="Y82" s="1">
        <f t="shared" si="0"/>
        <v>365</v>
      </c>
      <c r="Z82" s="1">
        <f t="shared" si="1"/>
        <v>156</v>
      </c>
      <c r="AA82" s="70">
        <f t="shared" si="2"/>
        <v>0.70057581573896355</v>
      </c>
      <c r="AB82" s="70">
        <f t="shared" si="3"/>
        <v>0.29942418426103645</v>
      </c>
    </row>
    <row r="83" spans="1:29" s="4" customFormat="1" ht="12.75" x14ac:dyDescent="0.25">
      <c r="A83" s="2">
        <v>4</v>
      </c>
      <c r="B83" s="2" t="s">
        <v>50</v>
      </c>
      <c r="C83" s="2">
        <v>537</v>
      </c>
      <c r="D83" s="1" t="s">
        <v>92</v>
      </c>
      <c r="E83" s="1" t="s">
        <v>93</v>
      </c>
      <c r="F83" s="2">
        <v>2302</v>
      </c>
      <c r="G83" s="2" t="s">
        <v>15</v>
      </c>
      <c r="H83" s="1">
        <v>714</v>
      </c>
      <c r="I83" s="1">
        <v>15</v>
      </c>
      <c r="J83" s="1">
        <v>165</v>
      </c>
      <c r="K83" s="1">
        <v>97</v>
      </c>
      <c r="L83" s="1">
        <v>1</v>
      </c>
      <c r="M83" s="1">
        <v>2</v>
      </c>
      <c r="N83" s="1">
        <v>7</v>
      </c>
      <c r="O83" s="2" t="s">
        <v>565</v>
      </c>
      <c r="P83" s="2" t="s">
        <v>565</v>
      </c>
      <c r="Q83" s="1">
        <v>142</v>
      </c>
      <c r="R83" s="1">
        <v>11</v>
      </c>
      <c r="S83" s="1">
        <v>0</v>
      </c>
      <c r="T83" s="1">
        <v>0</v>
      </c>
      <c r="U83" s="1">
        <v>0</v>
      </c>
      <c r="V83" s="1">
        <v>14</v>
      </c>
      <c r="W83" s="16">
        <v>0</v>
      </c>
      <c r="X83" s="1">
        <v>4</v>
      </c>
      <c r="Y83" s="1">
        <f t="shared" si="0"/>
        <v>458</v>
      </c>
      <c r="Z83" s="1">
        <f t="shared" si="1"/>
        <v>256</v>
      </c>
      <c r="AA83" s="70">
        <f t="shared" si="2"/>
        <v>0.64145658263305327</v>
      </c>
      <c r="AB83" s="70">
        <f t="shared" si="3"/>
        <v>0.35854341736694678</v>
      </c>
    </row>
    <row r="84" spans="1:29" s="4" customFormat="1" ht="12.75" x14ac:dyDescent="0.25">
      <c r="A84" s="2">
        <v>5</v>
      </c>
      <c r="B84" s="2" t="s">
        <v>50</v>
      </c>
      <c r="C84" s="2">
        <v>537</v>
      </c>
      <c r="D84" s="1" t="s">
        <v>92</v>
      </c>
      <c r="E84" s="1" t="s">
        <v>92</v>
      </c>
      <c r="F84" s="2">
        <v>2303</v>
      </c>
      <c r="G84" s="2" t="s">
        <v>15</v>
      </c>
      <c r="H84" s="1">
        <v>675</v>
      </c>
      <c r="I84" s="1">
        <v>16</v>
      </c>
      <c r="J84" s="1">
        <v>93</v>
      </c>
      <c r="K84" s="1">
        <v>166</v>
      </c>
      <c r="L84" s="1">
        <v>2</v>
      </c>
      <c r="M84" s="1">
        <v>4</v>
      </c>
      <c r="N84" s="1">
        <v>21</v>
      </c>
      <c r="O84" s="2" t="s">
        <v>565</v>
      </c>
      <c r="P84" s="2" t="s">
        <v>565</v>
      </c>
      <c r="Q84" s="1">
        <v>132</v>
      </c>
      <c r="R84" s="1">
        <v>16</v>
      </c>
      <c r="S84" s="1">
        <v>3</v>
      </c>
      <c r="T84" s="1">
        <v>0</v>
      </c>
      <c r="U84" s="1">
        <v>2</v>
      </c>
      <c r="V84" s="1">
        <v>13</v>
      </c>
      <c r="W84" s="16">
        <v>0</v>
      </c>
      <c r="X84" s="1">
        <v>15</v>
      </c>
      <c r="Y84" s="1">
        <f t="shared" si="0"/>
        <v>483</v>
      </c>
      <c r="Z84" s="1">
        <f t="shared" si="1"/>
        <v>192</v>
      </c>
      <c r="AA84" s="70">
        <f t="shared" si="2"/>
        <v>0.7155555555555555</v>
      </c>
      <c r="AB84" s="70">
        <f t="shared" si="3"/>
        <v>0.28444444444444444</v>
      </c>
    </row>
    <row r="85" spans="1:29" s="4" customFormat="1" ht="12.75" x14ac:dyDescent="0.25">
      <c r="A85" s="2">
        <v>6</v>
      </c>
      <c r="B85" s="2" t="s">
        <v>50</v>
      </c>
      <c r="C85" s="2">
        <v>537</v>
      </c>
      <c r="D85" s="1" t="s">
        <v>92</v>
      </c>
      <c r="E85" s="1" t="s">
        <v>92</v>
      </c>
      <c r="F85" s="2">
        <v>2303</v>
      </c>
      <c r="G85" s="2" t="s">
        <v>16</v>
      </c>
      <c r="H85" s="1">
        <v>676</v>
      </c>
      <c r="I85" s="1">
        <v>11</v>
      </c>
      <c r="J85" s="1">
        <v>122</v>
      </c>
      <c r="K85" s="1">
        <v>138</v>
      </c>
      <c r="L85" s="1">
        <v>1</v>
      </c>
      <c r="M85" s="1">
        <v>2</v>
      </c>
      <c r="N85" s="1">
        <v>14</v>
      </c>
      <c r="O85" s="2" t="s">
        <v>565</v>
      </c>
      <c r="P85" s="2" t="s">
        <v>565</v>
      </c>
      <c r="Q85" s="1">
        <v>128</v>
      </c>
      <c r="R85" s="1">
        <v>12</v>
      </c>
      <c r="S85" s="1">
        <v>0</v>
      </c>
      <c r="T85" s="1">
        <v>2</v>
      </c>
      <c r="U85" s="1">
        <v>2</v>
      </c>
      <c r="V85" s="1">
        <v>14</v>
      </c>
      <c r="W85" s="16">
        <v>2</v>
      </c>
      <c r="X85" s="1">
        <v>15</v>
      </c>
      <c r="Y85" s="1">
        <f t="shared" si="0"/>
        <v>463</v>
      </c>
      <c r="Z85" s="1">
        <f t="shared" si="1"/>
        <v>213</v>
      </c>
      <c r="AA85" s="70">
        <f t="shared" si="2"/>
        <v>0.6849112426035503</v>
      </c>
      <c r="AB85" s="70">
        <f t="shared" si="3"/>
        <v>0.3150887573964497</v>
      </c>
    </row>
    <row r="86" spans="1:29" s="4" customFormat="1" ht="12.75" x14ac:dyDescent="0.25">
      <c r="A86" s="3"/>
      <c r="B86" s="3"/>
      <c r="C86" s="3"/>
      <c r="D86" s="137" t="s">
        <v>499</v>
      </c>
      <c r="E86" s="138"/>
      <c r="F86" s="76">
        <v>3</v>
      </c>
      <c r="G86" s="76">
        <f>COUNTA(G80:G85)</f>
        <v>6</v>
      </c>
      <c r="H86" s="77">
        <f>SUM(H80:H85)</f>
        <v>3628</v>
      </c>
      <c r="I86" s="77">
        <f t="shared" ref="I86:X86" si="24">SUM(I80:I85)</f>
        <v>63</v>
      </c>
      <c r="J86" s="77">
        <f t="shared" si="24"/>
        <v>596</v>
      </c>
      <c r="K86" s="77">
        <f t="shared" si="24"/>
        <v>726</v>
      </c>
      <c r="L86" s="77">
        <f t="shared" si="24"/>
        <v>6</v>
      </c>
      <c r="M86" s="77">
        <f t="shared" si="24"/>
        <v>13</v>
      </c>
      <c r="N86" s="77">
        <f t="shared" si="24"/>
        <v>89</v>
      </c>
      <c r="O86" s="114" t="s">
        <v>565</v>
      </c>
      <c r="P86" s="114" t="s">
        <v>565</v>
      </c>
      <c r="Q86" s="77">
        <f t="shared" si="24"/>
        <v>782</v>
      </c>
      <c r="R86" s="77">
        <f t="shared" si="24"/>
        <v>64</v>
      </c>
      <c r="S86" s="77">
        <f t="shared" si="24"/>
        <v>5</v>
      </c>
      <c r="T86" s="77">
        <f t="shared" si="24"/>
        <v>2</v>
      </c>
      <c r="U86" s="77">
        <f t="shared" si="24"/>
        <v>12</v>
      </c>
      <c r="V86" s="77">
        <f t="shared" si="24"/>
        <v>68</v>
      </c>
      <c r="W86" s="77">
        <f t="shared" si="24"/>
        <v>2</v>
      </c>
      <c r="X86" s="77">
        <f t="shared" si="24"/>
        <v>53</v>
      </c>
      <c r="Y86" s="77">
        <f t="shared" ref="Y86" si="25">SUM(I86:X86)</f>
        <v>2481</v>
      </c>
      <c r="Z86" s="77">
        <f t="shared" ref="Z86" si="26">H86-Y86</f>
        <v>1147</v>
      </c>
      <c r="AA86" s="78">
        <f t="shared" ref="AA86" si="27">Y86/H86</f>
        <v>0.68384785005512683</v>
      </c>
      <c r="AB86" s="78">
        <f t="shared" ref="AB86" si="28">Z86/H86</f>
        <v>0.31615214994487323</v>
      </c>
    </row>
    <row r="87" spans="1:29" s="4" customFormat="1" ht="12.75" x14ac:dyDescent="0.25">
      <c r="A87" s="3"/>
      <c r="B87" s="3"/>
      <c r="C87" s="3"/>
      <c r="F87" s="3"/>
      <c r="G87" s="3"/>
      <c r="AA87" s="3"/>
      <c r="AB87" s="3"/>
    </row>
    <row r="88" spans="1:29" s="28" customFormat="1" ht="12.75" x14ac:dyDescent="0.25">
      <c r="A88" s="27"/>
      <c r="B88" s="27"/>
      <c r="C88" s="27"/>
      <c r="E88" s="126" t="s">
        <v>71</v>
      </c>
      <c r="F88" s="133"/>
      <c r="G88" s="133"/>
      <c r="H88" s="133"/>
      <c r="I88" s="111" t="s">
        <v>4</v>
      </c>
      <c r="J88" s="111" t="s">
        <v>5</v>
      </c>
      <c r="K88" s="111" t="s">
        <v>6</v>
      </c>
      <c r="L88" s="111" t="s">
        <v>47</v>
      </c>
      <c r="M88" s="111" t="s">
        <v>7</v>
      </c>
      <c r="N88" s="111" t="s">
        <v>48</v>
      </c>
      <c r="O88" s="111" t="s">
        <v>37</v>
      </c>
      <c r="P88" s="111" t="s">
        <v>49</v>
      </c>
      <c r="Q88" s="111" t="s">
        <v>8</v>
      </c>
      <c r="R88" s="32" t="s">
        <v>38</v>
      </c>
      <c r="S88" s="33" t="s">
        <v>65</v>
      </c>
      <c r="T88" s="33"/>
      <c r="AA88" s="71"/>
      <c r="AB88" s="71"/>
      <c r="AC88" s="4"/>
    </row>
    <row r="89" spans="1:29" s="4" customFormat="1" ht="12.75" x14ac:dyDescent="0.25">
      <c r="A89" s="3"/>
      <c r="B89" s="3"/>
      <c r="C89" s="3"/>
      <c r="E89" s="133"/>
      <c r="F89" s="133"/>
      <c r="G89" s="133"/>
      <c r="H89" s="133"/>
      <c r="I89" s="55">
        <v>87</v>
      </c>
      <c r="J89" s="55">
        <v>630</v>
      </c>
      <c r="K89" s="55">
        <v>757</v>
      </c>
      <c r="L89" s="55">
        <v>40</v>
      </c>
      <c r="M89" s="55">
        <v>41</v>
      </c>
      <c r="N89" s="55">
        <v>89</v>
      </c>
      <c r="O89" s="55" t="s">
        <v>565</v>
      </c>
      <c r="P89" s="55" t="s">
        <v>565</v>
      </c>
      <c r="Q89" s="55">
        <v>782</v>
      </c>
      <c r="R89" s="80">
        <v>2</v>
      </c>
      <c r="S89" s="81">
        <v>53</v>
      </c>
      <c r="T89" s="34"/>
      <c r="AA89" s="72"/>
      <c r="AB89" s="72"/>
    </row>
    <row r="90" spans="1:29" s="4" customFormat="1" ht="6.75" customHeight="1" x14ac:dyDescent="0.25">
      <c r="A90" s="3"/>
      <c r="B90" s="3"/>
      <c r="C90" s="3"/>
      <c r="F90" s="3"/>
      <c r="G90" s="3"/>
      <c r="H90" s="11"/>
      <c r="I90" s="3"/>
      <c r="J90" s="3"/>
      <c r="K90" s="3"/>
      <c r="L90" s="3"/>
      <c r="M90" s="3"/>
      <c r="N90" s="3"/>
      <c r="O90" s="3"/>
      <c r="P90" s="3"/>
      <c r="Q90" s="3"/>
      <c r="R90" s="67"/>
      <c r="S90" s="68"/>
      <c r="T90" s="36"/>
      <c r="AA90" s="72"/>
      <c r="AB90" s="72"/>
    </row>
    <row r="91" spans="1:29" s="12" customFormat="1" ht="12.75" x14ac:dyDescent="0.25">
      <c r="A91" s="30"/>
      <c r="B91" s="30"/>
      <c r="C91" s="30"/>
      <c r="E91" s="126" t="s">
        <v>72</v>
      </c>
      <c r="F91" s="126"/>
      <c r="G91" s="126"/>
      <c r="H91" s="126"/>
      <c r="I91" s="126" t="s">
        <v>412</v>
      </c>
      <c r="J91" s="133"/>
      <c r="K91" s="133"/>
      <c r="L91" s="126" t="s">
        <v>413</v>
      </c>
      <c r="M91" s="126"/>
      <c r="N91" s="111" t="s">
        <v>48</v>
      </c>
      <c r="O91" s="111" t="s">
        <v>37</v>
      </c>
      <c r="P91" s="111" t="s">
        <v>49</v>
      </c>
      <c r="Q91" s="111" t="s">
        <v>8</v>
      </c>
      <c r="R91" s="32" t="s">
        <v>38</v>
      </c>
      <c r="S91" s="33" t="s">
        <v>65</v>
      </c>
      <c r="AA91" s="73"/>
      <c r="AB91" s="73"/>
      <c r="AC91" s="4"/>
    </row>
    <row r="92" spans="1:29" s="4" customFormat="1" ht="12.75" x14ac:dyDescent="0.25">
      <c r="A92" s="3"/>
      <c r="B92" s="3"/>
      <c r="C92" s="3"/>
      <c r="E92" s="126"/>
      <c r="F92" s="126"/>
      <c r="G92" s="126"/>
      <c r="H92" s="126"/>
      <c r="I92" s="127">
        <f>I89+K89+M89</f>
        <v>885</v>
      </c>
      <c r="J92" s="128"/>
      <c r="K92" s="128"/>
      <c r="L92" s="127">
        <f>J89+L89</f>
        <v>670</v>
      </c>
      <c r="M92" s="128"/>
      <c r="N92" s="112">
        <f>N89</f>
        <v>89</v>
      </c>
      <c r="O92" s="112" t="str">
        <f>O89</f>
        <v>N.P.</v>
      </c>
      <c r="P92" s="112" t="str">
        <f>P89</f>
        <v>N.P.</v>
      </c>
      <c r="Q92" s="112">
        <f>Q89</f>
        <v>782</v>
      </c>
      <c r="R92" s="80">
        <v>2</v>
      </c>
      <c r="S92" s="81">
        <v>53</v>
      </c>
      <c r="AA92" s="72"/>
      <c r="AB92" s="72"/>
    </row>
    <row r="93" spans="1:29" s="4" customFormat="1" ht="12.75" x14ac:dyDescent="0.25">
      <c r="A93" s="3"/>
      <c r="B93" s="3"/>
      <c r="C93" s="3"/>
      <c r="F93" s="3"/>
      <c r="G93" s="3"/>
      <c r="AA93" s="3"/>
      <c r="AB93" s="3"/>
    </row>
    <row r="94" spans="1:29" s="4" customFormat="1" ht="12.75" x14ac:dyDescent="0.25">
      <c r="A94" s="3"/>
      <c r="B94" s="3"/>
      <c r="C94" s="3"/>
      <c r="F94" s="3"/>
      <c r="G94" s="3"/>
      <c r="AA94" s="3"/>
      <c r="AB94" s="3"/>
    </row>
    <row r="95" spans="1:29" s="4" customFormat="1" ht="12.75" x14ac:dyDescent="0.25">
      <c r="A95" s="2">
        <v>1</v>
      </c>
      <c r="B95" s="2" t="s">
        <v>50</v>
      </c>
      <c r="C95" s="2">
        <v>555</v>
      </c>
      <c r="D95" s="1" t="s">
        <v>94</v>
      </c>
      <c r="E95" s="1" t="s">
        <v>94</v>
      </c>
      <c r="F95" s="2">
        <v>2391</v>
      </c>
      <c r="G95" s="2" t="s">
        <v>15</v>
      </c>
      <c r="H95" s="1">
        <v>626</v>
      </c>
      <c r="I95" s="1">
        <v>3</v>
      </c>
      <c r="J95" s="1">
        <v>243</v>
      </c>
      <c r="K95" s="1">
        <v>131</v>
      </c>
      <c r="L95" s="1">
        <v>8</v>
      </c>
      <c r="M95" s="1">
        <v>13</v>
      </c>
      <c r="N95" s="2" t="s">
        <v>565</v>
      </c>
      <c r="O95" s="2" t="s">
        <v>565</v>
      </c>
      <c r="P95" s="2" t="s">
        <v>565</v>
      </c>
      <c r="Q95" s="2" t="s">
        <v>565</v>
      </c>
      <c r="R95" s="1">
        <v>6</v>
      </c>
      <c r="S95" s="1">
        <v>0</v>
      </c>
      <c r="T95" s="1">
        <v>0</v>
      </c>
      <c r="U95" s="1">
        <v>8</v>
      </c>
      <c r="V95" s="1">
        <v>20</v>
      </c>
      <c r="W95" s="16">
        <v>2</v>
      </c>
      <c r="X95" s="1">
        <v>19</v>
      </c>
      <c r="Y95" s="1">
        <f t="shared" si="0"/>
        <v>453</v>
      </c>
      <c r="Z95" s="1">
        <f t="shared" si="1"/>
        <v>173</v>
      </c>
      <c r="AA95" s="70">
        <f t="shared" si="2"/>
        <v>0.72364217252396168</v>
      </c>
      <c r="AB95" s="70">
        <f t="shared" si="3"/>
        <v>0.27635782747603832</v>
      </c>
    </row>
    <row r="96" spans="1:29" s="4" customFormat="1" ht="12.75" x14ac:dyDescent="0.25">
      <c r="A96" s="2">
        <v>2</v>
      </c>
      <c r="B96" s="2" t="s">
        <v>50</v>
      </c>
      <c r="C96" s="2">
        <v>555</v>
      </c>
      <c r="D96" s="1" t="s">
        <v>94</v>
      </c>
      <c r="E96" s="1" t="s">
        <v>94</v>
      </c>
      <c r="F96" s="2">
        <v>2391</v>
      </c>
      <c r="G96" s="2" t="s">
        <v>16</v>
      </c>
      <c r="H96" s="1">
        <v>626</v>
      </c>
      <c r="I96" s="1">
        <v>3</v>
      </c>
      <c r="J96" s="1">
        <v>206</v>
      </c>
      <c r="K96" s="1">
        <v>147</v>
      </c>
      <c r="L96" s="1">
        <v>3</v>
      </c>
      <c r="M96" s="1">
        <v>11</v>
      </c>
      <c r="N96" s="2" t="s">
        <v>565</v>
      </c>
      <c r="O96" s="2" t="s">
        <v>565</v>
      </c>
      <c r="P96" s="2" t="s">
        <v>565</v>
      </c>
      <c r="Q96" s="2" t="s">
        <v>565</v>
      </c>
      <c r="R96" s="1">
        <v>7</v>
      </c>
      <c r="S96" s="1">
        <v>5</v>
      </c>
      <c r="T96" s="1">
        <v>0</v>
      </c>
      <c r="U96" s="1">
        <v>4</v>
      </c>
      <c r="V96" s="1">
        <v>26</v>
      </c>
      <c r="W96" s="16">
        <v>0</v>
      </c>
      <c r="X96" s="1">
        <v>18</v>
      </c>
      <c r="Y96" s="1">
        <f t="shared" si="0"/>
        <v>430</v>
      </c>
      <c r="Z96" s="1">
        <f t="shared" si="1"/>
        <v>196</v>
      </c>
      <c r="AA96" s="70">
        <f t="shared" si="2"/>
        <v>0.68690095846645371</v>
      </c>
      <c r="AB96" s="70">
        <f t="shared" si="3"/>
        <v>0.31309904153354634</v>
      </c>
    </row>
    <row r="97" spans="1:29" s="4" customFormat="1" ht="12.75" x14ac:dyDescent="0.25">
      <c r="A97" s="2">
        <v>3</v>
      </c>
      <c r="B97" s="2" t="s">
        <v>50</v>
      </c>
      <c r="C97" s="2">
        <v>555</v>
      </c>
      <c r="D97" s="1" t="s">
        <v>94</v>
      </c>
      <c r="E97" s="1" t="s">
        <v>95</v>
      </c>
      <c r="F97" s="2">
        <v>2392</v>
      </c>
      <c r="G97" s="2" t="s">
        <v>15</v>
      </c>
      <c r="H97" s="1">
        <v>498</v>
      </c>
      <c r="I97" s="1">
        <v>7</v>
      </c>
      <c r="J97" s="1">
        <v>48</v>
      </c>
      <c r="K97" s="1">
        <v>182</v>
      </c>
      <c r="L97" s="1">
        <v>1</v>
      </c>
      <c r="M97" s="1">
        <v>12</v>
      </c>
      <c r="N97" s="2" t="s">
        <v>565</v>
      </c>
      <c r="O97" s="2" t="s">
        <v>565</v>
      </c>
      <c r="P97" s="2" t="s">
        <v>565</v>
      </c>
      <c r="Q97" s="2" t="s">
        <v>565</v>
      </c>
      <c r="R97" s="1">
        <v>16</v>
      </c>
      <c r="S97" s="1">
        <v>1</v>
      </c>
      <c r="T97" s="1">
        <v>0</v>
      </c>
      <c r="U97" s="1">
        <v>9</v>
      </c>
      <c r="V97" s="1">
        <v>1</v>
      </c>
      <c r="W97" s="16">
        <v>0</v>
      </c>
      <c r="X97" s="1">
        <v>7</v>
      </c>
      <c r="Y97" s="1">
        <f t="shared" si="0"/>
        <v>284</v>
      </c>
      <c r="Z97" s="1">
        <f t="shared" si="1"/>
        <v>214</v>
      </c>
      <c r="AA97" s="70">
        <f t="shared" si="2"/>
        <v>0.57028112449799195</v>
      </c>
      <c r="AB97" s="70">
        <f t="shared" si="3"/>
        <v>0.42971887550200805</v>
      </c>
    </row>
    <row r="98" spans="1:29" s="4" customFormat="1" ht="12.75" x14ac:dyDescent="0.25">
      <c r="A98" s="2">
        <v>4</v>
      </c>
      <c r="B98" s="2" t="s">
        <v>50</v>
      </c>
      <c r="C98" s="2">
        <v>555</v>
      </c>
      <c r="D98" s="1" t="s">
        <v>94</v>
      </c>
      <c r="E98" s="1" t="s">
        <v>96</v>
      </c>
      <c r="F98" s="2">
        <v>2392</v>
      </c>
      <c r="G98" s="2" t="s">
        <v>16</v>
      </c>
      <c r="H98" s="1">
        <v>499</v>
      </c>
      <c r="I98" s="1">
        <v>11</v>
      </c>
      <c r="J98" s="1">
        <v>57</v>
      </c>
      <c r="K98" s="1">
        <v>186</v>
      </c>
      <c r="L98" s="1">
        <v>5</v>
      </c>
      <c r="M98" s="1">
        <v>5</v>
      </c>
      <c r="N98" s="2" t="s">
        <v>565</v>
      </c>
      <c r="O98" s="2" t="s">
        <v>565</v>
      </c>
      <c r="P98" s="2" t="s">
        <v>565</v>
      </c>
      <c r="Q98" s="2" t="s">
        <v>565</v>
      </c>
      <c r="R98" s="1">
        <v>28</v>
      </c>
      <c r="S98" s="1">
        <v>0</v>
      </c>
      <c r="T98" s="1">
        <v>3</v>
      </c>
      <c r="U98" s="1">
        <v>8</v>
      </c>
      <c r="V98" s="1">
        <v>3</v>
      </c>
      <c r="W98" s="16">
        <v>0</v>
      </c>
      <c r="X98" s="1">
        <v>9</v>
      </c>
      <c r="Y98" s="1">
        <f t="shared" si="0"/>
        <v>315</v>
      </c>
      <c r="Z98" s="1">
        <f t="shared" si="1"/>
        <v>184</v>
      </c>
      <c r="AA98" s="70">
        <f t="shared" si="2"/>
        <v>0.63126252505010017</v>
      </c>
      <c r="AB98" s="70">
        <f t="shared" si="3"/>
        <v>0.36873747494989978</v>
      </c>
    </row>
    <row r="99" spans="1:29" s="4" customFormat="1" ht="12.75" x14ac:dyDescent="0.25">
      <c r="A99" s="3"/>
      <c r="B99" s="3"/>
      <c r="C99" s="3"/>
      <c r="D99" s="137" t="s">
        <v>500</v>
      </c>
      <c r="E99" s="138"/>
      <c r="F99" s="76">
        <v>2</v>
      </c>
      <c r="G99" s="76">
        <v>4</v>
      </c>
      <c r="H99" s="77">
        <f>SUM(H95:H98)</f>
        <v>2249</v>
      </c>
      <c r="I99" s="77">
        <f t="shared" ref="I99:X99" si="29">SUM(I95:I98)</f>
        <v>24</v>
      </c>
      <c r="J99" s="77">
        <f t="shared" si="29"/>
        <v>554</v>
      </c>
      <c r="K99" s="77">
        <f t="shared" si="29"/>
        <v>646</v>
      </c>
      <c r="L99" s="77">
        <f t="shared" si="29"/>
        <v>17</v>
      </c>
      <c r="M99" s="77">
        <f t="shared" si="29"/>
        <v>41</v>
      </c>
      <c r="N99" s="114" t="s">
        <v>565</v>
      </c>
      <c r="O99" s="114" t="s">
        <v>565</v>
      </c>
      <c r="P99" s="114" t="s">
        <v>565</v>
      </c>
      <c r="Q99" s="114" t="s">
        <v>565</v>
      </c>
      <c r="R99" s="77">
        <f t="shared" si="29"/>
        <v>57</v>
      </c>
      <c r="S99" s="77">
        <f t="shared" si="29"/>
        <v>6</v>
      </c>
      <c r="T99" s="77">
        <f t="shared" si="29"/>
        <v>3</v>
      </c>
      <c r="U99" s="77">
        <f t="shared" si="29"/>
        <v>29</v>
      </c>
      <c r="V99" s="77">
        <f t="shared" si="29"/>
        <v>50</v>
      </c>
      <c r="W99" s="77">
        <f t="shared" si="29"/>
        <v>2</v>
      </c>
      <c r="X99" s="77">
        <f t="shared" si="29"/>
        <v>53</v>
      </c>
      <c r="Y99" s="77">
        <f t="shared" ref="Y99" si="30">SUM(I99:X99)</f>
        <v>1482</v>
      </c>
      <c r="Z99" s="77">
        <f t="shared" ref="Z99" si="31">H99-Y99</f>
        <v>767</v>
      </c>
      <c r="AA99" s="78">
        <f t="shared" ref="AA99" si="32">Y99/H99</f>
        <v>0.65895953757225434</v>
      </c>
      <c r="AB99" s="78">
        <f t="shared" ref="AB99" si="33">Z99/H99</f>
        <v>0.34104046242774566</v>
      </c>
    </row>
    <row r="100" spans="1:29" s="4" customFormat="1" ht="12.75" x14ac:dyDescent="0.25">
      <c r="A100" s="3"/>
      <c r="B100" s="3"/>
      <c r="C100" s="3"/>
      <c r="F100" s="3"/>
      <c r="G100" s="3"/>
      <c r="AA100" s="3"/>
      <c r="AB100" s="3"/>
    </row>
    <row r="101" spans="1:29" s="28" customFormat="1" ht="12.75" x14ac:dyDescent="0.25">
      <c r="A101" s="27"/>
      <c r="B101" s="27"/>
      <c r="C101" s="27"/>
      <c r="E101" s="126" t="s">
        <v>71</v>
      </c>
      <c r="F101" s="133"/>
      <c r="G101" s="133"/>
      <c r="H101" s="133"/>
      <c r="I101" s="111" t="s">
        <v>4</v>
      </c>
      <c r="J101" s="111" t="s">
        <v>5</v>
      </c>
      <c r="K101" s="111" t="s">
        <v>6</v>
      </c>
      <c r="L101" s="111" t="s">
        <v>47</v>
      </c>
      <c r="M101" s="111" t="s">
        <v>7</v>
      </c>
      <c r="N101" s="111" t="s">
        <v>48</v>
      </c>
      <c r="O101" s="111" t="s">
        <v>37</v>
      </c>
      <c r="P101" s="111" t="s">
        <v>49</v>
      </c>
      <c r="Q101" s="111" t="s">
        <v>8</v>
      </c>
      <c r="R101" s="32" t="s">
        <v>38</v>
      </c>
      <c r="S101" s="33" t="s">
        <v>65</v>
      </c>
      <c r="T101" s="33"/>
      <c r="AA101" s="71"/>
      <c r="AB101" s="71"/>
      <c r="AC101" s="4"/>
    </row>
    <row r="102" spans="1:29" s="4" customFormat="1" ht="12.75" x14ac:dyDescent="0.25">
      <c r="A102" s="3"/>
      <c r="B102" s="3"/>
      <c r="C102" s="3"/>
      <c r="E102" s="133"/>
      <c r="F102" s="133"/>
      <c r="G102" s="133"/>
      <c r="H102" s="133"/>
      <c r="I102" s="55">
        <v>47</v>
      </c>
      <c r="J102" s="55">
        <v>579</v>
      </c>
      <c r="K102" s="55">
        <v>683</v>
      </c>
      <c r="L102" s="55">
        <v>42</v>
      </c>
      <c r="M102" s="55">
        <v>76</v>
      </c>
      <c r="N102" s="55" t="s">
        <v>565</v>
      </c>
      <c r="O102" s="55" t="s">
        <v>565</v>
      </c>
      <c r="P102" s="55" t="s">
        <v>565</v>
      </c>
      <c r="Q102" s="55" t="s">
        <v>565</v>
      </c>
      <c r="R102" s="80">
        <v>2</v>
      </c>
      <c r="S102" s="81">
        <v>53</v>
      </c>
      <c r="T102" s="34"/>
      <c r="AA102" s="72"/>
      <c r="AB102" s="72"/>
    </row>
    <row r="103" spans="1:29" s="4" customFormat="1" ht="6.75" customHeight="1" x14ac:dyDescent="0.25">
      <c r="A103" s="3"/>
      <c r="B103" s="3"/>
      <c r="C103" s="3"/>
      <c r="F103" s="3"/>
      <c r="G103" s="3"/>
      <c r="H103" s="11"/>
      <c r="I103" s="3"/>
      <c r="J103" s="3"/>
      <c r="K103" s="3"/>
      <c r="L103" s="3"/>
      <c r="M103" s="3"/>
      <c r="N103" s="3"/>
      <c r="O103" s="3"/>
      <c r="P103" s="3"/>
      <c r="Q103" s="3"/>
      <c r="R103" s="67"/>
      <c r="S103" s="68"/>
      <c r="T103" s="36"/>
      <c r="AA103" s="72"/>
      <c r="AB103" s="72"/>
    </row>
    <row r="104" spans="1:29" s="12" customFormat="1" ht="12.75" x14ac:dyDescent="0.25">
      <c r="A104" s="30"/>
      <c r="B104" s="30"/>
      <c r="C104" s="30"/>
      <c r="E104" s="126" t="s">
        <v>72</v>
      </c>
      <c r="F104" s="126"/>
      <c r="G104" s="126"/>
      <c r="H104" s="126"/>
      <c r="I104" s="126" t="s">
        <v>412</v>
      </c>
      <c r="J104" s="133"/>
      <c r="K104" s="133"/>
      <c r="L104" s="126" t="s">
        <v>413</v>
      </c>
      <c r="M104" s="126"/>
      <c r="N104" s="111" t="s">
        <v>48</v>
      </c>
      <c r="O104" s="111" t="s">
        <v>37</v>
      </c>
      <c r="P104" s="111" t="s">
        <v>49</v>
      </c>
      <c r="Q104" s="111" t="s">
        <v>8</v>
      </c>
      <c r="R104" s="32" t="s">
        <v>38</v>
      </c>
      <c r="S104" s="33" t="s">
        <v>65</v>
      </c>
      <c r="AA104" s="73"/>
      <c r="AB104" s="73"/>
      <c r="AC104" s="4"/>
    </row>
    <row r="105" spans="1:29" s="4" customFormat="1" ht="12.75" x14ac:dyDescent="0.25">
      <c r="A105" s="3"/>
      <c r="B105" s="3"/>
      <c r="C105" s="3"/>
      <c r="E105" s="126"/>
      <c r="F105" s="126"/>
      <c r="G105" s="126"/>
      <c r="H105" s="126"/>
      <c r="I105" s="127">
        <f>I102+K102+M102</f>
        <v>806</v>
      </c>
      <c r="J105" s="128"/>
      <c r="K105" s="128"/>
      <c r="L105" s="127">
        <f>J102+L102</f>
        <v>621</v>
      </c>
      <c r="M105" s="128"/>
      <c r="N105" s="112" t="str">
        <f>N102</f>
        <v>N.P.</v>
      </c>
      <c r="O105" s="112" t="str">
        <f>O102</f>
        <v>N.P.</v>
      </c>
      <c r="P105" s="112" t="str">
        <f>P102</f>
        <v>N.P.</v>
      </c>
      <c r="Q105" s="112" t="str">
        <f>Q102</f>
        <v>N.P.</v>
      </c>
      <c r="R105" s="80">
        <v>2</v>
      </c>
      <c r="S105" s="81">
        <v>53</v>
      </c>
      <c r="AA105" s="72"/>
      <c r="AB105" s="72"/>
    </row>
    <row r="106" spans="1:29" s="4" customFormat="1" ht="12.75" x14ac:dyDescent="0.25">
      <c r="A106" s="3"/>
      <c r="B106" s="3"/>
      <c r="C106" s="3"/>
      <c r="F106" s="3"/>
      <c r="G106" s="3"/>
      <c r="AA106" s="3"/>
      <c r="AB106" s="3"/>
    </row>
    <row r="107" spans="1:29" s="4" customFormat="1" ht="12.75" x14ac:dyDescent="0.25">
      <c r="A107" s="3"/>
      <c r="B107" s="3"/>
      <c r="C107" s="3"/>
      <c r="F107" s="3"/>
      <c r="G107" s="3"/>
      <c r="AA107" s="3"/>
      <c r="AB107" s="3"/>
    </row>
    <row r="108" spans="1:29" s="4" customFormat="1" ht="12.75" x14ac:dyDescent="0.25">
      <c r="A108" s="2">
        <v>1</v>
      </c>
      <c r="B108" s="2" t="s">
        <v>50</v>
      </c>
      <c r="C108" s="2">
        <v>560</v>
      </c>
      <c r="D108" s="1" t="s">
        <v>97</v>
      </c>
      <c r="E108" s="1" t="s">
        <v>97</v>
      </c>
      <c r="F108" s="2">
        <v>2408</v>
      </c>
      <c r="G108" s="2" t="s">
        <v>15</v>
      </c>
      <c r="H108" s="1">
        <v>635</v>
      </c>
      <c r="I108" s="1">
        <v>5</v>
      </c>
      <c r="J108" s="1">
        <v>124</v>
      </c>
      <c r="K108" s="1">
        <v>44</v>
      </c>
      <c r="L108" s="1">
        <v>3</v>
      </c>
      <c r="M108" s="1">
        <v>1</v>
      </c>
      <c r="N108" s="1">
        <v>82</v>
      </c>
      <c r="O108" s="1">
        <v>41</v>
      </c>
      <c r="P108" s="1">
        <v>13</v>
      </c>
      <c r="Q108" s="1">
        <v>56</v>
      </c>
      <c r="R108" s="1">
        <v>3</v>
      </c>
      <c r="S108" s="1">
        <v>1</v>
      </c>
      <c r="T108" s="1">
        <v>0</v>
      </c>
      <c r="U108" s="1">
        <v>3</v>
      </c>
      <c r="V108" s="1">
        <v>7</v>
      </c>
      <c r="W108" s="16">
        <v>1</v>
      </c>
      <c r="X108" s="1">
        <v>13</v>
      </c>
      <c r="Y108" s="1">
        <f t="shared" si="0"/>
        <v>397</v>
      </c>
      <c r="Z108" s="1">
        <f t="shared" si="1"/>
        <v>238</v>
      </c>
      <c r="AA108" s="70">
        <f t="shared" si="2"/>
        <v>0.62519685039370076</v>
      </c>
      <c r="AB108" s="70">
        <f t="shared" si="3"/>
        <v>0.37480314960629924</v>
      </c>
    </row>
    <row r="109" spans="1:29" s="4" customFormat="1" ht="12.75" x14ac:dyDescent="0.25">
      <c r="A109" s="2">
        <v>2</v>
      </c>
      <c r="B109" s="2" t="s">
        <v>50</v>
      </c>
      <c r="C109" s="2">
        <v>560</v>
      </c>
      <c r="D109" s="1" t="s">
        <v>97</v>
      </c>
      <c r="E109" s="1" t="s">
        <v>97</v>
      </c>
      <c r="F109" s="2">
        <v>2408</v>
      </c>
      <c r="G109" s="2" t="s">
        <v>16</v>
      </c>
      <c r="H109" s="1">
        <v>635</v>
      </c>
      <c r="I109" s="1">
        <v>3</v>
      </c>
      <c r="J109" s="1">
        <v>117</v>
      </c>
      <c r="K109" s="1">
        <v>39</v>
      </c>
      <c r="L109" s="1">
        <v>1</v>
      </c>
      <c r="M109" s="1">
        <v>3</v>
      </c>
      <c r="N109" s="1">
        <v>84</v>
      </c>
      <c r="O109" s="1">
        <v>39</v>
      </c>
      <c r="P109" s="1">
        <v>16</v>
      </c>
      <c r="Q109" s="1">
        <v>54</v>
      </c>
      <c r="R109" s="1">
        <v>2</v>
      </c>
      <c r="S109" s="1">
        <v>0</v>
      </c>
      <c r="T109" s="1">
        <v>0</v>
      </c>
      <c r="U109" s="1">
        <v>0</v>
      </c>
      <c r="V109" s="1">
        <v>8</v>
      </c>
      <c r="W109" s="16">
        <v>0</v>
      </c>
      <c r="X109" s="1">
        <v>18</v>
      </c>
      <c r="Y109" s="1">
        <f t="shared" si="0"/>
        <v>384</v>
      </c>
      <c r="Z109" s="1">
        <f t="shared" si="1"/>
        <v>251</v>
      </c>
      <c r="AA109" s="70">
        <f t="shared" si="2"/>
        <v>0.60472440944881889</v>
      </c>
      <c r="AB109" s="70">
        <f t="shared" si="3"/>
        <v>0.39527559055118111</v>
      </c>
    </row>
    <row r="110" spans="1:29" s="4" customFormat="1" ht="12.75" x14ac:dyDescent="0.25">
      <c r="A110" s="2">
        <v>3</v>
      </c>
      <c r="B110" s="2" t="s">
        <v>50</v>
      </c>
      <c r="C110" s="2">
        <v>560</v>
      </c>
      <c r="D110" s="1" t="s">
        <v>97</v>
      </c>
      <c r="E110" s="1" t="s">
        <v>97</v>
      </c>
      <c r="F110" s="2">
        <v>2409</v>
      </c>
      <c r="G110" s="2" t="s">
        <v>15</v>
      </c>
      <c r="H110" s="1">
        <v>522</v>
      </c>
      <c r="I110" s="1">
        <v>1</v>
      </c>
      <c r="J110" s="1">
        <v>104</v>
      </c>
      <c r="K110" s="1">
        <v>38</v>
      </c>
      <c r="L110" s="1">
        <v>1</v>
      </c>
      <c r="M110" s="1">
        <v>1</v>
      </c>
      <c r="N110" s="1">
        <v>112</v>
      </c>
      <c r="O110" s="1">
        <v>24</v>
      </c>
      <c r="P110" s="1">
        <v>19</v>
      </c>
      <c r="Q110" s="1">
        <v>40</v>
      </c>
      <c r="R110" s="1">
        <v>0</v>
      </c>
      <c r="S110" s="1">
        <v>1</v>
      </c>
      <c r="T110" s="1">
        <v>0</v>
      </c>
      <c r="U110" s="1">
        <v>0</v>
      </c>
      <c r="V110" s="1">
        <v>5</v>
      </c>
      <c r="W110" s="16">
        <v>0</v>
      </c>
      <c r="X110" s="1">
        <v>7</v>
      </c>
      <c r="Y110" s="1">
        <f t="shared" si="0"/>
        <v>353</v>
      </c>
      <c r="Z110" s="1">
        <f t="shared" si="1"/>
        <v>169</v>
      </c>
      <c r="AA110" s="70">
        <f t="shared" si="2"/>
        <v>0.67624521072796939</v>
      </c>
      <c r="AB110" s="70">
        <f t="shared" si="3"/>
        <v>0.32375478927203066</v>
      </c>
    </row>
    <row r="111" spans="1:29" s="4" customFormat="1" ht="12.75" x14ac:dyDescent="0.25">
      <c r="A111" s="2">
        <v>4</v>
      </c>
      <c r="B111" s="2" t="s">
        <v>50</v>
      </c>
      <c r="C111" s="2">
        <v>560</v>
      </c>
      <c r="D111" s="1" t="s">
        <v>97</v>
      </c>
      <c r="E111" s="1" t="s">
        <v>97</v>
      </c>
      <c r="F111" s="2">
        <v>2409</v>
      </c>
      <c r="G111" s="2" t="s">
        <v>16</v>
      </c>
      <c r="H111" s="1">
        <v>522</v>
      </c>
      <c r="I111" s="1">
        <v>6</v>
      </c>
      <c r="J111" s="1">
        <v>114</v>
      </c>
      <c r="K111" s="1">
        <v>28</v>
      </c>
      <c r="L111" s="1">
        <v>4</v>
      </c>
      <c r="M111" s="1">
        <v>0</v>
      </c>
      <c r="N111" s="1">
        <v>91</v>
      </c>
      <c r="O111" s="1">
        <v>14</v>
      </c>
      <c r="P111" s="1">
        <v>18</v>
      </c>
      <c r="Q111" s="1">
        <v>35</v>
      </c>
      <c r="R111" s="1">
        <v>2</v>
      </c>
      <c r="S111" s="1">
        <v>0</v>
      </c>
      <c r="T111" s="1">
        <v>0</v>
      </c>
      <c r="U111" s="1">
        <v>1</v>
      </c>
      <c r="V111" s="1">
        <v>8</v>
      </c>
      <c r="W111" s="16">
        <v>0</v>
      </c>
      <c r="X111" s="1">
        <v>10</v>
      </c>
      <c r="Y111" s="1">
        <f t="shared" si="0"/>
        <v>331</v>
      </c>
      <c r="Z111" s="1">
        <f t="shared" si="1"/>
        <v>191</v>
      </c>
      <c r="AA111" s="70">
        <f t="shared" si="2"/>
        <v>0.63409961685823757</v>
      </c>
      <c r="AB111" s="70">
        <f t="shared" si="3"/>
        <v>0.36590038314176243</v>
      </c>
    </row>
    <row r="112" spans="1:29" s="4" customFormat="1" ht="12.75" x14ac:dyDescent="0.25">
      <c r="A112" s="2">
        <v>5</v>
      </c>
      <c r="B112" s="2" t="s">
        <v>50</v>
      </c>
      <c r="C112" s="2">
        <v>560</v>
      </c>
      <c r="D112" s="1" t="s">
        <v>97</v>
      </c>
      <c r="E112" s="1" t="s">
        <v>97</v>
      </c>
      <c r="F112" s="2">
        <v>2409</v>
      </c>
      <c r="G112" s="2" t="s">
        <v>17</v>
      </c>
      <c r="H112" s="1">
        <v>523</v>
      </c>
      <c r="I112" s="1">
        <v>5</v>
      </c>
      <c r="J112" s="1">
        <v>95</v>
      </c>
      <c r="K112" s="1">
        <v>45</v>
      </c>
      <c r="L112" s="1">
        <v>1</v>
      </c>
      <c r="M112" s="1">
        <v>2</v>
      </c>
      <c r="N112" s="1">
        <v>97</v>
      </c>
      <c r="O112" s="1">
        <v>12</v>
      </c>
      <c r="P112" s="1">
        <v>21</v>
      </c>
      <c r="Q112" s="1">
        <v>37</v>
      </c>
      <c r="R112" s="1">
        <v>3</v>
      </c>
      <c r="S112" s="1">
        <v>1</v>
      </c>
      <c r="T112" s="1">
        <v>0</v>
      </c>
      <c r="U112" s="1">
        <v>1</v>
      </c>
      <c r="V112" s="1">
        <v>4</v>
      </c>
      <c r="W112" s="16">
        <v>0</v>
      </c>
      <c r="X112" s="1">
        <v>9</v>
      </c>
      <c r="Y112" s="1">
        <f t="shared" si="0"/>
        <v>333</v>
      </c>
      <c r="Z112" s="1">
        <f t="shared" si="1"/>
        <v>190</v>
      </c>
      <c r="AA112" s="70">
        <f t="shared" si="2"/>
        <v>0.6367112810707457</v>
      </c>
      <c r="AB112" s="70">
        <f t="shared" si="3"/>
        <v>0.3632887189292543</v>
      </c>
    </row>
    <row r="113" spans="1:29" s="4" customFormat="1" ht="12.75" x14ac:dyDescent="0.25">
      <c r="A113" s="2">
        <v>6</v>
      </c>
      <c r="B113" s="2" t="s">
        <v>50</v>
      </c>
      <c r="C113" s="2">
        <v>560</v>
      </c>
      <c r="D113" s="1" t="s">
        <v>97</v>
      </c>
      <c r="E113" s="1" t="s">
        <v>97</v>
      </c>
      <c r="F113" s="2">
        <v>2410</v>
      </c>
      <c r="G113" s="2" t="s">
        <v>15</v>
      </c>
      <c r="H113" s="1">
        <v>734</v>
      </c>
      <c r="I113" s="1">
        <v>4</v>
      </c>
      <c r="J113" s="1">
        <v>139</v>
      </c>
      <c r="K113" s="1">
        <v>57</v>
      </c>
      <c r="L113" s="1">
        <v>4</v>
      </c>
      <c r="M113" s="1">
        <v>2</v>
      </c>
      <c r="N113" s="1">
        <v>84</v>
      </c>
      <c r="O113" s="1">
        <v>43</v>
      </c>
      <c r="P113" s="1">
        <v>36</v>
      </c>
      <c r="Q113" s="1">
        <v>71</v>
      </c>
      <c r="R113" s="1">
        <v>5</v>
      </c>
      <c r="S113" s="1">
        <v>1</v>
      </c>
      <c r="T113" s="1">
        <v>0</v>
      </c>
      <c r="U113" s="1">
        <v>1</v>
      </c>
      <c r="V113" s="1">
        <v>8</v>
      </c>
      <c r="W113" s="16">
        <v>0</v>
      </c>
      <c r="X113" s="1">
        <v>9</v>
      </c>
      <c r="Y113" s="1">
        <f t="shared" si="0"/>
        <v>464</v>
      </c>
      <c r="Z113" s="1">
        <f t="shared" si="1"/>
        <v>270</v>
      </c>
      <c r="AA113" s="70">
        <f t="shared" si="2"/>
        <v>0.63215258855585832</v>
      </c>
      <c r="AB113" s="70">
        <f t="shared" si="3"/>
        <v>0.36784741144414168</v>
      </c>
    </row>
    <row r="114" spans="1:29" s="4" customFormat="1" ht="12.75" x14ac:dyDescent="0.25">
      <c r="A114" s="2">
        <v>7</v>
      </c>
      <c r="B114" s="2" t="s">
        <v>50</v>
      </c>
      <c r="C114" s="2">
        <v>560</v>
      </c>
      <c r="D114" s="1" t="s">
        <v>97</v>
      </c>
      <c r="E114" s="1" t="s">
        <v>97</v>
      </c>
      <c r="F114" s="2">
        <v>2410</v>
      </c>
      <c r="G114" s="2" t="s">
        <v>16</v>
      </c>
      <c r="H114" s="1">
        <v>734</v>
      </c>
      <c r="I114" s="1">
        <v>4</v>
      </c>
      <c r="J114" s="1">
        <v>146</v>
      </c>
      <c r="K114" s="1">
        <v>70</v>
      </c>
      <c r="L114" s="1">
        <v>6</v>
      </c>
      <c r="M114" s="1">
        <v>2</v>
      </c>
      <c r="N114" s="1">
        <v>92</v>
      </c>
      <c r="O114" s="1">
        <v>21</v>
      </c>
      <c r="P114" s="1">
        <v>26</v>
      </c>
      <c r="Q114" s="1">
        <v>43</v>
      </c>
      <c r="R114" s="1">
        <v>8</v>
      </c>
      <c r="S114" s="1">
        <v>0</v>
      </c>
      <c r="T114" s="1">
        <v>1</v>
      </c>
      <c r="U114" s="1">
        <v>1</v>
      </c>
      <c r="V114" s="1">
        <v>5</v>
      </c>
      <c r="W114" s="16">
        <v>0</v>
      </c>
      <c r="X114" s="1">
        <v>7</v>
      </c>
      <c r="Y114" s="1">
        <f t="shared" si="0"/>
        <v>432</v>
      </c>
      <c r="Z114" s="1">
        <f t="shared" si="1"/>
        <v>302</v>
      </c>
      <c r="AA114" s="70">
        <f t="shared" si="2"/>
        <v>0.58855585831062673</v>
      </c>
      <c r="AB114" s="70">
        <f t="shared" si="3"/>
        <v>0.41144414168937332</v>
      </c>
    </row>
    <row r="115" spans="1:29" s="4" customFormat="1" ht="12.75" x14ac:dyDescent="0.25">
      <c r="A115" s="2">
        <v>8</v>
      </c>
      <c r="B115" s="2" t="s">
        <v>50</v>
      </c>
      <c r="C115" s="2">
        <v>560</v>
      </c>
      <c r="D115" s="1" t="s">
        <v>97</v>
      </c>
      <c r="E115" s="1" t="s">
        <v>97</v>
      </c>
      <c r="F115" s="2">
        <v>2410</v>
      </c>
      <c r="G115" s="2" t="s">
        <v>17</v>
      </c>
      <c r="H115" s="1">
        <v>735</v>
      </c>
      <c r="I115" s="1">
        <v>3</v>
      </c>
      <c r="J115" s="1">
        <v>145</v>
      </c>
      <c r="K115" s="1">
        <v>55</v>
      </c>
      <c r="L115" s="1">
        <v>4</v>
      </c>
      <c r="M115" s="1">
        <v>1</v>
      </c>
      <c r="N115" s="1">
        <v>99</v>
      </c>
      <c r="O115" s="1">
        <v>44</v>
      </c>
      <c r="P115" s="1">
        <v>22</v>
      </c>
      <c r="Q115" s="1">
        <v>40</v>
      </c>
      <c r="R115" s="1">
        <v>4</v>
      </c>
      <c r="S115" s="1">
        <v>1</v>
      </c>
      <c r="T115" s="1">
        <v>0</v>
      </c>
      <c r="U115" s="1">
        <v>2</v>
      </c>
      <c r="V115" s="1">
        <v>9</v>
      </c>
      <c r="W115" s="16">
        <v>1</v>
      </c>
      <c r="X115" s="1">
        <v>16</v>
      </c>
      <c r="Y115" s="1">
        <f t="shared" si="0"/>
        <v>446</v>
      </c>
      <c r="Z115" s="1">
        <f t="shared" si="1"/>
        <v>289</v>
      </c>
      <c r="AA115" s="70">
        <f t="shared" si="2"/>
        <v>0.60680272108843536</v>
      </c>
      <c r="AB115" s="70">
        <f t="shared" si="3"/>
        <v>0.39319727891156464</v>
      </c>
    </row>
    <row r="116" spans="1:29" s="4" customFormat="1" ht="12.75" x14ac:dyDescent="0.25">
      <c r="A116" s="2">
        <v>9</v>
      </c>
      <c r="B116" s="2" t="s">
        <v>50</v>
      </c>
      <c r="C116" s="2">
        <v>560</v>
      </c>
      <c r="D116" s="1" t="s">
        <v>97</v>
      </c>
      <c r="E116" s="1" t="s">
        <v>98</v>
      </c>
      <c r="F116" s="2">
        <v>2411</v>
      </c>
      <c r="G116" s="2" t="s">
        <v>15</v>
      </c>
      <c r="H116" s="1">
        <v>701</v>
      </c>
      <c r="I116" s="1">
        <v>5</v>
      </c>
      <c r="J116" s="1">
        <v>94</v>
      </c>
      <c r="K116" s="1">
        <v>92</v>
      </c>
      <c r="L116" s="1">
        <v>0</v>
      </c>
      <c r="M116" s="1">
        <v>2</v>
      </c>
      <c r="N116" s="1">
        <v>55</v>
      </c>
      <c r="O116" s="1">
        <v>28</v>
      </c>
      <c r="P116" s="1">
        <v>33</v>
      </c>
      <c r="Q116" s="1">
        <v>65</v>
      </c>
      <c r="R116" s="1">
        <v>7</v>
      </c>
      <c r="S116" s="1">
        <v>2</v>
      </c>
      <c r="T116" s="1">
        <v>1</v>
      </c>
      <c r="U116" s="1">
        <v>1</v>
      </c>
      <c r="V116" s="1">
        <v>4</v>
      </c>
      <c r="W116" s="16">
        <v>1</v>
      </c>
      <c r="X116" s="1">
        <v>16</v>
      </c>
      <c r="Y116" s="1">
        <f t="shared" si="0"/>
        <v>406</v>
      </c>
      <c r="Z116" s="1">
        <f t="shared" si="1"/>
        <v>295</v>
      </c>
      <c r="AA116" s="70">
        <f t="shared" si="2"/>
        <v>0.57917261055634806</v>
      </c>
      <c r="AB116" s="70">
        <f t="shared" si="3"/>
        <v>0.42082738944365194</v>
      </c>
    </row>
    <row r="117" spans="1:29" s="4" customFormat="1" ht="12.75" x14ac:dyDescent="0.25">
      <c r="A117" s="2">
        <v>10</v>
      </c>
      <c r="B117" s="2" t="s">
        <v>50</v>
      </c>
      <c r="C117" s="2">
        <v>560</v>
      </c>
      <c r="D117" s="1" t="s">
        <v>97</v>
      </c>
      <c r="E117" s="1" t="s">
        <v>98</v>
      </c>
      <c r="F117" s="2">
        <v>2411</v>
      </c>
      <c r="G117" s="2" t="s">
        <v>16</v>
      </c>
      <c r="H117" s="1">
        <v>701</v>
      </c>
      <c r="I117" s="1">
        <v>15</v>
      </c>
      <c r="J117" s="1">
        <v>69</v>
      </c>
      <c r="K117" s="1">
        <v>76</v>
      </c>
      <c r="L117" s="1">
        <v>5</v>
      </c>
      <c r="M117" s="1">
        <v>3</v>
      </c>
      <c r="N117" s="1">
        <v>66</v>
      </c>
      <c r="O117" s="1">
        <v>28</v>
      </c>
      <c r="P117" s="1">
        <v>34</v>
      </c>
      <c r="Q117" s="1">
        <v>62</v>
      </c>
      <c r="R117" s="1">
        <v>6</v>
      </c>
      <c r="S117" s="1">
        <v>0</v>
      </c>
      <c r="T117" s="1">
        <v>0</v>
      </c>
      <c r="U117" s="1">
        <v>3</v>
      </c>
      <c r="V117" s="1">
        <v>11</v>
      </c>
      <c r="W117" s="16">
        <v>0</v>
      </c>
      <c r="X117" s="1">
        <v>16</v>
      </c>
      <c r="Y117" s="1">
        <f t="shared" si="0"/>
        <v>394</v>
      </c>
      <c r="Z117" s="1">
        <f t="shared" si="1"/>
        <v>307</v>
      </c>
      <c r="AA117" s="70">
        <f t="shared" si="2"/>
        <v>0.56205420827389441</v>
      </c>
      <c r="AB117" s="70">
        <f t="shared" si="3"/>
        <v>0.43794579172610554</v>
      </c>
    </row>
    <row r="118" spans="1:29" s="4" customFormat="1" ht="12.75" x14ac:dyDescent="0.25">
      <c r="A118" s="2">
        <v>11</v>
      </c>
      <c r="B118" s="2" t="s">
        <v>50</v>
      </c>
      <c r="C118" s="2">
        <v>560</v>
      </c>
      <c r="D118" s="1" t="s">
        <v>97</v>
      </c>
      <c r="E118" s="1" t="s">
        <v>98</v>
      </c>
      <c r="F118" s="2">
        <v>2411</v>
      </c>
      <c r="G118" s="2" t="s">
        <v>17</v>
      </c>
      <c r="H118" s="1">
        <v>702</v>
      </c>
      <c r="I118" s="1">
        <v>11</v>
      </c>
      <c r="J118" s="1">
        <v>80</v>
      </c>
      <c r="K118" s="1">
        <v>101</v>
      </c>
      <c r="L118" s="1">
        <v>0</v>
      </c>
      <c r="M118" s="1">
        <v>5</v>
      </c>
      <c r="N118" s="1">
        <v>68</v>
      </c>
      <c r="O118" s="1">
        <v>24</v>
      </c>
      <c r="P118" s="1">
        <v>19</v>
      </c>
      <c r="Q118" s="1">
        <v>41</v>
      </c>
      <c r="R118" s="1">
        <v>5</v>
      </c>
      <c r="S118" s="1">
        <v>0</v>
      </c>
      <c r="T118" s="1">
        <v>0</v>
      </c>
      <c r="U118" s="1">
        <v>1</v>
      </c>
      <c r="V118" s="1">
        <v>3</v>
      </c>
      <c r="W118" s="16">
        <v>0</v>
      </c>
      <c r="X118" s="1">
        <v>18</v>
      </c>
      <c r="Y118" s="1">
        <f t="shared" si="0"/>
        <v>376</v>
      </c>
      <c r="Z118" s="1">
        <f t="shared" si="1"/>
        <v>326</v>
      </c>
      <c r="AA118" s="70">
        <f t="shared" si="2"/>
        <v>0.53561253561253563</v>
      </c>
      <c r="AB118" s="70">
        <f t="shared" si="3"/>
        <v>0.46438746438746437</v>
      </c>
    </row>
    <row r="119" spans="1:29" s="4" customFormat="1" ht="12.75" x14ac:dyDescent="0.25">
      <c r="A119" s="3"/>
      <c r="B119" s="3"/>
      <c r="C119" s="3"/>
      <c r="D119" s="137" t="s">
        <v>501</v>
      </c>
      <c r="E119" s="138"/>
      <c r="F119" s="76">
        <f>COUNTIF(G108:G118,"B")</f>
        <v>4</v>
      </c>
      <c r="G119" s="76">
        <f>COUNTA(G108:G118)</f>
        <v>11</v>
      </c>
      <c r="H119" s="77">
        <f>SUM(H108:H118)</f>
        <v>7144</v>
      </c>
      <c r="I119" s="77">
        <f t="shared" ref="I119:X119" si="34">SUM(I108:I118)</f>
        <v>62</v>
      </c>
      <c r="J119" s="77">
        <f t="shared" si="34"/>
        <v>1227</v>
      </c>
      <c r="K119" s="77">
        <f t="shared" si="34"/>
        <v>645</v>
      </c>
      <c r="L119" s="77">
        <f t="shared" si="34"/>
        <v>29</v>
      </c>
      <c r="M119" s="77">
        <f t="shared" si="34"/>
        <v>22</v>
      </c>
      <c r="N119" s="77">
        <f t="shared" si="34"/>
        <v>930</v>
      </c>
      <c r="O119" s="77">
        <f t="shared" si="34"/>
        <v>318</v>
      </c>
      <c r="P119" s="77">
        <f t="shared" si="34"/>
        <v>257</v>
      </c>
      <c r="Q119" s="77">
        <f t="shared" si="34"/>
        <v>544</v>
      </c>
      <c r="R119" s="77">
        <f t="shared" si="34"/>
        <v>45</v>
      </c>
      <c r="S119" s="77">
        <f t="shared" si="34"/>
        <v>7</v>
      </c>
      <c r="T119" s="77">
        <f t="shared" si="34"/>
        <v>2</v>
      </c>
      <c r="U119" s="77">
        <f t="shared" si="34"/>
        <v>14</v>
      </c>
      <c r="V119" s="77">
        <f t="shared" si="34"/>
        <v>72</v>
      </c>
      <c r="W119" s="77">
        <f t="shared" si="34"/>
        <v>3</v>
      </c>
      <c r="X119" s="77">
        <f t="shared" si="34"/>
        <v>139</v>
      </c>
      <c r="Y119" s="77">
        <f t="shared" ref="Y119" si="35">SUM(I119:X119)</f>
        <v>4316</v>
      </c>
      <c r="Z119" s="77">
        <f t="shared" ref="Z119" si="36">H119-Y119</f>
        <v>2828</v>
      </c>
      <c r="AA119" s="78">
        <f t="shared" ref="AA119" si="37">Y119/H119</f>
        <v>0.60414333706606937</v>
      </c>
      <c r="AB119" s="78">
        <f t="shared" ref="AB119" si="38">Z119/H119</f>
        <v>0.39585666293393057</v>
      </c>
    </row>
    <row r="120" spans="1:29" s="4" customFormat="1" ht="12.75" x14ac:dyDescent="0.25">
      <c r="A120" s="3"/>
      <c r="B120" s="3"/>
      <c r="C120" s="3"/>
      <c r="F120" s="3"/>
      <c r="G120" s="3"/>
      <c r="AA120" s="3"/>
      <c r="AB120" s="3"/>
    </row>
    <row r="121" spans="1:29" s="28" customFormat="1" ht="12.75" x14ac:dyDescent="0.25">
      <c r="A121" s="27"/>
      <c r="B121" s="27"/>
      <c r="C121" s="27"/>
      <c r="E121" s="126" t="s">
        <v>71</v>
      </c>
      <c r="F121" s="133"/>
      <c r="G121" s="133"/>
      <c r="H121" s="133"/>
      <c r="I121" s="111" t="s">
        <v>4</v>
      </c>
      <c r="J121" s="111" t="s">
        <v>5</v>
      </c>
      <c r="K121" s="111" t="s">
        <v>6</v>
      </c>
      <c r="L121" s="111" t="s">
        <v>47</v>
      </c>
      <c r="M121" s="111" t="s">
        <v>7</v>
      </c>
      <c r="N121" s="111" t="s">
        <v>48</v>
      </c>
      <c r="O121" s="111" t="s">
        <v>37</v>
      </c>
      <c r="P121" s="111" t="s">
        <v>49</v>
      </c>
      <c r="Q121" s="111" t="s">
        <v>8</v>
      </c>
      <c r="R121" s="32" t="s">
        <v>38</v>
      </c>
      <c r="S121" s="33" t="s">
        <v>65</v>
      </c>
      <c r="T121" s="33"/>
      <c r="AA121" s="71"/>
      <c r="AB121" s="71"/>
      <c r="AC121" s="4"/>
    </row>
    <row r="122" spans="1:29" s="4" customFormat="1" ht="12.75" x14ac:dyDescent="0.25">
      <c r="A122" s="3"/>
      <c r="B122" s="3"/>
      <c r="C122" s="3"/>
      <c r="E122" s="133"/>
      <c r="F122" s="133"/>
      <c r="G122" s="133"/>
      <c r="H122" s="133"/>
      <c r="I122" s="55">
        <v>81</v>
      </c>
      <c r="J122" s="55">
        <v>1263</v>
      </c>
      <c r="K122" s="55">
        <v>671</v>
      </c>
      <c r="L122" s="55">
        <v>65</v>
      </c>
      <c r="M122" s="55">
        <v>45</v>
      </c>
      <c r="N122" s="55">
        <v>930</v>
      </c>
      <c r="O122" s="55">
        <v>318</v>
      </c>
      <c r="P122" s="55">
        <v>257</v>
      </c>
      <c r="Q122" s="55">
        <v>544</v>
      </c>
      <c r="R122" s="80">
        <v>3</v>
      </c>
      <c r="S122" s="81">
        <v>139</v>
      </c>
      <c r="T122" s="34"/>
      <c r="AA122" s="72"/>
      <c r="AB122" s="72"/>
    </row>
    <row r="123" spans="1:29" s="4" customFormat="1" ht="6.75" customHeight="1" x14ac:dyDescent="0.25">
      <c r="A123" s="3"/>
      <c r="B123" s="3"/>
      <c r="C123" s="3"/>
      <c r="F123" s="3"/>
      <c r="G123" s="3"/>
      <c r="H123" s="11"/>
      <c r="I123" s="3"/>
      <c r="J123" s="3"/>
      <c r="K123" s="3"/>
      <c r="L123" s="3"/>
      <c r="M123" s="3"/>
      <c r="N123" s="3"/>
      <c r="O123" s="3"/>
      <c r="P123" s="3"/>
      <c r="Q123" s="3"/>
      <c r="R123" s="67"/>
      <c r="S123" s="68"/>
      <c r="T123" s="36"/>
      <c r="AA123" s="72"/>
      <c r="AB123" s="72"/>
    </row>
    <row r="124" spans="1:29" s="12" customFormat="1" ht="12.75" x14ac:dyDescent="0.25">
      <c r="A124" s="30"/>
      <c r="B124" s="30"/>
      <c r="C124" s="30"/>
      <c r="E124" s="126" t="s">
        <v>72</v>
      </c>
      <c r="F124" s="126"/>
      <c r="G124" s="126"/>
      <c r="H124" s="126"/>
      <c r="I124" s="126" t="s">
        <v>412</v>
      </c>
      <c r="J124" s="133"/>
      <c r="K124" s="133"/>
      <c r="L124" s="126" t="s">
        <v>413</v>
      </c>
      <c r="M124" s="126"/>
      <c r="N124" s="111" t="s">
        <v>48</v>
      </c>
      <c r="O124" s="111" t="s">
        <v>37</v>
      </c>
      <c r="P124" s="111" t="s">
        <v>49</v>
      </c>
      <c r="Q124" s="111" t="s">
        <v>8</v>
      </c>
      <c r="R124" s="32" t="s">
        <v>38</v>
      </c>
      <c r="S124" s="33" t="s">
        <v>65</v>
      </c>
      <c r="AA124" s="73"/>
      <c r="AB124" s="73"/>
      <c r="AC124" s="4"/>
    </row>
    <row r="125" spans="1:29" s="4" customFormat="1" ht="12.75" x14ac:dyDescent="0.25">
      <c r="A125" s="3"/>
      <c r="B125" s="3"/>
      <c r="C125" s="3"/>
      <c r="E125" s="126"/>
      <c r="F125" s="126"/>
      <c r="G125" s="126"/>
      <c r="H125" s="126"/>
      <c r="I125" s="127">
        <f>I122+K122+M122</f>
        <v>797</v>
      </c>
      <c r="J125" s="128"/>
      <c r="K125" s="128"/>
      <c r="L125" s="127">
        <f>J122+L122</f>
        <v>1328</v>
      </c>
      <c r="M125" s="128"/>
      <c r="N125" s="112">
        <f>N122</f>
        <v>930</v>
      </c>
      <c r="O125" s="112">
        <f>O122</f>
        <v>318</v>
      </c>
      <c r="P125" s="112">
        <f>P122</f>
        <v>257</v>
      </c>
      <c r="Q125" s="112">
        <f>Q122</f>
        <v>544</v>
      </c>
      <c r="R125" s="80">
        <v>3</v>
      </c>
      <c r="S125" s="81">
        <v>139</v>
      </c>
      <c r="AA125" s="72"/>
      <c r="AB125" s="72"/>
    </row>
    <row r="126" spans="1:29" s="4" customFormat="1" ht="12.75" x14ac:dyDescent="0.25">
      <c r="A126" s="3"/>
      <c r="B126" s="3"/>
      <c r="C126" s="3"/>
      <c r="F126" s="3"/>
      <c r="G126" s="3"/>
      <c r="AA126" s="3"/>
      <c r="AB126" s="3"/>
    </row>
    <row r="127" spans="1:29" s="4" customFormat="1" ht="12.75" x14ac:dyDescent="0.25">
      <c r="A127" s="3"/>
      <c r="B127" s="3"/>
      <c r="C127" s="3"/>
      <c r="F127" s="3"/>
      <c r="G127" s="3"/>
      <c r="AA127" s="3"/>
      <c r="AB127" s="3"/>
    </row>
    <row r="128" spans="1:29" s="4" customFormat="1" ht="12.75" x14ac:dyDescent="0.25">
      <c r="A128" s="2">
        <v>1</v>
      </c>
      <c r="B128" s="2" t="s">
        <v>50</v>
      </c>
      <c r="C128" s="2">
        <v>566</v>
      </c>
      <c r="D128" s="1" t="s">
        <v>99</v>
      </c>
      <c r="E128" s="1" t="s">
        <v>99</v>
      </c>
      <c r="F128" s="2">
        <v>2423</v>
      </c>
      <c r="G128" s="2" t="s">
        <v>15</v>
      </c>
      <c r="H128" s="1">
        <v>662</v>
      </c>
      <c r="I128" s="1">
        <v>6</v>
      </c>
      <c r="J128" s="1">
        <v>50</v>
      </c>
      <c r="K128" s="1">
        <v>128</v>
      </c>
      <c r="L128" s="1">
        <v>0</v>
      </c>
      <c r="M128" s="1">
        <v>5</v>
      </c>
      <c r="N128" s="1">
        <v>3</v>
      </c>
      <c r="O128" s="1">
        <v>14</v>
      </c>
      <c r="P128" s="1">
        <v>44</v>
      </c>
      <c r="Q128" s="1">
        <v>165</v>
      </c>
      <c r="R128" s="1">
        <v>7</v>
      </c>
      <c r="S128" s="1">
        <v>1</v>
      </c>
      <c r="T128" s="1">
        <v>0</v>
      </c>
      <c r="U128" s="1">
        <v>4</v>
      </c>
      <c r="V128" s="1">
        <v>2</v>
      </c>
      <c r="W128" s="16">
        <v>0</v>
      </c>
      <c r="X128" s="1">
        <v>12</v>
      </c>
      <c r="Y128" s="1">
        <f t="shared" si="0"/>
        <v>441</v>
      </c>
      <c r="Z128" s="1">
        <f t="shared" si="1"/>
        <v>221</v>
      </c>
      <c r="AA128" s="70">
        <f t="shared" si="2"/>
        <v>0.66616314199395765</v>
      </c>
      <c r="AB128" s="70">
        <f t="shared" si="3"/>
        <v>0.33383685800604229</v>
      </c>
    </row>
    <row r="129" spans="1:28" s="4" customFormat="1" ht="12.75" x14ac:dyDescent="0.25">
      <c r="A129" s="2">
        <v>2</v>
      </c>
      <c r="B129" s="2" t="s">
        <v>50</v>
      </c>
      <c r="C129" s="2">
        <v>566</v>
      </c>
      <c r="D129" s="1" t="s">
        <v>99</v>
      </c>
      <c r="E129" s="1" t="s">
        <v>99</v>
      </c>
      <c r="F129" s="2">
        <v>2423</v>
      </c>
      <c r="G129" s="2" t="s">
        <v>16</v>
      </c>
      <c r="H129" s="1">
        <v>663</v>
      </c>
      <c r="I129" s="1">
        <v>2</v>
      </c>
      <c r="J129" s="1">
        <v>41</v>
      </c>
      <c r="K129" s="1">
        <v>155</v>
      </c>
      <c r="L129" s="1">
        <v>0</v>
      </c>
      <c r="M129" s="1">
        <v>8</v>
      </c>
      <c r="N129" s="1">
        <v>2</v>
      </c>
      <c r="O129" s="1">
        <v>15</v>
      </c>
      <c r="P129" s="1">
        <v>57</v>
      </c>
      <c r="Q129" s="1">
        <v>125</v>
      </c>
      <c r="R129" s="1">
        <v>4</v>
      </c>
      <c r="S129" s="1">
        <v>0</v>
      </c>
      <c r="T129" s="1">
        <v>1</v>
      </c>
      <c r="U129" s="1">
        <v>3</v>
      </c>
      <c r="V129" s="1">
        <v>2</v>
      </c>
      <c r="W129" s="16">
        <v>0</v>
      </c>
      <c r="X129" s="1">
        <v>9</v>
      </c>
      <c r="Y129" s="1">
        <f t="shared" si="0"/>
        <v>424</v>
      </c>
      <c r="Z129" s="1">
        <f t="shared" si="1"/>
        <v>239</v>
      </c>
      <c r="AA129" s="70">
        <f t="shared" si="2"/>
        <v>0.63951734539969829</v>
      </c>
      <c r="AB129" s="70">
        <f t="shared" si="3"/>
        <v>0.36048265460030166</v>
      </c>
    </row>
    <row r="130" spans="1:28" s="4" customFormat="1" ht="12.75" x14ac:dyDescent="0.25">
      <c r="A130" s="2">
        <v>3</v>
      </c>
      <c r="B130" s="2" t="s">
        <v>50</v>
      </c>
      <c r="C130" s="2">
        <v>566</v>
      </c>
      <c r="D130" s="1" t="s">
        <v>99</v>
      </c>
      <c r="E130" s="1" t="s">
        <v>99</v>
      </c>
      <c r="F130" s="2">
        <v>2423</v>
      </c>
      <c r="G130" s="2" t="s">
        <v>17</v>
      </c>
      <c r="H130" s="1">
        <v>663</v>
      </c>
      <c r="I130" s="1">
        <v>5</v>
      </c>
      <c r="J130" s="1">
        <v>57</v>
      </c>
      <c r="K130" s="1">
        <v>149</v>
      </c>
      <c r="L130" s="1">
        <v>2</v>
      </c>
      <c r="M130" s="1">
        <v>5</v>
      </c>
      <c r="N130" s="1">
        <v>1</v>
      </c>
      <c r="O130" s="1">
        <v>30</v>
      </c>
      <c r="P130" s="1">
        <v>34</v>
      </c>
      <c r="Q130" s="1">
        <v>139</v>
      </c>
      <c r="R130" s="1">
        <v>6</v>
      </c>
      <c r="S130" s="1">
        <v>0</v>
      </c>
      <c r="T130" s="1">
        <v>0</v>
      </c>
      <c r="U130" s="1">
        <v>3</v>
      </c>
      <c r="V130" s="1">
        <v>7</v>
      </c>
      <c r="W130" s="16">
        <v>0</v>
      </c>
      <c r="X130" s="1">
        <v>16</v>
      </c>
      <c r="Y130" s="1">
        <f t="shared" si="0"/>
        <v>454</v>
      </c>
      <c r="Z130" s="1">
        <f t="shared" si="1"/>
        <v>209</v>
      </c>
      <c r="AA130" s="70">
        <f t="shared" si="2"/>
        <v>0.68476621417797889</v>
      </c>
      <c r="AB130" s="70">
        <f t="shared" si="3"/>
        <v>0.31523378582202111</v>
      </c>
    </row>
    <row r="131" spans="1:28" s="4" customFormat="1" ht="12.75" x14ac:dyDescent="0.25">
      <c r="A131" s="2">
        <v>4</v>
      </c>
      <c r="B131" s="2" t="s">
        <v>50</v>
      </c>
      <c r="C131" s="2">
        <v>566</v>
      </c>
      <c r="D131" s="1" t="s">
        <v>99</v>
      </c>
      <c r="E131" s="1" t="s">
        <v>99</v>
      </c>
      <c r="F131" s="2">
        <v>2423</v>
      </c>
      <c r="G131" s="2" t="s">
        <v>18</v>
      </c>
      <c r="H131" s="1">
        <v>663</v>
      </c>
      <c r="I131" s="1">
        <v>3</v>
      </c>
      <c r="J131" s="1">
        <v>55</v>
      </c>
      <c r="K131" s="1">
        <v>123</v>
      </c>
      <c r="L131" s="1">
        <v>1</v>
      </c>
      <c r="M131" s="1">
        <v>4</v>
      </c>
      <c r="N131" s="1">
        <v>1</v>
      </c>
      <c r="O131" s="1">
        <v>33</v>
      </c>
      <c r="P131" s="1">
        <v>39</v>
      </c>
      <c r="Q131" s="1">
        <v>148</v>
      </c>
      <c r="R131" s="1">
        <v>12</v>
      </c>
      <c r="S131" s="1">
        <v>2</v>
      </c>
      <c r="T131" s="1">
        <v>0</v>
      </c>
      <c r="U131" s="1">
        <v>3</v>
      </c>
      <c r="V131" s="1">
        <v>3</v>
      </c>
      <c r="W131" s="16">
        <v>0</v>
      </c>
      <c r="X131" s="1">
        <v>9</v>
      </c>
      <c r="Y131" s="1">
        <f t="shared" si="0"/>
        <v>436</v>
      </c>
      <c r="Z131" s="1">
        <f t="shared" si="1"/>
        <v>227</v>
      </c>
      <c r="AA131" s="70">
        <f t="shared" si="2"/>
        <v>0.65761689291101055</v>
      </c>
      <c r="AB131" s="70">
        <f t="shared" si="3"/>
        <v>0.34238310708898945</v>
      </c>
    </row>
    <row r="132" spans="1:28" s="4" customFormat="1" ht="12.75" x14ac:dyDescent="0.25">
      <c r="A132" s="2">
        <v>5</v>
      </c>
      <c r="B132" s="2" t="s">
        <v>50</v>
      </c>
      <c r="C132" s="2">
        <v>566</v>
      </c>
      <c r="D132" s="1" t="s">
        <v>99</v>
      </c>
      <c r="E132" s="1" t="s">
        <v>99</v>
      </c>
      <c r="F132" s="2">
        <v>2424</v>
      </c>
      <c r="G132" s="2" t="s">
        <v>15</v>
      </c>
      <c r="H132" s="1">
        <v>642</v>
      </c>
      <c r="I132" s="1">
        <v>5</v>
      </c>
      <c r="J132" s="1">
        <v>44</v>
      </c>
      <c r="K132" s="1">
        <v>136</v>
      </c>
      <c r="L132" s="1">
        <v>2</v>
      </c>
      <c r="M132" s="1">
        <v>4</v>
      </c>
      <c r="N132" s="1">
        <v>0</v>
      </c>
      <c r="O132" s="1">
        <v>29</v>
      </c>
      <c r="P132" s="1">
        <v>21</v>
      </c>
      <c r="Q132" s="1">
        <v>180</v>
      </c>
      <c r="R132" s="1">
        <v>6</v>
      </c>
      <c r="S132" s="1">
        <v>0</v>
      </c>
      <c r="T132" s="1">
        <v>0</v>
      </c>
      <c r="U132" s="1">
        <v>2</v>
      </c>
      <c r="V132" s="1">
        <v>1</v>
      </c>
      <c r="W132" s="16">
        <v>0</v>
      </c>
      <c r="X132" s="1">
        <v>7</v>
      </c>
      <c r="Y132" s="1">
        <f t="shared" ref="Y132:Y163" si="39">SUM(I132:X132)</f>
        <v>437</v>
      </c>
      <c r="Z132" s="1">
        <f t="shared" ref="Z132:Z163" si="40">H132-Y132</f>
        <v>205</v>
      </c>
      <c r="AA132" s="70">
        <f t="shared" ref="AA132:AA163" si="41">Y132/H132</f>
        <v>0.68068535825545173</v>
      </c>
      <c r="AB132" s="70">
        <f t="shared" ref="AB132:AB163" si="42">Z132/H132</f>
        <v>0.31931464174454827</v>
      </c>
    </row>
    <row r="133" spans="1:28" s="4" customFormat="1" ht="12.75" x14ac:dyDescent="0.25">
      <c r="A133" s="2">
        <v>6</v>
      </c>
      <c r="B133" s="2" t="s">
        <v>50</v>
      </c>
      <c r="C133" s="2">
        <v>566</v>
      </c>
      <c r="D133" s="1" t="s">
        <v>99</v>
      </c>
      <c r="E133" s="1" t="s">
        <v>99</v>
      </c>
      <c r="F133" s="2">
        <v>2424</v>
      </c>
      <c r="G133" s="2" t="s">
        <v>16</v>
      </c>
      <c r="H133" s="1">
        <v>642</v>
      </c>
      <c r="I133" s="1">
        <v>5</v>
      </c>
      <c r="J133" s="1">
        <v>47</v>
      </c>
      <c r="K133" s="1">
        <v>138</v>
      </c>
      <c r="L133" s="1">
        <v>1</v>
      </c>
      <c r="M133" s="1">
        <v>4</v>
      </c>
      <c r="N133" s="1">
        <v>0</v>
      </c>
      <c r="O133" s="1">
        <v>27</v>
      </c>
      <c r="P133" s="1">
        <v>45</v>
      </c>
      <c r="Q133" s="1">
        <v>126</v>
      </c>
      <c r="R133" s="1">
        <v>6</v>
      </c>
      <c r="S133" s="1">
        <v>1</v>
      </c>
      <c r="T133" s="1">
        <v>0</v>
      </c>
      <c r="U133" s="1">
        <v>3</v>
      </c>
      <c r="V133" s="1">
        <v>6</v>
      </c>
      <c r="W133" s="16">
        <v>0</v>
      </c>
      <c r="X133" s="1">
        <v>7</v>
      </c>
      <c r="Y133" s="1">
        <f t="shared" si="39"/>
        <v>416</v>
      </c>
      <c r="Z133" s="1">
        <f t="shared" si="40"/>
        <v>226</v>
      </c>
      <c r="AA133" s="70">
        <f t="shared" si="41"/>
        <v>0.6479750778816199</v>
      </c>
      <c r="AB133" s="70">
        <f t="shared" si="42"/>
        <v>0.35202492211838005</v>
      </c>
    </row>
    <row r="134" spans="1:28" s="4" customFormat="1" ht="12.75" x14ac:dyDescent="0.25">
      <c r="A134" s="2">
        <v>7</v>
      </c>
      <c r="B134" s="2" t="s">
        <v>50</v>
      </c>
      <c r="C134" s="2">
        <v>566</v>
      </c>
      <c r="D134" s="1" t="s">
        <v>99</v>
      </c>
      <c r="E134" s="1" t="s">
        <v>99</v>
      </c>
      <c r="F134" s="2">
        <v>2424</v>
      </c>
      <c r="G134" s="2" t="s">
        <v>17</v>
      </c>
      <c r="H134" s="1">
        <v>642</v>
      </c>
      <c r="I134" s="1">
        <v>8</v>
      </c>
      <c r="J134" s="1">
        <v>39</v>
      </c>
      <c r="K134" s="1">
        <v>111</v>
      </c>
      <c r="L134" s="1">
        <v>1</v>
      </c>
      <c r="M134" s="1">
        <v>5</v>
      </c>
      <c r="N134" s="1">
        <v>1</v>
      </c>
      <c r="O134" s="1">
        <v>22</v>
      </c>
      <c r="P134" s="1">
        <v>40</v>
      </c>
      <c r="Q134" s="1">
        <v>152</v>
      </c>
      <c r="R134" s="1">
        <v>3</v>
      </c>
      <c r="S134" s="1">
        <v>1</v>
      </c>
      <c r="T134" s="1">
        <v>0</v>
      </c>
      <c r="U134" s="1">
        <v>1</v>
      </c>
      <c r="V134" s="1">
        <v>1</v>
      </c>
      <c r="W134" s="16">
        <v>0</v>
      </c>
      <c r="X134" s="1">
        <v>7</v>
      </c>
      <c r="Y134" s="1">
        <f t="shared" si="39"/>
        <v>392</v>
      </c>
      <c r="Z134" s="1">
        <f t="shared" si="40"/>
        <v>250</v>
      </c>
      <c r="AA134" s="70">
        <f t="shared" si="41"/>
        <v>0.61059190031152644</v>
      </c>
      <c r="AB134" s="70">
        <f t="shared" si="42"/>
        <v>0.38940809968847351</v>
      </c>
    </row>
    <row r="135" spans="1:28" s="4" customFormat="1" ht="12.75" x14ac:dyDescent="0.25">
      <c r="A135" s="2">
        <v>8</v>
      </c>
      <c r="B135" s="2" t="s">
        <v>50</v>
      </c>
      <c r="C135" s="2">
        <v>566</v>
      </c>
      <c r="D135" s="1" t="s">
        <v>99</v>
      </c>
      <c r="E135" s="1" t="s">
        <v>99</v>
      </c>
      <c r="F135" s="2">
        <v>2424</v>
      </c>
      <c r="G135" s="2" t="s">
        <v>18</v>
      </c>
      <c r="H135" s="1">
        <v>642</v>
      </c>
      <c r="I135" s="1">
        <v>2</v>
      </c>
      <c r="J135" s="1">
        <v>46</v>
      </c>
      <c r="K135" s="1">
        <v>140</v>
      </c>
      <c r="L135" s="1">
        <v>1</v>
      </c>
      <c r="M135" s="1">
        <v>2</v>
      </c>
      <c r="N135" s="1">
        <v>2</v>
      </c>
      <c r="O135" s="1">
        <v>29</v>
      </c>
      <c r="P135" s="1">
        <v>27</v>
      </c>
      <c r="Q135" s="1">
        <v>154</v>
      </c>
      <c r="R135" s="1">
        <v>8</v>
      </c>
      <c r="S135" s="1">
        <v>3</v>
      </c>
      <c r="T135" s="1">
        <v>0</v>
      </c>
      <c r="U135" s="1">
        <v>4</v>
      </c>
      <c r="V135" s="1">
        <v>4</v>
      </c>
      <c r="W135" s="16">
        <v>0</v>
      </c>
      <c r="X135" s="1">
        <v>5</v>
      </c>
      <c r="Y135" s="1">
        <f t="shared" si="39"/>
        <v>427</v>
      </c>
      <c r="Z135" s="1">
        <f t="shared" si="40"/>
        <v>215</v>
      </c>
      <c r="AA135" s="70">
        <f t="shared" si="41"/>
        <v>0.66510903426791279</v>
      </c>
      <c r="AB135" s="70">
        <f t="shared" si="42"/>
        <v>0.33489096573208721</v>
      </c>
    </row>
    <row r="136" spans="1:28" s="4" customFormat="1" ht="12.75" x14ac:dyDescent="0.25">
      <c r="A136" s="2">
        <v>9</v>
      </c>
      <c r="B136" s="2" t="s">
        <v>50</v>
      </c>
      <c r="C136" s="2">
        <v>566</v>
      </c>
      <c r="D136" s="1" t="s">
        <v>99</v>
      </c>
      <c r="E136" s="1" t="s">
        <v>99</v>
      </c>
      <c r="F136" s="2">
        <v>2425</v>
      </c>
      <c r="G136" s="2" t="s">
        <v>15</v>
      </c>
      <c r="H136" s="1">
        <v>523</v>
      </c>
      <c r="I136" s="1">
        <v>6</v>
      </c>
      <c r="J136" s="1">
        <v>37</v>
      </c>
      <c r="K136" s="1">
        <v>129</v>
      </c>
      <c r="L136" s="1">
        <v>3</v>
      </c>
      <c r="M136" s="1">
        <v>4</v>
      </c>
      <c r="N136" s="1">
        <v>3</v>
      </c>
      <c r="O136" s="1">
        <v>12</v>
      </c>
      <c r="P136" s="1">
        <v>26</v>
      </c>
      <c r="Q136" s="1">
        <v>109</v>
      </c>
      <c r="R136" s="1">
        <v>7</v>
      </c>
      <c r="S136" s="1">
        <v>0</v>
      </c>
      <c r="T136" s="1">
        <v>0</v>
      </c>
      <c r="U136" s="1">
        <v>2</v>
      </c>
      <c r="V136" s="1">
        <v>4</v>
      </c>
      <c r="W136" s="16">
        <v>0</v>
      </c>
      <c r="X136" s="1">
        <v>8</v>
      </c>
      <c r="Y136" s="1">
        <f t="shared" si="39"/>
        <v>350</v>
      </c>
      <c r="Z136" s="1">
        <f t="shared" si="40"/>
        <v>173</v>
      </c>
      <c r="AA136" s="70">
        <f t="shared" si="41"/>
        <v>0.6692160611854685</v>
      </c>
      <c r="AB136" s="70">
        <f t="shared" si="42"/>
        <v>0.33078393881453155</v>
      </c>
    </row>
    <row r="137" spans="1:28" s="4" customFormat="1" ht="12.75" x14ac:dyDescent="0.25">
      <c r="A137" s="2">
        <v>10</v>
      </c>
      <c r="B137" s="2" t="s">
        <v>50</v>
      </c>
      <c r="C137" s="2">
        <v>566</v>
      </c>
      <c r="D137" s="1" t="s">
        <v>99</v>
      </c>
      <c r="E137" s="1" t="s">
        <v>99</v>
      </c>
      <c r="F137" s="2">
        <v>2425</v>
      </c>
      <c r="G137" s="2" t="s">
        <v>16</v>
      </c>
      <c r="H137" s="1">
        <v>524</v>
      </c>
      <c r="I137" s="1">
        <v>2</v>
      </c>
      <c r="J137" s="1">
        <v>52</v>
      </c>
      <c r="K137" s="1">
        <v>102</v>
      </c>
      <c r="L137" s="1">
        <v>1</v>
      </c>
      <c r="M137" s="1">
        <v>5</v>
      </c>
      <c r="N137" s="1">
        <v>17</v>
      </c>
      <c r="O137" s="1">
        <v>19</v>
      </c>
      <c r="P137" s="1">
        <v>41</v>
      </c>
      <c r="Q137" s="1">
        <v>124</v>
      </c>
      <c r="R137" s="1">
        <v>3</v>
      </c>
      <c r="S137" s="1">
        <v>0</v>
      </c>
      <c r="T137" s="1">
        <v>0</v>
      </c>
      <c r="U137" s="1">
        <v>2</v>
      </c>
      <c r="V137" s="1">
        <v>3</v>
      </c>
      <c r="W137" s="16">
        <v>0</v>
      </c>
      <c r="X137" s="1">
        <v>5</v>
      </c>
      <c r="Y137" s="1">
        <f t="shared" si="39"/>
        <v>376</v>
      </c>
      <c r="Z137" s="1">
        <f t="shared" si="40"/>
        <v>148</v>
      </c>
      <c r="AA137" s="70">
        <f t="shared" si="41"/>
        <v>0.71755725190839692</v>
      </c>
      <c r="AB137" s="70">
        <f t="shared" si="42"/>
        <v>0.28244274809160308</v>
      </c>
    </row>
    <row r="138" spans="1:28" s="4" customFormat="1" ht="12.75" x14ac:dyDescent="0.25">
      <c r="A138" s="2">
        <v>11</v>
      </c>
      <c r="B138" s="2" t="s">
        <v>50</v>
      </c>
      <c r="C138" s="2">
        <v>566</v>
      </c>
      <c r="D138" s="1" t="s">
        <v>99</v>
      </c>
      <c r="E138" s="1" t="s">
        <v>99</v>
      </c>
      <c r="F138" s="2">
        <v>2425</v>
      </c>
      <c r="G138" s="2" t="s">
        <v>17</v>
      </c>
      <c r="H138" s="1">
        <v>524</v>
      </c>
      <c r="I138" s="1">
        <v>7</v>
      </c>
      <c r="J138" s="1">
        <v>48</v>
      </c>
      <c r="K138" s="1">
        <v>104</v>
      </c>
      <c r="L138" s="1">
        <v>1</v>
      </c>
      <c r="M138" s="1">
        <v>3</v>
      </c>
      <c r="N138" s="1">
        <v>3</v>
      </c>
      <c r="O138" s="1">
        <v>7</v>
      </c>
      <c r="P138" s="1">
        <v>34</v>
      </c>
      <c r="Q138" s="1">
        <v>137</v>
      </c>
      <c r="R138" s="1">
        <v>3</v>
      </c>
      <c r="S138" s="1">
        <v>1</v>
      </c>
      <c r="T138" s="1">
        <v>0</v>
      </c>
      <c r="U138" s="1">
        <v>2</v>
      </c>
      <c r="V138" s="1">
        <v>0</v>
      </c>
      <c r="W138" s="16">
        <v>0</v>
      </c>
      <c r="X138" s="1">
        <v>4</v>
      </c>
      <c r="Y138" s="1">
        <f t="shared" si="39"/>
        <v>354</v>
      </c>
      <c r="Z138" s="1">
        <f t="shared" si="40"/>
        <v>170</v>
      </c>
      <c r="AA138" s="70">
        <f t="shared" si="41"/>
        <v>0.67557251908396942</v>
      </c>
      <c r="AB138" s="70">
        <f t="shared" si="42"/>
        <v>0.32442748091603052</v>
      </c>
    </row>
    <row r="139" spans="1:28" s="4" customFormat="1" ht="12.75" x14ac:dyDescent="0.25">
      <c r="A139" s="2">
        <v>12</v>
      </c>
      <c r="B139" s="2" t="s">
        <v>50</v>
      </c>
      <c r="C139" s="2">
        <v>566</v>
      </c>
      <c r="D139" s="1" t="s">
        <v>99</v>
      </c>
      <c r="E139" s="1" t="s">
        <v>99</v>
      </c>
      <c r="F139" s="2">
        <v>2426</v>
      </c>
      <c r="G139" s="2" t="s">
        <v>15</v>
      </c>
      <c r="H139" s="1">
        <v>606</v>
      </c>
      <c r="I139" s="1">
        <v>4</v>
      </c>
      <c r="J139" s="1">
        <v>47</v>
      </c>
      <c r="K139" s="1">
        <v>72</v>
      </c>
      <c r="L139" s="1">
        <v>1</v>
      </c>
      <c r="M139" s="1">
        <v>4</v>
      </c>
      <c r="N139" s="1">
        <v>0</v>
      </c>
      <c r="O139" s="1">
        <v>20</v>
      </c>
      <c r="P139" s="1">
        <v>43</v>
      </c>
      <c r="Q139" s="1">
        <v>129</v>
      </c>
      <c r="R139" s="1">
        <v>7</v>
      </c>
      <c r="S139" s="1">
        <v>1</v>
      </c>
      <c r="T139" s="1">
        <v>0</v>
      </c>
      <c r="U139" s="1">
        <v>3</v>
      </c>
      <c r="V139" s="1">
        <v>4</v>
      </c>
      <c r="W139" s="16">
        <v>0</v>
      </c>
      <c r="X139" s="1">
        <v>4</v>
      </c>
      <c r="Y139" s="1">
        <f t="shared" si="39"/>
        <v>339</v>
      </c>
      <c r="Z139" s="1">
        <f t="shared" si="40"/>
        <v>267</v>
      </c>
      <c r="AA139" s="70">
        <f t="shared" si="41"/>
        <v>0.55940594059405946</v>
      </c>
      <c r="AB139" s="70">
        <f t="shared" si="42"/>
        <v>0.4405940594059406</v>
      </c>
    </row>
    <row r="140" spans="1:28" s="4" customFormat="1" ht="12.75" x14ac:dyDescent="0.25">
      <c r="A140" s="2">
        <v>13</v>
      </c>
      <c r="B140" s="2" t="s">
        <v>50</v>
      </c>
      <c r="C140" s="2">
        <v>566</v>
      </c>
      <c r="D140" s="1" t="s">
        <v>99</v>
      </c>
      <c r="E140" s="1" t="s">
        <v>99</v>
      </c>
      <c r="F140" s="2">
        <v>2426</v>
      </c>
      <c r="G140" s="2" t="s">
        <v>16</v>
      </c>
      <c r="H140" s="1">
        <v>606</v>
      </c>
      <c r="I140" s="1">
        <v>4</v>
      </c>
      <c r="J140" s="1">
        <v>45</v>
      </c>
      <c r="K140" s="1">
        <v>86</v>
      </c>
      <c r="L140" s="1">
        <v>3</v>
      </c>
      <c r="M140" s="1">
        <v>6</v>
      </c>
      <c r="N140" s="1">
        <v>1</v>
      </c>
      <c r="O140" s="1">
        <v>29</v>
      </c>
      <c r="P140" s="1">
        <v>42</v>
      </c>
      <c r="Q140" s="1">
        <v>95</v>
      </c>
      <c r="R140" s="1">
        <v>6</v>
      </c>
      <c r="S140" s="1">
        <v>0</v>
      </c>
      <c r="T140" s="1">
        <v>0</v>
      </c>
      <c r="U140" s="1">
        <v>3</v>
      </c>
      <c r="V140" s="1">
        <v>6</v>
      </c>
      <c r="W140" s="16">
        <v>0</v>
      </c>
      <c r="X140" s="1">
        <v>7</v>
      </c>
      <c r="Y140" s="1">
        <f t="shared" si="39"/>
        <v>333</v>
      </c>
      <c r="Z140" s="1">
        <f t="shared" si="40"/>
        <v>273</v>
      </c>
      <c r="AA140" s="70">
        <f t="shared" si="41"/>
        <v>0.54950495049504955</v>
      </c>
      <c r="AB140" s="70">
        <f t="shared" si="42"/>
        <v>0.45049504950495051</v>
      </c>
    </row>
    <row r="141" spans="1:28" s="4" customFormat="1" ht="12.75" x14ac:dyDescent="0.25">
      <c r="A141" s="2">
        <v>14</v>
      </c>
      <c r="B141" s="2" t="s">
        <v>50</v>
      </c>
      <c r="C141" s="2">
        <v>566</v>
      </c>
      <c r="D141" s="1" t="s">
        <v>99</v>
      </c>
      <c r="E141" s="1" t="s">
        <v>99</v>
      </c>
      <c r="F141" s="2">
        <v>2426</v>
      </c>
      <c r="G141" s="2" t="s">
        <v>17</v>
      </c>
      <c r="H141" s="1">
        <v>606</v>
      </c>
      <c r="I141" s="1">
        <v>4</v>
      </c>
      <c r="J141" s="1">
        <v>32</v>
      </c>
      <c r="K141" s="1">
        <v>148</v>
      </c>
      <c r="L141" s="1">
        <v>0</v>
      </c>
      <c r="M141" s="1">
        <v>5</v>
      </c>
      <c r="N141" s="1">
        <v>3</v>
      </c>
      <c r="O141" s="1">
        <v>10</v>
      </c>
      <c r="P141" s="1">
        <v>46</v>
      </c>
      <c r="Q141" s="1">
        <v>122</v>
      </c>
      <c r="R141" s="1">
        <v>7</v>
      </c>
      <c r="S141" s="1">
        <v>0</v>
      </c>
      <c r="T141" s="1">
        <v>1</v>
      </c>
      <c r="U141" s="1">
        <v>1</v>
      </c>
      <c r="V141" s="1">
        <v>3</v>
      </c>
      <c r="W141" s="16">
        <v>0</v>
      </c>
      <c r="X141" s="1">
        <v>4</v>
      </c>
      <c r="Y141" s="1">
        <f t="shared" si="39"/>
        <v>386</v>
      </c>
      <c r="Z141" s="1">
        <f t="shared" si="40"/>
        <v>220</v>
      </c>
      <c r="AA141" s="70">
        <f t="shared" si="41"/>
        <v>0.63696369636963701</v>
      </c>
      <c r="AB141" s="70">
        <f t="shared" si="42"/>
        <v>0.36303630363036304</v>
      </c>
    </row>
    <row r="142" spans="1:28" s="4" customFormat="1" ht="12.75" x14ac:dyDescent="0.25">
      <c r="A142" s="2">
        <v>15</v>
      </c>
      <c r="B142" s="2" t="s">
        <v>50</v>
      </c>
      <c r="C142" s="2">
        <v>566</v>
      </c>
      <c r="D142" s="1" t="s">
        <v>99</v>
      </c>
      <c r="E142" s="1" t="s">
        <v>99</v>
      </c>
      <c r="F142" s="2">
        <v>2426</v>
      </c>
      <c r="G142" s="2" t="s">
        <v>18</v>
      </c>
      <c r="H142" s="1">
        <v>606</v>
      </c>
      <c r="I142" s="1">
        <v>6</v>
      </c>
      <c r="J142" s="1">
        <v>42</v>
      </c>
      <c r="K142" s="1">
        <v>71</v>
      </c>
      <c r="L142" s="1">
        <v>2</v>
      </c>
      <c r="M142" s="1">
        <v>5</v>
      </c>
      <c r="N142" s="1">
        <v>2</v>
      </c>
      <c r="O142" s="1">
        <v>28</v>
      </c>
      <c r="P142" s="1">
        <v>43</v>
      </c>
      <c r="Q142" s="1">
        <v>127</v>
      </c>
      <c r="R142" s="1">
        <v>2</v>
      </c>
      <c r="S142" s="1">
        <v>0</v>
      </c>
      <c r="T142" s="1">
        <v>1</v>
      </c>
      <c r="U142" s="1">
        <v>0</v>
      </c>
      <c r="V142" s="1">
        <v>4</v>
      </c>
      <c r="W142" s="16">
        <v>0</v>
      </c>
      <c r="X142" s="1">
        <v>10</v>
      </c>
      <c r="Y142" s="1">
        <f t="shared" si="39"/>
        <v>343</v>
      </c>
      <c r="Z142" s="1">
        <f t="shared" si="40"/>
        <v>263</v>
      </c>
      <c r="AA142" s="70">
        <f t="shared" si="41"/>
        <v>0.56600660066006603</v>
      </c>
      <c r="AB142" s="70">
        <f t="shared" si="42"/>
        <v>0.43399339933993397</v>
      </c>
    </row>
    <row r="143" spans="1:28" s="4" customFormat="1" ht="12.75" x14ac:dyDescent="0.25">
      <c r="A143" s="2">
        <v>16</v>
      </c>
      <c r="B143" s="2" t="s">
        <v>50</v>
      </c>
      <c r="C143" s="2">
        <v>566</v>
      </c>
      <c r="D143" s="1" t="s">
        <v>99</v>
      </c>
      <c r="E143" s="1" t="s">
        <v>99</v>
      </c>
      <c r="F143" s="2">
        <v>2426</v>
      </c>
      <c r="G143" s="2" t="s">
        <v>19</v>
      </c>
      <c r="H143" s="1">
        <v>606</v>
      </c>
      <c r="I143" s="1">
        <v>4</v>
      </c>
      <c r="J143" s="1">
        <v>37</v>
      </c>
      <c r="K143" s="1">
        <v>96</v>
      </c>
      <c r="L143" s="1">
        <v>1</v>
      </c>
      <c r="M143" s="1">
        <v>4</v>
      </c>
      <c r="N143" s="1">
        <v>1</v>
      </c>
      <c r="O143" s="1">
        <v>18</v>
      </c>
      <c r="P143" s="1">
        <v>40</v>
      </c>
      <c r="Q143" s="1">
        <v>110</v>
      </c>
      <c r="R143" s="1">
        <v>6</v>
      </c>
      <c r="S143" s="1">
        <v>1</v>
      </c>
      <c r="T143" s="1">
        <v>0</v>
      </c>
      <c r="U143" s="1">
        <v>4</v>
      </c>
      <c r="V143" s="1">
        <v>6</v>
      </c>
      <c r="W143" s="16">
        <v>0</v>
      </c>
      <c r="X143" s="1">
        <v>4</v>
      </c>
      <c r="Y143" s="1">
        <f t="shared" si="39"/>
        <v>332</v>
      </c>
      <c r="Z143" s="1">
        <f t="shared" si="40"/>
        <v>274</v>
      </c>
      <c r="AA143" s="70">
        <f t="shared" si="41"/>
        <v>0.54785478547854782</v>
      </c>
      <c r="AB143" s="70">
        <f t="shared" si="42"/>
        <v>0.45214521452145212</v>
      </c>
    </row>
    <row r="144" spans="1:28" s="4" customFormat="1" ht="12.75" x14ac:dyDescent="0.25">
      <c r="A144" s="2">
        <v>17</v>
      </c>
      <c r="B144" s="2" t="s">
        <v>50</v>
      </c>
      <c r="C144" s="2">
        <v>566</v>
      </c>
      <c r="D144" s="1" t="s">
        <v>99</v>
      </c>
      <c r="E144" s="1" t="s">
        <v>99</v>
      </c>
      <c r="F144" s="2">
        <v>2427</v>
      </c>
      <c r="G144" s="2" t="s">
        <v>15</v>
      </c>
      <c r="H144" s="1">
        <v>547</v>
      </c>
      <c r="I144" s="1">
        <v>3</v>
      </c>
      <c r="J144" s="1">
        <v>76</v>
      </c>
      <c r="K144" s="1">
        <v>108</v>
      </c>
      <c r="L144" s="1">
        <v>1</v>
      </c>
      <c r="M144" s="1">
        <v>2</v>
      </c>
      <c r="N144" s="1">
        <v>4</v>
      </c>
      <c r="O144" s="1">
        <v>18</v>
      </c>
      <c r="P144" s="1">
        <v>35</v>
      </c>
      <c r="Q144" s="1">
        <v>81</v>
      </c>
      <c r="R144" s="1">
        <v>5</v>
      </c>
      <c r="S144" s="1">
        <v>1</v>
      </c>
      <c r="T144" s="1">
        <v>0</v>
      </c>
      <c r="U144" s="1">
        <v>0</v>
      </c>
      <c r="V144" s="1">
        <v>2</v>
      </c>
      <c r="W144" s="16">
        <v>1</v>
      </c>
      <c r="X144" s="1">
        <v>7</v>
      </c>
      <c r="Y144" s="1">
        <f t="shared" si="39"/>
        <v>344</v>
      </c>
      <c r="Z144" s="1">
        <f t="shared" si="40"/>
        <v>203</v>
      </c>
      <c r="AA144" s="70">
        <f t="shared" si="41"/>
        <v>0.62888482632541132</v>
      </c>
      <c r="AB144" s="70">
        <f t="shared" si="42"/>
        <v>0.37111517367458868</v>
      </c>
    </row>
    <row r="145" spans="1:28" s="4" customFormat="1" ht="12.75" x14ac:dyDescent="0.25">
      <c r="A145" s="2">
        <v>18</v>
      </c>
      <c r="B145" s="2" t="s">
        <v>50</v>
      </c>
      <c r="C145" s="2">
        <v>566</v>
      </c>
      <c r="D145" s="1" t="s">
        <v>99</v>
      </c>
      <c r="E145" s="1" t="s">
        <v>99</v>
      </c>
      <c r="F145" s="2">
        <v>2427</v>
      </c>
      <c r="G145" s="2" t="s">
        <v>16</v>
      </c>
      <c r="H145" s="1">
        <v>547</v>
      </c>
      <c r="I145" s="1">
        <v>2</v>
      </c>
      <c r="J145" s="1">
        <v>93</v>
      </c>
      <c r="K145" s="1">
        <v>86</v>
      </c>
      <c r="L145" s="1">
        <v>2</v>
      </c>
      <c r="M145" s="1">
        <v>2</v>
      </c>
      <c r="N145" s="1">
        <v>3</v>
      </c>
      <c r="O145" s="1">
        <v>17</v>
      </c>
      <c r="P145" s="1">
        <v>34</v>
      </c>
      <c r="Q145" s="1">
        <v>108</v>
      </c>
      <c r="R145" s="1">
        <v>5</v>
      </c>
      <c r="S145" s="1">
        <v>0</v>
      </c>
      <c r="T145" s="1">
        <v>1</v>
      </c>
      <c r="U145" s="1">
        <v>3</v>
      </c>
      <c r="V145" s="1">
        <v>5</v>
      </c>
      <c r="W145" s="16">
        <v>1</v>
      </c>
      <c r="X145" s="1">
        <v>4</v>
      </c>
      <c r="Y145" s="1">
        <f t="shared" si="39"/>
        <v>366</v>
      </c>
      <c r="Z145" s="1">
        <f t="shared" si="40"/>
        <v>181</v>
      </c>
      <c r="AA145" s="70">
        <f t="shared" si="41"/>
        <v>0.66910420475319932</v>
      </c>
      <c r="AB145" s="70">
        <f t="shared" si="42"/>
        <v>0.33089579524680074</v>
      </c>
    </row>
    <row r="146" spans="1:28" s="4" customFormat="1" ht="12.75" x14ac:dyDescent="0.25">
      <c r="A146" s="2">
        <v>19</v>
      </c>
      <c r="B146" s="2" t="s">
        <v>50</v>
      </c>
      <c r="C146" s="2">
        <v>566</v>
      </c>
      <c r="D146" s="1" t="s">
        <v>99</v>
      </c>
      <c r="E146" s="1" t="s">
        <v>99</v>
      </c>
      <c r="F146" s="2">
        <v>2427</v>
      </c>
      <c r="G146" s="2" t="s">
        <v>17</v>
      </c>
      <c r="H146" s="1">
        <v>548</v>
      </c>
      <c r="I146" s="1">
        <v>6</v>
      </c>
      <c r="J146" s="1">
        <v>80</v>
      </c>
      <c r="K146" s="1">
        <v>81</v>
      </c>
      <c r="L146" s="1">
        <v>1</v>
      </c>
      <c r="M146" s="1">
        <v>1</v>
      </c>
      <c r="N146" s="1">
        <v>5</v>
      </c>
      <c r="O146" s="1">
        <v>15</v>
      </c>
      <c r="P146" s="1">
        <v>30</v>
      </c>
      <c r="Q146" s="1">
        <v>114</v>
      </c>
      <c r="R146" s="1">
        <v>4</v>
      </c>
      <c r="S146" s="1">
        <v>0</v>
      </c>
      <c r="T146" s="1">
        <v>0</v>
      </c>
      <c r="U146" s="1">
        <v>3</v>
      </c>
      <c r="V146" s="1">
        <v>6</v>
      </c>
      <c r="W146" s="16">
        <v>0</v>
      </c>
      <c r="X146" s="1">
        <v>11</v>
      </c>
      <c r="Y146" s="1">
        <f t="shared" si="39"/>
        <v>357</v>
      </c>
      <c r="Z146" s="1">
        <f t="shared" si="40"/>
        <v>191</v>
      </c>
      <c r="AA146" s="70">
        <f t="shared" si="41"/>
        <v>0.65145985401459849</v>
      </c>
      <c r="AB146" s="70">
        <f t="shared" si="42"/>
        <v>0.34854014598540145</v>
      </c>
    </row>
    <row r="147" spans="1:28" s="4" customFormat="1" ht="12.75" x14ac:dyDescent="0.25">
      <c r="A147" s="2">
        <v>20</v>
      </c>
      <c r="B147" s="2" t="s">
        <v>50</v>
      </c>
      <c r="C147" s="2">
        <v>566</v>
      </c>
      <c r="D147" s="1" t="s">
        <v>99</v>
      </c>
      <c r="E147" s="1" t="s">
        <v>99</v>
      </c>
      <c r="F147" s="2">
        <v>2428</v>
      </c>
      <c r="G147" s="2" t="s">
        <v>15</v>
      </c>
      <c r="H147" s="1">
        <v>711</v>
      </c>
      <c r="I147" s="1">
        <v>11</v>
      </c>
      <c r="J147" s="1">
        <v>75</v>
      </c>
      <c r="K147" s="1">
        <v>85</v>
      </c>
      <c r="L147" s="1">
        <v>2</v>
      </c>
      <c r="M147" s="1">
        <v>6</v>
      </c>
      <c r="N147" s="1">
        <v>1</v>
      </c>
      <c r="O147" s="1">
        <v>30</v>
      </c>
      <c r="P147" s="1">
        <v>18</v>
      </c>
      <c r="Q147" s="1">
        <v>66</v>
      </c>
      <c r="R147" s="1">
        <v>4</v>
      </c>
      <c r="S147" s="1">
        <v>1</v>
      </c>
      <c r="T147" s="1">
        <v>0</v>
      </c>
      <c r="U147" s="1">
        <v>3</v>
      </c>
      <c r="V147" s="1">
        <v>3</v>
      </c>
      <c r="W147" s="16">
        <v>0</v>
      </c>
      <c r="X147" s="1">
        <v>20</v>
      </c>
      <c r="Y147" s="1">
        <f t="shared" si="39"/>
        <v>325</v>
      </c>
      <c r="Z147" s="1">
        <f t="shared" si="40"/>
        <v>386</v>
      </c>
      <c r="AA147" s="70">
        <f t="shared" si="41"/>
        <v>0.4571026722925457</v>
      </c>
      <c r="AB147" s="70">
        <f t="shared" si="42"/>
        <v>0.54289732770745425</v>
      </c>
    </row>
    <row r="148" spans="1:28" s="4" customFormat="1" ht="12.75" x14ac:dyDescent="0.25">
      <c r="A148" s="2">
        <v>21</v>
      </c>
      <c r="B148" s="2" t="s">
        <v>50</v>
      </c>
      <c r="C148" s="2">
        <v>566</v>
      </c>
      <c r="D148" s="1" t="s">
        <v>99</v>
      </c>
      <c r="E148" s="1" t="s">
        <v>99</v>
      </c>
      <c r="F148" s="2">
        <v>2428</v>
      </c>
      <c r="G148" s="2" t="s">
        <v>16</v>
      </c>
      <c r="H148" s="1">
        <v>711</v>
      </c>
      <c r="I148" s="1">
        <v>8</v>
      </c>
      <c r="J148" s="1">
        <v>70</v>
      </c>
      <c r="K148" s="1">
        <v>93</v>
      </c>
      <c r="L148" s="1">
        <v>2</v>
      </c>
      <c r="M148" s="1">
        <v>0</v>
      </c>
      <c r="N148" s="1">
        <v>3</v>
      </c>
      <c r="O148" s="1">
        <v>8</v>
      </c>
      <c r="P148" s="1">
        <v>6</v>
      </c>
      <c r="Q148" s="1">
        <v>50</v>
      </c>
      <c r="R148" s="1">
        <v>5</v>
      </c>
      <c r="S148" s="1">
        <v>2</v>
      </c>
      <c r="T148" s="1">
        <v>0</v>
      </c>
      <c r="U148" s="1">
        <v>5</v>
      </c>
      <c r="V148" s="1">
        <v>3</v>
      </c>
      <c r="W148" s="16">
        <v>1</v>
      </c>
      <c r="X148" s="1">
        <v>8</v>
      </c>
      <c r="Y148" s="1">
        <f t="shared" si="39"/>
        <v>264</v>
      </c>
      <c r="Z148" s="1">
        <f t="shared" si="40"/>
        <v>447</v>
      </c>
      <c r="AA148" s="70">
        <f t="shared" si="41"/>
        <v>0.37130801687763715</v>
      </c>
      <c r="AB148" s="70">
        <f t="shared" si="42"/>
        <v>0.62869198312236285</v>
      </c>
    </row>
    <row r="149" spans="1:28" s="4" customFormat="1" ht="12.75" x14ac:dyDescent="0.25">
      <c r="A149" s="2">
        <v>22</v>
      </c>
      <c r="B149" s="2" t="s">
        <v>50</v>
      </c>
      <c r="C149" s="2">
        <v>566</v>
      </c>
      <c r="D149" s="1" t="s">
        <v>99</v>
      </c>
      <c r="E149" s="1" t="s">
        <v>99</v>
      </c>
      <c r="F149" s="2">
        <v>2428</v>
      </c>
      <c r="G149" s="2" t="s">
        <v>17</v>
      </c>
      <c r="H149" s="1">
        <v>711</v>
      </c>
      <c r="I149" s="1">
        <v>11</v>
      </c>
      <c r="J149" s="1">
        <v>73</v>
      </c>
      <c r="K149" s="1">
        <v>90</v>
      </c>
      <c r="L149" s="1">
        <v>3</v>
      </c>
      <c r="M149" s="1">
        <v>4</v>
      </c>
      <c r="N149" s="1">
        <v>1</v>
      </c>
      <c r="O149" s="1">
        <v>20</v>
      </c>
      <c r="P149" s="1">
        <v>9</v>
      </c>
      <c r="Q149" s="1">
        <v>56</v>
      </c>
      <c r="R149" s="1">
        <v>8</v>
      </c>
      <c r="S149" s="1">
        <v>0</v>
      </c>
      <c r="T149" s="1">
        <v>0</v>
      </c>
      <c r="U149" s="1">
        <v>2</v>
      </c>
      <c r="V149" s="1">
        <v>6</v>
      </c>
      <c r="W149" s="16">
        <v>0</v>
      </c>
      <c r="X149" s="1">
        <v>9</v>
      </c>
      <c r="Y149" s="1">
        <f t="shared" si="39"/>
        <v>292</v>
      </c>
      <c r="Z149" s="1">
        <f t="shared" si="40"/>
        <v>419</v>
      </c>
      <c r="AA149" s="70">
        <f t="shared" si="41"/>
        <v>0.41068917018284107</v>
      </c>
      <c r="AB149" s="70">
        <f t="shared" si="42"/>
        <v>0.58931082981715888</v>
      </c>
    </row>
    <row r="150" spans="1:28" s="4" customFormat="1" ht="12.75" x14ac:dyDescent="0.25">
      <c r="A150" s="2">
        <v>23</v>
      </c>
      <c r="B150" s="2" t="s">
        <v>50</v>
      </c>
      <c r="C150" s="2">
        <v>566</v>
      </c>
      <c r="D150" s="1" t="s">
        <v>99</v>
      </c>
      <c r="E150" s="1" t="s">
        <v>99</v>
      </c>
      <c r="F150" s="2">
        <v>2428</v>
      </c>
      <c r="G150" s="2" t="s">
        <v>18</v>
      </c>
      <c r="H150" s="1">
        <v>711</v>
      </c>
      <c r="I150" s="1">
        <v>12</v>
      </c>
      <c r="J150" s="1">
        <v>79</v>
      </c>
      <c r="K150" s="1">
        <v>94</v>
      </c>
      <c r="L150" s="1">
        <v>1</v>
      </c>
      <c r="M150" s="1">
        <v>0</v>
      </c>
      <c r="N150" s="1">
        <v>1</v>
      </c>
      <c r="O150" s="1">
        <v>13</v>
      </c>
      <c r="P150" s="1">
        <v>9</v>
      </c>
      <c r="Q150" s="1">
        <v>53</v>
      </c>
      <c r="R150" s="1">
        <v>3</v>
      </c>
      <c r="S150" s="1">
        <v>0</v>
      </c>
      <c r="T150" s="1">
        <v>1</v>
      </c>
      <c r="U150" s="1">
        <v>8</v>
      </c>
      <c r="V150" s="1">
        <v>8</v>
      </c>
      <c r="W150" s="16">
        <v>0</v>
      </c>
      <c r="X150" s="1">
        <v>10</v>
      </c>
      <c r="Y150" s="1">
        <f t="shared" si="39"/>
        <v>292</v>
      </c>
      <c r="Z150" s="1">
        <f t="shared" si="40"/>
        <v>419</v>
      </c>
      <c r="AA150" s="70">
        <f t="shared" si="41"/>
        <v>0.41068917018284107</v>
      </c>
      <c r="AB150" s="70">
        <f t="shared" si="42"/>
        <v>0.58931082981715888</v>
      </c>
    </row>
    <row r="151" spans="1:28" s="4" customFormat="1" ht="12.75" x14ac:dyDescent="0.25">
      <c r="A151" s="2">
        <v>24</v>
      </c>
      <c r="B151" s="2" t="s">
        <v>50</v>
      </c>
      <c r="C151" s="2">
        <v>566</v>
      </c>
      <c r="D151" s="1" t="s">
        <v>99</v>
      </c>
      <c r="E151" s="1" t="s">
        <v>99</v>
      </c>
      <c r="F151" s="2">
        <v>2428</v>
      </c>
      <c r="G151" s="2" t="s">
        <v>19</v>
      </c>
      <c r="H151" s="1">
        <v>711</v>
      </c>
      <c r="I151" s="1">
        <v>11</v>
      </c>
      <c r="J151" s="1">
        <v>62</v>
      </c>
      <c r="K151" s="1">
        <v>121</v>
      </c>
      <c r="L151" s="1">
        <v>3</v>
      </c>
      <c r="M151" s="1">
        <v>3</v>
      </c>
      <c r="N151" s="1">
        <v>3</v>
      </c>
      <c r="O151" s="1">
        <v>15</v>
      </c>
      <c r="P151" s="1">
        <v>12</v>
      </c>
      <c r="Q151" s="1">
        <v>62</v>
      </c>
      <c r="R151" s="1">
        <v>5</v>
      </c>
      <c r="S151" s="1">
        <v>2</v>
      </c>
      <c r="T151" s="1">
        <v>0</v>
      </c>
      <c r="U151" s="1">
        <v>2</v>
      </c>
      <c r="V151" s="1">
        <v>5</v>
      </c>
      <c r="W151" s="16">
        <v>0</v>
      </c>
      <c r="X151" s="1">
        <v>10</v>
      </c>
      <c r="Y151" s="1">
        <f t="shared" si="39"/>
        <v>316</v>
      </c>
      <c r="Z151" s="1">
        <f t="shared" si="40"/>
        <v>395</v>
      </c>
      <c r="AA151" s="70">
        <f t="shared" si="41"/>
        <v>0.44444444444444442</v>
      </c>
      <c r="AB151" s="70">
        <f t="shared" si="42"/>
        <v>0.55555555555555558</v>
      </c>
    </row>
    <row r="152" spans="1:28" s="4" customFormat="1" ht="12.75" x14ac:dyDescent="0.25">
      <c r="A152" s="2">
        <v>25</v>
      </c>
      <c r="B152" s="2" t="s">
        <v>50</v>
      </c>
      <c r="C152" s="2">
        <v>566</v>
      </c>
      <c r="D152" s="1" t="s">
        <v>99</v>
      </c>
      <c r="E152" s="1" t="s">
        <v>99</v>
      </c>
      <c r="F152" s="2">
        <v>2428</v>
      </c>
      <c r="G152" s="2" t="s">
        <v>20</v>
      </c>
      <c r="H152" s="1">
        <v>711</v>
      </c>
      <c r="I152" s="1">
        <v>8</v>
      </c>
      <c r="J152" s="1">
        <v>80</v>
      </c>
      <c r="K152" s="1">
        <v>99</v>
      </c>
      <c r="L152" s="1">
        <v>3</v>
      </c>
      <c r="M152" s="1">
        <v>5</v>
      </c>
      <c r="N152" s="1">
        <v>3</v>
      </c>
      <c r="O152" s="1">
        <v>16</v>
      </c>
      <c r="P152" s="1">
        <v>3</v>
      </c>
      <c r="Q152" s="1">
        <v>72</v>
      </c>
      <c r="R152" s="1">
        <v>4</v>
      </c>
      <c r="S152" s="1">
        <v>2</v>
      </c>
      <c r="T152" s="1">
        <v>0</v>
      </c>
      <c r="U152" s="1">
        <v>2</v>
      </c>
      <c r="V152" s="1">
        <v>7</v>
      </c>
      <c r="W152" s="16">
        <v>1</v>
      </c>
      <c r="X152" s="1">
        <v>9</v>
      </c>
      <c r="Y152" s="1">
        <f t="shared" si="39"/>
        <v>314</v>
      </c>
      <c r="Z152" s="1">
        <f t="shared" si="40"/>
        <v>397</v>
      </c>
      <c r="AA152" s="70">
        <f t="shared" si="41"/>
        <v>0.44163150492264414</v>
      </c>
      <c r="AB152" s="70">
        <f t="shared" si="42"/>
        <v>0.55836849507735586</v>
      </c>
    </row>
    <row r="153" spans="1:28" s="4" customFormat="1" ht="12.75" x14ac:dyDescent="0.25">
      <c r="A153" s="2">
        <v>26</v>
      </c>
      <c r="B153" s="2" t="s">
        <v>50</v>
      </c>
      <c r="C153" s="2">
        <v>566</v>
      </c>
      <c r="D153" s="1" t="s">
        <v>99</v>
      </c>
      <c r="E153" s="1" t="s">
        <v>99</v>
      </c>
      <c r="F153" s="2">
        <v>2428</v>
      </c>
      <c r="G153" s="2" t="s">
        <v>21</v>
      </c>
      <c r="H153" s="1">
        <v>711</v>
      </c>
      <c r="I153" s="1">
        <v>15</v>
      </c>
      <c r="J153" s="1">
        <v>70</v>
      </c>
      <c r="K153" s="1">
        <v>104</v>
      </c>
      <c r="L153" s="1">
        <v>2</v>
      </c>
      <c r="M153" s="1">
        <v>4</v>
      </c>
      <c r="N153" s="1">
        <v>4</v>
      </c>
      <c r="O153" s="1">
        <v>16</v>
      </c>
      <c r="P153" s="1">
        <v>5</v>
      </c>
      <c r="Q153" s="1">
        <v>45</v>
      </c>
      <c r="R153" s="1">
        <v>9</v>
      </c>
      <c r="S153" s="1">
        <v>1</v>
      </c>
      <c r="T153" s="1">
        <v>0</v>
      </c>
      <c r="U153" s="1">
        <v>3</v>
      </c>
      <c r="V153" s="1">
        <v>3</v>
      </c>
      <c r="W153" s="16">
        <v>0</v>
      </c>
      <c r="X153" s="1">
        <v>19</v>
      </c>
      <c r="Y153" s="1">
        <f t="shared" si="39"/>
        <v>300</v>
      </c>
      <c r="Z153" s="1">
        <f t="shared" si="40"/>
        <v>411</v>
      </c>
      <c r="AA153" s="70">
        <f t="shared" si="41"/>
        <v>0.4219409282700422</v>
      </c>
      <c r="AB153" s="70">
        <f t="shared" si="42"/>
        <v>0.57805907172995785</v>
      </c>
    </row>
    <row r="154" spans="1:28" s="4" customFormat="1" ht="12.75" x14ac:dyDescent="0.25">
      <c r="A154" s="2">
        <v>27</v>
      </c>
      <c r="B154" s="2" t="s">
        <v>50</v>
      </c>
      <c r="C154" s="2">
        <v>566</v>
      </c>
      <c r="D154" s="1" t="s">
        <v>99</v>
      </c>
      <c r="E154" s="1" t="s">
        <v>99</v>
      </c>
      <c r="F154" s="2">
        <v>2428</v>
      </c>
      <c r="G154" s="2" t="s">
        <v>22</v>
      </c>
      <c r="H154" s="1">
        <v>711</v>
      </c>
      <c r="I154" s="1">
        <v>7</v>
      </c>
      <c r="J154" s="1">
        <v>80</v>
      </c>
      <c r="K154" s="1">
        <v>97</v>
      </c>
      <c r="L154" s="1">
        <v>3</v>
      </c>
      <c r="M154" s="1">
        <v>1</v>
      </c>
      <c r="N154" s="1">
        <v>7</v>
      </c>
      <c r="O154" s="1">
        <v>15</v>
      </c>
      <c r="P154" s="1">
        <v>10</v>
      </c>
      <c r="Q154" s="1">
        <v>62</v>
      </c>
      <c r="R154" s="1">
        <v>4</v>
      </c>
      <c r="S154" s="1">
        <v>0</v>
      </c>
      <c r="T154" s="1">
        <v>0</v>
      </c>
      <c r="U154" s="1">
        <v>4</v>
      </c>
      <c r="V154" s="1">
        <v>7</v>
      </c>
      <c r="W154" s="16">
        <v>0</v>
      </c>
      <c r="X154" s="1">
        <v>10</v>
      </c>
      <c r="Y154" s="1">
        <f t="shared" si="39"/>
        <v>307</v>
      </c>
      <c r="Z154" s="1">
        <f t="shared" si="40"/>
        <v>404</v>
      </c>
      <c r="AA154" s="70">
        <f t="shared" si="41"/>
        <v>0.4317862165963432</v>
      </c>
      <c r="AB154" s="70">
        <f t="shared" si="42"/>
        <v>0.5682137834036568</v>
      </c>
    </row>
    <row r="155" spans="1:28" s="4" customFormat="1" ht="12.75" x14ac:dyDescent="0.25">
      <c r="A155" s="2">
        <v>28</v>
      </c>
      <c r="B155" s="2" t="s">
        <v>50</v>
      </c>
      <c r="C155" s="2">
        <v>566</v>
      </c>
      <c r="D155" s="1" t="s">
        <v>99</v>
      </c>
      <c r="E155" s="1" t="s">
        <v>99</v>
      </c>
      <c r="F155" s="2">
        <v>2428</v>
      </c>
      <c r="G155" s="2" t="s">
        <v>23</v>
      </c>
      <c r="H155" s="1">
        <v>711</v>
      </c>
      <c r="I155" s="1">
        <v>4</v>
      </c>
      <c r="J155" s="1">
        <v>85</v>
      </c>
      <c r="K155" s="1">
        <v>105</v>
      </c>
      <c r="L155" s="1">
        <v>2</v>
      </c>
      <c r="M155" s="1">
        <v>2</v>
      </c>
      <c r="N155" s="1">
        <v>5</v>
      </c>
      <c r="O155" s="1">
        <v>19</v>
      </c>
      <c r="P155" s="1">
        <v>14</v>
      </c>
      <c r="Q155" s="1">
        <v>71</v>
      </c>
      <c r="R155" s="1">
        <v>7</v>
      </c>
      <c r="S155" s="1">
        <v>0</v>
      </c>
      <c r="T155" s="1">
        <v>0</v>
      </c>
      <c r="U155" s="1">
        <v>4</v>
      </c>
      <c r="V155" s="1">
        <v>4</v>
      </c>
      <c r="W155" s="16">
        <v>0</v>
      </c>
      <c r="X155" s="1">
        <v>17</v>
      </c>
      <c r="Y155" s="1">
        <f t="shared" si="39"/>
        <v>339</v>
      </c>
      <c r="Z155" s="1">
        <f t="shared" si="40"/>
        <v>372</v>
      </c>
      <c r="AA155" s="70">
        <f t="shared" si="41"/>
        <v>0.47679324894514769</v>
      </c>
      <c r="AB155" s="70">
        <f t="shared" si="42"/>
        <v>0.52320675105485237</v>
      </c>
    </row>
    <row r="156" spans="1:28" s="4" customFormat="1" ht="12.75" x14ac:dyDescent="0.25">
      <c r="A156" s="2">
        <v>29</v>
      </c>
      <c r="B156" s="2" t="s">
        <v>50</v>
      </c>
      <c r="C156" s="2">
        <v>566</v>
      </c>
      <c r="D156" s="1" t="s">
        <v>99</v>
      </c>
      <c r="E156" s="1" t="s">
        <v>99</v>
      </c>
      <c r="F156" s="2">
        <v>2428</v>
      </c>
      <c r="G156" s="2" t="s">
        <v>24</v>
      </c>
      <c r="H156" s="1">
        <v>711</v>
      </c>
      <c r="I156" s="1">
        <v>9</v>
      </c>
      <c r="J156" s="1">
        <v>93</v>
      </c>
      <c r="K156" s="1">
        <v>116</v>
      </c>
      <c r="L156" s="1">
        <v>2</v>
      </c>
      <c r="M156" s="1">
        <v>4</v>
      </c>
      <c r="N156" s="1">
        <v>10</v>
      </c>
      <c r="O156" s="1">
        <v>22</v>
      </c>
      <c r="P156" s="1">
        <v>10</v>
      </c>
      <c r="Q156" s="1">
        <v>65</v>
      </c>
      <c r="R156" s="1">
        <v>4</v>
      </c>
      <c r="S156" s="1">
        <v>2</v>
      </c>
      <c r="T156" s="1">
        <v>1</v>
      </c>
      <c r="U156" s="1">
        <v>2</v>
      </c>
      <c r="V156" s="1">
        <v>6</v>
      </c>
      <c r="W156" s="16">
        <v>0</v>
      </c>
      <c r="X156" s="1">
        <v>7</v>
      </c>
      <c r="Y156" s="1">
        <f t="shared" si="39"/>
        <v>353</v>
      </c>
      <c r="Z156" s="1">
        <f t="shared" si="40"/>
        <v>358</v>
      </c>
      <c r="AA156" s="70">
        <f t="shared" si="41"/>
        <v>0.49648382559774967</v>
      </c>
      <c r="AB156" s="70">
        <f t="shared" si="42"/>
        <v>0.50351617440225038</v>
      </c>
    </row>
    <row r="157" spans="1:28" s="4" customFormat="1" ht="12.75" x14ac:dyDescent="0.25">
      <c r="A157" s="2">
        <v>30</v>
      </c>
      <c r="B157" s="2" t="s">
        <v>50</v>
      </c>
      <c r="C157" s="2">
        <v>566</v>
      </c>
      <c r="D157" s="1" t="s">
        <v>99</v>
      </c>
      <c r="E157" s="1" t="s">
        <v>99</v>
      </c>
      <c r="F157" s="2">
        <v>2428</v>
      </c>
      <c r="G157" s="2" t="s">
        <v>25</v>
      </c>
      <c r="H157" s="1">
        <v>711</v>
      </c>
      <c r="I157" s="1">
        <v>8</v>
      </c>
      <c r="J157" s="1">
        <v>72</v>
      </c>
      <c r="K157" s="1">
        <v>99</v>
      </c>
      <c r="L157" s="1">
        <v>1</v>
      </c>
      <c r="M157" s="1">
        <v>3</v>
      </c>
      <c r="N157" s="1">
        <v>4</v>
      </c>
      <c r="O157" s="1">
        <v>12</v>
      </c>
      <c r="P157" s="1">
        <v>10</v>
      </c>
      <c r="Q157" s="1">
        <v>58</v>
      </c>
      <c r="R157" s="1">
        <v>6</v>
      </c>
      <c r="S157" s="1">
        <v>0</v>
      </c>
      <c r="T157" s="1">
        <v>1</v>
      </c>
      <c r="U157" s="1">
        <v>1</v>
      </c>
      <c r="V157" s="1">
        <v>6</v>
      </c>
      <c r="W157" s="16">
        <v>0</v>
      </c>
      <c r="X157" s="1">
        <v>10</v>
      </c>
      <c r="Y157" s="1">
        <f t="shared" si="39"/>
        <v>291</v>
      </c>
      <c r="Z157" s="1">
        <f t="shared" si="40"/>
        <v>420</v>
      </c>
      <c r="AA157" s="70">
        <f t="shared" si="41"/>
        <v>0.40928270042194093</v>
      </c>
      <c r="AB157" s="70">
        <f t="shared" si="42"/>
        <v>0.59071729957805907</v>
      </c>
    </row>
    <row r="158" spans="1:28" s="4" customFormat="1" ht="12.75" x14ac:dyDescent="0.25">
      <c r="A158" s="2">
        <v>31</v>
      </c>
      <c r="B158" s="2" t="s">
        <v>50</v>
      </c>
      <c r="C158" s="2">
        <v>566</v>
      </c>
      <c r="D158" s="1" t="s">
        <v>99</v>
      </c>
      <c r="E158" s="1" t="s">
        <v>99</v>
      </c>
      <c r="F158" s="2">
        <v>2428</v>
      </c>
      <c r="G158" s="2" t="s">
        <v>26</v>
      </c>
      <c r="H158" s="1">
        <v>711</v>
      </c>
      <c r="I158" s="1">
        <v>12</v>
      </c>
      <c r="J158" s="1">
        <v>60</v>
      </c>
      <c r="K158" s="1">
        <v>91</v>
      </c>
      <c r="L158" s="1">
        <v>4</v>
      </c>
      <c r="M158" s="1">
        <v>6</v>
      </c>
      <c r="N158" s="1">
        <v>2</v>
      </c>
      <c r="O158" s="1">
        <v>16</v>
      </c>
      <c r="P158" s="1">
        <v>6</v>
      </c>
      <c r="Q158" s="1">
        <v>77</v>
      </c>
      <c r="R158" s="1">
        <v>8</v>
      </c>
      <c r="S158" s="1">
        <v>3</v>
      </c>
      <c r="T158" s="1">
        <v>0</v>
      </c>
      <c r="U158" s="1">
        <v>6</v>
      </c>
      <c r="V158" s="1">
        <v>2</v>
      </c>
      <c r="W158" s="16">
        <v>1</v>
      </c>
      <c r="X158" s="1">
        <v>15</v>
      </c>
      <c r="Y158" s="1">
        <f t="shared" si="39"/>
        <v>309</v>
      </c>
      <c r="Z158" s="1">
        <f t="shared" si="40"/>
        <v>402</v>
      </c>
      <c r="AA158" s="70">
        <f t="shared" si="41"/>
        <v>0.43459915611814348</v>
      </c>
      <c r="AB158" s="70">
        <f t="shared" si="42"/>
        <v>0.56540084388185652</v>
      </c>
    </row>
    <row r="159" spans="1:28" s="4" customFormat="1" ht="12.75" x14ac:dyDescent="0.25">
      <c r="A159" s="2">
        <v>32</v>
      </c>
      <c r="B159" s="2" t="s">
        <v>50</v>
      </c>
      <c r="C159" s="2">
        <v>566</v>
      </c>
      <c r="D159" s="1" t="s">
        <v>99</v>
      </c>
      <c r="E159" s="1" t="s">
        <v>99</v>
      </c>
      <c r="F159" s="2">
        <v>2428</v>
      </c>
      <c r="G159" s="2" t="s">
        <v>27</v>
      </c>
      <c r="H159" s="1">
        <v>711</v>
      </c>
      <c r="I159" s="1">
        <v>8</v>
      </c>
      <c r="J159" s="1">
        <v>64</v>
      </c>
      <c r="K159" s="1">
        <v>107</v>
      </c>
      <c r="L159" s="1">
        <v>3</v>
      </c>
      <c r="M159" s="1">
        <v>6</v>
      </c>
      <c r="N159" s="1">
        <v>5</v>
      </c>
      <c r="O159" s="1">
        <v>11</v>
      </c>
      <c r="P159" s="1">
        <v>11</v>
      </c>
      <c r="Q159" s="1">
        <v>56</v>
      </c>
      <c r="R159" s="1">
        <v>6</v>
      </c>
      <c r="S159" s="1">
        <v>0</v>
      </c>
      <c r="T159" s="1">
        <v>0</v>
      </c>
      <c r="U159" s="1">
        <v>5</v>
      </c>
      <c r="V159" s="1">
        <v>6</v>
      </c>
      <c r="W159" s="16">
        <v>0</v>
      </c>
      <c r="X159" s="1">
        <v>12</v>
      </c>
      <c r="Y159" s="1">
        <f t="shared" si="39"/>
        <v>300</v>
      </c>
      <c r="Z159" s="1">
        <f t="shared" si="40"/>
        <v>411</v>
      </c>
      <c r="AA159" s="70">
        <f t="shared" si="41"/>
        <v>0.4219409282700422</v>
      </c>
      <c r="AB159" s="70">
        <f t="shared" si="42"/>
        <v>0.57805907172995785</v>
      </c>
    </row>
    <row r="160" spans="1:28" s="4" customFormat="1" ht="12.75" x14ac:dyDescent="0.25">
      <c r="A160" s="2">
        <v>33</v>
      </c>
      <c r="B160" s="2" t="s">
        <v>50</v>
      </c>
      <c r="C160" s="2">
        <v>566</v>
      </c>
      <c r="D160" s="1" t="s">
        <v>99</v>
      </c>
      <c r="E160" s="1" t="s">
        <v>99</v>
      </c>
      <c r="F160" s="2">
        <v>2428</v>
      </c>
      <c r="G160" s="2" t="s">
        <v>28</v>
      </c>
      <c r="H160" s="1">
        <v>711</v>
      </c>
      <c r="I160" s="1">
        <v>9</v>
      </c>
      <c r="J160" s="1">
        <v>62</v>
      </c>
      <c r="K160" s="1">
        <v>111</v>
      </c>
      <c r="L160" s="1">
        <v>1</v>
      </c>
      <c r="M160" s="1">
        <v>1</v>
      </c>
      <c r="N160" s="1">
        <v>0</v>
      </c>
      <c r="O160" s="1">
        <v>14</v>
      </c>
      <c r="P160" s="1">
        <v>6</v>
      </c>
      <c r="Q160" s="1">
        <v>50</v>
      </c>
      <c r="R160" s="1">
        <v>11</v>
      </c>
      <c r="S160" s="1">
        <v>1</v>
      </c>
      <c r="T160" s="1">
        <v>0</v>
      </c>
      <c r="U160" s="1">
        <v>2</v>
      </c>
      <c r="V160" s="1">
        <v>8</v>
      </c>
      <c r="W160" s="16">
        <v>0</v>
      </c>
      <c r="X160" s="1">
        <v>6</v>
      </c>
      <c r="Y160" s="1">
        <f t="shared" si="39"/>
        <v>282</v>
      </c>
      <c r="Z160" s="1">
        <f t="shared" si="40"/>
        <v>429</v>
      </c>
      <c r="AA160" s="70">
        <f t="shared" si="41"/>
        <v>0.39662447257383965</v>
      </c>
      <c r="AB160" s="70">
        <f t="shared" si="42"/>
        <v>0.6033755274261603</v>
      </c>
    </row>
    <row r="161" spans="1:28" s="4" customFormat="1" ht="12.75" x14ac:dyDescent="0.25">
      <c r="A161" s="2">
        <v>34</v>
      </c>
      <c r="B161" s="2" t="s">
        <v>50</v>
      </c>
      <c r="C161" s="2">
        <v>566</v>
      </c>
      <c r="D161" s="1" t="s">
        <v>99</v>
      </c>
      <c r="E161" s="1" t="s">
        <v>99</v>
      </c>
      <c r="F161" s="2">
        <v>2428</v>
      </c>
      <c r="G161" s="2" t="s">
        <v>29</v>
      </c>
      <c r="H161" s="1">
        <v>712</v>
      </c>
      <c r="I161" s="1">
        <v>11</v>
      </c>
      <c r="J161" s="1">
        <v>63</v>
      </c>
      <c r="K161" s="1">
        <v>106</v>
      </c>
      <c r="L161" s="1">
        <v>0</v>
      </c>
      <c r="M161" s="1">
        <v>5</v>
      </c>
      <c r="N161" s="1">
        <v>5</v>
      </c>
      <c r="O161" s="1">
        <v>14</v>
      </c>
      <c r="P161" s="1">
        <v>12</v>
      </c>
      <c r="Q161" s="1">
        <v>61</v>
      </c>
      <c r="R161" s="1">
        <v>8</v>
      </c>
      <c r="S161" s="1">
        <v>1</v>
      </c>
      <c r="T161" s="1">
        <v>0</v>
      </c>
      <c r="U161" s="1">
        <v>0</v>
      </c>
      <c r="V161" s="1">
        <v>5</v>
      </c>
      <c r="W161" s="16">
        <v>0</v>
      </c>
      <c r="X161" s="1">
        <v>11</v>
      </c>
      <c r="Y161" s="1">
        <f t="shared" si="39"/>
        <v>302</v>
      </c>
      <c r="Z161" s="1">
        <f t="shared" si="40"/>
        <v>410</v>
      </c>
      <c r="AA161" s="70">
        <f t="shared" si="41"/>
        <v>0.4241573033707865</v>
      </c>
      <c r="AB161" s="70">
        <f t="shared" si="42"/>
        <v>0.5758426966292135</v>
      </c>
    </row>
    <row r="162" spans="1:28" s="4" customFormat="1" ht="12.75" x14ac:dyDescent="0.25">
      <c r="A162" s="2">
        <v>35</v>
      </c>
      <c r="B162" s="2" t="s">
        <v>50</v>
      </c>
      <c r="C162" s="2">
        <v>566</v>
      </c>
      <c r="D162" s="1" t="s">
        <v>99</v>
      </c>
      <c r="E162" s="1" t="s">
        <v>99</v>
      </c>
      <c r="F162" s="2">
        <v>2428</v>
      </c>
      <c r="G162" s="2" t="s">
        <v>30</v>
      </c>
      <c r="H162" s="1">
        <v>712</v>
      </c>
      <c r="I162" s="1">
        <v>8</v>
      </c>
      <c r="J162" s="1">
        <v>72</v>
      </c>
      <c r="K162" s="1">
        <v>99</v>
      </c>
      <c r="L162" s="1">
        <v>5</v>
      </c>
      <c r="M162" s="1">
        <v>3</v>
      </c>
      <c r="N162" s="1">
        <v>7</v>
      </c>
      <c r="O162" s="1">
        <v>17</v>
      </c>
      <c r="P162" s="1">
        <v>10</v>
      </c>
      <c r="Q162" s="1">
        <v>59</v>
      </c>
      <c r="R162" s="1">
        <v>9</v>
      </c>
      <c r="S162" s="1">
        <v>3</v>
      </c>
      <c r="T162" s="1">
        <v>0</v>
      </c>
      <c r="U162" s="1">
        <v>6</v>
      </c>
      <c r="V162" s="1">
        <v>4</v>
      </c>
      <c r="W162" s="16">
        <v>0</v>
      </c>
      <c r="X162" s="1">
        <v>7</v>
      </c>
      <c r="Y162" s="1">
        <f t="shared" si="39"/>
        <v>309</v>
      </c>
      <c r="Z162" s="1">
        <f t="shared" si="40"/>
        <v>403</v>
      </c>
      <c r="AA162" s="70">
        <f t="shared" si="41"/>
        <v>0.4339887640449438</v>
      </c>
      <c r="AB162" s="70">
        <f t="shared" si="42"/>
        <v>0.5660112359550562</v>
      </c>
    </row>
    <row r="163" spans="1:28" s="4" customFormat="1" ht="12.75" x14ac:dyDescent="0.25">
      <c r="A163" s="2">
        <v>36</v>
      </c>
      <c r="B163" s="2" t="s">
        <v>50</v>
      </c>
      <c r="C163" s="2">
        <v>566</v>
      </c>
      <c r="D163" s="1" t="s">
        <v>99</v>
      </c>
      <c r="E163" s="1" t="s">
        <v>100</v>
      </c>
      <c r="F163" s="2">
        <v>2429</v>
      </c>
      <c r="G163" s="2" t="s">
        <v>15</v>
      </c>
      <c r="H163" s="1">
        <v>372</v>
      </c>
      <c r="I163" s="1">
        <v>9</v>
      </c>
      <c r="J163" s="1">
        <v>11</v>
      </c>
      <c r="K163" s="1">
        <v>100</v>
      </c>
      <c r="L163" s="1">
        <v>3</v>
      </c>
      <c r="M163" s="1">
        <v>5</v>
      </c>
      <c r="N163" s="1">
        <v>0</v>
      </c>
      <c r="O163" s="1">
        <v>6</v>
      </c>
      <c r="P163" s="1">
        <v>20</v>
      </c>
      <c r="Q163" s="1">
        <v>27</v>
      </c>
      <c r="R163" s="1">
        <v>3</v>
      </c>
      <c r="S163" s="1">
        <v>0</v>
      </c>
      <c r="T163" s="1">
        <v>0</v>
      </c>
      <c r="U163" s="1">
        <v>0</v>
      </c>
      <c r="V163" s="1">
        <v>1</v>
      </c>
      <c r="W163" s="16">
        <v>0</v>
      </c>
      <c r="X163" s="1">
        <v>7</v>
      </c>
      <c r="Y163" s="1">
        <f t="shared" si="39"/>
        <v>192</v>
      </c>
      <c r="Z163" s="1">
        <f t="shared" si="40"/>
        <v>180</v>
      </c>
      <c r="AA163" s="70">
        <f t="shared" si="41"/>
        <v>0.5161290322580645</v>
      </c>
      <c r="AB163" s="70">
        <f t="shared" si="42"/>
        <v>0.4838709677419355</v>
      </c>
    </row>
    <row r="164" spans="1:28" s="4" customFormat="1" ht="12.75" x14ac:dyDescent="0.25">
      <c r="A164" s="3"/>
      <c r="B164" s="3"/>
      <c r="C164" s="3"/>
      <c r="D164" s="137" t="s">
        <v>502</v>
      </c>
      <c r="E164" s="138"/>
      <c r="F164" s="76">
        <f>COUNTIF(G128:G163,"B")</f>
        <v>7</v>
      </c>
      <c r="G164" s="76">
        <f>COUNTA(G128:G163)</f>
        <v>36</v>
      </c>
      <c r="H164" s="77">
        <f>SUM(H128:H163)</f>
        <v>23212</v>
      </c>
      <c r="I164" s="77">
        <f t="shared" ref="I164:X164" si="43">SUM(I128:I163)</f>
        <v>245</v>
      </c>
      <c r="J164" s="77">
        <f t="shared" si="43"/>
        <v>2139</v>
      </c>
      <c r="K164" s="77">
        <f t="shared" si="43"/>
        <v>3880</v>
      </c>
      <c r="L164" s="77">
        <f t="shared" si="43"/>
        <v>64</v>
      </c>
      <c r="M164" s="77">
        <f t="shared" si="43"/>
        <v>136</v>
      </c>
      <c r="N164" s="77">
        <f t="shared" si="43"/>
        <v>113</v>
      </c>
      <c r="O164" s="77">
        <f t="shared" si="43"/>
        <v>656</v>
      </c>
      <c r="P164" s="77">
        <f t="shared" si="43"/>
        <v>892</v>
      </c>
      <c r="Q164" s="77">
        <f t="shared" si="43"/>
        <v>3435</v>
      </c>
      <c r="R164" s="77">
        <f t="shared" si="43"/>
        <v>211</v>
      </c>
      <c r="S164" s="77">
        <f t="shared" si="43"/>
        <v>30</v>
      </c>
      <c r="T164" s="77">
        <f t="shared" si="43"/>
        <v>7</v>
      </c>
      <c r="U164" s="77">
        <f t="shared" si="43"/>
        <v>101</v>
      </c>
      <c r="V164" s="77">
        <f t="shared" si="43"/>
        <v>153</v>
      </c>
      <c r="W164" s="77">
        <f t="shared" si="43"/>
        <v>5</v>
      </c>
      <c r="X164" s="77">
        <f t="shared" si="43"/>
        <v>327</v>
      </c>
      <c r="Y164" s="77">
        <f t="shared" ref="Y164" si="44">SUM(I164:X164)</f>
        <v>12394</v>
      </c>
      <c r="Z164" s="77">
        <f t="shared" ref="Z164" si="45">H164-Y164</f>
        <v>10818</v>
      </c>
      <c r="AA164" s="78">
        <f t="shared" ref="AA164" si="46">Y164/H164</f>
        <v>0.53394795795278305</v>
      </c>
      <c r="AB164" s="78">
        <f t="shared" ref="AB164" si="47">Z164/H164</f>
        <v>0.46605204204721695</v>
      </c>
    </row>
    <row r="165" spans="1:28" s="4" customFormat="1" ht="12.75" x14ac:dyDescent="0.25">
      <c r="A165" s="3"/>
      <c r="B165" s="3"/>
      <c r="C165" s="3"/>
      <c r="F165" s="3"/>
      <c r="G165" s="3"/>
      <c r="AA165" s="3"/>
      <c r="AB165" s="3"/>
    </row>
    <row r="166" spans="1:28" s="28" customFormat="1" ht="12" x14ac:dyDescent="0.25">
      <c r="A166" s="27"/>
      <c r="B166" s="27"/>
      <c r="C166" s="27"/>
      <c r="E166" s="126" t="s">
        <v>71</v>
      </c>
      <c r="F166" s="133"/>
      <c r="G166" s="133"/>
      <c r="H166" s="133"/>
      <c r="I166" s="111" t="s">
        <v>4</v>
      </c>
      <c r="J166" s="111" t="s">
        <v>5</v>
      </c>
      <c r="K166" s="111" t="s">
        <v>6</v>
      </c>
      <c r="L166" s="111" t="s">
        <v>47</v>
      </c>
      <c r="M166" s="111" t="s">
        <v>7</v>
      </c>
      <c r="N166" s="111" t="s">
        <v>48</v>
      </c>
      <c r="O166" s="111" t="s">
        <v>37</v>
      </c>
      <c r="P166" s="111" t="s">
        <v>49</v>
      </c>
      <c r="Q166" s="111" t="s">
        <v>8</v>
      </c>
      <c r="R166" s="32" t="s">
        <v>38</v>
      </c>
      <c r="S166" s="33" t="s">
        <v>65</v>
      </c>
      <c r="T166" s="33"/>
      <c r="AA166" s="71"/>
      <c r="AB166" s="71"/>
    </row>
    <row r="167" spans="1:28" s="4" customFormat="1" ht="12.75" x14ac:dyDescent="0.25">
      <c r="A167" s="3"/>
      <c r="B167" s="3"/>
      <c r="C167" s="3"/>
      <c r="E167" s="133"/>
      <c r="F167" s="133"/>
      <c r="G167" s="133"/>
      <c r="H167" s="133"/>
      <c r="I167" s="55">
        <v>334</v>
      </c>
      <c r="J167" s="55">
        <v>2216</v>
      </c>
      <c r="K167" s="55">
        <v>4017</v>
      </c>
      <c r="L167" s="55">
        <v>140</v>
      </c>
      <c r="M167" s="55">
        <v>259</v>
      </c>
      <c r="N167" s="55">
        <v>113</v>
      </c>
      <c r="O167" s="55">
        <v>656</v>
      </c>
      <c r="P167" s="55">
        <v>892</v>
      </c>
      <c r="Q167" s="55">
        <v>3435</v>
      </c>
      <c r="R167" s="80">
        <v>5</v>
      </c>
      <c r="S167" s="81">
        <v>327</v>
      </c>
      <c r="T167" s="34"/>
      <c r="AA167" s="72"/>
      <c r="AB167" s="72"/>
    </row>
    <row r="168" spans="1:28" s="4" customFormat="1" ht="6.75" customHeight="1" x14ac:dyDescent="0.25">
      <c r="A168" s="3"/>
      <c r="B168" s="3"/>
      <c r="C168" s="3"/>
      <c r="F168" s="3"/>
      <c r="G168" s="3"/>
      <c r="H168" s="11"/>
      <c r="I168" s="3"/>
      <c r="J168" s="3"/>
      <c r="K168" s="3"/>
      <c r="L168" s="3"/>
      <c r="M168" s="3"/>
      <c r="N168" s="3"/>
      <c r="O168" s="3"/>
      <c r="P168" s="3"/>
      <c r="Q168" s="3"/>
      <c r="R168" s="67"/>
      <c r="S168" s="68"/>
      <c r="T168" s="36"/>
      <c r="AA168" s="72"/>
      <c r="AB168" s="72"/>
    </row>
    <row r="169" spans="1:28" s="12" customFormat="1" ht="12" x14ac:dyDescent="0.25">
      <c r="A169" s="30"/>
      <c r="B169" s="30"/>
      <c r="C169" s="30"/>
      <c r="E169" s="126" t="s">
        <v>72</v>
      </c>
      <c r="F169" s="126"/>
      <c r="G169" s="126"/>
      <c r="H169" s="126"/>
      <c r="I169" s="126" t="s">
        <v>412</v>
      </c>
      <c r="J169" s="133"/>
      <c r="K169" s="133"/>
      <c r="L169" s="126" t="s">
        <v>413</v>
      </c>
      <c r="M169" s="126"/>
      <c r="N169" s="111" t="s">
        <v>48</v>
      </c>
      <c r="O169" s="111" t="s">
        <v>37</v>
      </c>
      <c r="P169" s="111" t="s">
        <v>49</v>
      </c>
      <c r="Q169" s="111" t="s">
        <v>8</v>
      </c>
      <c r="R169" s="32" t="s">
        <v>38</v>
      </c>
      <c r="S169" s="33" t="s">
        <v>65</v>
      </c>
      <c r="AA169" s="73"/>
      <c r="AB169" s="73"/>
    </row>
    <row r="170" spans="1:28" s="4" customFormat="1" ht="12.75" x14ac:dyDescent="0.25">
      <c r="A170" s="3"/>
      <c r="B170" s="3"/>
      <c r="C170" s="3"/>
      <c r="E170" s="126"/>
      <c r="F170" s="126"/>
      <c r="G170" s="126"/>
      <c r="H170" s="126"/>
      <c r="I170" s="127">
        <f>I167+K167+M167</f>
        <v>4610</v>
      </c>
      <c r="J170" s="128"/>
      <c r="K170" s="128"/>
      <c r="L170" s="127">
        <f>J167+L167</f>
        <v>2356</v>
      </c>
      <c r="M170" s="128"/>
      <c r="N170" s="112">
        <f>N167</f>
        <v>113</v>
      </c>
      <c r="O170" s="112">
        <f>O167</f>
        <v>656</v>
      </c>
      <c r="P170" s="112">
        <f>P167</f>
        <v>892</v>
      </c>
      <c r="Q170" s="112">
        <f>Q167</f>
        <v>3435</v>
      </c>
      <c r="R170" s="80">
        <v>5</v>
      </c>
      <c r="S170" s="81">
        <v>327</v>
      </c>
      <c r="AA170" s="72"/>
      <c r="AB170" s="72"/>
    </row>
    <row r="171" spans="1:28" s="4" customFormat="1" ht="12.75" x14ac:dyDescent="0.25">
      <c r="A171" s="3"/>
      <c r="B171" s="3"/>
      <c r="C171" s="3"/>
      <c r="F171" s="3"/>
      <c r="G171" s="3"/>
      <c r="AA171" s="3"/>
      <c r="AB171" s="3"/>
    </row>
    <row r="172" spans="1:28" s="6" customFormat="1" ht="12.75" x14ac:dyDescent="0.2">
      <c r="A172" s="139" t="s">
        <v>571</v>
      </c>
      <c r="B172" s="139"/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AA172" s="15"/>
      <c r="AB172" s="15"/>
    </row>
    <row r="173" spans="1:28" s="4" customFormat="1" ht="12.75" x14ac:dyDescent="0.25">
      <c r="A173" s="3"/>
      <c r="B173" s="3"/>
      <c r="C173" s="3"/>
      <c r="F173" s="3"/>
      <c r="G173" s="3"/>
      <c r="AA173" s="3"/>
      <c r="AB173" s="3"/>
    </row>
    <row r="174" spans="1:28" s="4" customFormat="1" ht="12.75" x14ac:dyDescent="0.25">
      <c r="A174" s="3"/>
      <c r="B174" s="3"/>
      <c r="C174" s="3"/>
      <c r="F174" s="3"/>
      <c r="G174" s="3"/>
      <c r="AA174" s="3"/>
      <c r="AB174" s="3"/>
    </row>
    <row r="175" spans="1:28" s="4" customFormat="1" ht="12.75" x14ac:dyDescent="0.25">
      <c r="A175" s="3"/>
      <c r="B175" s="3"/>
      <c r="C175" s="3"/>
      <c r="F175" s="3"/>
      <c r="G175" s="3"/>
      <c r="AA175" s="3"/>
      <c r="AB175" s="3"/>
    </row>
    <row r="176" spans="1:28" s="4" customFormat="1" ht="12.75" x14ac:dyDescent="0.25">
      <c r="A176" s="3"/>
      <c r="B176" s="3"/>
      <c r="C176" s="3"/>
      <c r="F176" s="3"/>
      <c r="G176" s="3"/>
      <c r="AA176" s="3"/>
      <c r="AB176" s="3"/>
    </row>
    <row r="177" spans="1:28" s="4" customFormat="1" ht="12.75" x14ac:dyDescent="0.25">
      <c r="A177" s="3"/>
      <c r="B177" s="3"/>
      <c r="C177" s="3"/>
      <c r="F177" s="3"/>
      <c r="G177" s="3"/>
      <c r="AA177" s="3"/>
      <c r="AB177" s="3"/>
    </row>
    <row r="178" spans="1:28" s="4" customFormat="1" ht="12.75" x14ac:dyDescent="0.25">
      <c r="A178" s="3"/>
      <c r="B178" s="3"/>
      <c r="C178" s="3"/>
      <c r="F178" s="3"/>
      <c r="G178" s="3"/>
      <c r="AA178" s="3"/>
      <c r="AB178" s="3"/>
    </row>
    <row r="179" spans="1:28" s="4" customFormat="1" ht="12.75" x14ac:dyDescent="0.25">
      <c r="A179" s="3"/>
      <c r="B179" s="3"/>
      <c r="C179" s="3"/>
      <c r="F179" s="3"/>
      <c r="G179" s="3"/>
      <c r="AA179" s="3"/>
      <c r="AB179" s="3"/>
    </row>
    <row r="180" spans="1:28" s="4" customFormat="1" ht="12.75" x14ac:dyDescent="0.25">
      <c r="A180" s="3"/>
      <c r="B180" s="3"/>
      <c r="C180" s="3"/>
      <c r="F180" s="3"/>
      <c r="G180" s="3"/>
      <c r="AA180" s="3"/>
      <c r="AB180" s="3"/>
    </row>
    <row r="181" spans="1:28" s="4" customFormat="1" ht="12.75" x14ac:dyDescent="0.25">
      <c r="A181" s="3"/>
      <c r="B181" s="3"/>
      <c r="C181" s="3"/>
      <c r="F181" s="3"/>
      <c r="G181" s="3"/>
      <c r="AA181" s="3"/>
      <c r="AB181" s="3"/>
    </row>
    <row r="182" spans="1:28" s="4" customFormat="1" ht="12.75" x14ac:dyDescent="0.25">
      <c r="A182" s="3"/>
      <c r="B182" s="3"/>
      <c r="C182" s="3"/>
      <c r="F182" s="3"/>
      <c r="G182" s="3"/>
      <c r="AA182" s="3"/>
      <c r="AB182" s="3"/>
    </row>
    <row r="183" spans="1:28" s="4" customFormat="1" ht="12.75" x14ac:dyDescent="0.25">
      <c r="A183" s="3"/>
      <c r="B183" s="3"/>
      <c r="C183" s="3"/>
      <c r="F183" s="3"/>
      <c r="G183" s="3"/>
      <c r="AA183" s="3"/>
      <c r="AB183" s="3"/>
    </row>
    <row r="184" spans="1:28" s="4" customFormat="1" ht="12.75" x14ac:dyDescent="0.25">
      <c r="A184" s="3"/>
      <c r="B184" s="3"/>
      <c r="C184" s="3"/>
      <c r="F184" s="3"/>
      <c r="G184" s="3"/>
      <c r="AA184" s="3"/>
      <c r="AB184" s="3"/>
    </row>
    <row r="185" spans="1:28" s="4" customFormat="1" ht="12.75" x14ac:dyDescent="0.25">
      <c r="A185" s="3"/>
      <c r="B185" s="3"/>
      <c r="C185" s="3"/>
      <c r="F185" s="3"/>
      <c r="G185" s="3"/>
      <c r="AA185" s="3"/>
      <c r="AB185" s="3"/>
    </row>
    <row r="186" spans="1:28" s="4" customFormat="1" ht="12.75" x14ac:dyDescent="0.25">
      <c r="A186" s="3"/>
      <c r="B186" s="3"/>
      <c r="C186" s="3"/>
      <c r="F186" s="3"/>
      <c r="G186" s="3"/>
      <c r="AA186" s="3"/>
      <c r="AB186" s="3"/>
    </row>
    <row r="187" spans="1:28" s="4" customFormat="1" ht="12.75" x14ac:dyDescent="0.25">
      <c r="A187" s="3"/>
      <c r="B187" s="3"/>
      <c r="C187" s="3"/>
      <c r="F187" s="3"/>
      <c r="G187" s="3"/>
      <c r="AA187" s="3"/>
      <c r="AB187" s="3"/>
    </row>
    <row r="188" spans="1:28" s="4" customFormat="1" ht="12.75" x14ac:dyDescent="0.25">
      <c r="A188" s="3"/>
      <c r="B188" s="3"/>
      <c r="C188" s="3"/>
      <c r="F188" s="3"/>
      <c r="G188" s="3"/>
      <c r="AA188" s="3"/>
      <c r="AB188" s="3"/>
    </row>
    <row r="189" spans="1:28" s="4" customFormat="1" ht="12.75" x14ac:dyDescent="0.25">
      <c r="A189" s="3"/>
      <c r="B189" s="3"/>
      <c r="C189" s="3"/>
      <c r="F189" s="3"/>
      <c r="G189" s="3"/>
      <c r="AA189" s="3"/>
      <c r="AB189" s="3"/>
    </row>
    <row r="190" spans="1:28" s="4" customFormat="1" ht="12.75" x14ac:dyDescent="0.25">
      <c r="A190" s="3"/>
      <c r="B190" s="3"/>
      <c r="C190" s="3"/>
      <c r="F190" s="3"/>
      <c r="G190" s="3"/>
      <c r="AA190" s="3"/>
      <c r="AB190" s="3"/>
    </row>
    <row r="191" spans="1:28" s="4" customFormat="1" ht="12.75" x14ac:dyDescent="0.25">
      <c r="A191" s="3"/>
      <c r="B191" s="3"/>
      <c r="C191" s="3"/>
      <c r="F191" s="3"/>
      <c r="G191" s="3"/>
      <c r="AA191" s="3"/>
      <c r="AB191" s="3"/>
    </row>
    <row r="192" spans="1:28" s="4" customFormat="1" ht="12.75" x14ac:dyDescent="0.25">
      <c r="A192" s="3"/>
      <c r="B192" s="3"/>
      <c r="C192" s="3"/>
      <c r="F192" s="3"/>
      <c r="G192" s="3"/>
      <c r="AA192" s="3"/>
      <c r="AB192" s="3"/>
    </row>
    <row r="193" spans="1:28" s="4" customFormat="1" ht="12.75" x14ac:dyDescent="0.25">
      <c r="A193" s="3"/>
      <c r="B193" s="3"/>
      <c r="C193" s="3"/>
      <c r="F193" s="3"/>
      <c r="G193" s="3"/>
      <c r="AA193" s="3"/>
      <c r="AB193" s="3"/>
    </row>
    <row r="194" spans="1:28" s="4" customFormat="1" ht="12.75" x14ac:dyDescent="0.25">
      <c r="A194" s="3"/>
      <c r="B194" s="3"/>
      <c r="C194" s="3"/>
      <c r="F194" s="3"/>
      <c r="G194" s="3"/>
      <c r="AA194" s="3"/>
      <c r="AB194" s="3"/>
    </row>
    <row r="195" spans="1:28" s="4" customFormat="1" ht="12.75" x14ac:dyDescent="0.25">
      <c r="A195" s="3"/>
      <c r="B195" s="3"/>
      <c r="C195" s="3"/>
      <c r="F195" s="3"/>
      <c r="G195" s="3"/>
      <c r="AA195" s="3"/>
      <c r="AB195" s="3"/>
    </row>
    <row r="196" spans="1:28" s="4" customFormat="1" ht="12.75" x14ac:dyDescent="0.25">
      <c r="A196" s="3"/>
      <c r="B196" s="3"/>
      <c r="C196" s="3"/>
      <c r="F196" s="3"/>
      <c r="G196" s="3"/>
      <c r="AA196" s="3"/>
      <c r="AB196" s="3"/>
    </row>
    <row r="197" spans="1:28" s="4" customFormat="1" ht="12.75" x14ac:dyDescent="0.25">
      <c r="A197" s="3"/>
      <c r="B197" s="3"/>
      <c r="C197" s="3"/>
      <c r="F197" s="3"/>
      <c r="G197" s="3"/>
      <c r="AA197" s="3"/>
      <c r="AB197" s="3"/>
    </row>
    <row r="198" spans="1:28" s="4" customFormat="1" ht="12.75" x14ac:dyDescent="0.25">
      <c r="A198" s="3"/>
      <c r="B198" s="3"/>
      <c r="C198" s="3"/>
      <c r="F198" s="3"/>
      <c r="G198" s="3"/>
      <c r="AA198" s="3"/>
      <c r="AB198" s="3"/>
    </row>
    <row r="199" spans="1:28" s="4" customFormat="1" ht="12.75" x14ac:dyDescent="0.25">
      <c r="A199" s="3"/>
      <c r="B199" s="3"/>
      <c r="C199" s="3"/>
      <c r="F199" s="3"/>
      <c r="G199" s="3"/>
      <c r="AA199" s="3"/>
      <c r="AB199" s="3"/>
    </row>
    <row r="200" spans="1:28" s="4" customFormat="1" ht="12.75" x14ac:dyDescent="0.25">
      <c r="A200" s="3"/>
      <c r="B200" s="3"/>
      <c r="C200" s="3"/>
      <c r="F200" s="3"/>
      <c r="G200" s="3"/>
      <c r="AA200" s="3"/>
      <c r="AB200" s="3"/>
    </row>
    <row r="201" spans="1:28" s="4" customFormat="1" ht="12.75" x14ac:dyDescent="0.25">
      <c r="A201" s="3"/>
      <c r="B201" s="3"/>
      <c r="C201" s="3"/>
      <c r="F201" s="3"/>
      <c r="G201" s="3"/>
      <c r="AA201" s="3"/>
      <c r="AB201" s="3"/>
    </row>
    <row r="202" spans="1:28" s="4" customFormat="1" ht="12.75" x14ac:dyDescent="0.25">
      <c r="A202" s="3"/>
      <c r="B202" s="3"/>
      <c r="C202" s="3"/>
      <c r="F202" s="3"/>
      <c r="G202" s="3"/>
      <c r="AA202" s="3"/>
      <c r="AB202" s="3"/>
    </row>
    <row r="203" spans="1:28" s="4" customFormat="1" ht="12.75" x14ac:dyDescent="0.25">
      <c r="A203" s="3"/>
      <c r="B203" s="3"/>
      <c r="C203" s="3"/>
      <c r="F203" s="3"/>
      <c r="G203" s="3"/>
      <c r="AA203" s="3"/>
      <c r="AB203" s="3"/>
    </row>
    <row r="204" spans="1:28" s="4" customFormat="1" ht="12.75" x14ac:dyDescent="0.25">
      <c r="A204" s="3"/>
      <c r="B204" s="3"/>
      <c r="C204" s="3"/>
      <c r="F204" s="3"/>
      <c r="G204" s="3"/>
      <c r="AA204" s="3"/>
      <c r="AB204" s="3"/>
    </row>
    <row r="205" spans="1:28" s="4" customFormat="1" ht="12.75" x14ac:dyDescent="0.25">
      <c r="A205" s="3"/>
      <c r="B205" s="3"/>
      <c r="C205" s="3"/>
      <c r="F205" s="3"/>
      <c r="G205" s="3"/>
      <c r="AA205" s="3"/>
      <c r="AB205" s="3"/>
    </row>
    <row r="206" spans="1:28" s="4" customFormat="1" ht="12.75" x14ac:dyDescent="0.25">
      <c r="A206" s="3"/>
      <c r="B206" s="3"/>
      <c r="C206" s="3"/>
      <c r="F206" s="3"/>
      <c r="G206" s="3"/>
      <c r="AA206" s="3"/>
      <c r="AB206" s="3"/>
    </row>
    <row r="207" spans="1:28" s="4" customFormat="1" ht="12.75" x14ac:dyDescent="0.25">
      <c r="A207" s="3"/>
      <c r="B207" s="3"/>
      <c r="C207" s="3"/>
      <c r="F207" s="3"/>
      <c r="G207" s="3"/>
      <c r="AA207" s="3"/>
      <c r="AB207" s="3"/>
    </row>
    <row r="208" spans="1:28" s="4" customFormat="1" ht="12.75" x14ac:dyDescent="0.25">
      <c r="A208" s="3"/>
      <c r="B208" s="3"/>
      <c r="C208" s="3"/>
      <c r="F208" s="3"/>
      <c r="G208" s="3"/>
      <c r="AA208" s="3"/>
      <c r="AB208" s="3"/>
    </row>
    <row r="209" spans="1:28" s="4" customFormat="1" ht="12.75" x14ac:dyDescent="0.25">
      <c r="A209" s="3"/>
      <c r="B209" s="3"/>
      <c r="C209" s="3"/>
      <c r="F209" s="3"/>
      <c r="G209" s="3"/>
      <c r="AA209" s="3"/>
      <c r="AB209" s="3"/>
    </row>
    <row r="210" spans="1:28" s="4" customFormat="1" ht="12.75" x14ac:dyDescent="0.25">
      <c r="A210" s="3"/>
      <c r="B210" s="3"/>
      <c r="C210" s="3"/>
      <c r="F210" s="3"/>
      <c r="G210" s="3"/>
      <c r="AA210" s="3"/>
      <c r="AB210" s="3"/>
    </row>
    <row r="211" spans="1:28" s="4" customFormat="1" ht="12.75" x14ac:dyDescent="0.25">
      <c r="A211" s="3"/>
      <c r="B211" s="3"/>
      <c r="C211" s="3"/>
      <c r="F211" s="3"/>
      <c r="G211" s="3"/>
      <c r="AA211" s="3"/>
      <c r="AB211" s="3"/>
    </row>
    <row r="212" spans="1:28" s="4" customFormat="1" ht="12.75" x14ac:dyDescent="0.25">
      <c r="A212" s="3"/>
      <c r="B212" s="3"/>
      <c r="C212" s="3"/>
      <c r="F212" s="3"/>
      <c r="G212" s="3"/>
      <c r="AA212" s="3"/>
      <c r="AB212" s="3"/>
    </row>
    <row r="213" spans="1:28" s="4" customFormat="1" ht="12.75" x14ac:dyDescent="0.25">
      <c r="A213" s="3"/>
      <c r="B213" s="3"/>
      <c r="C213" s="3"/>
      <c r="F213" s="3"/>
      <c r="G213" s="3"/>
      <c r="AA213" s="3"/>
      <c r="AB213" s="3"/>
    </row>
    <row r="214" spans="1:28" s="4" customFormat="1" ht="12.75" x14ac:dyDescent="0.25">
      <c r="A214" s="3"/>
      <c r="B214" s="3"/>
      <c r="C214" s="3"/>
      <c r="F214" s="3"/>
      <c r="G214" s="3"/>
      <c r="AA214" s="3"/>
      <c r="AB214" s="3"/>
    </row>
    <row r="215" spans="1:28" s="4" customFormat="1" ht="12.75" x14ac:dyDescent="0.25">
      <c r="A215" s="3"/>
      <c r="B215" s="3"/>
      <c r="C215" s="3"/>
      <c r="F215" s="3"/>
      <c r="G215" s="3"/>
      <c r="AA215" s="3"/>
      <c r="AB215" s="3"/>
    </row>
    <row r="216" spans="1:28" s="4" customFormat="1" ht="12.75" x14ac:dyDescent="0.25">
      <c r="A216" s="3"/>
      <c r="B216" s="3"/>
      <c r="C216" s="3"/>
      <c r="F216" s="3"/>
      <c r="G216" s="3"/>
      <c r="AA216" s="3"/>
      <c r="AB216" s="3"/>
    </row>
    <row r="217" spans="1:28" s="4" customFormat="1" ht="12.75" x14ac:dyDescent="0.25">
      <c r="A217" s="3"/>
      <c r="B217" s="3"/>
      <c r="C217" s="3"/>
      <c r="F217" s="3"/>
      <c r="G217" s="3"/>
      <c r="AA217" s="3"/>
      <c r="AB217" s="3"/>
    </row>
    <row r="218" spans="1:28" s="4" customFormat="1" ht="12.75" x14ac:dyDescent="0.25">
      <c r="A218" s="3"/>
      <c r="B218" s="3"/>
      <c r="C218" s="3"/>
      <c r="F218" s="3"/>
      <c r="G218" s="3"/>
      <c r="AA218" s="3"/>
      <c r="AB218" s="3"/>
    </row>
    <row r="219" spans="1:28" s="4" customFormat="1" ht="12.75" x14ac:dyDescent="0.25">
      <c r="A219" s="3"/>
      <c r="B219" s="3"/>
      <c r="C219" s="3"/>
      <c r="F219" s="3"/>
      <c r="G219" s="3"/>
      <c r="AA219" s="3"/>
      <c r="AB219" s="3"/>
    </row>
    <row r="220" spans="1:28" s="4" customFormat="1" ht="12.75" x14ac:dyDescent="0.25">
      <c r="A220" s="3"/>
      <c r="B220" s="3"/>
      <c r="C220" s="3"/>
      <c r="F220" s="3"/>
      <c r="G220" s="3"/>
      <c r="AA220" s="3"/>
      <c r="AB220" s="3"/>
    </row>
    <row r="221" spans="1:28" s="4" customFormat="1" ht="12.75" x14ac:dyDescent="0.25">
      <c r="A221" s="3"/>
      <c r="B221" s="3"/>
      <c r="C221" s="3"/>
      <c r="F221" s="3"/>
      <c r="G221" s="3"/>
      <c r="AA221" s="3"/>
      <c r="AB221" s="3"/>
    </row>
    <row r="222" spans="1:28" s="4" customFormat="1" ht="12.75" x14ac:dyDescent="0.25">
      <c r="A222" s="3"/>
      <c r="B222" s="3"/>
      <c r="C222" s="3"/>
      <c r="F222" s="3"/>
      <c r="G222" s="3"/>
      <c r="AA222" s="3"/>
      <c r="AB222" s="3"/>
    </row>
    <row r="223" spans="1:28" s="4" customFormat="1" ht="12.75" x14ac:dyDescent="0.25">
      <c r="A223" s="3"/>
      <c r="B223" s="3"/>
      <c r="C223" s="3"/>
      <c r="F223" s="3"/>
      <c r="G223" s="3"/>
      <c r="AA223" s="3"/>
      <c r="AB223" s="3"/>
    </row>
    <row r="224" spans="1:28" s="4" customFormat="1" ht="12.75" x14ac:dyDescent="0.25">
      <c r="A224" s="3"/>
      <c r="B224" s="3"/>
      <c r="C224" s="3"/>
      <c r="F224" s="3"/>
      <c r="G224" s="3"/>
      <c r="AA224" s="3"/>
      <c r="AB224" s="3"/>
    </row>
    <row r="225" spans="1:28" s="4" customFormat="1" ht="12.75" x14ac:dyDescent="0.25">
      <c r="A225" s="3"/>
      <c r="B225" s="3"/>
      <c r="C225" s="3"/>
      <c r="F225" s="3"/>
      <c r="G225" s="3"/>
      <c r="AA225" s="3"/>
      <c r="AB225" s="3"/>
    </row>
    <row r="226" spans="1:28" s="4" customFormat="1" ht="12.75" x14ac:dyDescent="0.25">
      <c r="A226" s="3"/>
      <c r="B226" s="3"/>
      <c r="C226" s="3"/>
      <c r="F226" s="3"/>
      <c r="G226" s="3"/>
      <c r="AA226" s="3"/>
      <c r="AB226" s="3"/>
    </row>
    <row r="227" spans="1:28" s="4" customFormat="1" ht="12.75" x14ac:dyDescent="0.25">
      <c r="A227" s="3"/>
      <c r="B227" s="3"/>
      <c r="C227" s="3"/>
      <c r="F227" s="3"/>
      <c r="G227" s="3"/>
      <c r="AA227" s="3"/>
      <c r="AB227" s="3"/>
    </row>
    <row r="228" spans="1:28" s="4" customFormat="1" ht="12.75" x14ac:dyDescent="0.25">
      <c r="A228" s="3"/>
      <c r="B228" s="3"/>
      <c r="C228" s="3"/>
      <c r="F228" s="3"/>
      <c r="G228" s="3"/>
      <c r="AA228" s="3"/>
      <c r="AB228" s="3"/>
    </row>
    <row r="229" spans="1:28" s="4" customFormat="1" ht="12.75" x14ac:dyDescent="0.25">
      <c r="A229" s="3"/>
      <c r="B229" s="3"/>
      <c r="C229" s="3"/>
      <c r="F229" s="3"/>
      <c r="G229" s="3"/>
      <c r="AA229" s="3"/>
      <c r="AB229" s="3"/>
    </row>
    <row r="230" spans="1:28" s="4" customFormat="1" ht="12.75" x14ac:dyDescent="0.25">
      <c r="A230" s="3"/>
      <c r="B230" s="3"/>
      <c r="C230" s="3"/>
      <c r="F230" s="3"/>
      <c r="G230" s="3"/>
      <c r="AA230" s="3"/>
      <c r="AB230" s="3"/>
    </row>
    <row r="231" spans="1:28" s="4" customFormat="1" ht="12.75" x14ac:dyDescent="0.25">
      <c r="A231" s="3"/>
      <c r="B231" s="3"/>
      <c r="C231" s="3"/>
      <c r="F231" s="3"/>
      <c r="G231" s="3"/>
      <c r="AA231" s="3"/>
      <c r="AB231" s="3"/>
    </row>
    <row r="232" spans="1:28" s="4" customFormat="1" ht="12.75" x14ac:dyDescent="0.25">
      <c r="A232" s="3"/>
      <c r="B232" s="3"/>
      <c r="C232" s="3"/>
      <c r="F232" s="3"/>
      <c r="G232" s="3"/>
      <c r="AA232" s="3"/>
      <c r="AB232" s="3"/>
    </row>
    <row r="233" spans="1:28" s="4" customFormat="1" ht="12.75" x14ac:dyDescent="0.25">
      <c r="A233" s="3"/>
      <c r="B233" s="3"/>
      <c r="C233" s="3"/>
      <c r="F233" s="3"/>
      <c r="G233" s="3"/>
      <c r="AA233" s="3"/>
      <c r="AB233" s="3"/>
    </row>
    <row r="234" spans="1:28" s="4" customFormat="1" ht="12.75" x14ac:dyDescent="0.25">
      <c r="A234" s="3"/>
      <c r="B234" s="3"/>
      <c r="C234" s="3"/>
      <c r="F234" s="3"/>
      <c r="G234" s="3"/>
      <c r="AA234" s="3"/>
      <c r="AB234" s="3"/>
    </row>
    <row r="235" spans="1:28" s="4" customFormat="1" ht="12.75" x14ac:dyDescent="0.25">
      <c r="A235" s="3"/>
      <c r="B235" s="3"/>
      <c r="C235" s="3"/>
      <c r="F235" s="3"/>
      <c r="G235" s="3"/>
      <c r="AA235" s="3"/>
      <c r="AB235" s="3"/>
    </row>
    <row r="236" spans="1:28" s="4" customFormat="1" ht="12.75" x14ac:dyDescent="0.25">
      <c r="A236" s="3"/>
      <c r="B236" s="3"/>
      <c r="C236" s="3"/>
      <c r="F236" s="3"/>
      <c r="G236" s="3"/>
      <c r="AA236" s="3"/>
      <c r="AB236" s="3"/>
    </row>
    <row r="237" spans="1:28" s="4" customFormat="1" ht="12.75" x14ac:dyDescent="0.25">
      <c r="A237" s="3"/>
      <c r="B237" s="3"/>
      <c r="C237" s="3"/>
      <c r="F237" s="3"/>
      <c r="G237" s="3"/>
      <c r="AA237" s="3"/>
      <c r="AB237" s="3"/>
    </row>
    <row r="238" spans="1:28" s="4" customFormat="1" ht="12.75" x14ac:dyDescent="0.25">
      <c r="A238" s="3"/>
      <c r="B238" s="3"/>
      <c r="C238" s="3"/>
      <c r="F238" s="3"/>
      <c r="G238" s="3"/>
      <c r="AA238" s="3"/>
      <c r="AB238" s="3"/>
    </row>
    <row r="239" spans="1:28" s="4" customFormat="1" ht="12.75" x14ac:dyDescent="0.25">
      <c r="A239" s="3"/>
      <c r="B239" s="3"/>
      <c r="C239" s="3"/>
      <c r="F239" s="3"/>
      <c r="G239" s="3"/>
      <c r="AA239" s="3"/>
      <c r="AB239" s="3"/>
    </row>
    <row r="240" spans="1:28" s="4" customFormat="1" ht="12.75" x14ac:dyDescent="0.25">
      <c r="A240" s="3"/>
      <c r="B240" s="3"/>
      <c r="C240" s="3"/>
      <c r="F240" s="3"/>
      <c r="G240" s="3"/>
      <c r="AA240" s="3"/>
      <c r="AB240" s="3"/>
    </row>
    <row r="241" spans="1:28" s="4" customFormat="1" ht="12.75" x14ac:dyDescent="0.25">
      <c r="A241" s="3"/>
      <c r="B241" s="3"/>
      <c r="C241" s="3"/>
      <c r="F241" s="3"/>
      <c r="G241" s="3"/>
      <c r="AA241" s="3"/>
      <c r="AB241" s="3"/>
    </row>
    <row r="242" spans="1:28" s="4" customFormat="1" ht="12.75" x14ac:dyDescent="0.25">
      <c r="A242" s="3"/>
      <c r="B242" s="3"/>
      <c r="C242" s="3"/>
      <c r="F242" s="3"/>
      <c r="G242" s="3"/>
      <c r="AA242" s="3"/>
      <c r="AB242" s="3"/>
    </row>
    <row r="243" spans="1:28" s="4" customFormat="1" ht="12.75" x14ac:dyDescent="0.25">
      <c r="A243" s="3"/>
      <c r="B243" s="3"/>
      <c r="C243" s="3"/>
      <c r="F243" s="3"/>
      <c r="G243" s="3"/>
      <c r="AA243" s="3"/>
      <c r="AB243" s="3"/>
    </row>
    <row r="244" spans="1:28" s="4" customFormat="1" ht="12.75" x14ac:dyDescent="0.25">
      <c r="A244" s="3"/>
      <c r="B244" s="3"/>
      <c r="C244" s="3"/>
      <c r="F244" s="3"/>
      <c r="G244" s="3"/>
      <c r="AA244" s="3"/>
      <c r="AB244" s="3"/>
    </row>
    <row r="245" spans="1:28" s="4" customFormat="1" ht="12.75" x14ac:dyDescent="0.25">
      <c r="A245" s="3"/>
      <c r="B245" s="3"/>
      <c r="C245" s="3"/>
      <c r="F245" s="3"/>
      <c r="G245" s="3"/>
      <c r="AA245" s="3"/>
      <c r="AB245" s="3"/>
    </row>
    <row r="246" spans="1:28" s="4" customFormat="1" ht="12.75" x14ac:dyDescent="0.25">
      <c r="A246" s="3"/>
      <c r="B246" s="3"/>
      <c r="C246" s="3"/>
      <c r="F246" s="3"/>
      <c r="G246" s="3"/>
      <c r="AA246" s="3"/>
      <c r="AB246" s="3"/>
    </row>
    <row r="247" spans="1:28" s="4" customFormat="1" ht="12.75" x14ac:dyDescent="0.25">
      <c r="A247" s="3"/>
      <c r="B247" s="3"/>
      <c r="C247" s="3"/>
      <c r="F247" s="3"/>
      <c r="G247" s="3"/>
      <c r="AA247" s="3"/>
      <c r="AB247" s="3"/>
    </row>
    <row r="248" spans="1:28" s="4" customFormat="1" ht="12.75" x14ac:dyDescent="0.25">
      <c r="A248" s="3"/>
      <c r="B248" s="3"/>
      <c r="C248" s="3"/>
      <c r="F248" s="3"/>
      <c r="G248" s="3"/>
      <c r="AA248" s="3"/>
      <c r="AB248" s="3"/>
    </row>
    <row r="249" spans="1:28" s="4" customFormat="1" ht="12.75" x14ac:dyDescent="0.25">
      <c r="A249" s="3"/>
      <c r="B249" s="3"/>
      <c r="C249" s="3"/>
      <c r="F249" s="3"/>
      <c r="G249" s="3"/>
      <c r="AA249" s="3"/>
      <c r="AB249" s="3"/>
    </row>
    <row r="250" spans="1:28" s="4" customFormat="1" ht="12.75" x14ac:dyDescent="0.25">
      <c r="A250" s="3"/>
      <c r="B250" s="3"/>
      <c r="C250" s="3"/>
      <c r="F250" s="3"/>
      <c r="G250" s="3"/>
      <c r="AA250" s="3"/>
      <c r="AB250" s="3"/>
    </row>
    <row r="251" spans="1:28" s="4" customFormat="1" ht="12.75" x14ac:dyDescent="0.25">
      <c r="A251" s="3"/>
      <c r="B251" s="3"/>
      <c r="C251" s="3"/>
      <c r="F251" s="3"/>
      <c r="G251" s="3"/>
      <c r="AA251" s="3"/>
      <c r="AB251" s="3"/>
    </row>
    <row r="252" spans="1:28" s="4" customFormat="1" ht="12.75" x14ac:dyDescent="0.25">
      <c r="A252" s="3"/>
      <c r="B252" s="3"/>
      <c r="C252" s="3"/>
      <c r="F252" s="3"/>
      <c r="G252" s="3"/>
      <c r="AA252" s="3"/>
      <c r="AB252" s="3"/>
    </row>
    <row r="253" spans="1:28" s="4" customFormat="1" ht="12.75" x14ac:dyDescent="0.25">
      <c r="A253" s="3"/>
      <c r="B253" s="3"/>
      <c r="C253" s="3"/>
      <c r="F253" s="3"/>
      <c r="G253" s="3"/>
      <c r="AA253" s="3"/>
      <c r="AB253" s="3"/>
    </row>
    <row r="254" spans="1:28" s="4" customFormat="1" ht="12.75" x14ac:dyDescent="0.25">
      <c r="A254" s="3"/>
      <c r="B254" s="3"/>
      <c r="C254" s="3"/>
      <c r="F254" s="3"/>
      <c r="G254" s="3"/>
      <c r="AA254" s="3"/>
      <c r="AB254" s="3"/>
    </row>
  </sheetData>
  <mergeCells count="74">
    <mergeCell ref="D32:E32"/>
    <mergeCell ref="D51:E51"/>
    <mergeCell ref="D71:E71"/>
    <mergeCell ref="D86:E86"/>
    <mergeCell ref="D99:E99"/>
    <mergeCell ref="E34:H35"/>
    <mergeCell ref="E37:H38"/>
    <mergeCell ref="E56:H57"/>
    <mergeCell ref="E76:H77"/>
    <mergeCell ref="E91:H92"/>
    <mergeCell ref="Z1:AB1"/>
    <mergeCell ref="AA2:AA3"/>
    <mergeCell ref="A2:A3"/>
    <mergeCell ref="B2:B3"/>
    <mergeCell ref="C2:C3"/>
    <mergeCell ref="D2:D3"/>
    <mergeCell ref="E2:E3"/>
    <mergeCell ref="F2:F3"/>
    <mergeCell ref="G2:G3"/>
    <mergeCell ref="H2:H3"/>
    <mergeCell ref="I2:Q2"/>
    <mergeCell ref="AB2:AB3"/>
    <mergeCell ref="R2:V2"/>
    <mergeCell ref="W2:W3"/>
    <mergeCell ref="X2:X3"/>
    <mergeCell ref="Y2:Y3"/>
    <mergeCell ref="Z2:Z3"/>
    <mergeCell ref="E11:H12"/>
    <mergeCell ref="E14:H15"/>
    <mergeCell ref="I14:K14"/>
    <mergeCell ref="L14:M14"/>
    <mergeCell ref="I15:K15"/>
    <mergeCell ref="L15:M15"/>
    <mergeCell ref="D9:E9"/>
    <mergeCell ref="I37:K37"/>
    <mergeCell ref="L37:M37"/>
    <mergeCell ref="I38:K38"/>
    <mergeCell ref="L38:M38"/>
    <mergeCell ref="E53:H54"/>
    <mergeCell ref="I56:K56"/>
    <mergeCell ref="L56:M56"/>
    <mergeCell ref="I57:K57"/>
    <mergeCell ref="L57:M57"/>
    <mergeCell ref="E73:H74"/>
    <mergeCell ref="I76:K76"/>
    <mergeCell ref="L76:M76"/>
    <mergeCell ref="I77:K77"/>
    <mergeCell ref="L77:M77"/>
    <mergeCell ref="E88:H89"/>
    <mergeCell ref="I91:K91"/>
    <mergeCell ref="L91:M91"/>
    <mergeCell ref="I92:K92"/>
    <mergeCell ref="L92:M92"/>
    <mergeCell ref="E101:H102"/>
    <mergeCell ref="I104:K104"/>
    <mergeCell ref="L104:M104"/>
    <mergeCell ref="I105:K105"/>
    <mergeCell ref="L105:M105"/>
    <mergeCell ref="E121:H122"/>
    <mergeCell ref="D119:E119"/>
    <mergeCell ref="E104:H105"/>
    <mergeCell ref="I124:K124"/>
    <mergeCell ref="L124:M124"/>
    <mergeCell ref="I125:K125"/>
    <mergeCell ref="L125:M125"/>
    <mergeCell ref="A172:Q172"/>
    <mergeCell ref="E166:H167"/>
    <mergeCell ref="E169:H170"/>
    <mergeCell ref="I169:K169"/>
    <mergeCell ref="L169:M169"/>
    <mergeCell ref="I170:K170"/>
    <mergeCell ref="L170:M170"/>
    <mergeCell ref="D164:E164"/>
    <mergeCell ref="E124:H125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83" firstPageNumber="40" orientation="landscape" useFirstPageNumber="1" r:id="rId1"/>
  <headerFooter>
    <oddFooter>&amp;C&amp;"Humnst777 Cn BT,Normal"&amp;P</oddFooter>
  </headerFooter>
  <rowBreaks count="1" manualBreakCount="1">
    <brk id="49" max="2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115"/>
  <sheetViews>
    <sheetView view="pageBreakPreview" zoomScale="115" zoomScaleNormal="115" zoomScaleSheetLayoutView="115" workbookViewId="0">
      <pane ySplit="3" topLeftCell="A15" activePane="bottomLeft" state="frozen"/>
      <selection activeCell="A218" sqref="A218:XFD218"/>
      <selection pane="bottomLeft" activeCell="G56" sqref="G56"/>
    </sheetView>
  </sheetViews>
  <sheetFormatPr baseColWidth="10" defaultRowHeight="15" x14ac:dyDescent="0.25"/>
  <cols>
    <col min="1" max="1" width="2.85546875" bestFit="1" customWidth="1"/>
    <col min="2" max="2" width="4" bestFit="1" customWidth="1"/>
    <col min="3" max="3" width="3.5703125" bestFit="1" customWidth="1"/>
    <col min="4" max="5" width="18" bestFit="1" customWidth="1"/>
    <col min="6" max="6" width="5.7109375" bestFit="1" customWidth="1"/>
    <col min="7" max="7" width="5.140625" bestFit="1" customWidth="1"/>
    <col min="8" max="8" width="6.5703125" bestFit="1" customWidth="1"/>
    <col min="9" max="11" width="5.42578125" bestFit="1" customWidth="1"/>
    <col min="12" max="12" width="5.140625" bestFit="1" customWidth="1"/>
    <col min="13" max="13" width="3.5703125" bestFit="1" customWidth="1"/>
    <col min="14" max="14" width="4.140625" bestFit="1" customWidth="1"/>
    <col min="15" max="15" width="4" bestFit="1" customWidth="1"/>
    <col min="16" max="16" width="5.42578125" bestFit="1" customWidth="1"/>
    <col min="17" max="17" width="3.85546875" bestFit="1" customWidth="1"/>
    <col min="18" max="18" width="9.7109375" bestFit="1" customWidth="1"/>
    <col min="19" max="19" width="7.28515625" bestFit="1" customWidth="1"/>
    <col min="20" max="21" width="6.140625" bestFit="1" customWidth="1"/>
    <col min="22" max="22" width="8.140625" bestFit="1" customWidth="1"/>
    <col min="23" max="23" width="3.7109375" bestFit="1" customWidth="1"/>
    <col min="24" max="24" width="4.7109375" bestFit="1" customWidth="1"/>
    <col min="25" max="25" width="6.7109375" bestFit="1" customWidth="1"/>
    <col min="26" max="26" width="8.140625" bestFit="1" customWidth="1"/>
    <col min="27" max="27" width="6.85546875" style="19" bestFit="1" customWidth="1"/>
    <col min="28" max="28" width="8.140625" style="19" bestFit="1" customWidth="1"/>
    <col min="30" max="30" width="21.42578125" style="103" bestFit="1" customWidth="1"/>
    <col min="31" max="32" width="5" style="58" bestFit="1" customWidth="1"/>
    <col min="33" max="33" width="4.5703125" style="58" bestFit="1" customWidth="1"/>
    <col min="34" max="34" width="5" style="58" bestFit="1" customWidth="1"/>
    <col min="35" max="35" width="4.85546875" style="58" bestFit="1" customWidth="1"/>
    <col min="36" max="36" width="4.140625" style="58" bestFit="1" customWidth="1"/>
    <col min="37" max="37" width="4.28515625" style="58" bestFit="1" customWidth="1"/>
    <col min="38" max="38" width="5.5703125" style="58" bestFit="1" customWidth="1"/>
  </cols>
  <sheetData>
    <row r="1" spans="1:38" s="4" customFormat="1" ht="39.75" customHeight="1" x14ac:dyDescent="0.25">
      <c r="A1" s="69" t="s">
        <v>429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130" t="s">
        <v>430</v>
      </c>
      <c r="AA1" s="140"/>
      <c r="AB1" s="140"/>
      <c r="AD1" s="28"/>
    </row>
    <row r="2" spans="1:38" s="4" customFormat="1" ht="12.75" customHeight="1" x14ac:dyDescent="0.25">
      <c r="A2" s="124" t="s">
        <v>35</v>
      </c>
      <c r="B2" s="124" t="s">
        <v>400</v>
      </c>
      <c r="C2" s="124" t="s">
        <v>401</v>
      </c>
      <c r="D2" s="124" t="s">
        <v>60</v>
      </c>
      <c r="E2" s="124" t="s">
        <v>61</v>
      </c>
      <c r="F2" s="124" t="s">
        <v>62</v>
      </c>
      <c r="G2" s="124" t="s">
        <v>63</v>
      </c>
      <c r="H2" s="131" t="s">
        <v>402</v>
      </c>
      <c r="I2" s="124" t="s">
        <v>436</v>
      </c>
      <c r="J2" s="124"/>
      <c r="K2" s="124"/>
      <c r="L2" s="124"/>
      <c r="M2" s="124"/>
      <c r="N2" s="124"/>
      <c r="O2" s="124"/>
      <c r="P2" s="124"/>
      <c r="Q2" s="124"/>
      <c r="R2" s="124" t="s">
        <v>437</v>
      </c>
      <c r="S2" s="124"/>
      <c r="T2" s="124"/>
      <c r="U2" s="124"/>
      <c r="V2" s="124"/>
      <c r="W2" s="141" t="s">
        <v>38</v>
      </c>
      <c r="X2" s="141" t="s">
        <v>65</v>
      </c>
      <c r="Y2" s="123" t="s">
        <v>66</v>
      </c>
      <c r="Z2" s="125" t="s">
        <v>67</v>
      </c>
      <c r="AA2" s="123" t="s">
        <v>69</v>
      </c>
      <c r="AB2" s="123" t="s">
        <v>68</v>
      </c>
      <c r="AD2" s="28"/>
    </row>
    <row r="3" spans="1:38" s="5" customFormat="1" ht="12.75" x14ac:dyDescent="0.25">
      <c r="A3" s="124"/>
      <c r="B3" s="124"/>
      <c r="C3" s="124"/>
      <c r="D3" s="124"/>
      <c r="E3" s="124"/>
      <c r="F3" s="124"/>
      <c r="G3" s="124"/>
      <c r="H3" s="132"/>
      <c r="I3" s="17" t="s">
        <v>4</v>
      </c>
      <c r="J3" s="17" t="s">
        <v>5</v>
      </c>
      <c r="K3" s="17" t="s">
        <v>6</v>
      </c>
      <c r="L3" s="17" t="s">
        <v>47</v>
      </c>
      <c r="M3" s="17" t="s">
        <v>7</v>
      </c>
      <c r="N3" s="17" t="s">
        <v>48</v>
      </c>
      <c r="O3" s="17" t="s">
        <v>37</v>
      </c>
      <c r="P3" s="17" t="s">
        <v>49</v>
      </c>
      <c r="Q3" s="17" t="s">
        <v>8</v>
      </c>
      <c r="R3" s="17" t="s">
        <v>9</v>
      </c>
      <c r="S3" s="17" t="s">
        <v>10</v>
      </c>
      <c r="T3" s="17" t="s">
        <v>11</v>
      </c>
      <c r="U3" s="17" t="s">
        <v>12</v>
      </c>
      <c r="V3" s="17" t="s">
        <v>13</v>
      </c>
      <c r="W3" s="141"/>
      <c r="X3" s="141"/>
      <c r="Y3" s="123"/>
      <c r="Z3" s="125"/>
      <c r="AA3" s="123"/>
      <c r="AB3" s="123"/>
      <c r="AD3" s="96"/>
      <c r="AE3" s="40" t="s">
        <v>412</v>
      </c>
      <c r="AF3" s="40" t="s">
        <v>413</v>
      </c>
      <c r="AG3" s="52" t="s">
        <v>48</v>
      </c>
      <c r="AH3" s="52" t="s">
        <v>37</v>
      </c>
      <c r="AI3" s="52" t="s">
        <v>49</v>
      </c>
      <c r="AJ3" s="52" t="s">
        <v>8</v>
      </c>
      <c r="AK3" s="54" t="s">
        <v>38</v>
      </c>
      <c r="AL3" s="54" t="s">
        <v>65</v>
      </c>
    </row>
    <row r="4" spans="1:38" s="4" customFormat="1" ht="15" customHeight="1" x14ac:dyDescent="0.25">
      <c r="A4" s="2">
        <v>1</v>
      </c>
      <c r="B4" s="2" t="s">
        <v>51</v>
      </c>
      <c r="C4" s="2">
        <v>296</v>
      </c>
      <c r="D4" s="1" t="s">
        <v>101</v>
      </c>
      <c r="E4" s="1" t="s">
        <v>101</v>
      </c>
      <c r="F4" s="2">
        <v>1440</v>
      </c>
      <c r="G4" s="2" t="s">
        <v>15</v>
      </c>
      <c r="H4" s="1">
        <v>556</v>
      </c>
      <c r="I4" s="1">
        <v>131</v>
      </c>
      <c r="J4" s="1">
        <v>189</v>
      </c>
      <c r="K4" s="1">
        <v>2</v>
      </c>
      <c r="L4" s="1">
        <v>1</v>
      </c>
      <c r="M4" s="1">
        <v>0</v>
      </c>
      <c r="N4" s="1">
        <v>49</v>
      </c>
      <c r="O4" s="2" t="s">
        <v>565</v>
      </c>
      <c r="P4" s="2" t="s">
        <v>565</v>
      </c>
      <c r="Q4" s="2" t="s">
        <v>565</v>
      </c>
      <c r="R4" s="1">
        <v>11</v>
      </c>
      <c r="S4" s="1">
        <v>2</v>
      </c>
      <c r="T4" s="1">
        <v>0</v>
      </c>
      <c r="U4" s="1">
        <v>0</v>
      </c>
      <c r="V4" s="1">
        <v>15</v>
      </c>
      <c r="W4" s="16">
        <v>0</v>
      </c>
      <c r="X4" s="1">
        <v>6</v>
      </c>
      <c r="Y4" s="1">
        <f>SUM(I4:X4)</f>
        <v>406</v>
      </c>
      <c r="Z4" s="1">
        <f>H4-Y4</f>
        <v>150</v>
      </c>
      <c r="AA4" s="70">
        <f>Y4/H4</f>
        <v>0.73021582733812951</v>
      </c>
      <c r="AB4" s="70">
        <f>Z4/H4</f>
        <v>0.26978417266187049</v>
      </c>
      <c r="AC4" s="61"/>
      <c r="AD4" s="101" t="s">
        <v>489</v>
      </c>
      <c r="AE4" s="48">
        <v>2968</v>
      </c>
      <c r="AF4" s="48">
        <v>2399</v>
      </c>
      <c r="AG4" s="48">
        <v>398</v>
      </c>
      <c r="AH4" s="48">
        <v>0</v>
      </c>
      <c r="AI4" s="48">
        <v>0</v>
      </c>
      <c r="AJ4" s="48">
        <v>0</v>
      </c>
      <c r="AK4" s="48">
        <v>0</v>
      </c>
      <c r="AL4" s="48">
        <v>118</v>
      </c>
    </row>
    <row r="5" spans="1:38" s="4" customFormat="1" ht="15" customHeight="1" x14ac:dyDescent="0.25">
      <c r="A5" s="2">
        <v>2</v>
      </c>
      <c r="B5" s="2" t="s">
        <v>51</v>
      </c>
      <c r="C5" s="2">
        <v>296</v>
      </c>
      <c r="D5" s="1" t="s">
        <v>101</v>
      </c>
      <c r="E5" s="1" t="s">
        <v>101</v>
      </c>
      <c r="F5" s="2">
        <v>1440</v>
      </c>
      <c r="G5" s="2" t="s">
        <v>16</v>
      </c>
      <c r="H5" s="1">
        <v>557</v>
      </c>
      <c r="I5" s="1">
        <v>127</v>
      </c>
      <c r="J5" s="1">
        <v>171</v>
      </c>
      <c r="K5" s="1">
        <v>8</v>
      </c>
      <c r="L5" s="1">
        <v>3</v>
      </c>
      <c r="M5" s="1">
        <v>4</v>
      </c>
      <c r="N5" s="1">
        <v>48</v>
      </c>
      <c r="O5" s="2" t="s">
        <v>565</v>
      </c>
      <c r="P5" s="2" t="s">
        <v>565</v>
      </c>
      <c r="Q5" s="2" t="s">
        <v>565</v>
      </c>
      <c r="R5" s="1">
        <v>11</v>
      </c>
      <c r="S5" s="1">
        <v>5</v>
      </c>
      <c r="T5" s="1">
        <v>0</v>
      </c>
      <c r="U5" s="1">
        <v>0</v>
      </c>
      <c r="V5" s="1">
        <v>18</v>
      </c>
      <c r="W5" s="16">
        <v>0</v>
      </c>
      <c r="X5" s="1">
        <v>0</v>
      </c>
      <c r="Y5" s="1">
        <f t="shared" ref="Y5:Y54" si="0">SUM(I5:X5)</f>
        <v>395</v>
      </c>
      <c r="Z5" s="1">
        <f t="shared" ref="Z5:Z54" si="1">H5-Y5</f>
        <v>162</v>
      </c>
      <c r="AA5" s="70">
        <f t="shared" ref="AA5:AA54" si="2">Y5/H5</f>
        <v>0.7091561938958707</v>
      </c>
      <c r="AB5" s="70">
        <f t="shared" ref="AB5:AB54" si="3">Z5/H5</f>
        <v>0.29084380610412924</v>
      </c>
      <c r="AC5" s="116"/>
      <c r="AD5" s="102" t="s">
        <v>490</v>
      </c>
      <c r="AE5" s="48">
        <v>4083</v>
      </c>
      <c r="AF5" s="48">
        <v>2496</v>
      </c>
      <c r="AG5" s="48">
        <v>164</v>
      </c>
      <c r="AH5" s="48">
        <v>124</v>
      </c>
      <c r="AI5" s="48">
        <v>1341</v>
      </c>
      <c r="AJ5" s="48">
        <v>32</v>
      </c>
      <c r="AK5" s="48">
        <v>8</v>
      </c>
      <c r="AL5" s="48">
        <v>194</v>
      </c>
    </row>
    <row r="6" spans="1:38" s="4" customFormat="1" ht="15" customHeight="1" x14ac:dyDescent="0.25">
      <c r="A6" s="2">
        <v>3</v>
      </c>
      <c r="B6" s="2" t="s">
        <v>51</v>
      </c>
      <c r="C6" s="2">
        <v>296</v>
      </c>
      <c r="D6" s="1" t="s">
        <v>101</v>
      </c>
      <c r="E6" s="1" t="s">
        <v>101</v>
      </c>
      <c r="F6" s="2">
        <v>1441</v>
      </c>
      <c r="G6" s="2" t="s">
        <v>15</v>
      </c>
      <c r="H6" s="1">
        <v>490</v>
      </c>
      <c r="I6" s="1">
        <v>139</v>
      </c>
      <c r="J6" s="1">
        <v>132</v>
      </c>
      <c r="K6" s="1">
        <v>1</v>
      </c>
      <c r="L6" s="1">
        <v>5</v>
      </c>
      <c r="M6" s="1">
        <v>0</v>
      </c>
      <c r="N6" s="1">
        <v>41</v>
      </c>
      <c r="O6" s="2" t="s">
        <v>565</v>
      </c>
      <c r="P6" s="2" t="s">
        <v>565</v>
      </c>
      <c r="Q6" s="2" t="s">
        <v>565</v>
      </c>
      <c r="R6" s="1">
        <v>14</v>
      </c>
      <c r="S6" s="1">
        <v>5</v>
      </c>
      <c r="T6" s="1">
        <v>1</v>
      </c>
      <c r="U6" s="1">
        <v>0</v>
      </c>
      <c r="V6" s="1">
        <v>13</v>
      </c>
      <c r="W6" s="16">
        <v>0</v>
      </c>
      <c r="X6" s="1">
        <v>6</v>
      </c>
      <c r="Y6" s="1">
        <f t="shared" si="0"/>
        <v>357</v>
      </c>
      <c r="Z6" s="1">
        <f t="shared" si="1"/>
        <v>133</v>
      </c>
      <c r="AA6" s="70">
        <f t="shared" si="2"/>
        <v>0.72857142857142854</v>
      </c>
      <c r="AB6" s="70">
        <f t="shared" si="3"/>
        <v>0.27142857142857141</v>
      </c>
      <c r="AC6" s="116"/>
      <c r="AD6" s="28"/>
    </row>
    <row r="7" spans="1:38" s="4" customFormat="1" ht="15" customHeight="1" x14ac:dyDescent="0.25">
      <c r="A7" s="2">
        <v>4</v>
      </c>
      <c r="B7" s="2" t="s">
        <v>51</v>
      </c>
      <c r="C7" s="2">
        <v>296</v>
      </c>
      <c r="D7" s="1" t="s">
        <v>101</v>
      </c>
      <c r="E7" s="1" t="s">
        <v>101</v>
      </c>
      <c r="F7" s="2">
        <v>1441</v>
      </c>
      <c r="G7" s="2" t="s">
        <v>16</v>
      </c>
      <c r="H7" s="1">
        <v>490</v>
      </c>
      <c r="I7" s="1">
        <v>153</v>
      </c>
      <c r="J7" s="1">
        <v>137</v>
      </c>
      <c r="K7" s="1">
        <v>0</v>
      </c>
      <c r="L7" s="1">
        <v>3</v>
      </c>
      <c r="M7" s="1">
        <v>0</v>
      </c>
      <c r="N7" s="1">
        <v>29</v>
      </c>
      <c r="O7" s="2" t="s">
        <v>565</v>
      </c>
      <c r="P7" s="2" t="s">
        <v>565</v>
      </c>
      <c r="Q7" s="2" t="s">
        <v>565</v>
      </c>
      <c r="R7" s="1">
        <v>16</v>
      </c>
      <c r="S7" s="1">
        <v>2</v>
      </c>
      <c r="T7" s="1">
        <v>0</v>
      </c>
      <c r="U7" s="1">
        <v>0</v>
      </c>
      <c r="V7" s="1">
        <v>3</v>
      </c>
      <c r="W7" s="16">
        <v>0</v>
      </c>
      <c r="X7" s="1">
        <v>8</v>
      </c>
      <c r="Y7" s="1">
        <f t="shared" si="0"/>
        <v>351</v>
      </c>
      <c r="Z7" s="1">
        <f t="shared" si="1"/>
        <v>139</v>
      </c>
      <c r="AA7" s="70">
        <f t="shared" si="2"/>
        <v>0.71632653061224494</v>
      </c>
      <c r="AB7" s="70">
        <f t="shared" si="3"/>
        <v>0.28367346938775512</v>
      </c>
      <c r="AC7" s="116"/>
      <c r="AD7" s="28"/>
    </row>
    <row r="8" spans="1:38" s="4" customFormat="1" ht="15" customHeight="1" x14ac:dyDescent="0.25">
      <c r="A8" s="2">
        <v>5</v>
      </c>
      <c r="B8" s="2" t="s">
        <v>51</v>
      </c>
      <c r="C8" s="2">
        <v>296</v>
      </c>
      <c r="D8" s="1" t="s">
        <v>101</v>
      </c>
      <c r="E8" s="1" t="s">
        <v>101</v>
      </c>
      <c r="F8" s="2">
        <v>1442</v>
      </c>
      <c r="G8" s="2" t="s">
        <v>15</v>
      </c>
      <c r="H8" s="1">
        <v>676</v>
      </c>
      <c r="I8" s="1">
        <v>231</v>
      </c>
      <c r="J8" s="1">
        <v>155</v>
      </c>
      <c r="K8" s="1">
        <v>4</v>
      </c>
      <c r="L8" s="1">
        <v>1</v>
      </c>
      <c r="M8" s="1">
        <v>1</v>
      </c>
      <c r="N8" s="1">
        <v>27</v>
      </c>
      <c r="O8" s="2" t="s">
        <v>565</v>
      </c>
      <c r="P8" s="2" t="s">
        <v>565</v>
      </c>
      <c r="Q8" s="2" t="s">
        <v>565</v>
      </c>
      <c r="R8" s="1">
        <v>23</v>
      </c>
      <c r="S8" s="1">
        <v>4</v>
      </c>
      <c r="T8" s="1">
        <v>1</v>
      </c>
      <c r="U8" s="1">
        <v>0</v>
      </c>
      <c r="V8" s="1">
        <v>25</v>
      </c>
      <c r="W8" s="16">
        <v>0</v>
      </c>
      <c r="X8" s="1">
        <v>6</v>
      </c>
      <c r="Y8" s="1">
        <f t="shared" si="0"/>
        <v>478</v>
      </c>
      <c r="Z8" s="1">
        <f t="shared" si="1"/>
        <v>198</v>
      </c>
      <c r="AA8" s="70">
        <f t="shared" si="2"/>
        <v>0.70710059171597628</v>
      </c>
      <c r="AB8" s="70">
        <f t="shared" si="3"/>
        <v>0.29289940828402367</v>
      </c>
      <c r="AC8" s="116"/>
      <c r="AD8" s="28"/>
    </row>
    <row r="9" spans="1:38" s="4" customFormat="1" ht="15" customHeight="1" x14ac:dyDescent="0.25">
      <c r="A9" s="2">
        <v>6</v>
      </c>
      <c r="B9" s="2" t="s">
        <v>51</v>
      </c>
      <c r="C9" s="2">
        <v>296</v>
      </c>
      <c r="D9" s="1" t="s">
        <v>101</v>
      </c>
      <c r="E9" s="1" t="s">
        <v>101</v>
      </c>
      <c r="F9" s="2">
        <v>1442</v>
      </c>
      <c r="G9" s="2" t="s">
        <v>16</v>
      </c>
      <c r="H9" s="1">
        <v>676</v>
      </c>
      <c r="I9" s="1">
        <v>231</v>
      </c>
      <c r="J9" s="1">
        <v>164</v>
      </c>
      <c r="K9" s="1">
        <v>5</v>
      </c>
      <c r="L9" s="1">
        <v>6</v>
      </c>
      <c r="M9" s="1">
        <v>1</v>
      </c>
      <c r="N9" s="1">
        <v>25</v>
      </c>
      <c r="O9" s="2" t="s">
        <v>565</v>
      </c>
      <c r="P9" s="2" t="s">
        <v>565</v>
      </c>
      <c r="Q9" s="2" t="s">
        <v>565</v>
      </c>
      <c r="R9" s="1">
        <v>31</v>
      </c>
      <c r="S9" s="1">
        <v>9</v>
      </c>
      <c r="T9" s="1">
        <v>1</v>
      </c>
      <c r="U9" s="1">
        <v>0</v>
      </c>
      <c r="V9" s="1">
        <v>21</v>
      </c>
      <c r="W9" s="16">
        <v>0</v>
      </c>
      <c r="X9" s="1">
        <v>10</v>
      </c>
      <c r="Y9" s="1">
        <f t="shared" si="0"/>
        <v>504</v>
      </c>
      <c r="Z9" s="1">
        <f t="shared" si="1"/>
        <v>172</v>
      </c>
      <c r="AA9" s="70">
        <f t="shared" si="2"/>
        <v>0.74556213017751483</v>
      </c>
      <c r="AB9" s="70">
        <f t="shared" si="3"/>
        <v>0.25443786982248523</v>
      </c>
      <c r="AC9" s="116"/>
      <c r="AD9" s="28"/>
    </row>
    <row r="10" spans="1:38" s="4" customFormat="1" ht="15" customHeight="1" x14ac:dyDescent="0.25">
      <c r="A10" s="2">
        <v>7</v>
      </c>
      <c r="B10" s="2" t="s">
        <v>51</v>
      </c>
      <c r="C10" s="2">
        <v>296</v>
      </c>
      <c r="D10" s="1" t="s">
        <v>101</v>
      </c>
      <c r="E10" s="1" t="s">
        <v>101</v>
      </c>
      <c r="F10" s="2">
        <v>1443</v>
      </c>
      <c r="G10" s="2" t="s">
        <v>15</v>
      </c>
      <c r="H10" s="1">
        <v>631</v>
      </c>
      <c r="I10" s="1">
        <v>188</v>
      </c>
      <c r="J10" s="1">
        <v>179</v>
      </c>
      <c r="K10" s="1">
        <v>3</v>
      </c>
      <c r="L10" s="1">
        <v>3</v>
      </c>
      <c r="M10" s="1">
        <v>2</v>
      </c>
      <c r="N10" s="1">
        <v>44</v>
      </c>
      <c r="O10" s="2" t="s">
        <v>565</v>
      </c>
      <c r="P10" s="2" t="s">
        <v>565</v>
      </c>
      <c r="Q10" s="2" t="s">
        <v>565</v>
      </c>
      <c r="R10" s="1">
        <v>16</v>
      </c>
      <c r="S10" s="1">
        <v>1</v>
      </c>
      <c r="T10" s="1">
        <v>0</v>
      </c>
      <c r="U10" s="1">
        <v>0</v>
      </c>
      <c r="V10" s="1">
        <v>23</v>
      </c>
      <c r="W10" s="16">
        <v>0</v>
      </c>
      <c r="X10" s="1">
        <v>7</v>
      </c>
      <c r="Y10" s="1">
        <f t="shared" si="0"/>
        <v>466</v>
      </c>
      <c r="Z10" s="1">
        <f t="shared" si="1"/>
        <v>165</v>
      </c>
      <c r="AA10" s="70">
        <f t="shared" si="2"/>
        <v>0.73851030110935023</v>
      </c>
      <c r="AB10" s="70">
        <f t="shared" si="3"/>
        <v>0.26148969889064977</v>
      </c>
      <c r="AC10" s="116"/>
      <c r="AD10" s="28"/>
    </row>
    <row r="11" spans="1:38" s="4" customFormat="1" ht="15" customHeight="1" x14ac:dyDescent="0.25">
      <c r="A11" s="2">
        <v>8</v>
      </c>
      <c r="B11" s="2" t="s">
        <v>51</v>
      </c>
      <c r="C11" s="2">
        <v>296</v>
      </c>
      <c r="D11" s="1" t="s">
        <v>101</v>
      </c>
      <c r="E11" s="1" t="s">
        <v>101</v>
      </c>
      <c r="F11" s="2">
        <v>1443</v>
      </c>
      <c r="G11" s="2" t="s">
        <v>16</v>
      </c>
      <c r="H11" s="1">
        <v>632</v>
      </c>
      <c r="I11" s="1">
        <v>165</v>
      </c>
      <c r="J11" s="1">
        <v>181</v>
      </c>
      <c r="K11" s="1">
        <v>5</v>
      </c>
      <c r="L11" s="1">
        <v>3</v>
      </c>
      <c r="M11" s="1">
        <v>2</v>
      </c>
      <c r="N11" s="1">
        <v>25</v>
      </c>
      <c r="O11" s="2" t="s">
        <v>565</v>
      </c>
      <c r="P11" s="2" t="s">
        <v>565</v>
      </c>
      <c r="Q11" s="2" t="s">
        <v>565</v>
      </c>
      <c r="R11" s="1">
        <v>22</v>
      </c>
      <c r="S11" s="1">
        <v>5</v>
      </c>
      <c r="T11" s="1">
        <v>0</v>
      </c>
      <c r="U11" s="1">
        <v>0</v>
      </c>
      <c r="V11" s="1">
        <v>30</v>
      </c>
      <c r="W11" s="16">
        <v>0</v>
      </c>
      <c r="X11" s="1">
        <v>5</v>
      </c>
      <c r="Y11" s="1">
        <f t="shared" si="0"/>
        <v>443</v>
      </c>
      <c r="Z11" s="1">
        <f t="shared" si="1"/>
        <v>189</v>
      </c>
      <c r="AA11" s="70">
        <f t="shared" si="2"/>
        <v>0.70094936708860756</v>
      </c>
      <c r="AB11" s="70">
        <f t="shared" si="3"/>
        <v>0.29905063291139239</v>
      </c>
      <c r="AC11" s="116"/>
      <c r="AD11" s="28"/>
    </row>
    <row r="12" spans="1:38" s="4" customFormat="1" ht="15" customHeight="1" x14ac:dyDescent="0.25">
      <c r="A12" s="2">
        <v>9</v>
      </c>
      <c r="B12" s="2" t="s">
        <v>51</v>
      </c>
      <c r="C12" s="2">
        <v>296</v>
      </c>
      <c r="D12" s="1" t="s">
        <v>101</v>
      </c>
      <c r="E12" s="1" t="s">
        <v>101</v>
      </c>
      <c r="F12" s="2">
        <v>1444</v>
      </c>
      <c r="G12" s="2" t="s">
        <v>15</v>
      </c>
      <c r="H12" s="1">
        <v>662</v>
      </c>
      <c r="I12" s="1">
        <v>183</v>
      </c>
      <c r="J12" s="1">
        <v>191</v>
      </c>
      <c r="K12" s="1">
        <v>9</v>
      </c>
      <c r="L12" s="1">
        <v>0</v>
      </c>
      <c r="M12" s="1">
        <v>0</v>
      </c>
      <c r="N12" s="1">
        <v>53</v>
      </c>
      <c r="O12" s="2" t="s">
        <v>565</v>
      </c>
      <c r="P12" s="2" t="s">
        <v>565</v>
      </c>
      <c r="Q12" s="2" t="s">
        <v>565</v>
      </c>
      <c r="R12" s="1">
        <v>4</v>
      </c>
      <c r="S12" s="1">
        <v>1</v>
      </c>
      <c r="T12" s="1">
        <v>0</v>
      </c>
      <c r="U12" s="1">
        <v>0</v>
      </c>
      <c r="V12" s="1">
        <v>18</v>
      </c>
      <c r="W12" s="16">
        <v>0</v>
      </c>
      <c r="X12" s="1">
        <v>6</v>
      </c>
      <c r="Y12" s="1">
        <f t="shared" si="0"/>
        <v>465</v>
      </c>
      <c r="Z12" s="1">
        <f t="shared" si="1"/>
        <v>197</v>
      </c>
      <c r="AA12" s="70">
        <f t="shared" si="2"/>
        <v>0.702416918429003</v>
      </c>
      <c r="AB12" s="70">
        <f t="shared" si="3"/>
        <v>0.297583081570997</v>
      </c>
      <c r="AC12" s="116"/>
      <c r="AD12" s="28"/>
    </row>
    <row r="13" spans="1:38" s="4" customFormat="1" ht="15" customHeight="1" x14ac:dyDescent="0.25">
      <c r="A13" s="2">
        <v>10</v>
      </c>
      <c r="B13" s="2" t="s">
        <v>51</v>
      </c>
      <c r="C13" s="2">
        <v>296</v>
      </c>
      <c r="D13" s="1" t="s">
        <v>101</v>
      </c>
      <c r="E13" s="1" t="s">
        <v>101</v>
      </c>
      <c r="F13" s="2">
        <v>1444</v>
      </c>
      <c r="G13" s="2" t="s">
        <v>16</v>
      </c>
      <c r="H13" s="1">
        <v>661</v>
      </c>
      <c r="I13" s="1">
        <v>146</v>
      </c>
      <c r="J13" s="1">
        <v>209</v>
      </c>
      <c r="K13" s="1">
        <v>7</v>
      </c>
      <c r="L13" s="1">
        <v>2</v>
      </c>
      <c r="M13" s="1">
        <v>2</v>
      </c>
      <c r="N13" s="1">
        <v>45</v>
      </c>
      <c r="O13" s="2" t="s">
        <v>565</v>
      </c>
      <c r="P13" s="2" t="s">
        <v>565</v>
      </c>
      <c r="Q13" s="2" t="s">
        <v>565</v>
      </c>
      <c r="R13" s="1">
        <v>13</v>
      </c>
      <c r="S13" s="1">
        <v>6</v>
      </c>
      <c r="T13" s="1">
        <v>0</v>
      </c>
      <c r="U13" s="1">
        <v>0</v>
      </c>
      <c r="V13" s="1">
        <v>28</v>
      </c>
      <c r="W13" s="16">
        <v>0</v>
      </c>
      <c r="X13" s="1">
        <v>12</v>
      </c>
      <c r="Y13" s="1">
        <f t="shared" si="0"/>
        <v>470</v>
      </c>
      <c r="Z13" s="1">
        <f t="shared" si="1"/>
        <v>191</v>
      </c>
      <c r="AA13" s="70">
        <f t="shared" si="2"/>
        <v>0.71104387291981841</v>
      </c>
      <c r="AB13" s="70">
        <f t="shared" si="3"/>
        <v>0.28895612708018154</v>
      </c>
      <c r="AC13" s="116"/>
      <c r="AD13" s="28"/>
    </row>
    <row r="14" spans="1:38" s="4" customFormat="1" ht="15" customHeight="1" x14ac:dyDescent="0.25">
      <c r="A14" s="2">
        <v>11</v>
      </c>
      <c r="B14" s="2" t="s">
        <v>51</v>
      </c>
      <c r="C14" s="2">
        <v>296</v>
      </c>
      <c r="D14" s="1" t="s">
        <v>101</v>
      </c>
      <c r="E14" s="1" t="s">
        <v>102</v>
      </c>
      <c r="F14" s="2">
        <v>1444</v>
      </c>
      <c r="G14" s="2" t="s">
        <v>31</v>
      </c>
      <c r="H14" s="1">
        <v>482</v>
      </c>
      <c r="I14" s="1">
        <v>199</v>
      </c>
      <c r="J14" s="1">
        <v>40</v>
      </c>
      <c r="K14" s="1">
        <v>4</v>
      </c>
      <c r="L14" s="1">
        <v>0</v>
      </c>
      <c r="M14" s="1">
        <v>1</v>
      </c>
      <c r="N14" s="1">
        <v>2</v>
      </c>
      <c r="O14" s="2" t="s">
        <v>565</v>
      </c>
      <c r="P14" s="2" t="s">
        <v>565</v>
      </c>
      <c r="Q14" s="2" t="s">
        <v>565</v>
      </c>
      <c r="R14" s="1">
        <v>16</v>
      </c>
      <c r="S14" s="1">
        <v>1</v>
      </c>
      <c r="T14" s="1">
        <v>0</v>
      </c>
      <c r="U14" s="1">
        <v>0</v>
      </c>
      <c r="V14" s="1">
        <v>1</v>
      </c>
      <c r="W14" s="16">
        <v>0</v>
      </c>
      <c r="X14" s="1">
        <v>11</v>
      </c>
      <c r="Y14" s="1">
        <f t="shared" si="0"/>
        <v>275</v>
      </c>
      <c r="Z14" s="1">
        <f t="shared" si="1"/>
        <v>207</v>
      </c>
      <c r="AA14" s="70">
        <f t="shared" si="2"/>
        <v>0.5705394190871369</v>
      </c>
      <c r="AB14" s="70">
        <f t="shared" si="3"/>
        <v>0.42946058091286304</v>
      </c>
      <c r="AC14" s="116"/>
      <c r="AD14" s="28"/>
    </row>
    <row r="15" spans="1:38" s="4" customFormat="1" ht="15" customHeight="1" x14ac:dyDescent="0.25">
      <c r="A15" s="2">
        <v>12</v>
      </c>
      <c r="B15" s="2" t="s">
        <v>51</v>
      </c>
      <c r="C15" s="2">
        <v>296</v>
      </c>
      <c r="D15" s="1" t="s">
        <v>101</v>
      </c>
      <c r="E15" s="1" t="s">
        <v>103</v>
      </c>
      <c r="F15" s="2">
        <v>1445</v>
      </c>
      <c r="G15" s="2" t="s">
        <v>15</v>
      </c>
      <c r="H15" s="1">
        <v>333</v>
      </c>
      <c r="I15" s="1">
        <v>121</v>
      </c>
      <c r="J15" s="1">
        <v>90</v>
      </c>
      <c r="K15" s="1">
        <v>5</v>
      </c>
      <c r="L15" s="1">
        <v>3</v>
      </c>
      <c r="M15" s="1">
        <v>1</v>
      </c>
      <c r="N15" s="1">
        <v>3</v>
      </c>
      <c r="O15" s="2" t="s">
        <v>565</v>
      </c>
      <c r="P15" s="2" t="s">
        <v>565</v>
      </c>
      <c r="Q15" s="2" t="s">
        <v>565</v>
      </c>
      <c r="R15" s="1">
        <v>3</v>
      </c>
      <c r="S15" s="1">
        <v>1</v>
      </c>
      <c r="T15" s="1">
        <v>0</v>
      </c>
      <c r="U15" s="1">
        <v>1</v>
      </c>
      <c r="V15" s="1">
        <v>3</v>
      </c>
      <c r="W15" s="16">
        <v>0</v>
      </c>
      <c r="X15" s="1">
        <v>13</v>
      </c>
      <c r="Y15" s="1">
        <f t="shared" si="0"/>
        <v>244</v>
      </c>
      <c r="Z15" s="1">
        <f t="shared" si="1"/>
        <v>89</v>
      </c>
      <c r="AA15" s="70">
        <f t="shared" si="2"/>
        <v>0.73273273273273276</v>
      </c>
      <c r="AB15" s="70">
        <f t="shared" si="3"/>
        <v>0.26726726726726729</v>
      </c>
      <c r="AC15" s="116"/>
      <c r="AD15" s="28"/>
    </row>
    <row r="16" spans="1:38" s="4" customFormat="1" ht="15" customHeight="1" x14ac:dyDescent="0.25">
      <c r="A16" s="2">
        <v>13</v>
      </c>
      <c r="B16" s="2" t="s">
        <v>51</v>
      </c>
      <c r="C16" s="2">
        <v>296</v>
      </c>
      <c r="D16" s="1" t="s">
        <v>101</v>
      </c>
      <c r="E16" s="1" t="s">
        <v>103</v>
      </c>
      <c r="F16" s="2">
        <v>1446</v>
      </c>
      <c r="G16" s="2" t="s">
        <v>15</v>
      </c>
      <c r="H16" s="1">
        <v>459</v>
      </c>
      <c r="I16" s="1">
        <v>170</v>
      </c>
      <c r="J16" s="1">
        <v>98</v>
      </c>
      <c r="K16" s="1">
        <v>12</v>
      </c>
      <c r="L16" s="1">
        <v>2</v>
      </c>
      <c r="M16" s="1">
        <v>8</v>
      </c>
      <c r="N16" s="1">
        <v>1</v>
      </c>
      <c r="O16" s="2" t="s">
        <v>565</v>
      </c>
      <c r="P16" s="2" t="s">
        <v>565</v>
      </c>
      <c r="Q16" s="2" t="s">
        <v>565</v>
      </c>
      <c r="R16" s="1">
        <v>6</v>
      </c>
      <c r="S16" s="1">
        <v>6</v>
      </c>
      <c r="T16" s="1">
        <v>0</v>
      </c>
      <c r="U16" s="1">
        <v>0</v>
      </c>
      <c r="V16" s="1">
        <v>3</v>
      </c>
      <c r="W16" s="16">
        <v>0</v>
      </c>
      <c r="X16" s="1">
        <v>10</v>
      </c>
      <c r="Y16" s="1">
        <f t="shared" si="0"/>
        <v>316</v>
      </c>
      <c r="Z16" s="1">
        <f t="shared" si="1"/>
        <v>143</v>
      </c>
      <c r="AA16" s="70">
        <f t="shared" si="2"/>
        <v>0.68845315904139437</v>
      </c>
      <c r="AB16" s="70">
        <f t="shared" si="3"/>
        <v>0.31154684095860569</v>
      </c>
      <c r="AC16" s="116"/>
      <c r="AD16" s="28"/>
    </row>
    <row r="17" spans="1:38" s="4" customFormat="1" ht="15" customHeight="1" x14ac:dyDescent="0.25">
      <c r="A17" s="2">
        <v>14</v>
      </c>
      <c r="B17" s="2" t="s">
        <v>51</v>
      </c>
      <c r="C17" s="2">
        <v>296</v>
      </c>
      <c r="D17" s="1" t="s">
        <v>101</v>
      </c>
      <c r="E17" s="1" t="s">
        <v>104</v>
      </c>
      <c r="F17" s="2">
        <v>1447</v>
      </c>
      <c r="G17" s="2" t="s">
        <v>15</v>
      </c>
      <c r="H17" s="1">
        <v>432</v>
      </c>
      <c r="I17" s="1">
        <v>215</v>
      </c>
      <c r="J17" s="1">
        <v>94</v>
      </c>
      <c r="K17" s="1">
        <v>1</v>
      </c>
      <c r="L17" s="1">
        <v>3</v>
      </c>
      <c r="M17" s="1">
        <v>3</v>
      </c>
      <c r="N17" s="1">
        <v>3</v>
      </c>
      <c r="O17" s="2" t="s">
        <v>565</v>
      </c>
      <c r="P17" s="2" t="s">
        <v>565</v>
      </c>
      <c r="Q17" s="2" t="s">
        <v>565</v>
      </c>
      <c r="R17" s="1">
        <v>11</v>
      </c>
      <c r="S17" s="1">
        <v>2</v>
      </c>
      <c r="T17" s="1">
        <v>2</v>
      </c>
      <c r="U17" s="1">
        <v>0</v>
      </c>
      <c r="V17" s="1">
        <v>16</v>
      </c>
      <c r="W17" s="16">
        <v>0</v>
      </c>
      <c r="X17" s="1">
        <v>6</v>
      </c>
      <c r="Y17" s="1">
        <f t="shared" si="0"/>
        <v>356</v>
      </c>
      <c r="Z17" s="1">
        <f t="shared" si="1"/>
        <v>76</v>
      </c>
      <c r="AA17" s="70">
        <f t="shared" si="2"/>
        <v>0.82407407407407407</v>
      </c>
      <c r="AB17" s="70">
        <f t="shared" si="3"/>
        <v>0.17592592592592593</v>
      </c>
      <c r="AC17" s="116"/>
      <c r="AD17" s="28"/>
    </row>
    <row r="18" spans="1:38" s="4" customFormat="1" ht="15" customHeight="1" x14ac:dyDescent="0.25">
      <c r="A18" s="2">
        <v>15</v>
      </c>
      <c r="B18" s="2" t="s">
        <v>51</v>
      </c>
      <c r="C18" s="2">
        <v>296</v>
      </c>
      <c r="D18" s="1" t="s">
        <v>101</v>
      </c>
      <c r="E18" s="1" t="s">
        <v>104</v>
      </c>
      <c r="F18" s="2">
        <v>1447</v>
      </c>
      <c r="G18" s="2" t="s">
        <v>16</v>
      </c>
      <c r="H18" s="1">
        <v>433</v>
      </c>
      <c r="I18" s="1">
        <v>207</v>
      </c>
      <c r="J18" s="1">
        <v>104</v>
      </c>
      <c r="K18" s="1">
        <v>4</v>
      </c>
      <c r="L18" s="1">
        <v>0</v>
      </c>
      <c r="M18" s="1">
        <v>1</v>
      </c>
      <c r="N18" s="1">
        <v>3</v>
      </c>
      <c r="O18" s="2" t="s">
        <v>565</v>
      </c>
      <c r="P18" s="2" t="s">
        <v>565</v>
      </c>
      <c r="Q18" s="2" t="s">
        <v>565</v>
      </c>
      <c r="R18" s="1">
        <v>8</v>
      </c>
      <c r="S18" s="1">
        <v>1</v>
      </c>
      <c r="T18" s="1">
        <v>4</v>
      </c>
      <c r="U18" s="1">
        <v>0</v>
      </c>
      <c r="V18" s="1">
        <v>13</v>
      </c>
      <c r="W18" s="16">
        <v>0</v>
      </c>
      <c r="X18" s="1">
        <v>12</v>
      </c>
      <c r="Y18" s="1">
        <f t="shared" si="0"/>
        <v>357</v>
      </c>
      <c r="Z18" s="1">
        <f t="shared" si="1"/>
        <v>76</v>
      </c>
      <c r="AA18" s="70">
        <f t="shared" si="2"/>
        <v>0.82448036951501158</v>
      </c>
      <c r="AB18" s="70">
        <f t="shared" si="3"/>
        <v>0.17551963048498845</v>
      </c>
      <c r="AC18" s="116"/>
      <c r="AD18" s="28"/>
    </row>
    <row r="19" spans="1:38" s="4" customFormat="1" ht="15" customHeight="1" x14ac:dyDescent="0.25">
      <c r="A19" s="3"/>
      <c r="B19" s="3"/>
      <c r="C19" s="3"/>
      <c r="D19" s="137" t="s">
        <v>503</v>
      </c>
      <c r="E19" s="138"/>
      <c r="F19" s="76">
        <f>COUNTIF(G4:G18,"B")</f>
        <v>8</v>
      </c>
      <c r="G19" s="76">
        <f>COUNTA(G4:G18)</f>
        <v>15</v>
      </c>
      <c r="H19" s="77">
        <f>SUM(H4:H18)</f>
        <v>8170</v>
      </c>
      <c r="I19" s="77">
        <f t="shared" ref="I19:W19" si="4">SUM(I4:I18)</f>
        <v>2606</v>
      </c>
      <c r="J19" s="77">
        <f t="shared" si="4"/>
        <v>2134</v>
      </c>
      <c r="K19" s="77">
        <f t="shared" si="4"/>
        <v>70</v>
      </c>
      <c r="L19" s="77">
        <f t="shared" si="4"/>
        <v>35</v>
      </c>
      <c r="M19" s="77">
        <f t="shared" si="4"/>
        <v>26</v>
      </c>
      <c r="N19" s="77">
        <f t="shared" si="4"/>
        <v>398</v>
      </c>
      <c r="O19" s="114" t="s">
        <v>565</v>
      </c>
      <c r="P19" s="114" t="s">
        <v>565</v>
      </c>
      <c r="Q19" s="114" t="s">
        <v>565</v>
      </c>
      <c r="R19" s="77">
        <f t="shared" si="4"/>
        <v>205</v>
      </c>
      <c r="S19" s="77">
        <f t="shared" si="4"/>
        <v>51</v>
      </c>
      <c r="T19" s="77">
        <f t="shared" si="4"/>
        <v>9</v>
      </c>
      <c r="U19" s="77">
        <f t="shared" si="4"/>
        <v>1</v>
      </c>
      <c r="V19" s="77">
        <f t="shared" si="4"/>
        <v>230</v>
      </c>
      <c r="W19" s="77">
        <f t="shared" si="4"/>
        <v>0</v>
      </c>
      <c r="X19" s="77">
        <f>SUM(X4:X18)</f>
        <v>118</v>
      </c>
      <c r="Y19" s="77">
        <f t="shared" ref="Y19" si="5">SUM(I19:X19)</f>
        <v>5883</v>
      </c>
      <c r="Z19" s="77">
        <f t="shared" ref="Z19" si="6">H19-Y19</f>
        <v>2287</v>
      </c>
      <c r="AA19" s="78">
        <f t="shared" ref="AA19" si="7">Y19/H19</f>
        <v>0.72007343941248469</v>
      </c>
      <c r="AB19" s="78">
        <f t="shared" ref="AB19" si="8">Z19/H19</f>
        <v>0.27992656058751531</v>
      </c>
      <c r="AC19" s="116"/>
      <c r="AD19" s="28"/>
    </row>
    <row r="20" spans="1:38" s="4" customFormat="1" ht="12.75" x14ac:dyDescent="0.25">
      <c r="A20" s="3"/>
      <c r="B20" s="3"/>
      <c r="C20" s="3"/>
      <c r="F20" s="3"/>
      <c r="G20" s="3"/>
      <c r="AA20" s="3"/>
      <c r="AB20" s="3"/>
      <c r="AC20" s="116"/>
      <c r="AD20" s="28"/>
    </row>
    <row r="21" spans="1:38" s="28" customFormat="1" ht="12.75" x14ac:dyDescent="0.25">
      <c r="A21" s="27"/>
      <c r="B21" s="27"/>
      <c r="C21" s="27"/>
      <c r="E21" s="126" t="s">
        <v>71</v>
      </c>
      <c r="F21" s="133"/>
      <c r="G21" s="133"/>
      <c r="H21" s="133"/>
      <c r="I21" s="111" t="s">
        <v>4</v>
      </c>
      <c r="J21" s="111" t="s">
        <v>5</v>
      </c>
      <c r="K21" s="111" t="s">
        <v>6</v>
      </c>
      <c r="L21" s="111" t="s">
        <v>47</v>
      </c>
      <c r="M21" s="111" t="s">
        <v>7</v>
      </c>
      <c r="N21" s="111" t="s">
        <v>48</v>
      </c>
      <c r="O21" s="111" t="s">
        <v>37</v>
      </c>
      <c r="P21" s="111" t="s">
        <v>49</v>
      </c>
      <c r="Q21" s="111" t="s">
        <v>8</v>
      </c>
      <c r="R21" s="32" t="s">
        <v>38</v>
      </c>
      <c r="S21" s="33" t="s">
        <v>65</v>
      </c>
      <c r="T21" s="33"/>
      <c r="AA21" s="71"/>
      <c r="AB21" s="71"/>
      <c r="AC21" s="116"/>
      <c r="AE21" s="4"/>
      <c r="AF21" s="4"/>
      <c r="AG21" s="4"/>
      <c r="AH21" s="4"/>
      <c r="AI21" s="4"/>
      <c r="AJ21" s="4"/>
      <c r="AK21" s="4"/>
      <c r="AL21" s="4"/>
    </row>
    <row r="22" spans="1:38" s="4" customFormat="1" ht="12.75" x14ac:dyDescent="0.2">
      <c r="A22" s="3"/>
      <c r="B22" s="3"/>
      <c r="C22" s="3"/>
      <c r="E22" s="133"/>
      <c r="F22" s="133"/>
      <c r="G22" s="133"/>
      <c r="H22" s="133"/>
      <c r="I22" s="55">
        <v>2706</v>
      </c>
      <c r="J22" s="55">
        <v>2249</v>
      </c>
      <c r="K22" s="55">
        <v>164</v>
      </c>
      <c r="L22" s="55">
        <v>150</v>
      </c>
      <c r="M22" s="55">
        <v>98</v>
      </c>
      <c r="N22" s="55">
        <v>398</v>
      </c>
      <c r="O22" s="55">
        <v>0</v>
      </c>
      <c r="P22" s="55">
        <v>0</v>
      </c>
      <c r="Q22" s="55">
        <v>0</v>
      </c>
      <c r="R22" s="65">
        <v>0</v>
      </c>
      <c r="S22" s="66">
        <v>118</v>
      </c>
      <c r="T22" s="34"/>
      <c r="AA22" s="72"/>
      <c r="AB22" s="72"/>
      <c r="AC22" s="116"/>
      <c r="AD22" s="28"/>
    </row>
    <row r="23" spans="1:38" s="4" customFormat="1" ht="6.75" customHeight="1" x14ac:dyDescent="0.25">
      <c r="A23" s="3"/>
      <c r="B23" s="3"/>
      <c r="C23" s="3"/>
      <c r="F23" s="3"/>
      <c r="G23" s="3"/>
      <c r="H23" s="11"/>
      <c r="I23" s="3"/>
      <c r="J23" s="3"/>
      <c r="K23" s="3"/>
      <c r="L23" s="3"/>
      <c r="M23" s="3"/>
      <c r="N23" s="3"/>
      <c r="O23" s="3"/>
      <c r="P23" s="3"/>
      <c r="Q23" s="3"/>
      <c r="R23" s="67"/>
      <c r="S23" s="68"/>
      <c r="T23" s="36"/>
      <c r="AA23" s="72"/>
      <c r="AB23" s="72"/>
      <c r="AC23" s="116"/>
      <c r="AD23" s="28"/>
    </row>
    <row r="24" spans="1:38" s="12" customFormat="1" ht="12.75" x14ac:dyDescent="0.25">
      <c r="A24" s="30"/>
      <c r="B24" s="30"/>
      <c r="C24" s="30"/>
      <c r="E24" s="126" t="s">
        <v>72</v>
      </c>
      <c r="F24" s="126"/>
      <c r="G24" s="126"/>
      <c r="H24" s="126"/>
      <c r="I24" s="126" t="s">
        <v>412</v>
      </c>
      <c r="J24" s="133"/>
      <c r="K24" s="133"/>
      <c r="L24" s="126" t="s">
        <v>413</v>
      </c>
      <c r="M24" s="126"/>
      <c r="N24" s="111" t="s">
        <v>48</v>
      </c>
      <c r="O24" s="111" t="s">
        <v>37</v>
      </c>
      <c r="P24" s="111" t="s">
        <v>49</v>
      </c>
      <c r="Q24" s="111" t="s">
        <v>8</v>
      </c>
      <c r="R24" s="32" t="s">
        <v>38</v>
      </c>
      <c r="S24" s="33" t="s">
        <v>65</v>
      </c>
      <c r="AA24" s="73"/>
      <c r="AB24" s="73"/>
      <c r="AC24" s="116"/>
      <c r="AD24" s="28"/>
      <c r="AE24" s="4"/>
      <c r="AF24" s="4"/>
      <c r="AG24" s="4"/>
      <c r="AH24" s="4"/>
      <c r="AI24" s="4"/>
      <c r="AJ24" s="4"/>
      <c r="AK24" s="4"/>
      <c r="AL24" s="4"/>
    </row>
    <row r="25" spans="1:38" s="4" customFormat="1" ht="12.75" x14ac:dyDescent="0.2">
      <c r="A25" s="3"/>
      <c r="B25" s="3"/>
      <c r="C25" s="3"/>
      <c r="E25" s="126"/>
      <c r="F25" s="126"/>
      <c r="G25" s="126"/>
      <c r="H25" s="126"/>
      <c r="I25" s="127">
        <f>I22+K22+M22</f>
        <v>2968</v>
      </c>
      <c r="J25" s="128"/>
      <c r="K25" s="128"/>
      <c r="L25" s="127">
        <f>J22+L22</f>
        <v>2399</v>
      </c>
      <c r="M25" s="128"/>
      <c r="N25" s="112">
        <f>N22</f>
        <v>398</v>
      </c>
      <c r="O25" s="112">
        <f>O22</f>
        <v>0</v>
      </c>
      <c r="P25" s="112">
        <f>P22</f>
        <v>0</v>
      </c>
      <c r="Q25" s="112">
        <f>Q22</f>
        <v>0</v>
      </c>
      <c r="R25" s="65">
        <v>0</v>
      </c>
      <c r="S25" s="66">
        <v>118</v>
      </c>
      <c r="AA25" s="72"/>
      <c r="AB25" s="72"/>
      <c r="AC25" s="116"/>
      <c r="AD25" s="28"/>
    </row>
    <row r="26" spans="1:38" s="4" customFormat="1" ht="12.75" x14ac:dyDescent="0.25">
      <c r="A26" s="3"/>
      <c r="B26" s="3"/>
      <c r="C26" s="3"/>
      <c r="F26" s="3"/>
      <c r="G26" s="3"/>
      <c r="H26" s="11"/>
      <c r="AA26" s="72"/>
      <c r="AB26" s="72"/>
      <c r="AC26" s="116"/>
      <c r="AD26" s="28"/>
    </row>
    <row r="27" spans="1:38" s="4" customFormat="1" ht="12.75" x14ac:dyDescent="0.25">
      <c r="A27" s="3"/>
      <c r="B27" s="3"/>
      <c r="C27" s="3"/>
      <c r="F27" s="3"/>
      <c r="G27" s="3"/>
      <c r="AA27" s="3"/>
      <c r="AB27" s="3"/>
      <c r="AC27" s="116"/>
      <c r="AD27" s="28"/>
    </row>
    <row r="28" spans="1:38" s="4" customFormat="1" ht="12.75" x14ac:dyDescent="0.25">
      <c r="A28" s="3"/>
      <c r="B28" s="3"/>
      <c r="C28" s="3"/>
      <c r="F28" s="3"/>
      <c r="G28" s="3"/>
      <c r="AA28" s="3"/>
      <c r="AB28" s="3"/>
      <c r="AC28" s="116"/>
      <c r="AD28" s="28"/>
    </row>
    <row r="29" spans="1:38" s="4" customFormat="1" ht="15" customHeight="1" x14ac:dyDescent="0.25">
      <c r="A29" s="2">
        <v>1</v>
      </c>
      <c r="B29" s="2" t="s">
        <v>51</v>
      </c>
      <c r="C29" s="2">
        <v>550</v>
      </c>
      <c r="D29" s="1" t="s">
        <v>105</v>
      </c>
      <c r="E29" s="1" t="s">
        <v>105</v>
      </c>
      <c r="F29" s="2">
        <v>2352</v>
      </c>
      <c r="G29" s="2" t="s">
        <v>15</v>
      </c>
      <c r="H29" s="1">
        <v>711</v>
      </c>
      <c r="I29" s="1">
        <v>84</v>
      </c>
      <c r="J29" s="1">
        <v>99</v>
      </c>
      <c r="K29" s="1">
        <v>82</v>
      </c>
      <c r="L29" s="1">
        <v>2</v>
      </c>
      <c r="M29" s="1">
        <v>5</v>
      </c>
      <c r="N29" s="1">
        <v>3</v>
      </c>
      <c r="O29" s="1">
        <v>9</v>
      </c>
      <c r="P29" s="1">
        <v>51</v>
      </c>
      <c r="Q29" s="1">
        <v>2</v>
      </c>
      <c r="R29" s="1">
        <v>15</v>
      </c>
      <c r="S29" s="1">
        <v>0</v>
      </c>
      <c r="T29" s="1">
        <v>0</v>
      </c>
      <c r="U29" s="1">
        <v>0</v>
      </c>
      <c r="V29" s="1">
        <v>9</v>
      </c>
      <c r="W29" s="16">
        <v>0</v>
      </c>
      <c r="X29" s="1">
        <v>12</v>
      </c>
      <c r="Y29" s="1">
        <f t="shared" si="0"/>
        <v>373</v>
      </c>
      <c r="Z29" s="1">
        <f t="shared" si="1"/>
        <v>338</v>
      </c>
      <c r="AA29" s="70">
        <f t="shared" si="2"/>
        <v>0.52461322081575246</v>
      </c>
      <c r="AB29" s="70">
        <f t="shared" si="3"/>
        <v>0.47538677918424754</v>
      </c>
      <c r="AC29" s="116"/>
      <c r="AD29" s="28"/>
    </row>
    <row r="30" spans="1:38" s="4" customFormat="1" ht="15" customHeight="1" x14ac:dyDescent="0.25">
      <c r="A30" s="2">
        <v>2</v>
      </c>
      <c r="B30" s="2" t="s">
        <v>51</v>
      </c>
      <c r="C30" s="2">
        <v>550</v>
      </c>
      <c r="D30" s="1" t="s">
        <v>105</v>
      </c>
      <c r="E30" s="1" t="s">
        <v>105</v>
      </c>
      <c r="F30" s="2">
        <v>2352</v>
      </c>
      <c r="G30" s="2" t="s">
        <v>16</v>
      </c>
      <c r="H30" s="1">
        <v>712</v>
      </c>
      <c r="I30" s="1">
        <v>91</v>
      </c>
      <c r="J30" s="1">
        <v>102</v>
      </c>
      <c r="K30" s="1">
        <v>71</v>
      </c>
      <c r="L30" s="1">
        <v>2</v>
      </c>
      <c r="M30" s="1">
        <v>2</v>
      </c>
      <c r="N30" s="1">
        <v>12</v>
      </c>
      <c r="O30" s="1">
        <v>7</v>
      </c>
      <c r="P30" s="1">
        <v>47</v>
      </c>
      <c r="Q30" s="1">
        <v>2</v>
      </c>
      <c r="R30" s="1">
        <v>10</v>
      </c>
      <c r="S30" s="1">
        <v>1</v>
      </c>
      <c r="T30" s="1">
        <v>1</v>
      </c>
      <c r="U30" s="1">
        <v>0</v>
      </c>
      <c r="V30" s="1">
        <v>5</v>
      </c>
      <c r="W30" s="16">
        <v>0</v>
      </c>
      <c r="X30" s="1">
        <v>8</v>
      </c>
      <c r="Y30" s="1">
        <f t="shared" si="0"/>
        <v>361</v>
      </c>
      <c r="Z30" s="1">
        <f t="shared" si="1"/>
        <v>351</v>
      </c>
      <c r="AA30" s="70">
        <f t="shared" si="2"/>
        <v>0.5070224719101124</v>
      </c>
      <c r="AB30" s="70">
        <f t="shared" si="3"/>
        <v>0.49297752808988765</v>
      </c>
      <c r="AC30" s="116"/>
      <c r="AD30" s="28"/>
    </row>
    <row r="31" spans="1:38" s="4" customFormat="1" ht="15" customHeight="1" x14ac:dyDescent="0.25">
      <c r="A31" s="2">
        <v>3</v>
      </c>
      <c r="B31" s="2" t="s">
        <v>51</v>
      </c>
      <c r="C31" s="2">
        <v>550</v>
      </c>
      <c r="D31" s="1" t="s">
        <v>105</v>
      </c>
      <c r="E31" s="1" t="s">
        <v>105</v>
      </c>
      <c r="F31" s="2">
        <v>2352</v>
      </c>
      <c r="G31" s="2" t="s">
        <v>17</v>
      </c>
      <c r="H31" s="1">
        <v>712</v>
      </c>
      <c r="I31" s="1">
        <v>84</v>
      </c>
      <c r="J31" s="1">
        <v>79</v>
      </c>
      <c r="K31" s="1">
        <v>111</v>
      </c>
      <c r="L31" s="1">
        <v>4</v>
      </c>
      <c r="M31" s="1">
        <v>5</v>
      </c>
      <c r="N31" s="1">
        <v>19</v>
      </c>
      <c r="O31" s="1">
        <v>2</v>
      </c>
      <c r="P31" s="1">
        <v>55</v>
      </c>
      <c r="Q31" s="1">
        <v>2</v>
      </c>
      <c r="R31" s="1">
        <v>11</v>
      </c>
      <c r="S31" s="1">
        <v>0</v>
      </c>
      <c r="T31" s="1">
        <v>0</v>
      </c>
      <c r="U31" s="1">
        <v>0</v>
      </c>
      <c r="V31" s="1">
        <v>2</v>
      </c>
      <c r="W31" s="16">
        <v>0</v>
      </c>
      <c r="X31" s="1">
        <v>0</v>
      </c>
      <c r="Y31" s="1">
        <f t="shared" si="0"/>
        <v>374</v>
      </c>
      <c r="Z31" s="1">
        <f t="shared" si="1"/>
        <v>338</v>
      </c>
      <c r="AA31" s="70">
        <f t="shared" si="2"/>
        <v>0.5252808988764045</v>
      </c>
      <c r="AB31" s="70">
        <f t="shared" si="3"/>
        <v>0.4747191011235955</v>
      </c>
      <c r="AC31" s="116"/>
      <c r="AD31" s="28"/>
    </row>
    <row r="32" spans="1:38" s="4" customFormat="1" ht="15" customHeight="1" x14ac:dyDescent="0.25">
      <c r="A32" s="2">
        <v>4</v>
      </c>
      <c r="B32" s="2" t="s">
        <v>51</v>
      </c>
      <c r="C32" s="2">
        <v>550</v>
      </c>
      <c r="D32" s="1" t="s">
        <v>105</v>
      </c>
      <c r="E32" s="1" t="s">
        <v>105</v>
      </c>
      <c r="F32" s="2">
        <v>2352</v>
      </c>
      <c r="G32" s="2" t="s">
        <v>18</v>
      </c>
      <c r="H32" s="1">
        <v>712</v>
      </c>
      <c r="I32" s="1">
        <v>101</v>
      </c>
      <c r="J32" s="1">
        <v>98</v>
      </c>
      <c r="K32" s="1">
        <v>89</v>
      </c>
      <c r="L32" s="1">
        <v>3</v>
      </c>
      <c r="M32" s="1">
        <v>3</v>
      </c>
      <c r="N32" s="1">
        <v>12</v>
      </c>
      <c r="O32" s="1">
        <v>9</v>
      </c>
      <c r="P32" s="1">
        <v>50</v>
      </c>
      <c r="Q32" s="1">
        <v>1</v>
      </c>
      <c r="R32" s="1">
        <v>9</v>
      </c>
      <c r="S32" s="1">
        <v>3</v>
      </c>
      <c r="T32" s="1">
        <v>1</v>
      </c>
      <c r="U32" s="1">
        <v>0</v>
      </c>
      <c r="V32" s="1">
        <v>3</v>
      </c>
      <c r="W32" s="16">
        <v>0</v>
      </c>
      <c r="X32" s="1">
        <v>8</v>
      </c>
      <c r="Y32" s="1">
        <f t="shared" si="0"/>
        <v>390</v>
      </c>
      <c r="Z32" s="1">
        <f t="shared" si="1"/>
        <v>322</v>
      </c>
      <c r="AA32" s="70">
        <f t="shared" si="2"/>
        <v>0.547752808988764</v>
      </c>
      <c r="AB32" s="70">
        <f t="shared" si="3"/>
        <v>0.45224719101123595</v>
      </c>
      <c r="AC32" s="116"/>
      <c r="AD32" s="28"/>
    </row>
    <row r="33" spans="1:30" s="4" customFormat="1" ht="15" customHeight="1" x14ac:dyDescent="0.25">
      <c r="A33" s="2">
        <v>5</v>
      </c>
      <c r="B33" s="2" t="s">
        <v>51</v>
      </c>
      <c r="C33" s="2">
        <v>550</v>
      </c>
      <c r="D33" s="1" t="s">
        <v>105</v>
      </c>
      <c r="E33" s="1" t="s">
        <v>105</v>
      </c>
      <c r="F33" s="2">
        <v>2353</v>
      </c>
      <c r="G33" s="2" t="s">
        <v>15</v>
      </c>
      <c r="H33" s="1">
        <v>662</v>
      </c>
      <c r="I33" s="1">
        <v>43</v>
      </c>
      <c r="J33" s="1">
        <v>168</v>
      </c>
      <c r="K33" s="1">
        <v>47</v>
      </c>
      <c r="L33" s="1">
        <v>1</v>
      </c>
      <c r="M33" s="1">
        <v>3</v>
      </c>
      <c r="N33" s="1">
        <v>4</v>
      </c>
      <c r="O33" s="1">
        <v>3</v>
      </c>
      <c r="P33" s="1">
        <v>46</v>
      </c>
      <c r="Q33" s="1">
        <v>0</v>
      </c>
      <c r="R33" s="1">
        <v>2</v>
      </c>
      <c r="S33" s="1">
        <v>0</v>
      </c>
      <c r="T33" s="1">
        <v>2</v>
      </c>
      <c r="U33" s="1">
        <v>1</v>
      </c>
      <c r="V33" s="1">
        <v>14</v>
      </c>
      <c r="W33" s="16">
        <v>1</v>
      </c>
      <c r="X33" s="1">
        <v>4</v>
      </c>
      <c r="Y33" s="1">
        <f t="shared" si="0"/>
        <v>339</v>
      </c>
      <c r="Z33" s="1">
        <f t="shared" si="1"/>
        <v>323</v>
      </c>
      <c r="AA33" s="70">
        <f t="shared" si="2"/>
        <v>0.51208459214501512</v>
      </c>
      <c r="AB33" s="70">
        <f t="shared" si="3"/>
        <v>0.48791540785498488</v>
      </c>
      <c r="AC33" s="116"/>
      <c r="AD33" s="28"/>
    </row>
    <row r="34" spans="1:30" s="4" customFormat="1" ht="15" customHeight="1" x14ac:dyDescent="0.25">
      <c r="A34" s="2">
        <v>6</v>
      </c>
      <c r="B34" s="2" t="s">
        <v>51</v>
      </c>
      <c r="C34" s="2">
        <v>550</v>
      </c>
      <c r="D34" s="1" t="s">
        <v>105</v>
      </c>
      <c r="E34" s="1" t="s">
        <v>105</v>
      </c>
      <c r="F34" s="2">
        <v>2353</v>
      </c>
      <c r="G34" s="2" t="s">
        <v>16</v>
      </c>
      <c r="H34" s="1">
        <v>662</v>
      </c>
      <c r="I34" s="1">
        <v>49</v>
      </c>
      <c r="J34" s="1">
        <v>118</v>
      </c>
      <c r="K34" s="1">
        <v>58</v>
      </c>
      <c r="L34" s="1">
        <v>3</v>
      </c>
      <c r="M34" s="1">
        <v>3</v>
      </c>
      <c r="N34" s="1">
        <v>5</v>
      </c>
      <c r="O34" s="1">
        <v>1</v>
      </c>
      <c r="P34" s="1">
        <v>54</v>
      </c>
      <c r="Q34" s="1">
        <v>3</v>
      </c>
      <c r="R34" s="1">
        <v>8</v>
      </c>
      <c r="S34" s="1">
        <v>2</v>
      </c>
      <c r="T34" s="1">
        <v>2</v>
      </c>
      <c r="U34" s="1">
        <v>2</v>
      </c>
      <c r="V34" s="1">
        <v>8</v>
      </c>
      <c r="W34" s="16">
        <v>1</v>
      </c>
      <c r="X34" s="1">
        <v>9</v>
      </c>
      <c r="Y34" s="1">
        <f t="shared" si="0"/>
        <v>326</v>
      </c>
      <c r="Z34" s="1">
        <f t="shared" si="1"/>
        <v>336</v>
      </c>
      <c r="AA34" s="70">
        <f t="shared" si="2"/>
        <v>0.49244712990936557</v>
      </c>
      <c r="AB34" s="70">
        <f t="shared" si="3"/>
        <v>0.50755287009063443</v>
      </c>
      <c r="AC34" s="116"/>
      <c r="AD34" s="28"/>
    </row>
    <row r="35" spans="1:30" s="4" customFormat="1" ht="15" customHeight="1" x14ac:dyDescent="0.25">
      <c r="A35" s="2">
        <v>7</v>
      </c>
      <c r="B35" s="2" t="s">
        <v>51</v>
      </c>
      <c r="C35" s="2">
        <v>550</v>
      </c>
      <c r="D35" s="1" t="s">
        <v>105</v>
      </c>
      <c r="E35" s="1" t="s">
        <v>105</v>
      </c>
      <c r="F35" s="2">
        <v>2353</v>
      </c>
      <c r="G35" s="2" t="s">
        <v>17</v>
      </c>
      <c r="H35" s="1">
        <v>663</v>
      </c>
      <c r="I35" s="1">
        <v>53</v>
      </c>
      <c r="J35" s="1">
        <v>151</v>
      </c>
      <c r="K35" s="1">
        <v>51</v>
      </c>
      <c r="L35" s="1">
        <v>2</v>
      </c>
      <c r="M35" s="1">
        <v>2</v>
      </c>
      <c r="N35" s="1">
        <v>7</v>
      </c>
      <c r="O35" s="1">
        <v>2</v>
      </c>
      <c r="P35" s="1">
        <v>49</v>
      </c>
      <c r="Q35" s="1">
        <v>0</v>
      </c>
      <c r="R35" s="1">
        <v>11</v>
      </c>
      <c r="S35" s="1">
        <v>0</v>
      </c>
      <c r="T35" s="1">
        <v>0</v>
      </c>
      <c r="U35" s="1">
        <v>0</v>
      </c>
      <c r="V35" s="1">
        <v>8</v>
      </c>
      <c r="W35" s="16">
        <v>0</v>
      </c>
      <c r="X35" s="1">
        <v>9</v>
      </c>
      <c r="Y35" s="1">
        <f t="shared" si="0"/>
        <v>345</v>
      </c>
      <c r="Z35" s="1">
        <f t="shared" si="1"/>
        <v>318</v>
      </c>
      <c r="AA35" s="70">
        <f t="shared" si="2"/>
        <v>0.52036199095022628</v>
      </c>
      <c r="AB35" s="70">
        <f t="shared" si="3"/>
        <v>0.47963800904977377</v>
      </c>
      <c r="AC35" s="116"/>
      <c r="AD35" s="28"/>
    </row>
    <row r="36" spans="1:30" s="4" customFormat="1" ht="15" customHeight="1" x14ac:dyDescent="0.25">
      <c r="A36" s="2">
        <v>8</v>
      </c>
      <c r="B36" s="2" t="s">
        <v>51</v>
      </c>
      <c r="C36" s="2">
        <v>550</v>
      </c>
      <c r="D36" s="1" t="s">
        <v>105</v>
      </c>
      <c r="E36" s="1" t="s">
        <v>105</v>
      </c>
      <c r="F36" s="2">
        <v>2353</v>
      </c>
      <c r="G36" s="2" t="s">
        <v>18</v>
      </c>
      <c r="H36" s="1">
        <v>663</v>
      </c>
      <c r="I36" s="1">
        <v>61</v>
      </c>
      <c r="J36" s="1">
        <v>135</v>
      </c>
      <c r="K36" s="1">
        <v>49</v>
      </c>
      <c r="L36" s="1">
        <v>0</v>
      </c>
      <c r="M36" s="1">
        <v>4</v>
      </c>
      <c r="N36" s="1">
        <v>5</v>
      </c>
      <c r="O36" s="1">
        <v>2</v>
      </c>
      <c r="P36" s="1">
        <v>40</v>
      </c>
      <c r="Q36" s="1">
        <v>0</v>
      </c>
      <c r="R36" s="1">
        <v>7</v>
      </c>
      <c r="S36" s="1">
        <v>0</v>
      </c>
      <c r="T36" s="1">
        <v>0</v>
      </c>
      <c r="U36" s="1">
        <v>0</v>
      </c>
      <c r="V36" s="1">
        <v>6</v>
      </c>
      <c r="W36" s="16">
        <v>0</v>
      </c>
      <c r="X36" s="1">
        <v>8</v>
      </c>
      <c r="Y36" s="1">
        <f t="shared" si="0"/>
        <v>317</v>
      </c>
      <c r="Z36" s="1">
        <f t="shared" si="1"/>
        <v>346</v>
      </c>
      <c r="AA36" s="70">
        <f t="shared" si="2"/>
        <v>0.47812971342383109</v>
      </c>
      <c r="AB36" s="70">
        <f t="shared" si="3"/>
        <v>0.52187028657616896</v>
      </c>
      <c r="AC36" s="116"/>
      <c r="AD36" s="28"/>
    </row>
    <row r="37" spans="1:30" s="4" customFormat="1" ht="15" customHeight="1" x14ac:dyDescent="0.25">
      <c r="A37" s="2">
        <v>9</v>
      </c>
      <c r="B37" s="2" t="s">
        <v>51</v>
      </c>
      <c r="C37" s="2">
        <v>550</v>
      </c>
      <c r="D37" s="1" t="s">
        <v>105</v>
      </c>
      <c r="E37" s="1" t="s">
        <v>105</v>
      </c>
      <c r="F37" s="2">
        <v>2354</v>
      </c>
      <c r="G37" s="2" t="s">
        <v>15</v>
      </c>
      <c r="H37" s="1">
        <v>628</v>
      </c>
      <c r="I37" s="1">
        <v>85</v>
      </c>
      <c r="J37" s="1">
        <v>124</v>
      </c>
      <c r="K37" s="1">
        <v>38</v>
      </c>
      <c r="L37" s="1">
        <v>2</v>
      </c>
      <c r="M37" s="1">
        <v>1</v>
      </c>
      <c r="N37" s="1">
        <v>7</v>
      </c>
      <c r="O37" s="1">
        <v>5</v>
      </c>
      <c r="P37" s="1">
        <v>6</v>
      </c>
      <c r="Q37" s="1">
        <v>0</v>
      </c>
      <c r="R37" s="1">
        <v>4</v>
      </c>
      <c r="S37" s="1">
        <v>2</v>
      </c>
      <c r="T37" s="1">
        <v>1</v>
      </c>
      <c r="U37" s="1">
        <v>2</v>
      </c>
      <c r="V37" s="1">
        <v>5</v>
      </c>
      <c r="W37" s="16">
        <v>0</v>
      </c>
      <c r="X37" s="1">
        <v>7</v>
      </c>
      <c r="Y37" s="1">
        <f t="shared" si="0"/>
        <v>289</v>
      </c>
      <c r="Z37" s="1">
        <f t="shared" si="1"/>
        <v>339</v>
      </c>
      <c r="AA37" s="70">
        <f t="shared" si="2"/>
        <v>0.46019108280254778</v>
      </c>
      <c r="AB37" s="70">
        <f t="shared" si="3"/>
        <v>0.53980891719745228</v>
      </c>
      <c r="AC37" s="116"/>
      <c r="AD37" s="28"/>
    </row>
    <row r="38" spans="1:30" s="4" customFormat="1" ht="15" customHeight="1" x14ac:dyDescent="0.25">
      <c r="A38" s="2">
        <v>10</v>
      </c>
      <c r="B38" s="2" t="s">
        <v>51</v>
      </c>
      <c r="C38" s="2">
        <v>550</v>
      </c>
      <c r="D38" s="1" t="s">
        <v>105</v>
      </c>
      <c r="E38" s="1" t="s">
        <v>105</v>
      </c>
      <c r="F38" s="2">
        <v>2354</v>
      </c>
      <c r="G38" s="2" t="s">
        <v>16</v>
      </c>
      <c r="H38" s="1">
        <v>629</v>
      </c>
      <c r="I38" s="1">
        <v>75</v>
      </c>
      <c r="J38" s="1">
        <v>108</v>
      </c>
      <c r="K38" s="1">
        <v>60</v>
      </c>
      <c r="L38" s="1">
        <v>2</v>
      </c>
      <c r="M38" s="1">
        <v>2</v>
      </c>
      <c r="N38" s="1">
        <v>1</v>
      </c>
      <c r="O38" s="1">
        <v>3</v>
      </c>
      <c r="P38" s="1">
        <v>82</v>
      </c>
      <c r="Q38" s="1">
        <v>0</v>
      </c>
      <c r="R38" s="1">
        <v>7</v>
      </c>
      <c r="S38" s="1">
        <v>1</v>
      </c>
      <c r="T38" s="1">
        <v>0</v>
      </c>
      <c r="U38" s="1">
        <v>1</v>
      </c>
      <c r="V38" s="1">
        <v>6</v>
      </c>
      <c r="W38" s="16">
        <v>0</v>
      </c>
      <c r="X38" s="1">
        <v>15</v>
      </c>
      <c r="Y38" s="1">
        <f t="shared" si="0"/>
        <v>363</v>
      </c>
      <c r="Z38" s="1">
        <f t="shared" si="1"/>
        <v>266</v>
      </c>
      <c r="AA38" s="70">
        <f t="shared" si="2"/>
        <v>0.57710651828298887</v>
      </c>
      <c r="AB38" s="70">
        <f t="shared" si="3"/>
        <v>0.42289348171701113</v>
      </c>
      <c r="AC38" s="116"/>
      <c r="AD38" s="28"/>
    </row>
    <row r="39" spans="1:30" s="4" customFormat="1" ht="15" customHeight="1" x14ac:dyDescent="0.25">
      <c r="A39" s="2">
        <v>11</v>
      </c>
      <c r="B39" s="2" t="s">
        <v>51</v>
      </c>
      <c r="C39" s="2">
        <v>550</v>
      </c>
      <c r="D39" s="1" t="s">
        <v>105</v>
      </c>
      <c r="E39" s="1" t="s">
        <v>105</v>
      </c>
      <c r="F39" s="2">
        <v>2354</v>
      </c>
      <c r="G39" s="2" t="s">
        <v>17</v>
      </c>
      <c r="H39" s="1">
        <v>629</v>
      </c>
      <c r="I39" s="1">
        <v>73</v>
      </c>
      <c r="J39" s="1">
        <v>101</v>
      </c>
      <c r="K39" s="1">
        <v>57</v>
      </c>
      <c r="L39" s="1">
        <v>2</v>
      </c>
      <c r="M39" s="1">
        <v>2</v>
      </c>
      <c r="N39" s="1">
        <v>14</v>
      </c>
      <c r="O39" s="1">
        <v>5</v>
      </c>
      <c r="P39" s="1">
        <v>73</v>
      </c>
      <c r="Q39" s="1">
        <v>1</v>
      </c>
      <c r="R39" s="1">
        <v>12</v>
      </c>
      <c r="S39" s="1">
        <v>1</v>
      </c>
      <c r="T39" s="1">
        <v>0</v>
      </c>
      <c r="U39" s="1">
        <v>0</v>
      </c>
      <c r="V39" s="1">
        <v>3</v>
      </c>
      <c r="W39" s="16">
        <v>0</v>
      </c>
      <c r="X39" s="1">
        <v>0</v>
      </c>
      <c r="Y39" s="1">
        <f t="shared" si="0"/>
        <v>344</v>
      </c>
      <c r="Z39" s="1">
        <f t="shared" si="1"/>
        <v>285</v>
      </c>
      <c r="AA39" s="70">
        <f t="shared" si="2"/>
        <v>0.54689984101748812</v>
      </c>
      <c r="AB39" s="70">
        <f t="shared" si="3"/>
        <v>0.45310015898251194</v>
      </c>
      <c r="AC39" s="116"/>
      <c r="AD39" s="28"/>
    </row>
    <row r="40" spans="1:30" s="4" customFormat="1" ht="15" customHeight="1" x14ac:dyDescent="0.25">
      <c r="A40" s="2">
        <v>12</v>
      </c>
      <c r="B40" s="2" t="s">
        <v>51</v>
      </c>
      <c r="C40" s="2">
        <v>550</v>
      </c>
      <c r="D40" s="1" t="s">
        <v>105</v>
      </c>
      <c r="E40" s="1" t="s">
        <v>105</v>
      </c>
      <c r="F40" s="2">
        <v>2354</v>
      </c>
      <c r="G40" s="2" t="s">
        <v>18</v>
      </c>
      <c r="H40" s="1">
        <v>629</v>
      </c>
      <c r="I40" s="1">
        <v>92</v>
      </c>
      <c r="J40" s="1">
        <v>109</v>
      </c>
      <c r="K40" s="1">
        <v>50</v>
      </c>
      <c r="L40" s="1">
        <v>2</v>
      </c>
      <c r="M40" s="1">
        <v>6</v>
      </c>
      <c r="N40" s="1">
        <v>5</v>
      </c>
      <c r="O40" s="1">
        <v>2</v>
      </c>
      <c r="P40" s="1">
        <v>54</v>
      </c>
      <c r="Q40" s="1">
        <v>1</v>
      </c>
      <c r="R40" s="1">
        <v>7</v>
      </c>
      <c r="S40" s="1">
        <v>3</v>
      </c>
      <c r="T40" s="1">
        <v>0</v>
      </c>
      <c r="U40" s="1">
        <v>0</v>
      </c>
      <c r="V40" s="1">
        <v>4</v>
      </c>
      <c r="W40" s="16">
        <v>1</v>
      </c>
      <c r="X40" s="1">
        <v>13</v>
      </c>
      <c r="Y40" s="1">
        <f t="shared" si="0"/>
        <v>349</v>
      </c>
      <c r="Z40" s="1">
        <f t="shared" si="1"/>
        <v>280</v>
      </c>
      <c r="AA40" s="70">
        <f t="shared" si="2"/>
        <v>0.55484896661367245</v>
      </c>
      <c r="AB40" s="70">
        <f t="shared" si="3"/>
        <v>0.4451510333863275</v>
      </c>
      <c r="AC40" s="116"/>
      <c r="AD40" s="28"/>
    </row>
    <row r="41" spans="1:30" s="4" customFormat="1" ht="15" customHeight="1" x14ac:dyDescent="0.25">
      <c r="A41" s="2">
        <v>13</v>
      </c>
      <c r="B41" s="2" t="s">
        <v>51</v>
      </c>
      <c r="C41" s="2">
        <v>550</v>
      </c>
      <c r="D41" s="1" t="s">
        <v>105</v>
      </c>
      <c r="E41" s="1" t="s">
        <v>105</v>
      </c>
      <c r="F41" s="2">
        <v>2355</v>
      </c>
      <c r="G41" s="2" t="s">
        <v>15</v>
      </c>
      <c r="H41" s="1">
        <v>725</v>
      </c>
      <c r="I41" s="1">
        <v>167</v>
      </c>
      <c r="J41" s="1">
        <v>96</v>
      </c>
      <c r="K41" s="1">
        <v>60</v>
      </c>
      <c r="L41" s="1">
        <v>3</v>
      </c>
      <c r="M41" s="1">
        <v>2</v>
      </c>
      <c r="N41" s="1">
        <v>8</v>
      </c>
      <c r="O41" s="1">
        <v>14</v>
      </c>
      <c r="P41" s="1">
        <v>54</v>
      </c>
      <c r="Q41" s="1">
        <v>2</v>
      </c>
      <c r="R41" s="1">
        <v>10</v>
      </c>
      <c r="S41" s="1">
        <v>0</v>
      </c>
      <c r="T41" s="1">
        <v>3</v>
      </c>
      <c r="U41" s="1">
        <v>0</v>
      </c>
      <c r="V41" s="1">
        <v>1</v>
      </c>
      <c r="W41" s="16">
        <v>0</v>
      </c>
      <c r="X41" s="1">
        <v>9</v>
      </c>
      <c r="Y41" s="1">
        <f t="shared" si="0"/>
        <v>429</v>
      </c>
      <c r="Z41" s="1">
        <f t="shared" si="1"/>
        <v>296</v>
      </c>
      <c r="AA41" s="70">
        <f t="shared" si="2"/>
        <v>0.59172413793103451</v>
      </c>
      <c r="AB41" s="70">
        <f t="shared" si="3"/>
        <v>0.40827586206896554</v>
      </c>
      <c r="AC41" s="116"/>
      <c r="AD41" s="28"/>
    </row>
    <row r="42" spans="1:30" s="4" customFormat="1" ht="15" customHeight="1" x14ac:dyDescent="0.25">
      <c r="A42" s="2">
        <v>14</v>
      </c>
      <c r="B42" s="2" t="s">
        <v>51</v>
      </c>
      <c r="C42" s="2">
        <v>550</v>
      </c>
      <c r="D42" s="1" t="s">
        <v>105</v>
      </c>
      <c r="E42" s="1" t="s">
        <v>105</v>
      </c>
      <c r="F42" s="2">
        <v>2355</v>
      </c>
      <c r="G42" s="2" t="s">
        <v>16</v>
      </c>
      <c r="H42" s="1">
        <v>725</v>
      </c>
      <c r="I42" s="1">
        <v>165</v>
      </c>
      <c r="J42" s="1">
        <v>83</v>
      </c>
      <c r="K42" s="1">
        <v>65</v>
      </c>
      <c r="L42" s="1">
        <v>2</v>
      </c>
      <c r="M42" s="1">
        <v>7</v>
      </c>
      <c r="N42" s="1">
        <v>9</v>
      </c>
      <c r="O42" s="1">
        <v>8</v>
      </c>
      <c r="P42" s="1">
        <v>46</v>
      </c>
      <c r="Q42" s="1">
        <v>1</v>
      </c>
      <c r="R42" s="1">
        <v>9</v>
      </c>
      <c r="S42" s="1">
        <v>2</v>
      </c>
      <c r="T42" s="1">
        <v>0</v>
      </c>
      <c r="U42" s="1">
        <v>0</v>
      </c>
      <c r="V42" s="1">
        <v>4</v>
      </c>
      <c r="W42" s="16">
        <v>0</v>
      </c>
      <c r="X42" s="1">
        <v>8</v>
      </c>
      <c r="Y42" s="1">
        <f t="shared" si="0"/>
        <v>409</v>
      </c>
      <c r="Z42" s="1">
        <f t="shared" si="1"/>
        <v>316</v>
      </c>
      <c r="AA42" s="70">
        <f t="shared" si="2"/>
        <v>0.56413793103448273</v>
      </c>
      <c r="AB42" s="70">
        <f t="shared" si="3"/>
        <v>0.43586206896551727</v>
      </c>
      <c r="AC42" s="116"/>
      <c r="AD42" s="28"/>
    </row>
    <row r="43" spans="1:30" s="4" customFormat="1" ht="15" customHeight="1" x14ac:dyDescent="0.25">
      <c r="A43" s="2">
        <v>15</v>
      </c>
      <c r="B43" s="2" t="s">
        <v>51</v>
      </c>
      <c r="C43" s="2">
        <v>550</v>
      </c>
      <c r="D43" s="1" t="s">
        <v>105</v>
      </c>
      <c r="E43" s="1" t="s">
        <v>105</v>
      </c>
      <c r="F43" s="2">
        <v>2356</v>
      </c>
      <c r="G43" s="2" t="s">
        <v>15</v>
      </c>
      <c r="H43" s="1">
        <v>407</v>
      </c>
      <c r="I43" s="1">
        <v>63</v>
      </c>
      <c r="J43" s="1">
        <v>44</v>
      </c>
      <c r="K43" s="1">
        <v>52</v>
      </c>
      <c r="L43" s="1">
        <v>0</v>
      </c>
      <c r="M43" s="1">
        <v>3</v>
      </c>
      <c r="N43" s="1">
        <v>3</v>
      </c>
      <c r="O43" s="1">
        <v>9</v>
      </c>
      <c r="P43" s="1">
        <v>37</v>
      </c>
      <c r="Q43" s="1">
        <v>4</v>
      </c>
      <c r="R43" s="1">
        <v>6</v>
      </c>
      <c r="S43" s="1">
        <v>0</v>
      </c>
      <c r="T43" s="1">
        <v>0</v>
      </c>
      <c r="U43" s="1">
        <v>1</v>
      </c>
      <c r="V43" s="1">
        <v>1</v>
      </c>
      <c r="W43" s="16">
        <v>0</v>
      </c>
      <c r="X43" s="1">
        <v>7</v>
      </c>
      <c r="Y43" s="1">
        <f t="shared" si="0"/>
        <v>230</v>
      </c>
      <c r="Z43" s="1">
        <f t="shared" si="1"/>
        <v>177</v>
      </c>
      <c r="AA43" s="70">
        <f t="shared" si="2"/>
        <v>0.56511056511056512</v>
      </c>
      <c r="AB43" s="70">
        <f t="shared" si="3"/>
        <v>0.43488943488943488</v>
      </c>
      <c r="AC43" s="116"/>
      <c r="AD43" s="28"/>
    </row>
    <row r="44" spans="1:30" s="4" customFormat="1" ht="15" customHeight="1" x14ac:dyDescent="0.25">
      <c r="A44" s="2">
        <v>16</v>
      </c>
      <c r="B44" s="2" t="s">
        <v>51</v>
      </c>
      <c r="C44" s="2">
        <v>550</v>
      </c>
      <c r="D44" s="1" t="s">
        <v>105</v>
      </c>
      <c r="E44" s="1" t="s">
        <v>105</v>
      </c>
      <c r="F44" s="2">
        <v>2356</v>
      </c>
      <c r="G44" s="2" t="s">
        <v>16</v>
      </c>
      <c r="H44" s="1">
        <v>407</v>
      </c>
      <c r="I44" s="1">
        <v>70</v>
      </c>
      <c r="J44" s="1">
        <v>48</v>
      </c>
      <c r="K44" s="1">
        <v>38</v>
      </c>
      <c r="L44" s="1">
        <v>0</v>
      </c>
      <c r="M44" s="1">
        <v>2</v>
      </c>
      <c r="N44" s="1">
        <v>7</v>
      </c>
      <c r="O44" s="1">
        <v>3</v>
      </c>
      <c r="P44" s="1">
        <v>48</v>
      </c>
      <c r="Q44" s="1">
        <v>1</v>
      </c>
      <c r="R44" s="1">
        <v>6</v>
      </c>
      <c r="S44" s="1">
        <v>0</v>
      </c>
      <c r="T44" s="1">
        <v>0</v>
      </c>
      <c r="U44" s="1">
        <v>1</v>
      </c>
      <c r="V44" s="1">
        <v>3</v>
      </c>
      <c r="W44" s="16">
        <v>0</v>
      </c>
      <c r="X44" s="1">
        <v>5</v>
      </c>
      <c r="Y44" s="1">
        <f t="shared" si="0"/>
        <v>232</v>
      </c>
      <c r="Z44" s="1">
        <f t="shared" si="1"/>
        <v>175</v>
      </c>
      <c r="AA44" s="70">
        <f t="shared" si="2"/>
        <v>0.57002457002457008</v>
      </c>
      <c r="AB44" s="70">
        <f t="shared" si="3"/>
        <v>0.42997542997542998</v>
      </c>
      <c r="AC44" s="116"/>
      <c r="AD44" s="28"/>
    </row>
    <row r="45" spans="1:30" s="4" customFormat="1" ht="15" customHeight="1" x14ac:dyDescent="0.25">
      <c r="A45" s="2">
        <v>17</v>
      </c>
      <c r="B45" s="2" t="s">
        <v>51</v>
      </c>
      <c r="C45" s="2">
        <v>550</v>
      </c>
      <c r="D45" s="1" t="s">
        <v>105</v>
      </c>
      <c r="E45" s="1" t="s">
        <v>105</v>
      </c>
      <c r="F45" s="2">
        <v>2356</v>
      </c>
      <c r="G45" s="2" t="s">
        <v>31</v>
      </c>
      <c r="H45" s="1">
        <v>268</v>
      </c>
      <c r="I45" s="1">
        <v>65</v>
      </c>
      <c r="J45" s="1">
        <v>49</v>
      </c>
      <c r="K45" s="1">
        <v>3</v>
      </c>
      <c r="L45" s="1">
        <v>2</v>
      </c>
      <c r="M45" s="1">
        <v>2</v>
      </c>
      <c r="N45" s="1">
        <v>3</v>
      </c>
      <c r="O45" s="1">
        <v>1</v>
      </c>
      <c r="P45" s="1">
        <v>23</v>
      </c>
      <c r="Q45" s="1">
        <v>1</v>
      </c>
      <c r="R45" s="1">
        <v>3</v>
      </c>
      <c r="S45" s="1">
        <v>0</v>
      </c>
      <c r="T45" s="1">
        <v>0</v>
      </c>
      <c r="U45" s="1">
        <v>0</v>
      </c>
      <c r="V45" s="1">
        <v>1</v>
      </c>
      <c r="W45" s="16">
        <v>0</v>
      </c>
      <c r="X45" s="1">
        <v>3</v>
      </c>
      <c r="Y45" s="1">
        <f t="shared" si="0"/>
        <v>156</v>
      </c>
      <c r="Z45" s="1">
        <f t="shared" si="1"/>
        <v>112</v>
      </c>
      <c r="AA45" s="70">
        <f t="shared" si="2"/>
        <v>0.58208955223880599</v>
      </c>
      <c r="AB45" s="70">
        <f t="shared" si="3"/>
        <v>0.41791044776119401</v>
      </c>
      <c r="AC45" s="116"/>
      <c r="AD45" s="28"/>
    </row>
    <row r="46" spans="1:30" s="4" customFormat="1" ht="15" customHeight="1" x14ac:dyDescent="0.25">
      <c r="A46" s="2">
        <v>18</v>
      </c>
      <c r="B46" s="2" t="s">
        <v>51</v>
      </c>
      <c r="C46" s="2">
        <v>550</v>
      </c>
      <c r="D46" s="1" t="s">
        <v>105</v>
      </c>
      <c r="E46" s="1" t="s">
        <v>105</v>
      </c>
      <c r="F46" s="2">
        <v>2357</v>
      </c>
      <c r="G46" s="2" t="s">
        <v>15</v>
      </c>
      <c r="H46" s="1">
        <v>737</v>
      </c>
      <c r="I46" s="1">
        <v>142</v>
      </c>
      <c r="J46" s="1">
        <v>64</v>
      </c>
      <c r="K46" s="1">
        <v>91</v>
      </c>
      <c r="L46" s="1">
        <v>0</v>
      </c>
      <c r="M46" s="1">
        <v>7</v>
      </c>
      <c r="N46" s="1">
        <v>7</v>
      </c>
      <c r="O46" s="1">
        <v>3</v>
      </c>
      <c r="P46" s="1">
        <v>96</v>
      </c>
      <c r="Q46" s="1">
        <v>2</v>
      </c>
      <c r="R46" s="1">
        <v>16</v>
      </c>
      <c r="S46" s="1">
        <v>1</v>
      </c>
      <c r="T46" s="1">
        <v>1</v>
      </c>
      <c r="U46" s="1">
        <v>2</v>
      </c>
      <c r="V46" s="1">
        <v>4</v>
      </c>
      <c r="W46" s="16">
        <v>2</v>
      </c>
      <c r="X46" s="1">
        <v>8</v>
      </c>
      <c r="Y46" s="1">
        <f t="shared" si="0"/>
        <v>446</v>
      </c>
      <c r="Z46" s="1">
        <f t="shared" si="1"/>
        <v>291</v>
      </c>
      <c r="AA46" s="70">
        <f t="shared" si="2"/>
        <v>0.60515603799185891</v>
      </c>
      <c r="AB46" s="70">
        <f t="shared" si="3"/>
        <v>0.39484396200814109</v>
      </c>
      <c r="AC46" s="116"/>
      <c r="AD46" s="28"/>
    </row>
    <row r="47" spans="1:30" s="4" customFormat="1" ht="15" customHeight="1" x14ac:dyDescent="0.25">
      <c r="A47" s="2">
        <v>19</v>
      </c>
      <c r="B47" s="2" t="s">
        <v>51</v>
      </c>
      <c r="C47" s="2">
        <v>550</v>
      </c>
      <c r="D47" s="1" t="s">
        <v>105</v>
      </c>
      <c r="E47" s="1" t="s">
        <v>105</v>
      </c>
      <c r="F47" s="2">
        <v>2357</v>
      </c>
      <c r="G47" s="2" t="s">
        <v>16</v>
      </c>
      <c r="H47" s="1">
        <v>737</v>
      </c>
      <c r="I47" s="1">
        <v>115</v>
      </c>
      <c r="J47" s="1">
        <v>89</v>
      </c>
      <c r="K47" s="1">
        <v>91</v>
      </c>
      <c r="L47" s="1">
        <v>3</v>
      </c>
      <c r="M47" s="1">
        <v>4</v>
      </c>
      <c r="N47" s="1">
        <v>4</v>
      </c>
      <c r="O47" s="1">
        <v>6</v>
      </c>
      <c r="P47" s="1">
        <v>86</v>
      </c>
      <c r="Q47" s="1">
        <v>1</v>
      </c>
      <c r="R47" s="1">
        <v>13</v>
      </c>
      <c r="S47" s="1">
        <v>4</v>
      </c>
      <c r="T47" s="1">
        <v>0</v>
      </c>
      <c r="U47" s="1">
        <v>1</v>
      </c>
      <c r="V47" s="1">
        <v>3</v>
      </c>
      <c r="W47" s="16">
        <v>3</v>
      </c>
      <c r="X47" s="1">
        <v>10</v>
      </c>
      <c r="Y47" s="1">
        <f t="shared" si="0"/>
        <v>433</v>
      </c>
      <c r="Z47" s="1">
        <f t="shared" si="1"/>
        <v>304</v>
      </c>
      <c r="AA47" s="70">
        <f t="shared" si="2"/>
        <v>0.587516960651289</v>
      </c>
      <c r="AB47" s="70">
        <f t="shared" si="3"/>
        <v>0.412483039348711</v>
      </c>
      <c r="AC47" s="116"/>
      <c r="AD47" s="28"/>
    </row>
    <row r="48" spans="1:30" s="4" customFormat="1" ht="15" customHeight="1" x14ac:dyDescent="0.25">
      <c r="A48" s="2">
        <v>20</v>
      </c>
      <c r="B48" s="2" t="s">
        <v>51</v>
      </c>
      <c r="C48" s="2">
        <v>550</v>
      </c>
      <c r="D48" s="1" t="s">
        <v>105</v>
      </c>
      <c r="E48" s="1" t="s">
        <v>105</v>
      </c>
      <c r="F48" s="2">
        <v>2358</v>
      </c>
      <c r="G48" s="2" t="s">
        <v>15</v>
      </c>
      <c r="H48" s="1">
        <v>556</v>
      </c>
      <c r="I48" s="1">
        <v>70</v>
      </c>
      <c r="J48" s="1">
        <v>65</v>
      </c>
      <c r="K48" s="1">
        <v>69</v>
      </c>
      <c r="L48" s="1">
        <v>0</v>
      </c>
      <c r="M48" s="1">
        <v>3</v>
      </c>
      <c r="N48" s="1">
        <v>7</v>
      </c>
      <c r="O48" s="1">
        <v>2</v>
      </c>
      <c r="P48" s="1">
        <v>59</v>
      </c>
      <c r="Q48" s="1">
        <v>0</v>
      </c>
      <c r="R48" s="1">
        <v>10</v>
      </c>
      <c r="S48" s="1">
        <v>0</v>
      </c>
      <c r="T48" s="1">
        <v>2</v>
      </c>
      <c r="U48" s="1">
        <v>0</v>
      </c>
      <c r="V48" s="1">
        <v>4</v>
      </c>
      <c r="W48" s="16">
        <v>0</v>
      </c>
      <c r="X48" s="1">
        <v>4</v>
      </c>
      <c r="Y48" s="1">
        <f t="shared" si="0"/>
        <v>295</v>
      </c>
      <c r="Z48" s="1">
        <f t="shared" si="1"/>
        <v>261</v>
      </c>
      <c r="AA48" s="70">
        <f t="shared" si="2"/>
        <v>0.53057553956834536</v>
      </c>
      <c r="AB48" s="70">
        <f t="shared" si="3"/>
        <v>0.4694244604316547</v>
      </c>
      <c r="AC48" s="116"/>
      <c r="AD48" s="28"/>
    </row>
    <row r="49" spans="1:38" s="4" customFormat="1" ht="15" customHeight="1" x14ac:dyDescent="0.25">
      <c r="A49" s="2">
        <v>21</v>
      </c>
      <c r="B49" s="2" t="s">
        <v>51</v>
      </c>
      <c r="C49" s="2">
        <v>550</v>
      </c>
      <c r="D49" s="1" t="s">
        <v>105</v>
      </c>
      <c r="E49" s="1" t="s">
        <v>105</v>
      </c>
      <c r="F49" s="2">
        <v>2358</v>
      </c>
      <c r="G49" s="2" t="s">
        <v>16</v>
      </c>
      <c r="H49" s="1">
        <v>556</v>
      </c>
      <c r="I49" s="1">
        <v>84</v>
      </c>
      <c r="J49" s="1">
        <v>67</v>
      </c>
      <c r="K49" s="1">
        <v>72</v>
      </c>
      <c r="L49" s="1">
        <v>1</v>
      </c>
      <c r="M49" s="1">
        <v>3</v>
      </c>
      <c r="N49" s="1">
        <v>6</v>
      </c>
      <c r="O49" s="1">
        <v>3</v>
      </c>
      <c r="P49" s="1">
        <v>65</v>
      </c>
      <c r="Q49" s="1">
        <v>1</v>
      </c>
      <c r="R49" s="1">
        <v>10</v>
      </c>
      <c r="S49" s="1">
        <v>3</v>
      </c>
      <c r="T49" s="1">
        <v>0</v>
      </c>
      <c r="U49" s="1">
        <v>1</v>
      </c>
      <c r="V49" s="1">
        <v>6</v>
      </c>
      <c r="W49" s="16">
        <v>0</v>
      </c>
      <c r="X49" s="1">
        <v>9</v>
      </c>
      <c r="Y49" s="1">
        <f t="shared" si="0"/>
        <v>331</v>
      </c>
      <c r="Z49" s="1">
        <f t="shared" si="1"/>
        <v>225</v>
      </c>
      <c r="AA49" s="70">
        <f t="shared" si="2"/>
        <v>0.59532374100719421</v>
      </c>
      <c r="AB49" s="70">
        <f t="shared" si="3"/>
        <v>0.40467625899280574</v>
      </c>
      <c r="AC49" s="116"/>
      <c r="AD49" s="28"/>
    </row>
    <row r="50" spans="1:38" s="4" customFormat="1" ht="15" customHeight="1" x14ac:dyDescent="0.25">
      <c r="A50" s="2">
        <v>22</v>
      </c>
      <c r="B50" s="2" t="s">
        <v>51</v>
      </c>
      <c r="C50" s="2">
        <v>550</v>
      </c>
      <c r="D50" s="1" t="s">
        <v>105</v>
      </c>
      <c r="E50" s="1" t="s">
        <v>105</v>
      </c>
      <c r="F50" s="2">
        <v>2358</v>
      </c>
      <c r="G50" s="2" t="s">
        <v>17</v>
      </c>
      <c r="H50" s="1">
        <v>557</v>
      </c>
      <c r="I50" s="1">
        <v>80</v>
      </c>
      <c r="J50" s="1">
        <v>88</v>
      </c>
      <c r="K50" s="1">
        <v>61</v>
      </c>
      <c r="L50" s="1">
        <v>2</v>
      </c>
      <c r="M50" s="1">
        <v>4</v>
      </c>
      <c r="N50" s="1">
        <v>7</v>
      </c>
      <c r="O50" s="1">
        <v>2</v>
      </c>
      <c r="P50" s="1">
        <v>70</v>
      </c>
      <c r="Q50" s="1">
        <v>0</v>
      </c>
      <c r="R50" s="1">
        <v>5</v>
      </c>
      <c r="S50" s="1">
        <v>2</v>
      </c>
      <c r="T50" s="1">
        <v>0</v>
      </c>
      <c r="U50" s="1">
        <v>0</v>
      </c>
      <c r="V50" s="1">
        <v>1</v>
      </c>
      <c r="W50" s="16">
        <v>0</v>
      </c>
      <c r="X50" s="1">
        <v>4</v>
      </c>
      <c r="Y50" s="1">
        <f t="shared" si="0"/>
        <v>326</v>
      </c>
      <c r="Z50" s="1">
        <f t="shared" si="1"/>
        <v>231</v>
      </c>
      <c r="AA50" s="70">
        <f t="shared" si="2"/>
        <v>0.58527827648114905</v>
      </c>
      <c r="AB50" s="70">
        <f t="shared" si="3"/>
        <v>0.414721723518851</v>
      </c>
      <c r="AC50" s="116"/>
      <c r="AD50" s="28"/>
    </row>
    <row r="51" spans="1:38" s="4" customFormat="1" ht="15" customHeight="1" x14ac:dyDescent="0.25">
      <c r="A51" s="2">
        <v>23</v>
      </c>
      <c r="B51" s="2" t="s">
        <v>51</v>
      </c>
      <c r="C51" s="2">
        <v>550</v>
      </c>
      <c r="D51" s="1" t="s">
        <v>105</v>
      </c>
      <c r="E51" s="1" t="s">
        <v>105</v>
      </c>
      <c r="F51" s="2">
        <v>2359</v>
      </c>
      <c r="G51" s="2" t="s">
        <v>15</v>
      </c>
      <c r="H51" s="1">
        <v>536</v>
      </c>
      <c r="I51" s="1">
        <v>106</v>
      </c>
      <c r="J51" s="1">
        <v>61</v>
      </c>
      <c r="K51" s="1">
        <v>56</v>
      </c>
      <c r="L51" s="1">
        <v>3</v>
      </c>
      <c r="M51" s="1">
        <v>2</v>
      </c>
      <c r="N51" s="1">
        <v>5</v>
      </c>
      <c r="O51" s="1">
        <v>14</v>
      </c>
      <c r="P51" s="1">
        <v>57</v>
      </c>
      <c r="Q51" s="1">
        <v>1</v>
      </c>
      <c r="R51" s="1">
        <v>5</v>
      </c>
      <c r="S51" s="1">
        <v>0</v>
      </c>
      <c r="T51" s="1">
        <v>0</v>
      </c>
      <c r="U51" s="1">
        <v>5</v>
      </c>
      <c r="V51" s="1">
        <v>0</v>
      </c>
      <c r="W51" s="16">
        <v>0</v>
      </c>
      <c r="X51" s="1">
        <v>10</v>
      </c>
      <c r="Y51" s="1">
        <f t="shared" si="0"/>
        <v>325</v>
      </c>
      <c r="Z51" s="1">
        <f t="shared" si="1"/>
        <v>211</v>
      </c>
      <c r="AA51" s="70">
        <f t="shared" si="2"/>
        <v>0.60634328358208955</v>
      </c>
      <c r="AB51" s="70">
        <f t="shared" si="3"/>
        <v>0.39365671641791045</v>
      </c>
      <c r="AC51" s="116"/>
      <c r="AD51" s="28"/>
    </row>
    <row r="52" spans="1:38" s="4" customFormat="1" ht="15" customHeight="1" x14ac:dyDescent="0.25">
      <c r="A52" s="2">
        <v>24</v>
      </c>
      <c r="B52" s="2" t="s">
        <v>51</v>
      </c>
      <c r="C52" s="2">
        <v>550</v>
      </c>
      <c r="D52" s="1" t="s">
        <v>105</v>
      </c>
      <c r="E52" s="1" t="s">
        <v>105</v>
      </c>
      <c r="F52" s="2">
        <v>2360</v>
      </c>
      <c r="G52" s="2" t="s">
        <v>15</v>
      </c>
      <c r="H52" s="1">
        <v>489</v>
      </c>
      <c r="I52" s="1">
        <v>44</v>
      </c>
      <c r="J52" s="1">
        <v>81</v>
      </c>
      <c r="K52" s="1">
        <v>28</v>
      </c>
      <c r="L52" s="1">
        <v>5</v>
      </c>
      <c r="M52" s="1">
        <v>2</v>
      </c>
      <c r="N52" s="1">
        <v>2</v>
      </c>
      <c r="O52" s="1">
        <v>6</v>
      </c>
      <c r="P52" s="1">
        <v>41</v>
      </c>
      <c r="Q52" s="1">
        <v>2</v>
      </c>
      <c r="R52" s="1">
        <v>0</v>
      </c>
      <c r="S52" s="1">
        <v>2</v>
      </c>
      <c r="T52" s="1">
        <v>0</v>
      </c>
      <c r="U52" s="1">
        <v>0</v>
      </c>
      <c r="V52" s="1">
        <v>1</v>
      </c>
      <c r="W52" s="16">
        <v>0</v>
      </c>
      <c r="X52" s="1">
        <v>8</v>
      </c>
      <c r="Y52" s="1">
        <f t="shared" si="0"/>
        <v>222</v>
      </c>
      <c r="Z52" s="1">
        <f t="shared" si="1"/>
        <v>267</v>
      </c>
      <c r="AA52" s="70">
        <f t="shared" si="2"/>
        <v>0.45398773006134968</v>
      </c>
      <c r="AB52" s="70">
        <f t="shared" si="3"/>
        <v>0.54601226993865026</v>
      </c>
      <c r="AC52" s="116"/>
      <c r="AD52" s="28"/>
    </row>
    <row r="53" spans="1:38" s="4" customFormat="1" ht="15" customHeight="1" x14ac:dyDescent="0.25">
      <c r="A53" s="2">
        <v>25</v>
      </c>
      <c r="B53" s="2" t="s">
        <v>51</v>
      </c>
      <c r="C53" s="2">
        <v>550</v>
      </c>
      <c r="D53" s="1" t="s">
        <v>105</v>
      </c>
      <c r="E53" s="1" t="s">
        <v>105</v>
      </c>
      <c r="F53" s="2">
        <v>2360</v>
      </c>
      <c r="G53" s="2" t="s">
        <v>16</v>
      </c>
      <c r="H53" s="1">
        <v>489</v>
      </c>
      <c r="I53" s="1">
        <v>43</v>
      </c>
      <c r="J53" s="1">
        <v>84</v>
      </c>
      <c r="K53" s="1">
        <v>34</v>
      </c>
      <c r="L53" s="1">
        <v>2</v>
      </c>
      <c r="M53" s="1">
        <v>3</v>
      </c>
      <c r="N53" s="1">
        <v>2</v>
      </c>
      <c r="O53" s="1">
        <v>0</v>
      </c>
      <c r="P53" s="1">
        <v>40</v>
      </c>
      <c r="Q53" s="1">
        <v>4</v>
      </c>
      <c r="R53" s="1">
        <v>2</v>
      </c>
      <c r="S53" s="1">
        <v>0</v>
      </c>
      <c r="T53" s="1">
        <v>0</v>
      </c>
      <c r="U53" s="1">
        <v>0</v>
      </c>
      <c r="V53" s="1">
        <v>2</v>
      </c>
      <c r="W53" s="16">
        <v>0</v>
      </c>
      <c r="X53" s="1">
        <v>11</v>
      </c>
      <c r="Y53" s="1">
        <f t="shared" si="0"/>
        <v>227</v>
      </c>
      <c r="Z53" s="1">
        <f t="shared" si="1"/>
        <v>262</v>
      </c>
      <c r="AA53" s="70">
        <f t="shared" si="2"/>
        <v>0.46421267893660534</v>
      </c>
      <c r="AB53" s="70">
        <f t="shared" si="3"/>
        <v>0.53578732106339466</v>
      </c>
      <c r="AC53" s="116"/>
      <c r="AD53" s="28"/>
    </row>
    <row r="54" spans="1:38" s="4" customFormat="1" ht="15" customHeight="1" x14ac:dyDescent="0.25">
      <c r="A54" s="2">
        <v>26</v>
      </c>
      <c r="B54" s="2" t="s">
        <v>51</v>
      </c>
      <c r="C54" s="2">
        <v>550</v>
      </c>
      <c r="D54" s="1" t="s">
        <v>105</v>
      </c>
      <c r="E54" s="1" t="s">
        <v>105</v>
      </c>
      <c r="F54" s="2">
        <v>2361</v>
      </c>
      <c r="G54" s="2" t="s">
        <v>15</v>
      </c>
      <c r="H54" s="1">
        <v>367</v>
      </c>
      <c r="I54" s="1">
        <v>42</v>
      </c>
      <c r="J54" s="1">
        <v>31</v>
      </c>
      <c r="K54" s="1">
        <v>111</v>
      </c>
      <c r="L54" s="1">
        <v>1</v>
      </c>
      <c r="M54" s="1">
        <v>2</v>
      </c>
      <c r="N54" s="1">
        <v>0</v>
      </c>
      <c r="O54" s="1">
        <v>3</v>
      </c>
      <c r="P54" s="1">
        <v>12</v>
      </c>
      <c r="Q54" s="1">
        <v>0</v>
      </c>
      <c r="R54" s="1">
        <v>0</v>
      </c>
      <c r="S54" s="1">
        <v>2</v>
      </c>
      <c r="T54" s="1">
        <v>0</v>
      </c>
      <c r="U54" s="1">
        <v>1</v>
      </c>
      <c r="V54" s="1">
        <v>1</v>
      </c>
      <c r="W54" s="16">
        <v>0</v>
      </c>
      <c r="X54" s="1">
        <v>5</v>
      </c>
      <c r="Y54" s="1">
        <f t="shared" si="0"/>
        <v>211</v>
      </c>
      <c r="Z54" s="1">
        <f t="shared" si="1"/>
        <v>156</v>
      </c>
      <c r="AA54" s="70">
        <f t="shared" si="2"/>
        <v>0.57493188010899188</v>
      </c>
      <c r="AB54" s="70">
        <f t="shared" si="3"/>
        <v>0.42506811989100818</v>
      </c>
      <c r="AC54" s="116"/>
      <c r="AD54" s="28"/>
    </row>
    <row r="55" spans="1:38" s="4" customFormat="1" ht="15" customHeight="1" x14ac:dyDescent="0.25">
      <c r="A55" s="3"/>
      <c r="B55" s="3"/>
      <c r="C55" s="3"/>
      <c r="D55" s="137" t="s">
        <v>504</v>
      </c>
      <c r="E55" s="138"/>
      <c r="F55" s="76">
        <f>COUNTIF(G29:G54,"B")</f>
        <v>10</v>
      </c>
      <c r="G55" s="76">
        <v>26</v>
      </c>
      <c r="H55" s="77">
        <f>SUM(H29:H54)</f>
        <v>15568</v>
      </c>
      <c r="I55" s="77">
        <f t="shared" ref="I55:X55" si="9">SUM(I29:I54)</f>
        <v>2147</v>
      </c>
      <c r="J55" s="77">
        <f t="shared" si="9"/>
        <v>2342</v>
      </c>
      <c r="K55" s="77">
        <f t="shared" si="9"/>
        <v>1594</v>
      </c>
      <c r="L55" s="77">
        <f t="shared" si="9"/>
        <v>49</v>
      </c>
      <c r="M55" s="77">
        <f t="shared" si="9"/>
        <v>84</v>
      </c>
      <c r="N55" s="77">
        <f t="shared" si="9"/>
        <v>164</v>
      </c>
      <c r="O55" s="77">
        <f t="shared" si="9"/>
        <v>124</v>
      </c>
      <c r="P55" s="77">
        <f t="shared" si="9"/>
        <v>1341</v>
      </c>
      <c r="Q55" s="77">
        <f t="shared" si="9"/>
        <v>32</v>
      </c>
      <c r="R55" s="77">
        <f t="shared" si="9"/>
        <v>198</v>
      </c>
      <c r="S55" s="77">
        <f t="shared" si="9"/>
        <v>29</v>
      </c>
      <c r="T55" s="77">
        <f t="shared" si="9"/>
        <v>13</v>
      </c>
      <c r="U55" s="77">
        <f t="shared" si="9"/>
        <v>18</v>
      </c>
      <c r="V55" s="77">
        <f t="shared" si="9"/>
        <v>105</v>
      </c>
      <c r="W55" s="77">
        <f t="shared" si="9"/>
        <v>8</v>
      </c>
      <c r="X55" s="77">
        <f t="shared" si="9"/>
        <v>194</v>
      </c>
      <c r="Y55" s="77">
        <f t="shared" ref="Y55" si="10">SUM(I55:X55)</f>
        <v>8442</v>
      </c>
      <c r="Z55" s="77">
        <f t="shared" ref="Z55" si="11">H55-Y55</f>
        <v>7126</v>
      </c>
      <c r="AA55" s="78">
        <f t="shared" ref="AA55" si="12">Y55/H55</f>
        <v>0.54226618705035967</v>
      </c>
      <c r="AB55" s="78">
        <f t="shared" ref="AB55" si="13">Z55/H55</f>
        <v>0.45773381294964027</v>
      </c>
      <c r="AC55" s="116"/>
      <c r="AD55" s="28"/>
    </row>
    <row r="56" spans="1:38" s="4" customFormat="1" ht="12.75" x14ac:dyDescent="0.25">
      <c r="A56" s="3"/>
      <c r="B56" s="3"/>
      <c r="C56" s="3"/>
      <c r="F56" s="3"/>
      <c r="G56" s="3"/>
      <c r="AA56" s="3"/>
      <c r="AB56" s="3"/>
      <c r="AD56" s="28"/>
    </row>
    <row r="57" spans="1:38" s="28" customFormat="1" ht="12.75" x14ac:dyDescent="0.25">
      <c r="A57" s="27"/>
      <c r="B57" s="27"/>
      <c r="C57" s="27"/>
      <c r="E57" s="126" t="s">
        <v>71</v>
      </c>
      <c r="F57" s="133"/>
      <c r="G57" s="133"/>
      <c r="H57" s="133"/>
      <c r="I57" s="111" t="s">
        <v>4</v>
      </c>
      <c r="J57" s="111" t="s">
        <v>5</v>
      </c>
      <c r="K57" s="111" t="s">
        <v>6</v>
      </c>
      <c r="L57" s="111" t="s">
        <v>47</v>
      </c>
      <c r="M57" s="111" t="s">
        <v>7</v>
      </c>
      <c r="N57" s="111" t="s">
        <v>48</v>
      </c>
      <c r="O57" s="111" t="s">
        <v>37</v>
      </c>
      <c r="P57" s="111" t="s">
        <v>49</v>
      </c>
      <c r="Q57" s="111" t="s">
        <v>8</v>
      </c>
      <c r="R57" s="32" t="s">
        <v>38</v>
      </c>
      <c r="S57" s="33" t="s">
        <v>65</v>
      </c>
      <c r="T57" s="33"/>
      <c r="AA57" s="71"/>
      <c r="AB57" s="71"/>
      <c r="AE57" s="4"/>
      <c r="AF57" s="4"/>
      <c r="AG57" s="4"/>
      <c r="AH57" s="4"/>
      <c r="AI57" s="4"/>
      <c r="AJ57" s="4"/>
      <c r="AK57" s="4"/>
      <c r="AL57" s="4"/>
    </row>
    <row r="58" spans="1:38" s="4" customFormat="1" ht="12.75" x14ac:dyDescent="0.2">
      <c r="A58" s="3"/>
      <c r="B58" s="3"/>
      <c r="C58" s="3"/>
      <c r="E58" s="133"/>
      <c r="F58" s="133"/>
      <c r="G58" s="133"/>
      <c r="H58" s="133"/>
      <c r="I58" s="55">
        <v>2235</v>
      </c>
      <c r="J58" s="55">
        <v>2395</v>
      </c>
      <c r="K58" s="55">
        <v>1683</v>
      </c>
      <c r="L58" s="55">
        <v>101</v>
      </c>
      <c r="M58" s="55">
        <v>165</v>
      </c>
      <c r="N58" s="55">
        <v>164</v>
      </c>
      <c r="O58" s="55">
        <v>124</v>
      </c>
      <c r="P58" s="55">
        <v>1341</v>
      </c>
      <c r="Q58" s="55">
        <v>32</v>
      </c>
      <c r="R58" s="65">
        <v>8</v>
      </c>
      <c r="S58" s="66">
        <v>194</v>
      </c>
      <c r="T58" s="34"/>
      <c r="AA58" s="72"/>
      <c r="AB58" s="72"/>
      <c r="AD58" s="28"/>
    </row>
    <row r="59" spans="1:38" s="4" customFormat="1" ht="6.75" customHeight="1" x14ac:dyDescent="0.25">
      <c r="A59" s="3"/>
      <c r="B59" s="3"/>
      <c r="C59" s="3"/>
      <c r="F59" s="3"/>
      <c r="G59" s="3"/>
      <c r="H59" s="11"/>
      <c r="I59" s="3"/>
      <c r="J59" s="3"/>
      <c r="K59" s="3"/>
      <c r="L59" s="3"/>
      <c r="M59" s="3"/>
      <c r="N59" s="3"/>
      <c r="O59" s="3"/>
      <c r="P59" s="3"/>
      <c r="Q59" s="3"/>
      <c r="R59" s="67"/>
      <c r="S59" s="68"/>
      <c r="T59" s="36"/>
      <c r="AA59" s="72"/>
      <c r="AB59" s="72"/>
      <c r="AD59" s="28"/>
    </row>
    <row r="60" spans="1:38" s="12" customFormat="1" ht="12.75" x14ac:dyDescent="0.25">
      <c r="A60" s="30"/>
      <c r="B60" s="30"/>
      <c r="C60" s="30"/>
      <c r="E60" s="126" t="s">
        <v>72</v>
      </c>
      <c r="F60" s="126"/>
      <c r="G60" s="126"/>
      <c r="H60" s="126"/>
      <c r="I60" s="126" t="s">
        <v>412</v>
      </c>
      <c r="J60" s="133"/>
      <c r="K60" s="133"/>
      <c r="L60" s="126" t="s">
        <v>413</v>
      </c>
      <c r="M60" s="126"/>
      <c r="N60" s="111" t="s">
        <v>48</v>
      </c>
      <c r="O60" s="111" t="s">
        <v>37</v>
      </c>
      <c r="P60" s="111" t="s">
        <v>49</v>
      </c>
      <c r="Q60" s="111" t="s">
        <v>8</v>
      </c>
      <c r="R60" s="32" t="s">
        <v>38</v>
      </c>
      <c r="S60" s="33" t="s">
        <v>65</v>
      </c>
      <c r="AA60" s="73"/>
      <c r="AB60" s="73"/>
      <c r="AD60" s="28"/>
      <c r="AE60" s="4"/>
      <c r="AF60" s="4"/>
      <c r="AG60" s="4"/>
      <c r="AH60" s="4"/>
      <c r="AI60" s="4"/>
      <c r="AJ60" s="4"/>
      <c r="AK60" s="4"/>
      <c r="AL60" s="4"/>
    </row>
    <row r="61" spans="1:38" s="4" customFormat="1" ht="12.75" x14ac:dyDescent="0.2">
      <c r="A61" s="3"/>
      <c r="B61" s="3"/>
      <c r="C61" s="3"/>
      <c r="E61" s="126"/>
      <c r="F61" s="126"/>
      <c r="G61" s="126"/>
      <c r="H61" s="126"/>
      <c r="I61" s="127">
        <f>I58+K58+M58</f>
        <v>4083</v>
      </c>
      <c r="J61" s="128"/>
      <c r="K61" s="128"/>
      <c r="L61" s="127">
        <f>J58+L58</f>
        <v>2496</v>
      </c>
      <c r="M61" s="128"/>
      <c r="N61" s="112">
        <f>N58</f>
        <v>164</v>
      </c>
      <c r="O61" s="112">
        <f>O58</f>
        <v>124</v>
      </c>
      <c r="P61" s="112">
        <f>P58</f>
        <v>1341</v>
      </c>
      <c r="Q61" s="112">
        <f>Q58</f>
        <v>32</v>
      </c>
      <c r="R61" s="65">
        <v>8</v>
      </c>
      <c r="S61" s="66">
        <v>194</v>
      </c>
      <c r="AA61" s="72"/>
      <c r="AB61" s="72"/>
      <c r="AD61" s="28"/>
    </row>
    <row r="62" spans="1:38" s="4" customFormat="1" ht="12.75" x14ac:dyDescent="0.25">
      <c r="A62" s="3"/>
      <c r="B62" s="3"/>
      <c r="C62" s="3"/>
      <c r="F62" s="3"/>
      <c r="G62" s="3"/>
      <c r="H62" s="11"/>
      <c r="AA62" s="72"/>
      <c r="AB62" s="72"/>
      <c r="AD62" s="28"/>
    </row>
    <row r="63" spans="1:38" s="6" customFormat="1" ht="12.75" x14ac:dyDescent="0.2">
      <c r="A63" s="139" t="s">
        <v>571</v>
      </c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AA63" s="15"/>
      <c r="AB63" s="15"/>
    </row>
    <row r="64" spans="1:38" s="4" customFormat="1" ht="12.75" x14ac:dyDescent="0.25">
      <c r="A64" s="3"/>
      <c r="B64" s="3"/>
      <c r="C64" s="3"/>
      <c r="F64" s="3"/>
      <c r="G64" s="3"/>
      <c r="AA64" s="3"/>
      <c r="AB64" s="3"/>
      <c r="AD64" s="28"/>
    </row>
    <row r="65" spans="1:30" s="4" customFormat="1" ht="12.75" x14ac:dyDescent="0.25">
      <c r="A65" s="3"/>
      <c r="B65" s="3"/>
      <c r="C65" s="3"/>
      <c r="F65" s="3"/>
      <c r="G65" s="3"/>
      <c r="AA65" s="3"/>
      <c r="AB65" s="3"/>
      <c r="AD65" s="28"/>
    </row>
    <row r="66" spans="1:30" s="4" customFormat="1" ht="12.75" x14ac:dyDescent="0.25">
      <c r="A66" s="3"/>
      <c r="B66" s="3"/>
      <c r="C66" s="3"/>
      <c r="F66" s="3"/>
      <c r="G66" s="3"/>
      <c r="AA66" s="3"/>
      <c r="AB66" s="3"/>
      <c r="AD66" s="28"/>
    </row>
    <row r="67" spans="1:30" s="4" customFormat="1" ht="12.75" x14ac:dyDescent="0.25">
      <c r="A67" s="3"/>
      <c r="B67" s="3"/>
      <c r="C67" s="3"/>
      <c r="F67" s="3"/>
      <c r="G67" s="3"/>
      <c r="AA67" s="3"/>
      <c r="AB67" s="3"/>
      <c r="AD67" s="28"/>
    </row>
    <row r="68" spans="1:30" s="4" customFormat="1" ht="12.75" x14ac:dyDescent="0.25">
      <c r="A68" s="3"/>
      <c r="B68" s="3"/>
      <c r="C68" s="3"/>
      <c r="F68" s="3"/>
      <c r="G68" s="3"/>
      <c r="AA68" s="3"/>
      <c r="AB68" s="3"/>
      <c r="AD68" s="28"/>
    </row>
    <row r="69" spans="1:30" s="4" customFormat="1" ht="12.75" x14ac:dyDescent="0.25">
      <c r="A69" s="3"/>
      <c r="B69" s="3"/>
      <c r="C69" s="3"/>
      <c r="F69" s="3"/>
      <c r="G69" s="3"/>
      <c r="AA69" s="3"/>
      <c r="AB69" s="3"/>
      <c r="AD69" s="28"/>
    </row>
    <row r="70" spans="1:30" s="4" customFormat="1" ht="12.75" x14ac:dyDescent="0.25">
      <c r="A70" s="3"/>
      <c r="B70" s="3"/>
      <c r="C70" s="3"/>
      <c r="F70" s="3"/>
      <c r="G70" s="3"/>
      <c r="AA70" s="3"/>
      <c r="AB70" s="3"/>
      <c r="AD70" s="28"/>
    </row>
    <row r="71" spans="1:30" s="4" customFormat="1" ht="12.75" x14ac:dyDescent="0.25">
      <c r="A71" s="3"/>
      <c r="B71" s="3"/>
      <c r="C71" s="3"/>
      <c r="F71" s="3"/>
      <c r="G71" s="3"/>
      <c r="AA71" s="3"/>
      <c r="AB71" s="3"/>
      <c r="AD71" s="28"/>
    </row>
    <row r="72" spans="1:30" s="4" customFormat="1" ht="12.75" x14ac:dyDescent="0.25">
      <c r="A72" s="3"/>
      <c r="B72" s="3"/>
      <c r="C72" s="3"/>
      <c r="F72" s="3"/>
      <c r="G72" s="3"/>
      <c r="AA72" s="3"/>
      <c r="AB72" s="3"/>
      <c r="AD72" s="28"/>
    </row>
    <row r="73" spans="1:30" s="4" customFormat="1" ht="12.75" x14ac:dyDescent="0.25">
      <c r="A73" s="3"/>
      <c r="B73" s="3"/>
      <c r="C73" s="3"/>
      <c r="F73" s="3"/>
      <c r="G73" s="3"/>
      <c r="AA73" s="3"/>
      <c r="AB73" s="3"/>
      <c r="AD73" s="28"/>
    </row>
    <row r="74" spans="1:30" s="4" customFormat="1" ht="12.75" x14ac:dyDescent="0.25">
      <c r="A74" s="3"/>
      <c r="B74" s="3"/>
      <c r="C74" s="3"/>
      <c r="F74" s="3"/>
      <c r="G74" s="3"/>
      <c r="AA74" s="3"/>
      <c r="AB74" s="3"/>
      <c r="AD74" s="28"/>
    </row>
    <row r="75" spans="1:30" s="4" customFormat="1" ht="12.75" x14ac:dyDescent="0.25">
      <c r="A75" s="3"/>
      <c r="B75" s="3"/>
      <c r="C75" s="3"/>
      <c r="F75" s="3"/>
      <c r="G75" s="3"/>
      <c r="AA75" s="3"/>
      <c r="AB75" s="3"/>
      <c r="AD75" s="28"/>
    </row>
    <row r="76" spans="1:30" s="4" customFormat="1" ht="12.75" x14ac:dyDescent="0.25">
      <c r="A76" s="3"/>
      <c r="B76" s="3"/>
      <c r="C76" s="3"/>
      <c r="F76" s="3"/>
      <c r="G76" s="3"/>
      <c r="AA76" s="3"/>
      <c r="AB76" s="3"/>
      <c r="AD76" s="28"/>
    </row>
    <row r="77" spans="1:30" s="4" customFormat="1" ht="12.75" x14ac:dyDescent="0.25">
      <c r="A77" s="3"/>
      <c r="B77" s="3"/>
      <c r="C77" s="3"/>
      <c r="F77" s="3"/>
      <c r="G77" s="3"/>
      <c r="AA77" s="3"/>
      <c r="AB77" s="3"/>
      <c r="AD77" s="28"/>
    </row>
    <row r="78" spans="1:30" s="4" customFormat="1" ht="12.75" x14ac:dyDescent="0.25">
      <c r="A78" s="3"/>
      <c r="B78" s="3"/>
      <c r="C78" s="3"/>
      <c r="F78" s="3"/>
      <c r="G78" s="3"/>
      <c r="AA78" s="3"/>
      <c r="AB78" s="3"/>
      <c r="AD78" s="28"/>
    </row>
    <row r="79" spans="1:30" s="4" customFormat="1" ht="12.75" x14ac:dyDescent="0.25">
      <c r="A79" s="3"/>
      <c r="B79" s="3"/>
      <c r="C79" s="3"/>
      <c r="F79" s="3"/>
      <c r="G79" s="3"/>
      <c r="AA79" s="3"/>
      <c r="AB79" s="3"/>
      <c r="AD79" s="28"/>
    </row>
    <row r="80" spans="1:30" s="4" customFormat="1" ht="12.75" x14ac:dyDescent="0.25">
      <c r="A80" s="3"/>
      <c r="B80" s="3"/>
      <c r="C80" s="3"/>
      <c r="F80" s="3"/>
      <c r="G80" s="3"/>
      <c r="AA80" s="3"/>
      <c r="AB80" s="3"/>
      <c r="AD80" s="28"/>
    </row>
    <row r="81" spans="1:30" s="4" customFormat="1" ht="12.75" x14ac:dyDescent="0.25">
      <c r="A81" s="3"/>
      <c r="B81" s="3"/>
      <c r="C81" s="3"/>
      <c r="F81" s="3"/>
      <c r="G81" s="3"/>
      <c r="AA81" s="3"/>
      <c r="AB81" s="3"/>
      <c r="AD81" s="28"/>
    </row>
    <row r="82" spans="1:30" s="4" customFormat="1" ht="12.75" x14ac:dyDescent="0.25">
      <c r="A82" s="3"/>
      <c r="B82" s="3"/>
      <c r="C82" s="3"/>
      <c r="F82" s="3"/>
      <c r="G82" s="3"/>
      <c r="AA82" s="3"/>
      <c r="AB82" s="3"/>
      <c r="AD82" s="28"/>
    </row>
    <row r="83" spans="1:30" s="4" customFormat="1" ht="12.75" x14ac:dyDescent="0.25">
      <c r="A83" s="3"/>
      <c r="B83" s="3"/>
      <c r="C83" s="3"/>
      <c r="F83" s="3"/>
      <c r="G83" s="3"/>
      <c r="AA83" s="3"/>
      <c r="AB83" s="3"/>
      <c r="AD83" s="28"/>
    </row>
    <row r="84" spans="1:30" s="4" customFormat="1" ht="12.75" x14ac:dyDescent="0.25">
      <c r="A84" s="3"/>
      <c r="B84" s="3"/>
      <c r="C84" s="3"/>
      <c r="F84" s="3"/>
      <c r="G84" s="3"/>
      <c r="AA84" s="3"/>
      <c r="AB84" s="3"/>
      <c r="AD84" s="28"/>
    </row>
    <row r="85" spans="1:30" s="4" customFormat="1" ht="12.75" x14ac:dyDescent="0.25">
      <c r="A85" s="3"/>
      <c r="B85" s="3"/>
      <c r="C85" s="3"/>
      <c r="F85" s="3"/>
      <c r="G85" s="3"/>
      <c r="AA85" s="3"/>
      <c r="AB85" s="3"/>
      <c r="AD85" s="28"/>
    </row>
    <row r="86" spans="1:30" s="4" customFormat="1" ht="12.75" x14ac:dyDescent="0.25">
      <c r="A86" s="3"/>
      <c r="B86" s="3"/>
      <c r="C86" s="3"/>
      <c r="F86" s="3"/>
      <c r="G86" s="3"/>
      <c r="AA86" s="3"/>
      <c r="AB86" s="3"/>
      <c r="AD86" s="28"/>
    </row>
    <row r="87" spans="1:30" s="4" customFormat="1" ht="12.75" x14ac:dyDescent="0.25">
      <c r="A87" s="3"/>
      <c r="B87" s="3"/>
      <c r="C87" s="3"/>
      <c r="F87" s="3"/>
      <c r="G87" s="3"/>
      <c r="AA87" s="3"/>
      <c r="AB87" s="3"/>
      <c r="AD87" s="28"/>
    </row>
    <row r="88" spans="1:30" s="4" customFormat="1" ht="12.75" x14ac:dyDescent="0.25">
      <c r="A88" s="3"/>
      <c r="B88" s="3"/>
      <c r="C88" s="3"/>
      <c r="F88" s="3"/>
      <c r="G88" s="3"/>
      <c r="AA88" s="3"/>
      <c r="AB88" s="3"/>
      <c r="AD88" s="28"/>
    </row>
    <row r="89" spans="1:30" s="4" customFormat="1" ht="12.75" x14ac:dyDescent="0.25">
      <c r="A89" s="3"/>
      <c r="B89" s="3"/>
      <c r="C89" s="3"/>
      <c r="F89" s="3"/>
      <c r="G89" s="3"/>
      <c r="AA89" s="3"/>
      <c r="AB89" s="3"/>
      <c r="AD89" s="28"/>
    </row>
    <row r="90" spans="1:30" s="4" customFormat="1" ht="12.75" x14ac:dyDescent="0.25">
      <c r="A90" s="3"/>
      <c r="B90" s="3"/>
      <c r="C90" s="3"/>
      <c r="F90" s="3"/>
      <c r="G90" s="3"/>
      <c r="AA90" s="3"/>
      <c r="AB90" s="3"/>
      <c r="AD90" s="28"/>
    </row>
    <row r="91" spans="1:30" s="4" customFormat="1" ht="12.75" x14ac:dyDescent="0.25">
      <c r="A91" s="3"/>
      <c r="B91" s="3"/>
      <c r="C91" s="3"/>
      <c r="F91" s="3"/>
      <c r="G91" s="3"/>
      <c r="AA91" s="3"/>
      <c r="AB91" s="3"/>
      <c r="AD91" s="28"/>
    </row>
    <row r="92" spans="1:30" s="4" customFormat="1" ht="12.75" x14ac:dyDescent="0.25">
      <c r="A92" s="3"/>
      <c r="B92" s="3"/>
      <c r="C92" s="3"/>
      <c r="F92" s="3"/>
      <c r="G92" s="3"/>
      <c r="AA92" s="3"/>
      <c r="AB92" s="3"/>
      <c r="AD92" s="28"/>
    </row>
    <row r="93" spans="1:30" s="4" customFormat="1" ht="12.75" x14ac:dyDescent="0.25">
      <c r="A93" s="3"/>
      <c r="B93" s="3"/>
      <c r="C93" s="3"/>
      <c r="F93" s="3"/>
      <c r="G93" s="3"/>
      <c r="AA93" s="3"/>
      <c r="AB93" s="3"/>
      <c r="AD93" s="28"/>
    </row>
    <row r="94" spans="1:30" s="4" customFormat="1" ht="12.75" x14ac:dyDescent="0.25">
      <c r="A94" s="3"/>
      <c r="B94" s="3"/>
      <c r="C94" s="3"/>
      <c r="F94" s="3"/>
      <c r="G94" s="3"/>
      <c r="AA94" s="3"/>
      <c r="AB94" s="3"/>
      <c r="AD94" s="28"/>
    </row>
    <row r="95" spans="1:30" s="4" customFormat="1" ht="12.75" x14ac:dyDescent="0.25">
      <c r="A95" s="3"/>
      <c r="B95" s="3"/>
      <c r="C95" s="3"/>
      <c r="F95" s="3"/>
      <c r="G95" s="3"/>
      <c r="AA95" s="3"/>
      <c r="AB95" s="3"/>
      <c r="AD95" s="28"/>
    </row>
    <row r="96" spans="1:30" s="4" customFormat="1" ht="12.75" x14ac:dyDescent="0.25">
      <c r="A96" s="3"/>
      <c r="B96" s="3"/>
      <c r="C96" s="3"/>
      <c r="F96" s="3"/>
      <c r="G96" s="3"/>
      <c r="AA96" s="3"/>
      <c r="AB96" s="3"/>
      <c r="AD96" s="28"/>
    </row>
    <row r="97" spans="1:30" s="4" customFormat="1" ht="12.75" x14ac:dyDescent="0.25">
      <c r="A97" s="3"/>
      <c r="B97" s="3"/>
      <c r="C97" s="3"/>
      <c r="F97" s="3"/>
      <c r="G97" s="3"/>
      <c r="AA97" s="3"/>
      <c r="AB97" s="3"/>
      <c r="AD97" s="28"/>
    </row>
    <row r="98" spans="1:30" s="4" customFormat="1" ht="12.75" x14ac:dyDescent="0.25">
      <c r="A98" s="3"/>
      <c r="B98" s="3"/>
      <c r="C98" s="3"/>
      <c r="F98" s="3"/>
      <c r="G98" s="3"/>
      <c r="AA98" s="3"/>
      <c r="AB98" s="3"/>
      <c r="AD98" s="28"/>
    </row>
    <row r="99" spans="1:30" s="4" customFormat="1" ht="12.75" x14ac:dyDescent="0.25">
      <c r="A99" s="3"/>
      <c r="B99" s="3"/>
      <c r="C99" s="3"/>
      <c r="F99" s="3"/>
      <c r="G99" s="3"/>
      <c r="AA99" s="3"/>
      <c r="AB99" s="3"/>
      <c r="AD99" s="28"/>
    </row>
    <row r="100" spans="1:30" s="4" customFormat="1" ht="12.75" x14ac:dyDescent="0.25">
      <c r="A100" s="3"/>
      <c r="B100" s="3"/>
      <c r="C100" s="3"/>
      <c r="F100" s="3"/>
      <c r="G100" s="3"/>
      <c r="AA100" s="3"/>
      <c r="AB100" s="3"/>
      <c r="AD100" s="28"/>
    </row>
    <row r="101" spans="1:30" s="4" customFormat="1" ht="12.75" x14ac:dyDescent="0.25">
      <c r="A101" s="3"/>
      <c r="B101" s="3"/>
      <c r="C101" s="3"/>
      <c r="F101" s="3"/>
      <c r="G101" s="3"/>
      <c r="AA101" s="3"/>
      <c r="AB101" s="3"/>
      <c r="AD101" s="28"/>
    </row>
    <row r="102" spans="1:30" s="4" customFormat="1" ht="12.75" x14ac:dyDescent="0.25">
      <c r="A102" s="3"/>
      <c r="B102" s="3"/>
      <c r="C102" s="3"/>
      <c r="F102" s="3"/>
      <c r="G102" s="3"/>
      <c r="AA102" s="3"/>
      <c r="AB102" s="3"/>
      <c r="AD102" s="28"/>
    </row>
    <row r="103" spans="1:30" s="4" customFormat="1" ht="12.75" x14ac:dyDescent="0.25">
      <c r="A103" s="3"/>
      <c r="B103" s="3"/>
      <c r="C103" s="3"/>
      <c r="F103" s="3"/>
      <c r="G103" s="3"/>
      <c r="AA103" s="3"/>
      <c r="AB103" s="3"/>
      <c r="AD103" s="28"/>
    </row>
    <row r="104" spans="1:30" s="4" customFormat="1" ht="12.75" x14ac:dyDescent="0.25">
      <c r="A104" s="3"/>
      <c r="B104" s="3"/>
      <c r="C104" s="3"/>
      <c r="F104" s="3"/>
      <c r="G104" s="3"/>
      <c r="AA104" s="3"/>
      <c r="AB104" s="3"/>
      <c r="AD104" s="28"/>
    </row>
    <row r="105" spans="1:30" s="4" customFormat="1" ht="12.75" x14ac:dyDescent="0.25">
      <c r="A105" s="3"/>
      <c r="B105" s="3"/>
      <c r="C105" s="3"/>
      <c r="F105" s="3"/>
      <c r="G105" s="3"/>
      <c r="AA105" s="3"/>
      <c r="AB105" s="3"/>
      <c r="AD105" s="28"/>
    </row>
    <row r="106" spans="1:30" s="4" customFormat="1" ht="12.75" x14ac:dyDescent="0.25">
      <c r="A106" s="3"/>
      <c r="B106" s="3"/>
      <c r="C106" s="3"/>
      <c r="F106" s="3"/>
      <c r="G106" s="3"/>
      <c r="AA106" s="3"/>
      <c r="AB106" s="3"/>
      <c r="AD106" s="28"/>
    </row>
    <row r="107" spans="1:30" s="4" customFormat="1" ht="12.75" x14ac:dyDescent="0.25">
      <c r="A107" s="3"/>
      <c r="B107" s="3"/>
      <c r="C107" s="3"/>
      <c r="F107" s="3"/>
      <c r="G107" s="3"/>
      <c r="AA107" s="3"/>
      <c r="AB107" s="3"/>
      <c r="AD107" s="28"/>
    </row>
    <row r="108" spans="1:30" s="4" customFormat="1" ht="12.75" x14ac:dyDescent="0.25">
      <c r="A108" s="3"/>
      <c r="B108" s="3"/>
      <c r="C108" s="3"/>
      <c r="F108" s="3"/>
      <c r="G108" s="3"/>
      <c r="AA108" s="3"/>
      <c r="AB108" s="3"/>
      <c r="AD108" s="28"/>
    </row>
    <row r="109" spans="1:30" s="4" customFormat="1" ht="12.75" x14ac:dyDescent="0.25">
      <c r="A109" s="3"/>
      <c r="B109" s="3"/>
      <c r="C109" s="3"/>
      <c r="F109" s="3"/>
      <c r="G109" s="3"/>
      <c r="AA109" s="3"/>
      <c r="AB109" s="3"/>
      <c r="AD109" s="28"/>
    </row>
    <row r="110" spans="1:30" s="4" customFormat="1" ht="12.75" x14ac:dyDescent="0.25">
      <c r="A110" s="3"/>
      <c r="B110" s="3"/>
      <c r="C110" s="3"/>
      <c r="F110" s="3"/>
      <c r="G110" s="3"/>
      <c r="AA110" s="3"/>
      <c r="AB110" s="3"/>
      <c r="AD110" s="28"/>
    </row>
    <row r="111" spans="1:30" s="4" customFormat="1" ht="12.75" x14ac:dyDescent="0.25">
      <c r="A111" s="3"/>
      <c r="B111" s="3"/>
      <c r="C111" s="3"/>
      <c r="F111" s="3"/>
      <c r="G111" s="3"/>
      <c r="AA111" s="3"/>
      <c r="AB111" s="3"/>
      <c r="AD111" s="28"/>
    </row>
    <row r="112" spans="1:30" s="4" customFormat="1" ht="12.75" x14ac:dyDescent="0.25">
      <c r="A112" s="3"/>
      <c r="B112" s="3"/>
      <c r="C112" s="3"/>
      <c r="F112" s="3"/>
      <c r="G112" s="3"/>
      <c r="AA112" s="3"/>
      <c r="AB112" s="3"/>
      <c r="AD112" s="28"/>
    </row>
    <row r="113" spans="1:30" s="4" customFormat="1" ht="12.75" x14ac:dyDescent="0.25">
      <c r="A113" s="3"/>
      <c r="B113" s="3"/>
      <c r="C113" s="3"/>
      <c r="F113" s="3"/>
      <c r="G113" s="3"/>
      <c r="AA113" s="3"/>
      <c r="AB113" s="3"/>
      <c r="AD113" s="28"/>
    </row>
    <row r="114" spans="1:30" s="4" customFormat="1" ht="12.75" x14ac:dyDescent="0.25">
      <c r="A114" s="3"/>
      <c r="B114" s="3"/>
      <c r="C114" s="3"/>
      <c r="F114" s="3"/>
      <c r="G114" s="3"/>
      <c r="AA114" s="3"/>
      <c r="AB114" s="3"/>
      <c r="AD114" s="28"/>
    </row>
    <row r="115" spans="1:30" s="4" customFormat="1" ht="12.75" x14ac:dyDescent="0.25">
      <c r="A115" s="3"/>
      <c r="B115" s="3"/>
      <c r="C115" s="3"/>
      <c r="F115" s="3"/>
      <c r="G115" s="3"/>
      <c r="AA115" s="3"/>
      <c r="AB115" s="3"/>
      <c r="AD115" s="28"/>
    </row>
  </sheetData>
  <mergeCells count="32">
    <mergeCell ref="D19:E19"/>
    <mergeCell ref="D55:E55"/>
    <mergeCell ref="G2:G3"/>
    <mergeCell ref="H2:H3"/>
    <mergeCell ref="I2:Q2"/>
    <mergeCell ref="F2:F3"/>
    <mergeCell ref="AB2:AB3"/>
    <mergeCell ref="R2:V2"/>
    <mergeCell ref="W2:W3"/>
    <mergeCell ref="X2:X3"/>
    <mergeCell ref="Y2:Y3"/>
    <mergeCell ref="A2:A3"/>
    <mergeCell ref="B2:B3"/>
    <mergeCell ref="C2:C3"/>
    <mergeCell ref="D2:D3"/>
    <mergeCell ref="E2:E3"/>
    <mergeCell ref="A63:Q63"/>
    <mergeCell ref="Z1:AB1"/>
    <mergeCell ref="E57:H58"/>
    <mergeCell ref="E60:H61"/>
    <mergeCell ref="I60:K60"/>
    <mergeCell ref="L60:M60"/>
    <mergeCell ref="I61:K61"/>
    <mergeCell ref="L61:M61"/>
    <mergeCell ref="Z2:Z3"/>
    <mergeCell ref="E21:H22"/>
    <mergeCell ref="E24:H25"/>
    <mergeCell ref="I24:K24"/>
    <mergeCell ref="L24:M24"/>
    <mergeCell ref="I25:K25"/>
    <mergeCell ref="L25:M25"/>
    <mergeCell ref="AA2:AA3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86" firstPageNumber="53" orientation="landscape" useFirstPageNumber="1" r:id="rId1"/>
  <headerFooter>
    <oddFooter>&amp;C&amp;"Humnst777 Cn BT,Normal"&amp;P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218"/>
  <sheetViews>
    <sheetView view="pageBreakPreview" zoomScale="115" zoomScaleNormal="115" zoomScaleSheetLayoutView="115" workbookViewId="0">
      <pane ySplit="3" topLeftCell="A4" activePane="bottomLeft" state="frozen"/>
      <selection pane="bottomLeft" activeCell="D200" sqref="D200"/>
    </sheetView>
  </sheetViews>
  <sheetFormatPr baseColWidth="10" defaultRowHeight="12.75" x14ac:dyDescent="0.2"/>
  <cols>
    <col min="1" max="1" width="2.85546875" style="6" bestFit="1" customWidth="1"/>
    <col min="2" max="2" width="4.42578125" style="6" bestFit="1" customWidth="1"/>
    <col min="3" max="3" width="3.5703125" style="6" bestFit="1" customWidth="1"/>
    <col min="4" max="5" width="24" style="6" bestFit="1" customWidth="1"/>
    <col min="6" max="6" width="6.5703125" style="15" bestFit="1" customWidth="1"/>
    <col min="7" max="7" width="6.140625" style="15" bestFit="1" customWidth="1"/>
    <col min="8" max="8" width="7.28515625" style="6" bestFit="1" customWidth="1"/>
    <col min="9" max="9" width="4" style="6" bestFit="1" customWidth="1"/>
    <col min="10" max="11" width="5.42578125" style="6" bestFit="1" customWidth="1"/>
    <col min="12" max="12" width="5.140625" style="6" bestFit="1" customWidth="1"/>
    <col min="13" max="13" width="4" style="6" bestFit="1" customWidth="1"/>
    <col min="14" max="14" width="4.140625" style="6" bestFit="1" customWidth="1"/>
    <col min="15" max="15" width="5.42578125" style="6" bestFit="1" customWidth="1"/>
    <col min="16" max="17" width="4" style="6" bestFit="1" customWidth="1"/>
    <col min="18" max="18" width="9.7109375" style="6" bestFit="1" customWidth="1"/>
    <col min="19" max="19" width="7.28515625" style="6" bestFit="1" customWidth="1"/>
    <col min="20" max="21" width="6.140625" style="6" bestFit="1" customWidth="1"/>
    <col min="22" max="22" width="8.140625" style="6" bestFit="1" customWidth="1"/>
    <col min="23" max="23" width="3.7109375" style="6" bestFit="1" customWidth="1"/>
    <col min="24" max="24" width="4.7109375" style="6" bestFit="1" customWidth="1"/>
    <col min="25" max="25" width="6.7109375" style="6" bestFit="1" customWidth="1"/>
    <col min="26" max="26" width="8.140625" style="6" bestFit="1" customWidth="1"/>
    <col min="27" max="27" width="6.85546875" style="15" bestFit="1" customWidth="1"/>
    <col min="28" max="28" width="8.140625" style="15" bestFit="1" customWidth="1"/>
    <col min="29" max="29" width="11.42578125" style="6"/>
    <col min="30" max="30" width="24.42578125" style="6" bestFit="1" customWidth="1"/>
    <col min="31" max="32" width="4.85546875" style="6" bestFit="1" customWidth="1"/>
    <col min="33" max="33" width="4.42578125" style="6" bestFit="1" customWidth="1"/>
    <col min="34" max="34" width="4.85546875" style="6" bestFit="1" customWidth="1"/>
    <col min="35" max="35" width="4.28515625" style="6" bestFit="1" customWidth="1"/>
    <col min="36" max="36" width="4" style="6" bestFit="1" customWidth="1"/>
    <col min="37" max="37" width="4.140625" style="6" bestFit="1" customWidth="1"/>
    <col min="38" max="38" width="5.42578125" style="6" bestFit="1" customWidth="1"/>
    <col min="39" max="16384" width="11.42578125" style="6"/>
  </cols>
  <sheetData>
    <row r="1" spans="1:38" s="4" customFormat="1" ht="42" customHeight="1" x14ac:dyDescent="0.25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130" t="s">
        <v>431</v>
      </c>
      <c r="AA1" s="140"/>
      <c r="AB1" s="140"/>
    </row>
    <row r="2" spans="1:38" s="12" customFormat="1" ht="11.25" customHeight="1" x14ac:dyDescent="0.25">
      <c r="A2" s="124" t="s">
        <v>35</v>
      </c>
      <c r="B2" s="124" t="s">
        <v>400</v>
      </c>
      <c r="C2" s="124" t="s">
        <v>401</v>
      </c>
      <c r="D2" s="124" t="s">
        <v>60</v>
      </c>
      <c r="E2" s="124" t="s">
        <v>61</v>
      </c>
      <c r="F2" s="124" t="s">
        <v>62</v>
      </c>
      <c r="G2" s="124" t="s">
        <v>63</v>
      </c>
      <c r="H2" s="131" t="s">
        <v>402</v>
      </c>
      <c r="I2" s="124" t="s">
        <v>436</v>
      </c>
      <c r="J2" s="124"/>
      <c r="K2" s="124"/>
      <c r="L2" s="124"/>
      <c r="M2" s="124"/>
      <c r="N2" s="124"/>
      <c r="O2" s="124"/>
      <c r="P2" s="124"/>
      <c r="Q2" s="124"/>
      <c r="R2" s="124" t="s">
        <v>437</v>
      </c>
      <c r="S2" s="124"/>
      <c r="T2" s="124"/>
      <c r="U2" s="124"/>
      <c r="V2" s="124"/>
      <c r="W2" s="141" t="s">
        <v>38</v>
      </c>
      <c r="X2" s="141" t="s">
        <v>65</v>
      </c>
      <c r="Y2" s="123" t="s">
        <v>66</v>
      </c>
      <c r="Z2" s="125" t="s">
        <v>67</v>
      </c>
      <c r="AA2" s="123" t="s">
        <v>69</v>
      </c>
      <c r="AB2" s="123" t="s">
        <v>68</v>
      </c>
    </row>
    <row r="3" spans="1:38" s="13" customFormat="1" x14ac:dyDescent="0.25">
      <c r="A3" s="124"/>
      <c r="B3" s="124"/>
      <c r="C3" s="124"/>
      <c r="D3" s="124"/>
      <c r="E3" s="124"/>
      <c r="F3" s="124"/>
      <c r="G3" s="124"/>
      <c r="H3" s="132"/>
      <c r="I3" s="17" t="s">
        <v>4</v>
      </c>
      <c r="J3" s="17" t="s">
        <v>5</v>
      </c>
      <c r="K3" s="17" t="s">
        <v>6</v>
      </c>
      <c r="L3" s="17" t="s">
        <v>47</v>
      </c>
      <c r="M3" s="17" t="s">
        <v>7</v>
      </c>
      <c r="N3" s="17" t="s">
        <v>48</v>
      </c>
      <c r="O3" s="17" t="s">
        <v>37</v>
      </c>
      <c r="P3" s="17" t="s">
        <v>49</v>
      </c>
      <c r="Q3" s="17" t="s">
        <v>8</v>
      </c>
      <c r="R3" s="17" t="s">
        <v>9</v>
      </c>
      <c r="S3" s="17" t="s">
        <v>10</v>
      </c>
      <c r="T3" s="17" t="s">
        <v>11</v>
      </c>
      <c r="U3" s="17" t="s">
        <v>12</v>
      </c>
      <c r="V3" s="17" t="s">
        <v>13</v>
      </c>
      <c r="W3" s="141"/>
      <c r="X3" s="141"/>
      <c r="Y3" s="123"/>
      <c r="Z3" s="125"/>
      <c r="AA3" s="123"/>
      <c r="AB3" s="123"/>
      <c r="AD3" s="59"/>
      <c r="AE3" s="54" t="s">
        <v>412</v>
      </c>
      <c r="AF3" s="54" t="s">
        <v>413</v>
      </c>
      <c r="AG3" s="54" t="s">
        <v>48</v>
      </c>
      <c r="AH3" s="54" t="s">
        <v>37</v>
      </c>
      <c r="AI3" s="54" t="s">
        <v>49</v>
      </c>
      <c r="AJ3" s="54" t="s">
        <v>8</v>
      </c>
      <c r="AK3" s="54" t="s">
        <v>398</v>
      </c>
      <c r="AL3" s="54" t="s">
        <v>65</v>
      </c>
    </row>
    <row r="4" spans="1:38" s="4" customFormat="1" x14ac:dyDescent="0.25">
      <c r="A4" s="2">
        <v>1</v>
      </c>
      <c r="B4" s="2">
        <v>5</v>
      </c>
      <c r="C4" s="2">
        <v>6</v>
      </c>
      <c r="D4" s="1" t="s">
        <v>106</v>
      </c>
      <c r="E4" s="1" t="s">
        <v>106</v>
      </c>
      <c r="F4" s="2">
        <v>43</v>
      </c>
      <c r="G4" s="2" t="s">
        <v>15</v>
      </c>
      <c r="H4" s="1">
        <v>723</v>
      </c>
      <c r="I4" s="1">
        <v>3</v>
      </c>
      <c r="J4" s="1">
        <v>271</v>
      </c>
      <c r="K4" s="1">
        <v>302</v>
      </c>
      <c r="L4" s="1">
        <v>2</v>
      </c>
      <c r="M4" s="1">
        <v>5</v>
      </c>
      <c r="N4" s="1">
        <v>2</v>
      </c>
      <c r="O4" s="1">
        <v>4</v>
      </c>
      <c r="P4" s="1">
        <v>0</v>
      </c>
      <c r="Q4" s="2" t="s">
        <v>565</v>
      </c>
      <c r="R4" s="1">
        <v>2</v>
      </c>
      <c r="S4" s="1">
        <v>1</v>
      </c>
      <c r="T4" s="1">
        <v>0</v>
      </c>
      <c r="U4" s="1">
        <v>4</v>
      </c>
      <c r="V4" s="1">
        <v>7</v>
      </c>
      <c r="W4" s="16">
        <v>0</v>
      </c>
      <c r="X4" s="1">
        <v>8</v>
      </c>
      <c r="Y4" s="1">
        <f>SUM(I4:X4)</f>
        <v>611</v>
      </c>
      <c r="Z4" s="1">
        <f>H4-Y4</f>
        <v>112</v>
      </c>
      <c r="AA4" s="70">
        <f>Y4/H4</f>
        <v>0.84508990318118948</v>
      </c>
      <c r="AB4" s="70">
        <f>Z4/H4</f>
        <v>0.15491009681881052</v>
      </c>
      <c r="AD4" s="22" t="s">
        <v>414</v>
      </c>
      <c r="AE4" s="60">
        <v>4080</v>
      </c>
      <c r="AF4" s="60">
        <v>3868</v>
      </c>
      <c r="AG4" s="60">
        <v>353</v>
      </c>
      <c r="AH4" s="60">
        <v>198</v>
      </c>
      <c r="AI4" s="60">
        <v>16</v>
      </c>
      <c r="AJ4" s="60">
        <v>0</v>
      </c>
      <c r="AK4" s="60">
        <v>0</v>
      </c>
      <c r="AL4" s="60">
        <v>147</v>
      </c>
    </row>
    <row r="5" spans="1:38" s="4" customFormat="1" x14ac:dyDescent="0.25">
      <c r="A5" s="2">
        <v>2</v>
      </c>
      <c r="B5" s="2">
        <v>5</v>
      </c>
      <c r="C5" s="2">
        <v>6</v>
      </c>
      <c r="D5" s="1" t="s">
        <v>106</v>
      </c>
      <c r="E5" s="1" t="s">
        <v>106</v>
      </c>
      <c r="F5" s="2">
        <v>44</v>
      </c>
      <c r="G5" s="2" t="s">
        <v>15</v>
      </c>
      <c r="H5" s="1">
        <v>423</v>
      </c>
      <c r="I5" s="1">
        <v>1</v>
      </c>
      <c r="J5" s="1">
        <v>139</v>
      </c>
      <c r="K5" s="1">
        <v>150</v>
      </c>
      <c r="L5" s="1">
        <v>2</v>
      </c>
      <c r="M5" s="1">
        <v>2</v>
      </c>
      <c r="N5" s="1">
        <v>3</v>
      </c>
      <c r="O5" s="1">
        <v>1</v>
      </c>
      <c r="P5" s="1">
        <v>0</v>
      </c>
      <c r="Q5" s="2" t="s">
        <v>565</v>
      </c>
      <c r="R5" s="1">
        <v>2</v>
      </c>
      <c r="S5" s="1">
        <v>3</v>
      </c>
      <c r="T5" s="1">
        <v>0</v>
      </c>
      <c r="U5" s="1">
        <v>4</v>
      </c>
      <c r="V5" s="1">
        <v>9</v>
      </c>
      <c r="W5" s="16">
        <v>0</v>
      </c>
      <c r="X5" s="1">
        <v>4</v>
      </c>
      <c r="Y5" s="1">
        <f t="shared" ref="Y5:Y86" si="0">SUM(I5:X5)</f>
        <v>320</v>
      </c>
      <c r="Z5" s="1">
        <f t="shared" ref="Z5:Z86" si="1">H5-Y5</f>
        <v>103</v>
      </c>
      <c r="AA5" s="70">
        <f t="shared" ref="AA5:AA86" si="2">Y5/H5</f>
        <v>0.75650118203309691</v>
      </c>
      <c r="AB5" s="70">
        <f t="shared" ref="AB5:AB86" si="3">Z5/H5</f>
        <v>0.24349881796690306</v>
      </c>
      <c r="AD5" s="22" t="s">
        <v>415</v>
      </c>
      <c r="AE5" s="60">
        <v>1225</v>
      </c>
      <c r="AF5" s="60">
        <v>1775</v>
      </c>
      <c r="AG5" s="60">
        <v>482</v>
      </c>
      <c r="AH5" s="60">
        <v>1336</v>
      </c>
      <c r="AI5" s="60">
        <v>0</v>
      </c>
      <c r="AJ5" s="60">
        <v>0</v>
      </c>
      <c r="AK5" s="60">
        <v>0</v>
      </c>
      <c r="AL5" s="60">
        <v>67</v>
      </c>
    </row>
    <row r="6" spans="1:38" s="4" customFormat="1" x14ac:dyDescent="0.25">
      <c r="A6" s="2">
        <v>3</v>
      </c>
      <c r="B6" s="2">
        <v>5</v>
      </c>
      <c r="C6" s="2">
        <v>6</v>
      </c>
      <c r="D6" s="1" t="s">
        <v>106</v>
      </c>
      <c r="E6" s="1" t="s">
        <v>106</v>
      </c>
      <c r="F6" s="2">
        <v>44</v>
      </c>
      <c r="G6" s="2" t="s">
        <v>16</v>
      </c>
      <c r="H6" s="1">
        <v>424</v>
      </c>
      <c r="I6" s="1">
        <v>2</v>
      </c>
      <c r="J6" s="1">
        <v>150</v>
      </c>
      <c r="K6" s="1">
        <v>143</v>
      </c>
      <c r="L6" s="1">
        <v>2</v>
      </c>
      <c r="M6" s="1">
        <v>0</v>
      </c>
      <c r="N6" s="1">
        <v>2</v>
      </c>
      <c r="O6" s="1">
        <v>1</v>
      </c>
      <c r="P6" s="1">
        <v>0</v>
      </c>
      <c r="Q6" s="2" t="s">
        <v>565</v>
      </c>
      <c r="R6" s="1">
        <v>3</v>
      </c>
      <c r="S6" s="1">
        <v>1</v>
      </c>
      <c r="T6" s="1">
        <v>0</v>
      </c>
      <c r="U6" s="1">
        <v>1</v>
      </c>
      <c r="V6" s="1">
        <v>8</v>
      </c>
      <c r="W6" s="16">
        <v>0</v>
      </c>
      <c r="X6" s="1">
        <v>4</v>
      </c>
      <c r="Y6" s="1">
        <f t="shared" si="0"/>
        <v>317</v>
      </c>
      <c r="Z6" s="1">
        <f t="shared" si="1"/>
        <v>107</v>
      </c>
      <c r="AA6" s="70">
        <f t="shared" si="2"/>
        <v>0.74764150943396224</v>
      </c>
      <c r="AB6" s="70">
        <f t="shared" si="3"/>
        <v>0.25235849056603776</v>
      </c>
      <c r="AD6" s="22" t="s">
        <v>416</v>
      </c>
      <c r="AE6" s="60">
        <v>6167</v>
      </c>
      <c r="AF6" s="60">
        <v>5359</v>
      </c>
      <c r="AG6" s="60">
        <v>458</v>
      </c>
      <c r="AH6" s="60">
        <v>264</v>
      </c>
      <c r="AI6" s="60">
        <v>37</v>
      </c>
      <c r="AJ6" s="60">
        <v>21</v>
      </c>
      <c r="AK6" s="60">
        <v>3</v>
      </c>
      <c r="AL6" s="60">
        <v>270</v>
      </c>
    </row>
    <row r="7" spans="1:38" s="4" customFormat="1" x14ac:dyDescent="0.25">
      <c r="A7" s="2">
        <v>4</v>
      </c>
      <c r="B7" s="2">
        <v>5</v>
      </c>
      <c r="C7" s="2">
        <v>6</v>
      </c>
      <c r="D7" s="1" t="s">
        <v>106</v>
      </c>
      <c r="E7" s="1" t="s">
        <v>106</v>
      </c>
      <c r="F7" s="2">
        <v>45</v>
      </c>
      <c r="G7" s="2" t="s">
        <v>15</v>
      </c>
      <c r="H7" s="1">
        <v>390</v>
      </c>
      <c r="I7" s="1">
        <v>1</v>
      </c>
      <c r="J7" s="1">
        <v>200</v>
      </c>
      <c r="K7" s="1">
        <v>82</v>
      </c>
      <c r="L7" s="1">
        <v>0</v>
      </c>
      <c r="M7" s="1">
        <v>1</v>
      </c>
      <c r="N7" s="1">
        <v>1</v>
      </c>
      <c r="O7" s="1">
        <v>8</v>
      </c>
      <c r="P7" s="1">
        <v>2</v>
      </c>
      <c r="Q7" s="2" t="s">
        <v>565</v>
      </c>
      <c r="R7" s="1">
        <v>5</v>
      </c>
      <c r="S7" s="1">
        <v>0</v>
      </c>
      <c r="T7" s="1">
        <v>0</v>
      </c>
      <c r="U7" s="1">
        <v>0</v>
      </c>
      <c r="V7" s="1">
        <v>18</v>
      </c>
      <c r="W7" s="16">
        <v>0</v>
      </c>
      <c r="X7" s="1">
        <v>9</v>
      </c>
      <c r="Y7" s="1">
        <f t="shared" si="0"/>
        <v>327</v>
      </c>
      <c r="Z7" s="1">
        <f t="shared" si="1"/>
        <v>63</v>
      </c>
      <c r="AA7" s="70">
        <f t="shared" si="2"/>
        <v>0.83846153846153848</v>
      </c>
      <c r="AB7" s="70">
        <f t="shared" si="3"/>
        <v>0.16153846153846155</v>
      </c>
      <c r="AD7" s="22" t="s">
        <v>417</v>
      </c>
      <c r="AE7" s="60">
        <v>1217</v>
      </c>
      <c r="AF7" s="60">
        <v>1428</v>
      </c>
      <c r="AG7" s="60">
        <v>242</v>
      </c>
      <c r="AH7" s="60">
        <v>596</v>
      </c>
      <c r="AI7" s="60">
        <v>346</v>
      </c>
      <c r="AJ7" s="60">
        <v>101</v>
      </c>
      <c r="AK7" s="60">
        <v>0</v>
      </c>
      <c r="AL7" s="60">
        <v>63</v>
      </c>
    </row>
    <row r="8" spans="1:38" s="4" customFormat="1" x14ac:dyDescent="0.25">
      <c r="A8" s="2">
        <v>5</v>
      </c>
      <c r="B8" s="2">
        <v>5</v>
      </c>
      <c r="C8" s="2">
        <v>6</v>
      </c>
      <c r="D8" s="1" t="s">
        <v>106</v>
      </c>
      <c r="E8" s="1" t="s">
        <v>106</v>
      </c>
      <c r="F8" s="2">
        <v>45</v>
      </c>
      <c r="G8" s="2" t="s">
        <v>16</v>
      </c>
      <c r="H8" s="1">
        <v>390</v>
      </c>
      <c r="I8" s="1">
        <v>2</v>
      </c>
      <c r="J8" s="1">
        <v>221</v>
      </c>
      <c r="K8" s="1">
        <v>80</v>
      </c>
      <c r="L8" s="1">
        <v>0</v>
      </c>
      <c r="M8" s="1">
        <v>0</v>
      </c>
      <c r="N8" s="1">
        <v>1</v>
      </c>
      <c r="O8" s="1">
        <v>3</v>
      </c>
      <c r="P8" s="1">
        <v>0</v>
      </c>
      <c r="Q8" s="2" t="s">
        <v>565</v>
      </c>
      <c r="R8" s="1">
        <v>0</v>
      </c>
      <c r="S8" s="1">
        <v>0</v>
      </c>
      <c r="T8" s="1">
        <v>0</v>
      </c>
      <c r="U8" s="1">
        <v>0</v>
      </c>
      <c r="V8" s="1">
        <v>3</v>
      </c>
      <c r="W8" s="16">
        <v>0</v>
      </c>
      <c r="X8" s="1">
        <v>3</v>
      </c>
      <c r="Y8" s="1">
        <f t="shared" si="0"/>
        <v>313</v>
      </c>
      <c r="Z8" s="1">
        <f t="shared" si="1"/>
        <v>77</v>
      </c>
      <c r="AA8" s="70">
        <f t="shared" si="2"/>
        <v>0.8025641025641026</v>
      </c>
      <c r="AB8" s="70">
        <f t="shared" si="3"/>
        <v>0.19743589743589743</v>
      </c>
      <c r="AD8" s="22" t="s">
        <v>418</v>
      </c>
      <c r="AE8" s="60">
        <v>311</v>
      </c>
      <c r="AF8" s="60">
        <v>234</v>
      </c>
      <c r="AG8" s="60">
        <v>333</v>
      </c>
      <c r="AH8" s="60">
        <v>0</v>
      </c>
      <c r="AI8" s="60">
        <v>0</v>
      </c>
      <c r="AJ8" s="60">
        <v>1</v>
      </c>
      <c r="AK8" s="60">
        <v>0</v>
      </c>
      <c r="AL8" s="60">
        <v>11</v>
      </c>
    </row>
    <row r="9" spans="1:38" s="4" customFormat="1" x14ac:dyDescent="0.25">
      <c r="A9" s="2">
        <v>6</v>
      </c>
      <c r="B9" s="2">
        <v>5</v>
      </c>
      <c r="C9" s="2">
        <v>6</v>
      </c>
      <c r="D9" s="1" t="s">
        <v>106</v>
      </c>
      <c r="E9" s="1" t="s">
        <v>106</v>
      </c>
      <c r="F9" s="2">
        <v>46</v>
      </c>
      <c r="G9" s="2" t="s">
        <v>15</v>
      </c>
      <c r="H9" s="1">
        <v>488</v>
      </c>
      <c r="I9" s="1">
        <v>3</v>
      </c>
      <c r="J9" s="1">
        <v>147</v>
      </c>
      <c r="K9" s="1">
        <v>146</v>
      </c>
      <c r="L9" s="1">
        <v>1</v>
      </c>
      <c r="M9" s="1">
        <v>1</v>
      </c>
      <c r="N9" s="1">
        <v>14</v>
      </c>
      <c r="O9" s="1">
        <v>22</v>
      </c>
      <c r="P9" s="1">
        <v>0</v>
      </c>
      <c r="Q9" s="2" t="s">
        <v>565</v>
      </c>
      <c r="R9" s="1">
        <v>1</v>
      </c>
      <c r="S9" s="1">
        <v>3</v>
      </c>
      <c r="T9" s="1">
        <v>0</v>
      </c>
      <c r="U9" s="1">
        <v>7</v>
      </c>
      <c r="V9" s="1">
        <v>6</v>
      </c>
      <c r="W9" s="16">
        <v>0</v>
      </c>
      <c r="X9" s="1">
        <v>9</v>
      </c>
      <c r="Y9" s="1">
        <f t="shared" si="0"/>
        <v>360</v>
      </c>
      <c r="Z9" s="1">
        <f t="shared" si="1"/>
        <v>128</v>
      </c>
      <c r="AA9" s="70">
        <f t="shared" si="2"/>
        <v>0.73770491803278693</v>
      </c>
      <c r="AB9" s="70">
        <f t="shared" si="3"/>
        <v>0.26229508196721313</v>
      </c>
      <c r="AD9" s="22" t="s">
        <v>419</v>
      </c>
      <c r="AE9" s="60">
        <v>1219</v>
      </c>
      <c r="AF9" s="60">
        <v>1203</v>
      </c>
      <c r="AG9" s="60">
        <v>0</v>
      </c>
      <c r="AH9" s="60">
        <v>87</v>
      </c>
      <c r="AI9" s="60">
        <v>0</v>
      </c>
      <c r="AJ9" s="60">
        <v>0</v>
      </c>
      <c r="AK9" s="60">
        <v>1</v>
      </c>
      <c r="AL9" s="60">
        <v>17</v>
      </c>
    </row>
    <row r="10" spans="1:38" s="4" customFormat="1" x14ac:dyDescent="0.25">
      <c r="A10" s="2">
        <v>7</v>
      </c>
      <c r="B10" s="2">
        <v>5</v>
      </c>
      <c r="C10" s="2">
        <v>6</v>
      </c>
      <c r="D10" s="1" t="s">
        <v>106</v>
      </c>
      <c r="E10" s="1" t="s">
        <v>106</v>
      </c>
      <c r="F10" s="2">
        <v>46</v>
      </c>
      <c r="G10" s="2" t="s">
        <v>16</v>
      </c>
      <c r="H10" s="1">
        <v>489</v>
      </c>
      <c r="I10" s="1">
        <v>3</v>
      </c>
      <c r="J10" s="1">
        <v>144</v>
      </c>
      <c r="K10" s="1">
        <v>147</v>
      </c>
      <c r="L10" s="1">
        <v>0</v>
      </c>
      <c r="M10" s="1">
        <v>1</v>
      </c>
      <c r="N10" s="1">
        <v>7</v>
      </c>
      <c r="O10" s="1">
        <v>37</v>
      </c>
      <c r="P10" s="1">
        <v>1</v>
      </c>
      <c r="Q10" s="2" t="s">
        <v>565</v>
      </c>
      <c r="R10" s="1">
        <v>1</v>
      </c>
      <c r="S10" s="1">
        <v>0</v>
      </c>
      <c r="T10" s="1">
        <v>0</v>
      </c>
      <c r="U10" s="1">
        <v>2</v>
      </c>
      <c r="V10" s="1">
        <v>6</v>
      </c>
      <c r="W10" s="16">
        <v>0</v>
      </c>
      <c r="X10" s="1">
        <v>3</v>
      </c>
      <c r="Y10" s="1">
        <f t="shared" si="0"/>
        <v>352</v>
      </c>
      <c r="Z10" s="1">
        <f t="shared" si="1"/>
        <v>137</v>
      </c>
      <c r="AA10" s="70">
        <f t="shared" si="2"/>
        <v>0.71983640081799594</v>
      </c>
      <c r="AB10" s="70">
        <f t="shared" si="3"/>
        <v>0.28016359918200406</v>
      </c>
      <c r="AD10" s="22" t="s">
        <v>420</v>
      </c>
      <c r="AE10" s="60">
        <v>2793</v>
      </c>
      <c r="AF10" s="60">
        <v>2605</v>
      </c>
      <c r="AG10" s="60">
        <v>314</v>
      </c>
      <c r="AH10" s="60">
        <v>0</v>
      </c>
      <c r="AI10" s="60">
        <v>104</v>
      </c>
      <c r="AJ10" s="60">
        <v>0</v>
      </c>
      <c r="AK10" s="60">
        <v>4</v>
      </c>
      <c r="AL10" s="60">
        <v>102</v>
      </c>
    </row>
    <row r="11" spans="1:38" s="4" customFormat="1" x14ac:dyDescent="0.25">
      <c r="A11" s="2">
        <v>8</v>
      </c>
      <c r="B11" s="2">
        <v>5</v>
      </c>
      <c r="C11" s="2">
        <v>6</v>
      </c>
      <c r="D11" s="1" t="s">
        <v>106</v>
      </c>
      <c r="E11" s="1" t="s">
        <v>106</v>
      </c>
      <c r="F11" s="2">
        <v>47</v>
      </c>
      <c r="G11" s="2" t="s">
        <v>15</v>
      </c>
      <c r="H11" s="1">
        <v>635</v>
      </c>
      <c r="I11" s="1">
        <v>0</v>
      </c>
      <c r="J11" s="1">
        <v>248</v>
      </c>
      <c r="K11" s="1">
        <v>207</v>
      </c>
      <c r="L11" s="1">
        <v>0</v>
      </c>
      <c r="M11" s="1">
        <v>0</v>
      </c>
      <c r="N11" s="1">
        <v>4</v>
      </c>
      <c r="O11" s="1">
        <v>12</v>
      </c>
      <c r="P11" s="1">
        <v>2</v>
      </c>
      <c r="Q11" s="2" t="s">
        <v>565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6">
        <v>0</v>
      </c>
      <c r="X11" s="1">
        <v>10</v>
      </c>
      <c r="Y11" s="1">
        <f t="shared" si="0"/>
        <v>483</v>
      </c>
      <c r="Z11" s="1">
        <f t="shared" si="1"/>
        <v>152</v>
      </c>
      <c r="AA11" s="70">
        <f t="shared" si="2"/>
        <v>0.76062992125984252</v>
      </c>
      <c r="AB11" s="70">
        <f t="shared" si="3"/>
        <v>0.23937007874015748</v>
      </c>
      <c r="AD11" s="22" t="s">
        <v>421</v>
      </c>
      <c r="AE11" s="60">
        <v>1059</v>
      </c>
      <c r="AF11" s="60">
        <v>1116</v>
      </c>
      <c r="AG11" s="60">
        <v>563</v>
      </c>
      <c r="AH11" s="60">
        <v>0</v>
      </c>
      <c r="AI11" s="60">
        <v>0</v>
      </c>
      <c r="AJ11" s="60">
        <v>0</v>
      </c>
      <c r="AK11" s="60">
        <v>1</v>
      </c>
      <c r="AL11" s="60">
        <v>18</v>
      </c>
    </row>
    <row r="12" spans="1:38" s="4" customFormat="1" x14ac:dyDescent="0.25">
      <c r="A12" s="2">
        <v>9</v>
      </c>
      <c r="B12" s="2">
        <v>5</v>
      </c>
      <c r="C12" s="2">
        <v>6</v>
      </c>
      <c r="D12" s="1" t="s">
        <v>106</v>
      </c>
      <c r="E12" s="1" t="s">
        <v>106</v>
      </c>
      <c r="F12" s="2">
        <v>47</v>
      </c>
      <c r="G12" s="2" t="s">
        <v>16</v>
      </c>
      <c r="H12" s="1">
        <v>636</v>
      </c>
      <c r="I12" s="1">
        <v>10</v>
      </c>
      <c r="J12" s="1">
        <v>199</v>
      </c>
      <c r="K12" s="1">
        <v>212</v>
      </c>
      <c r="L12" s="1">
        <v>2</v>
      </c>
      <c r="M12" s="1">
        <v>1</v>
      </c>
      <c r="N12" s="1">
        <v>3</v>
      </c>
      <c r="O12" s="1">
        <v>12</v>
      </c>
      <c r="P12" s="1">
        <v>1</v>
      </c>
      <c r="Q12" s="2" t="s">
        <v>565</v>
      </c>
      <c r="R12" s="1">
        <v>6</v>
      </c>
      <c r="S12" s="1">
        <v>0</v>
      </c>
      <c r="T12" s="1">
        <v>0</v>
      </c>
      <c r="U12" s="1">
        <v>3</v>
      </c>
      <c r="V12" s="1">
        <v>14</v>
      </c>
      <c r="W12" s="16">
        <v>0</v>
      </c>
      <c r="X12" s="1">
        <v>6</v>
      </c>
      <c r="Y12" s="1">
        <f t="shared" si="0"/>
        <v>469</v>
      </c>
      <c r="Z12" s="1">
        <f t="shared" si="1"/>
        <v>167</v>
      </c>
      <c r="AA12" s="70">
        <f t="shared" si="2"/>
        <v>0.73742138364779874</v>
      </c>
      <c r="AB12" s="70">
        <f t="shared" si="3"/>
        <v>0.26257861635220126</v>
      </c>
      <c r="AD12" s="22" t="s">
        <v>422</v>
      </c>
      <c r="AE12" s="60">
        <v>552</v>
      </c>
      <c r="AF12" s="60">
        <v>878</v>
      </c>
      <c r="AG12" s="60">
        <v>571</v>
      </c>
      <c r="AH12" s="60">
        <v>0</v>
      </c>
      <c r="AI12" s="60">
        <v>0</v>
      </c>
      <c r="AJ12" s="60">
        <v>0</v>
      </c>
      <c r="AK12" s="60">
        <v>1</v>
      </c>
      <c r="AL12" s="60">
        <v>19</v>
      </c>
    </row>
    <row r="13" spans="1:38" s="4" customFormat="1" x14ac:dyDescent="0.25">
      <c r="A13" s="2">
        <v>10</v>
      </c>
      <c r="B13" s="2">
        <v>5</v>
      </c>
      <c r="C13" s="2">
        <v>6</v>
      </c>
      <c r="D13" s="1" t="s">
        <v>106</v>
      </c>
      <c r="E13" s="1" t="s">
        <v>106</v>
      </c>
      <c r="F13" s="2">
        <v>48</v>
      </c>
      <c r="G13" s="2" t="s">
        <v>15</v>
      </c>
      <c r="H13" s="1">
        <v>378</v>
      </c>
      <c r="I13" s="1">
        <v>5</v>
      </c>
      <c r="J13" s="1">
        <v>123</v>
      </c>
      <c r="K13" s="1">
        <v>141</v>
      </c>
      <c r="L13" s="1">
        <v>0</v>
      </c>
      <c r="M13" s="1">
        <v>3</v>
      </c>
      <c r="N13" s="1">
        <v>2</v>
      </c>
      <c r="O13" s="1">
        <v>2</v>
      </c>
      <c r="P13" s="1">
        <v>1</v>
      </c>
      <c r="Q13" s="2" t="s">
        <v>565</v>
      </c>
      <c r="R13" s="1">
        <v>2</v>
      </c>
      <c r="S13" s="1">
        <v>2</v>
      </c>
      <c r="T13" s="1">
        <v>0</v>
      </c>
      <c r="U13" s="1">
        <v>1</v>
      </c>
      <c r="V13" s="1">
        <v>3</v>
      </c>
      <c r="W13" s="16">
        <v>0</v>
      </c>
      <c r="X13" s="1">
        <v>7</v>
      </c>
      <c r="Y13" s="1">
        <f t="shared" si="0"/>
        <v>292</v>
      </c>
      <c r="Z13" s="1">
        <f t="shared" si="1"/>
        <v>86</v>
      </c>
      <c r="AA13" s="70">
        <f t="shared" si="2"/>
        <v>0.77248677248677244</v>
      </c>
      <c r="AB13" s="70">
        <f t="shared" si="3"/>
        <v>0.2275132275132275</v>
      </c>
      <c r="AD13" s="22" t="s">
        <v>423</v>
      </c>
      <c r="AE13" s="60">
        <v>441</v>
      </c>
      <c r="AF13" s="60">
        <v>551</v>
      </c>
      <c r="AG13" s="60">
        <v>0</v>
      </c>
      <c r="AH13" s="60">
        <v>0</v>
      </c>
      <c r="AI13" s="60">
        <v>0</v>
      </c>
      <c r="AJ13" s="60">
        <v>0</v>
      </c>
      <c r="AK13" s="60">
        <v>0</v>
      </c>
      <c r="AL13" s="60">
        <v>11</v>
      </c>
    </row>
    <row r="14" spans="1:38" s="4" customFormat="1" x14ac:dyDescent="0.25">
      <c r="A14" s="2">
        <v>11</v>
      </c>
      <c r="B14" s="2">
        <v>5</v>
      </c>
      <c r="C14" s="2">
        <v>6</v>
      </c>
      <c r="D14" s="1" t="s">
        <v>106</v>
      </c>
      <c r="E14" s="1" t="s">
        <v>106</v>
      </c>
      <c r="F14" s="2">
        <v>48</v>
      </c>
      <c r="G14" s="2" t="s">
        <v>16</v>
      </c>
      <c r="H14" s="1">
        <v>379</v>
      </c>
      <c r="I14" s="1">
        <v>2</v>
      </c>
      <c r="J14" s="1">
        <v>124</v>
      </c>
      <c r="K14" s="1">
        <v>140</v>
      </c>
      <c r="L14" s="1">
        <v>1</v>
      </c>
      <c r="M14" s="1">
        <v>3</v>
      </c>
      <c r="N14" s="1">
        <v>1</v>
      </c>
      <c r="O14" s="1">
        <v>3</v>
      </c>
      <c r="P14" s="1">
        <v>1</v>
      </c>
      <c r="Q14" s="2" t="s">
        <v>565</v>
      </c>
      <c r="R14" s="1">
        <v>5</v>
      </c>
      <c r="S14" s="1">
        <v>2</v>
      </c>
      <c r="T14" s="1">
        <v>0</v>
      </c>
      <c r="U14" s="1">
        <v>2</v>
      </c>
      <c r="V14" s="1">
        <v>2</v>
      </c>
      <c r="W14" s="16">
        <v>0</v>
      </c>
      <c r="X14" s="1">
        <v>4</v>
      </c>
      <c r="Y14" s="1">
        <f t="shared" si="0"/>
        <v>290</v>
      </c>
      <c r="Z14" s="1">
        <f t="shared" si="1"/>
        <v>89</v>
      </c>
      <c r="AA14" s="70">
        <f t="shared" si="2"/>
        <v>0.76517150395778366</v>
      </c>
      <c r="AB14" s="70">
        <f t="shared" si="3"/>
        <v>0.23482849604221637</v>
      </c>
    </row>
    <row r="15" spans="1:38" s="4" customFormat="1" x14ac:dyDescent="0.25">
      <c r="A15" s="2">
        <v>12</v>
      </c>
      <c r="B15" s="2">
        <v>5</v>
      </c>
      <c r="C15" s="2">
        <v>6</v>
      </c>
      <c r="D15" s="1" t="s">
        <v>106</v>
      </c>
      <c r="E15" s="1" t="s">
        <v>106</v>
      </c>
      <c r="F15" s="2">
        <v>49</v>
      </c>
      <c r="G15" s="2" t="s">
        <v>15</v>
      </c>
      <c r="H15" s="1">
        <v>472</v>
      </c>
      <c r="I15" s="1">
        <v>0</v>
      </c>
      <c r="J15" s="1">
        <v>165</v>
      </c>
      <c r="K15" s="1">
        <v>186</v>
      </c>
      <c r="L15" s="1">
        <v>0</v>
      </c>
      <c r="M15" s="1">
        <v>0</v>
      </c>
      <c r="N15" s="1">
        <v>1</v>
      </c>
      <c r="O15" s="1">
        <v>12</v>
      </c>
      <c r="P15" s="1">
        <v>0</v>
      </c>
      <c r="Q15" s="2" t="s">
        <v>565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6">
        <v>0</v>
      </c>
      <c r="X15" s="1">
        <v>10</v>
      </c>
      <c r="Y15" s="1">
        <f t="shared" si="0"/>
        <v>374</v>
      </c>
      <c r="Z15" s="1">
        <f t="shared" si="1"/>
        <v>98</v>
      </c>
      <c r="AA15" s="70">
        <f t="shared" si="2"/>
        <v>0.7923728813559322</v>
      </c>
      <c r="AB15" s="70">
        <f t="shared" si="3"/>
        <v>0.2076271186440678</v>
      </c>
    </row>
    <row r="16" spans="1:38" s="4" customFormat="1" x14ac:dyDescent="0.25">
      <c r="A16" s="2">
        <v>13</v>
      </c>
      <c r="B16" s="2">
        <v>5</v>
      </c>
      <c r="C16" s="2">
        <v>6</v>
      </c>
      <c r="D16" s="1" t="s">
        <v>106</v>
      </c>
      <c r="E16" s="1" t="s">
        <v>106</v>
      </c>
      <c r="F16" s="2">
        <v>49</v>
      </c>
      <c r="G16" s="2" t="s">
        <v>16</v>
      </c>
      <c r="H16" s="1">
        <v>472</v>
      </c>
      <c r="I16" s="1">
        <v>2</v>
      </c>
      <c r="J16" s="1">
        <v>169</v>
      </c>
      <c r="K16" s="1">
        <v>148</v>
      </c>
      <c r="L16" s="1">
        <v>1</v>
      </c>
      <c r="M16" s="1">
        <v>1</v>
      </c>
      <c r="N16" s="1">
        <v>0</v>
      </c>
      <c r="O16" s="1">
        <v>10</v>
      </c>
      <c r="P16" s="1">
        <v>1</v>
      </c>
      <c r="Q16" s="2" t="s">
        <v>565</v>
      </c>
      <c r="R16" s="1">
        <v>6</v>
      </c>
      <c r="S16" s="1">
        <v>1</v>
      </c>
      <c r="T16" s="1">
        <v>0</v>
      </c>
      <c r="U16" s="1">
        <v>0</v>
      </c>
      <c r="V16" s="1">
        <v>9</v>
      </c>
      <c r="W16" s="16">
        <v>0</v>
      </c>
      <c r="X16" s="1">
        <v>2</v>
      </c>
      <c r="Y16" s="1">
        <f t="shared" si="0"/>
        <v>350</v>
      </c>
      <c r="Z16" s="1">
        <f t="shared" si="1"/>
        <v>122</v>
      </c>
      <c r="AA16" s="70">
        <f t="shared" si="2"/>
        <v>0.74152542372881358</v>
      </c>
      <c r="AB16" s="70">
        <f t="shared" si="3"/>
        <v>0.25847457627118642</v>
      </c>
    </row>
    <row r="17" spans="1:29" s="4" customFormat="1" x14ac:dyDescent="0.25">
      <c r="A17" s="2">
        <v>14</v>
      </c>
      <c r="B17" s="2">
        <v>5</v>
      </c>
      <c r="C17" s="2">
        <v>6</v>
      </c>
      <c r="D17" s="1" t="s">
        <v>106</v>
      </c>
      <c r="E17" s="1" t="s">
        <v>107</v>
      </c>
      <c r="F17" s="2">
        <v>50</v>
      </c>
      <c r="G17" s="2" t="s">
        <v>15</v>
      </c>
      <c r="H17" s="1">
        <v>738</v>
      </c>
      <c r="I17" s="1">
        <v>1</v>
      </c>
      <c r="J17" s="1">
        <v>153</v>
      </c>
      <c r="K17" s="1">
        <v>178</v>
      </c>
      <c r="L17" s="1">
        <v>3</v>
      </c>
      <c r="M17" s="1">
        <v>3</v>
      </c>
      <c r="N17" s="1">
        <v>85</v>
      </c>
      <c r="O17" s="1">
        <v>31</v>
      </c>
      <c r="P17" s="1">
        <v>1</v>
      </c>
      <c r="Q17" s="2" t="s">
        <v>565</v>
      </c>
      <c r="R17" s="1">
        <v>0</v>
      </c>
      <c r="S17" s="1">
        <v>2</v>
      </c>
      <c r="T17" s="1">
        <v>0</v>
      </c>
      <c r="U17" s="1">
        <v>1</v>
      </c>
      <c r="V17" s="1">
        <v>9</v>
      </c>
      <c r="W17" s="16">
        <v>0</v>
      </c>
      <c r="X17" s="1">
        <v>17</v>
      </c>
      <c r="Y17" s="1">
        <f t="shared" si="0"/>
        <v>484</v>
      </c>
      <c r="Z17" s="1">
        <f t="shared" si="1"/>
        <v>254</v>
      </c>
      <c r="AA17" s="70">
        <f t="shared" si="2"/>
        <v>0.65582655826558267</v>
      </c>
      <c r="AB17" s="70">
        <f t="shared" si="3"/>
        <v>0.34417344173441733</v>
      </c>
    </row>
    <row r="18" spans="1:29" s="4" customFormat="1" x14ac:dyDescent="0.25">
      <c r="A18" s="2">
        <v>15</v>
      </c>
      <c r="B18" s="2">
        <v>5</v>
      </c>
      <c r="C18" s="2">
        <v>6</v>
      </c>
      <c r="D18" s="1" t="s">
        <v>106</v>
      </c>
      <c r="E18" s="1" t="s">
        <v>108</v>
      </c>
      <c r="F18" s="2">
        <v>51</v>
      </c>
      <c r="G18" s="2" t="s">
        <v>15</v>
      </c>
      <c r="H18" s="1">
        <v>520</v>
      </c>
      <c r="I18" s="1">
        <v>1</v>
      </c>
      <c r="J18" s="1">
        <v>120</v>
      </c>
      <c r="K18" s="1">
        <v>224</v>
      </c>
      <c r="L18" s="1">
        <v>3</v>
      </c>
      <c r="M18" s="1">
        <v>0</v>
      </c>
      <c r="N18" s="1">
        <v>26</v>
      </c>
      <c r="O18" s="1">
        <v>2</v>
      </c>
      <c r="P18" s="1">
        <v>0</v>
      </c>
      <c r="Q18" s="2" t="s">
        <v>565</v>
      </c>
      <c r="R18" s="1">
        <v>0</v>
      </c>
      <c r="S18" s="1">
        <v>0</v>
      </c>
      <c r="T18" s="1">
        <v>0</v>
      </c>
      <c r="U18" s="1">
        <v>4</v>
      </c>
      <c r="V18" s="1">
        <v>2</v>
      </c>
      <c r="W18" s="16">
        <v>0</v>
      </c>
      <c r="X18" s="1">
        <v>1</v>
      </c>
      <c r="Y18" s="1">
        <f t="shared" si="0"/>
        <v>383</v>
      </c>
      <c r="Z18" s="1">
        <f t="shared" si="1"/>
        <v>137</v>
      </c>
      <c r="AA18" s="70">
        <f t="shared" si="2"/>
        <v>0.73653846153846159</v>
      </c>
      <c r="AB18" s="70">
        <f t="shared" si="3"/>
        <v>0.26346153846153847</v>
      </c>
    </row>
    <row r="19" spans="1:29" s="4" customFormat="1" x14ac:dyDescent="0.25">
      <c r="A19" s="2">
        <v>16</v>
      </c>
      <c r="B19" s="2">
        <v>5</v>
      </c>
      <c r="C19" s="2">
        <v>6</v>
      </c>
      <c r="D19" s="1" t="s">
        <v>106</v>
      </c>
      <c r="E19" s="1" t="s">
        <v>108</v>
      </c>
      <c r="F19" s="2">
        <v>51</v>
      </c>
      <c r="G19" s="2" t="s">
        <v>16</v>
      </c>
      <c r="H19" s="1">
        <v>520</v>
      </c>
      <c r="I19" s="1">
        <v>0</v>
      </c>
      <c r="J19" s="1">
        <v>108</v>
      </c>
      <c r="K19" s="1">
        <v>204</v>
      </c>
      <c r="L19" s="1">
        <v>0</v>
      </c>
      <c r="M19" s="1">
        <v>1</v>
      </c>
      <c r="N19" s="1">
        <v>24</v>
      </c>
      <c r="O19" s="1">
        <v>2</v>
      </c>
      <c r="P19" s="1">
        <v>0</v>
      </c>
      <c r="Q19" s="2" t="s">
        <v>565</v>
      </c>
      <c r="R19" s="1">
        <v>0</v>
      </c>
      <c r="S19" s="1">
        <v>0</v>
      </c>
      <c r="T19" s="1">
        <v>0</v>
      </c>
      <c r="U19" s="1">
        <v>5</v>
      </c>
      <c r="V19" s="1">
        <v>2</v>
      </c>
      <c r="W19" s="16">
        <v>0</v>
      </c>
      <c r="X19" s="1">
        <v>6</v>
      </c>
      <c r="Y19" s="1">
        <f t="shared" si="0"/>
        <v>352</v>
      </c>
      <c r="Z19" s="1">
        <f t="shared" si="1"/>
        <v>168</v>
      </c>
      <c r="AA19" s="70">
        <f t="shared" si="2"/>
        <v>0.67692307692307696</v>
      </c>
      <c r="AB19" s="70">
        <f t="shared" si="3"/>
        <v>0.32307692307692309</v>
      </c>
    </row>
    <row r="20" spans="1:29" s="4" customFormat="1" x14ac:dyDescent="0.25">
      <c r="A20" s="2">
        <v>17</v>
      </c>
      <c r="B20" s="2">
        <v>5</v>
      </c>
      <c r="C20" s="2">
        <v>6</v>
      </c>
      <c r="D20" s="1" t="s">
        <v>106</v>
      </c>
      <c r="E20" s="1" t="s">
        <v>109</v>
      </c>
      <c r="F20" s="2">
        <v>52</v>
      </c>
      <c r="G20" s="2" t="s">
        <v>15</v>
      </c>
      <c r="H20" s="1">
        <v>444</v>
      </c>
      <c r="I20" s="1">
        <v>1</v>
      </c>
      <c r="J20" s="1">
        <v>114</v>
      </c>
      <c r="K20" s="1">
        <v>148</v>
      </c>
      <c r="L20" s="1">
        <v>2</v>
      </c>
      <c r="M20" s="1">
        <v>2</v>
      </c>
      <c r="N20" s="1">
        <v>16</v>
      </c>
      <c r="O20" s="1">
        <v>1</v>
      </c>
      <c r="P20" s="1">
        <v>0</v>
      </c>
      <c r="Q20" s="2" t="s">
        <v>565</v>
      </c>
      <c r="R20" s="1">
        <v>4</v>
      </c>
      <c r="S20" s="1">
        <v>1</v>
      </c>
      <c r="T20" s="1">
        <v>0</v>
      </c>
      <c r="U20" s="1">
        <v>3</v>
      </c>
      <c r="V20" s="1">
        <v>7</v>
      </c>
      <c r="W20" s="16">
        <v>0</v>
      </c>
      <c r="X20" s="1">
        <v>0</v>
      </c>
      <c r="Y20" s="1">
        <f t="shared" si="0"/>
        <v>299</v>
      </c>
      <c r="Z20" s="1">
        <f t="shared" si="1"/>
        <v>145</v>
      </c>
      <c r="AA20" s="70">
        <f t="shared" si="2"/>
        <v>0.67342342342342343</v>
      </c>
      <c r="AB20" s="70">
        <f t="shared" si="3"/>
        <v>0.32657657657657657</v>
      </c>
    </row>
    <row r="21" spans="1:29" s="4" customFormat="1" x14ac:dyDescent="0.25">
      <c r="A21" s="2">
        <v>18</v>
      </c>
      <c r="B21" s="2">
        <v>5</v>
      </c>
      <c r="C21" s="2">
        <v>6</v>
      </c>
      <c r="D21" s="1" t="s">
        <v>106</v>
      </c>
      <c r="E21" s="1" t="s">
        <v>109</v>
      </c>
      <c r="F21" s="2">
        <v>52</v>
      </c>
      <c r="G21" s="2" t="s">
        <v>16</v>
      </c>
      <c r="H21" s="1">
        <v>445</v>
      </c>
      <c r="I21" s="1">
        <v>0</v>
      </c>
      <c r="J21" s="1">
        <v>114</v>
      </c>
      <c r="K21" s="1">
        <v>149</v>
      </c>
      <c r="L21" s="1">
        <v>3</v>
      </c>
      <c r="M21" s="1">
        <v>2</v>
      </c>
      <c r="N21" s="1">
        <v>8</v>
      </c>
      <c r="O21" s="1">
        <v>0</v>
      </c>
      <c r="P21" s="1">
        <v>0</v>
      </c>
      <c r="Q21" s="2" t="s">
        <v>565</v>
      </c>
      <c r="R21" s="1">
        <v>4</v>
      </c>
      <c r="S21" s="1">
        <v>1</v>
      </c>
      <c r="T21" s="1">
        <v>0</v>
      </c>
      <c r="U21" s="1">
        <v>3</v>
      </c>
      <c r="V21" s="1">
        <v>7</v>
      </c>
      <c r="W21" s="16">
        <v>0</v>
      </c>
      <c r="X21" s="1">
        <v>6</v>
      </c>
      <c r="Y21" s="1">
        <f t="shared" si="0"/>
        <v>297</v>
      </c>
      <c r="Z21" s="1">
        <f t="shared" si="1"/>
        <v>148</v>
      </c>
      <c r="AA21" s="70">
        <f t="shared" si="2"/>
        <v>0.66741573033707868</v>
      </c>
      <c r="AB21" s="70">
        <f t="shared" si="3"/>
        <v>0.33258426966292137</v>
      </c>
    </row>
    <row r="22" spans="1:29" s="4" customFormat="1" x14ac:dyDescent="0.25">
      <c r="A22" s="2">
        <v>19</v>
      </c>
      <c r="B22" s="2">
        <v>5</v>
      </c>
      <c r="C22" s="2">
        <v>6</v>
      </c>
      <c r="D22" s="1" t="s">
        <v>106</v>
      </c>
      <c r="E22" s="1" t="s">
        <v>110</v>
      </c>
      <c r="F22" s="2">
        <v>53</v>
      </c>
      <c r="G22" s="2" t="s">
        <v>15</v>
      </c>
      <c r="H22" s="1">
        <v>480</v>
      </c>
      <c r="I22" s="1">
        <v>0</v>
      </c>
      <c r="J22" s="1">
        <v>136</v>
      </c>
      <c r="K22" s="1">
        <v>247</v>
      </c>
      <c r="L22" s="1">
        <v>0</v>
      </c>
      <c r="M22" s="1">
        <v>1</v>
      </c>
      <c r="N22" s="1">
        <v>3</v>
      </c>
      <c r="O22" s="1">
        <v>8</v>
      </c>
      <c r="P22" s="1">
        <v>0</v>
      </c>
      <c r="Q22" s="2" t="s">
        <v>565</v>
      </c>
      <c r="R22" s="1">
        <v>1</v>
      </c>
      <c r="S22" s="1">
        <v>1</v>
      </c>
      <c r="T22" s="1">
        <v>0</v>
      </c>
      <c r="U22" s="1">
        <v>3</v>
      </c>
      <c r="V22" s="1">
        <v>2</v>
      </c>
      <c r="W22" s="16">
        <v>0</v>
      </c>
      <c r="X22" s="1">
        <v>8</v>
      </c>
      <c r="Y22" s="1">
        <f t="shared" si="0"/>
        <v>410</v>
      </c>
      <c r="Z22" s="1">
        <f t="shared" si="1"/>
        <v>70</v>
      </c>
      <c r="AA22" s="70">
        <f t="shared" si="2"/>
        <v>0.85416666666666663</v>
      </c>
      <c r="AB22" s="70">
        <f t="shared" si="3"/>
        <v>0.14583333333333334</v>
      </c>
    </row>
    <row r="23" spans="1:29" s="4" customFormat="1" x14ac:dyDescent="0.25">
      <c r="A23" s="2">
        <v>20</v>
      </c>
      <c r="B23" s="2">
        <v>5</v>
      </c>
      <c r="C23" s="2">
        <v>6</v>
      </c>
      <c r="D23" s="1" t="s">
        <v>106</v>
      </c>
      <c r="E23" s="1" t="s">
        <v>111</v>
      </c>
      <c r="F23" s="2">
        <v>53</v>
      </c>
      <c r="G23" s="2" t="s">
        <v>31</v>
      </c>
      <c r="H23" s="1">
        <v>243</v>
      </c>
      <c r="I23" s="1">
        <v>0</v>
      </c>
      <c r="J23" s="1">
        <v>65</v>
      </c>
      <c r="K23" s="1">
        <v>76</v>
      </c>
      <c r="L23" s="1">
        <v>0</v>
      </c>
      <c r="M23" s="1">
        <v>0</v>
      </c>
      <c r="N23" s="1">
        <v>8</v>
      </c>
      <c r="O23" s="1">
        <v>1</v>
      </c>
      <c r="P23" s="1">
        <v>0</v>
      </c>
      <c r="Q23" s="2" t="s">
        <v>565</v>
      </c>
      <c r="R23" s="1">
        <v>1</v>
      </c>
      <c r="S23" s="1">
        <v>2</v>
      </c>
      <c r="T23" s="1">
        <v>0</v>
      </c>
      <c r="U23" s="1">
        <v>1</v>
      </c>
      <c r="V23" s="1">
        <v>0</v>
      </c>
      <c r="W23" s="16">
        <v>0</v>
      </c>
      <c r="X23" s="1">
        <v>3</v>
      </c>
      <c r="Y23" s="1">
        <f t="shared" si="0"/>
        <v>157</v>
      </c>
      <c r="Z23" s="1">
        <f t="shared" si="1"/>
        <v>86</v>
      </c>
      <c r="AA23" s="70">
        <f t="shared" si="2"/>
        <v>0.64609053497942381</v>
      </c>
      <c r="AB23" s="70">
        <f t="shared" si="3"/>
        <v>0.35390946502057613</v>
      </c>
    </row>
    <row r="24" spans="1:29" s="4" customFormat="1" x14ac:dyDescent="0.25">
      <c r="A24" s="2">
        <v>21</v>
      </c>
      <c r="B24" s="2">
        <v>5</v>
      </c>
      <c r="C24" s="2">
        <v>6</v>
      </c>
      <c r="D24" s="1" t="s">
        <v>106</v>
      </c>
      <c r="E24" s="1" t="s">
        <v>112</v>
      </c>
      <c r="F24" s="2">
        <v>53</v>
      </c>
      <c r="G24" s="2" t="s">
        <v>32</v>
      </c>
      <c r="H24" s="1">
        <v>88</v>
      </c>
      <c r="I24" s="1">
        <v>2</v>
      </c>
      <c r="J24" s="1">
        <v>4</v>
      </c>
      <c r="K24" s="1">
        <v>61</v>
      </c>
      <c r="L24" s="1">
        <v>0</v>
      </c>
      <c r="M24" s="1">
        <v>2</v>
      </c>
      <c r="N24" s="1">
        <v>8</v>
      </c>
      <c r="O24" s="1">
        <v>1</v>
      </c>
      <c r="P24" s="1">
        <v>0</v>
      </c>
      <c r="Q24" s="2" t="s">
        <v>565</v>
      </c>
      <c r="R24" s="1">
        <v>2</v>
      </c>
      <c r="S24" s="1">
        <v>0</v>
      </c>
      <c r="T24" s="1">
        <v>0</v>
      </c>
      <c r="U24" s="1">
        <v>2</v>
      </c>
      <c r="V24" s="1">
        <v>0</v>
      </c>
      <c r="W24" s="16">
        <v>0</v>
      </c>
      <c r="X24" s="1">
        <v>0</v>
      </c>
      <c r="Y24" s="1">
        <f t="shared" si="0"/>
        <v>82</v>
      </c>
      <c r="Z24" s="1">
        <f t="shared" si="1"/>
        <v>6</v>
      </c>
      <c r="AA24" s="70">
        <f t="shared" si="2"/>
        <v>0.93181818181818177</v>
      </c>
      <c r="AB24" s="70">
        <f t="shared" si="3"/>
        <v>6.8181818181818177E-2</v>
      </c>
    </row>
    <row r="25" spans="1:29" s="4" customFormat="1" x14ac:dyDescent="0.25">
      <c r="A25" s="2">
        <v>22</v>
      </c>
      <c r="B25" s="2">
        <v>5</v>
      </c>
      <c r="C25" s="2">
        <v>6</v>
      </c>
      <c r="D25" s="1" t="s">
        <v>106</v>
      </c>
      <c r="E25" s="1" t="s">
        <v>113</v>
      </c>
      <c r="F25" s="2">
        <v>54</v>
      </c>
      <c r="G25" s="2" t="s">
        <v>15</v>
      </c>
      <c r="H25" s="1">
        <v>437</v>
      </c>
      <c r="I25" s="1">
        <v>4</v>
      </c>
      <c r="J25" s="1">
        <v>124</v>
      </c>
      <c r="K25" s="1">
        <v>129</v>
      </c>
      <c r="L25" s="1">
        <v>10</v>
      </c>
      <c r="M25" s="1">
        <v>3</v>
      </c>
      <c r="N25" s="1">
        <v>36</v>
      </c>
      <c r="O25" s="1">
        <v>7</v>
      </c>
      <c r="P25" s="1">
        <v>3</v>
      </c>
      <c r="Q25" s="2" t="s">
        <v>565</v>
      </c>
      <c r="R25" s="1">
        <v>0</v>
      </c>
      <c r="S25" s="1">
        <v>0</v>
      </c>
      <c r="T25" s="1">
        <v>0</v>
      </c>
      <c r="U25" s="1">
        <v>1</v>
      </c>
      <c r="V25" s="1">
        <v>16</v>
      </c>
      <c r="W25" s="16">
        <v>0</v>
      </c>
      <c r="X25" s="1">
        <v>6</v>
      </c>
      <c r="Y25" s="1">
        <f t="shared" si="0"/>
        <v>339</v>
      </c>
      <c r="Z25" s="1">
        <f t="shared" si="1"/>
        <v>98</v>
      </c>
      <c r="AA25" s="70">
        <f t="shared" si="2"/>
        <v>0.77574370709382146</v>
      </c>
      <c r="AB25" s="70">
        <f t="shared" si="3"/>
        <v>0.22425629290617849</v>
      </c>
    </row>
    <row r="26" spans="1:29" s="4" customFormat="1" x14ac:dyDescent="0.25">
      <c r="A26" s="2">
        <v>23</v>
      </c>
      <c r="B26" s="2">
        <v>5</v>
      </c>
      <c r="C26" s="2">
        <v>6</v>
      </c>
      <c r="D26" s="1" t="s">
        <v>106</v>
      </c>
      <c r="E26" s="1" t="s">
        <v>113</v>
      </c>
      <c r="F26" s="2">
        <v>54</v>
      </c>
      <c r="G26" s="2" t="s">
        <v>16</v>
      </c>
      <c r="H26" s="1">
        <v>438</v>
      </c>
      <c r="I26" s="1">
        <v>1</v>
      </c>
      <c r="J26" s="1">
        <v>80</v>
      </c>
      <c r="K26" s="1">
        <v>130</v>
      </c>
      <c r="L26" s="1">
        <v>8</v>
      </c>
      <c r="M26" s="1">
        <v>0</v>
      </c>
      <c r="N26" s="1">
        <v>69</v>
      </c>
      <c r="O26" s="1">
        <v>2</v>
      </c>
      <c r="P26" s="1">
        <v>3</v>
      </c>
      <c r="Q26" s="2" t="s">
        <v>565</v>
      </c>
      <c r="R26" s="1">
        <v>2</v>
      </c>
      <c r="S26" s="1">
        <v>1</v>
      </c>
      <c r="T26" s="1">
        <v>0</v>
      </c>
      <c r="U26" s="1">
        <v>1</v>
      </c>
      <c r="V26" s="1">
        <v>6</v>
      </c>
      <c r="W26" s="16">
        <v>0</v>
      </c>
      <c r="X26" s="1">
        <v>8</v>
      </c>
      <c r="Y26" s="1">
        <f t="shared" si="0"/>
        <v>311</v>
      </c>
      <c r="Z26" s="1">
        <f t="shared" si="1"/>
        <v>127</v>
      </c>
      <c r="AA26" s="70">
        <f t="shared" si="2"/>
        <v>0.71004566210045661</v>
      </c>
      <c r="AB26" s="70">
        <f t="shared" si="3"/>
        <v>0.28995433789954339</v>
      </c>
    </row>
    <row r="27" spans="1:29" s="4" customFormat="1" x14ac:dyDescent="0.25">
      <c r="A27" s="2">
        <v>24</v>
      </c>
      <c r="B27" s="2">
        <v>5</v>
      </c>
      <c r="C27" s="2">
        <v>6</v>
      </c>
      <c r="D27" s="1" t="s">
        <v>106</v>
      </c>
      <c r="E27" s="1" t="s">
        <v>114</v>
      </c>
      <c r="F27" s="2">
        <v>55</v>
      </c>
      <c r="G27" s="2" t="s">
        <v>15</v>
      </c>
      <c r="H27" s="1">
        <v>232</v>
      </c>
      <c r="I27" s="1">
        <v>0</v>
      </c>
      <c r="J27" s="1">
        <v>68</v>
      </c>
      <c r="K27" s="1">
        <v>61</v>
      </c>
      <c r="L27" s="1">
        <v>0</v>
      </c>
      <c r="M27" s="1">
        <v>0</v>
      </c>
      <c r="N27" s="1">
        <v>4</v>
      </c>
      <c r="O27" s="1">
        <v>5</v>
      </c>
      <c r="P27" s="1">
        <v>0</v>
      </c>
      <c r="Q27" s="2" t="s">
        <v>565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6">
        <v>0</v>
      </c>
      <c r="X27" s="1">
        <v>4</v>
      </c>
      <c r="Y27" s="1">
        <f t="shared" si="0"/>
        <v>142</v>
      </c>
      <c r="Z27" s="1">
        <f t="shared" si="1"/>
        <v>90</v>
      </c>
      <c r="AA27" s="70">
        <f t="shared" si="2"/>
        <v>0.61206896551724133</v>
      </c>
      <c r="AB27" s="70">
        <f t="shared" si="3"/>
        <v>0.38793103448275862</v>
      </c>
    </row>
    <row r="28" spans="1:29" s="4" customFormat="1" x14ac:dyDescent="0.25">
      <c r="A28" s="2">
        <v>25</v>
      </c>
      <c r="B28" s="2">
        <v>5</v>
      </c>
      <c r="C28" s="2">
        <v>6</v>
      </c>
      <c r="D28" s="1" t="s">
        <v>106</v>
      </c>
      <c r="E28" s="1" t="s">
        <v>115</v>
      </c>
      <c r="F28" s="2">
        <v>56</v>
      </c>
      <c r="G28" s="2" t="s">
        <v>15</v>
      </c>
      <c r="H28" s="1">
        <v>422</v>
      </c>
      <c r="I28" s="1">
        <v>3</v>
      </c>
      <c r="J28" s="1">
        <v>122</v>
      </c>
      <c r="K28" s="1">
        <v>105</v>
      </c>
      <c r="L28" s="1">
        <v>6</v>
      </c>
      <c r="M28" s="1">
        <v>2</v>
      </c>
      <c r="N28" s="1">
        <v>9</v>
      </c>
      <c r="O28" s="1">
        <v>1</v>
      </c>
      <c r="P28" s="1">
        <v>0</v>
      </c>
      <c r="Q28" s="2" t="s">
        <v>565</v>
      </c>
      <c r="R28" s="1">
        <v>1</v>
      </c>
      <c r="S28" s="1">
        <v>0</v>
      </c>
      <c r="T28" s="1">
        <v>0</v>
      </c>
      <c r="U28" s="1">
        <v>0</v>
      </c>
      <c r="V28" s="1">
        <v>3</v>
      </c>
      <c r="W28" s="16">
        <v>0</v>
      </c>
      <c r="X28" s="1">
        <v>7</v>
      </c>
      <c r="Y28" s="1">
        <f t="shared" si="0"/>
        <v>259</v>
      </c>
      <c r="Z28" s="1">
        <f t="shared" si="1"/>
        <v>163</v>
      </c>
      <c r="AA28" s="70">
        <f t="shared" si="2"/>
        <v>0.61374407582938384</v>
      </c>
      <c r="AB28" s="70">
        <f t="shared" si="3"/>
        <v>0.38625592417061611</v>
      </c>
    </row>
    <row r="29" spans="1:29" s="4" customFormat="1" x14ac:dyDescent="0.25">
      <c r="A29" s="2">
        <v>26</v>
      </c>
      <c r="B29" s="2">
        <v>5</v>
      </c>
      <c r="C29" s="2">
        <v>6</v>
      </c>
      <c r="D29" s="1" t="s">
        <v>106</v>
      </c>
      <c r="E29" s="1" t="s">
        <v>115</v>
      </c>
      <c r="F29" s="2">
        <v>56</v>
      </c>
      <c r="G29" s="2" t="s">
        <v>16</v>
      </c>
      <c r="H29" s="1">
        <v>423</v>
      </c>
      <c r="I29" s="1">
        <v>0</v>
      </c>
      <c r="J29" s="1">
        <v>167</v>
      </c>
      <c r="K29" s="1">
        <v>81</v>
      </c>
      <c r="L29" s="1">
        <v>2</v>
      </c>
      <c r="M29" s="1">
        <v>3</v>
      </c>
      <c r="N29" s="1">
        <v>16</v>
      </c>
      <c r="O29" s="1">
        <v>10</v>
      </c>
      <c r="P29" s="1">
        <v>0</v>
      </c>
      <c r="Q29" s="2" t="s">
        <v>565</v>
      </c>
      <c r="R29" s="1">
        <v>2</v>
      </c>
      <c r="S29" s="1">
        <v>0</v>
      </c>
      <c r="T29" s="1">
        <v>0</v>
      </c>
      <c r="U29" s="1">
        <v>0</v>
      </c>
      <c r="V29" s="1">
        <v>6</v>
      </c>
      <c r="W29" s="16">
        <v>0</v>
      </c>
      <c r="X29" s="1">
        <v>2</v>
      </c>
      <c r="Y29" s="1">
        <f t="shared" si="0"/>
        <v>289</v>
      </c>
      <c r="Z29" s="1">
        <f t="shared" si="1"/>
        <v>134</v>
      </c>
      <c r="AA29" s="70">
        <f t="shared" si="2"/>
        <v>0.68321513002364065</v>
      </c>
      <c r="AB29" s="70">
        <f t="shared" si="3"/>
        <v>0.31678486997635935</v>
      </c>
    </row>
    <row r="30" spans="1:29" s="4" customFormat="1" x14ac:dyDescent="0.25">
      <c r="A30" s="3"/>
      <c r="B30" s="3"/>
      <c r="C30" s="3"/>
      <c r="D30" s="137" t="s">
        <v>505</v>
      </c>
      <c r="E30" s="138"/>
      <c r="F30" s="76">
        <f>COUNTIF(G4:G29,"B")</f>
        <v>14</v>
      </c>
      <c r="G30" s="76">
        <f>COUNTA(G4:G29)</f>
        <v>26</v>
      </c>
      <c r="H30" s="77">
        <f>SUM(H4:H29)</f>
        <v>11729</v>
      </c>
      <c r="I30" s="77">
        <f t="shared" ref="I30:X30" si="4">SUM(I4:I29)</f>
        <v>47</v>
      </c>
      <c r="J30" s="77">
        <f t="shared" si="4"/>
        <v>3675</v>
      </c>
      <c r="K30" s="77">
        <f t="shared" si="4"/>
        <v>3877</v>
      </c>
      <c r="L30" s="77">
        <f t="shared" si="4"/>
        <v>48</v>
      </c>
      <c r="M30" s="77">
        <f t="shared" si="4"/>
        <v>37</v>
      </c>
      <c r="N30" s="77">
        <f t="shared" si="4"/>
        <v>353</v>
      </c>
      <c r="O30" s="77">
        <f t="shared" si="4"/>
        <v>198</v>
      </c>
      <c r="P30" s="77">
        <f t="shared" si="4"/>
        <v>16</v>
      </c>
      <c r="Q30" s="77" t="s">
        <v>565</v>
      </c>
      <c r="R30" s="77">
        <f t="shared" si="4"/>
        <v>50</v>
      </c>
      <c r="S30" s="77">
        <f t="shared" si="4"/>
        <v>21</v>
      </c>
      <c r="T30" s="77">
        <f t="shared" si="4"/>
        <v>0</v>
      </c>
      <c r="U30" s="77">
        <f t="shared" si="4"/>
        <v>48</v>
      </c>
      <c r="V30" s="77">
        <f t="shared" si="4"/>
        <v>145</v>
      </c>
      <c r="W30" s="77">
        <f t="shared" si="4"/>
        <v>0</v>
      </c>
      <c r="X30" s="77">
        <f t="shared" si="4"/>
        <v>147</v>
      </c>
      <c r="Y30" s="77">
        <f t="shared" ref="Y30" si="5">SUM(I30:X30)</f>
        <v>8662</v>
      </c>
      <c r="Z30" s="77">
        <f t="shared" ref="Z30" si="6">H30-Y30</f>
        <v>3067</v>
      </c>
      <c r="AA30" s="78">
        <f t="shared" ref="AA30" si="7">Y30/H30</f>
        <v>0.73851138204450506</v>
      </c>
      <c r="AB30" s="78">
        <f t="shared" ref="AB30" si="8">Z30/H30</f>
        <v>0.26148861795549494</v>
      </c>
    </row>
    <row r="31" spans="1:29" x14ac:dyDescent="0.2">
      <c r="AC31" s="4"/>
    </row>
    <row r="32" spans="1:29" s="28" customFormat="1" x14ac:dyDescent="0.25">
      <c r="A32" s="27"/>
      <c r="B32" s="27"/>
      <c r="C32" s="27"/>
      <c r="E32" s="126" t="s">
        <v>71</v>
      </c>
      <c r="F32" s="133"/>
      <c r="G32" s="133"/>
      <c r="H32" s="133"/>
      <c r="I32" s="111" t="s">
        <v>4</v>
      </c>
      <c r="J32" s="111" t="s">
        <v>5</v>
      </c>
      <c r="K32" s="111" t="s">
        <v>6</v>
      </c>
      <c r="L32" s="111" t="s">
        <v>47</v>
      </c>
      <c r="M32" s="111" t="s">
        <v>7</v>
      </c>
      <c r="N32" s="111" t="s">
        <v>48</v>
      </c>
      <c r="O32" s="111" t="s">
        <v>37</v>
      </c>
      <c r="P32" s="111" t="s">
        <v>49</v>
      </c>
      <c r="Q32" s="111" t="s">
        <v>8</v>
      </c>
      <c r="R32" s="32" t="s">
        <v>38</v>
      </c>
      <c r="S32" s="33" t="s">
        <v>65</v>
      </c>
      <c r="T32" s="33"/>
      <c r="AA32" s="71"/>
      <c r="AB32" s="71"/>
      <c r="AC32" s="4"/>
    </row>
    <row r="33" spans="1:29" s="4" customFormat="1" x14ac:dyDescent="0.2">
      <c r="A33" s="3"/>
      <c r="B33" s="3"/>
      <c r="C33" s="3"/>
      <c r="E33" s="133"/>
      <c r="F33" s="133"/>
      <c r="G33" s="133"/>
      <c r="H33" s="133"/>
      <c r="I33" s="55">
        <v>74</v>
      </c>
      <c r="J33" s="55">
        <v>3748</v>
      </c>
      <c r="K33" s="55">
        <v>3929</v>
      </c>
      <c r="L33" s="55">
        <v>120</v>
      </c>
      <c r="M33" s="55">
        <v>77</v>
      </c>
      <c r="N33" s="55">
        <v>353</v>
      </c>
      <c r="O33" s="55">
        <v>198</v>
      </c>
      <c r="P33" s="55">
        <v>16</v>
      </c>
      <c r="Q33" s="55" t="s">
        <v>565</v>
      </c>
      <c r="R33" s="65">
        <v>0</v>
      </c>
      <c r="S33" s="66">
        <v>147</v>
      </c>
      <c r="T33" s="34"/>
      <c r="AA33" s="72"/>
      <c r="AB33" s="72"/>
    </row>
    <row r="34" spans="1:29" s="4" customFormat="1" ht="6.75" customHeight="1" x14ac:dyDescent="0.25">
      <c r="A34" s="3"/>
      <c r="B34" s="3"/>
      <c r="C34" s="3"/>
      <c r="F34" s="3"/>
      <c r="G34" s="3"/>
      <c r="H34" s="11"/>
      <c r="I34" s="3"/>
      <c r="J34" s="3"/>
      <c r="K34" s="3"/>
      <c r="L34" s="3"/>
      <c r="M34" s="3"/>
      <c r="N34" s="3"/>
      <c r="O34" s="3"/>
      <c r="P34" s="3"/>
      <c r="Q34" s="3"/>
      <c r="R34" s="67"/>
      <c r="S34" s="68"/>
      <c r="T34" s="36"/>
      <c r="AA34" s="72"/>
      <c r="AB34" s="72"/>
    </row>
    <row r="35" spans="1:29" s="12" customFormat="1" x14ac:dyDescent="0.25">
      <c r="A35" s="30"/>
      <c r="B35" s="30"/>
      <c r="C35" s="30"/>
      <c r="E35" s="126" t="s">
        <v>72</v>
      </c>
      <c r="F35" s="126"/>
      <c r="G35" s="126"/>
      <c r="H35" s="126"/>
      <c r="I35" s="126" t="s">
        <v>412</v>
      </c>
      <c r="J35" s="133"/>
      <c r="K35" s="133"/>
      <c r="L35" s="126" t="s">
        <v>413</v>
      </c>
      <c r="M35" s="126"/>
      <c r="N35" s="111" t="s">
        <v>48</v>
      </c>
      <c r="O35" s="111" t="s">
        <v>37</v>
      </c>
      <c r="P35" s="111" t="s">
        <v>49</v>
      </c>
      <c r="Q35" s="111" t="s">
        <v>8</v>
      </c>
      <c r="R35" s="32" t="s">
        <v>38</v>
      </c>
      <c r="S35" s="33" t="s">
        <v>65</v>
      </c>
      <c r="AA35" s="73"/>
      <c r="AB35" s="73"/>
      <c r="AC35" s="4"/>
    </row>
    <row r="36" spans="1:29" s="4" customFormat="1" x14ac:dyDescent="0.2">
      <c r="A36" s="3"/>
      <c r="B36" s="3"/>
      <c r="C36" s="3"/>
      <c r="E36" s="126"/>
      <c r="F36" s="126"/>
      <c r="G36" s="126"/>
      <c r="H36" s="126"/>
      <c r="I36" s="127">
        <f>I33+K33+M33</f>
        <v>4080</v>
      </c>
      <c r="J36" s="128"/>
      <c r="K36" s="128"/>
      <c r="L36" s="127">
        <f>J33+L33</f>
        <v>3868</v>
      </c>
      <c r="M36" s="128"/>
      <c r="N36" s="112">
        <f>N33</f>
        <v>353</v>
      </c>
      <c r="O36" s="112">
        <f>O33</f>
        <v>198</v>
      </c>
      <c r="P36" s="112">
        <f>P33</f>
        <v>16</v>
      </c>
      <c r="Q36" s="112" t="str">
        <f>Q33</f>
        <v>N.P.</v>
      </c>
      <c r="R36" s="65">
        <v>0</v>
      </c>
      <c r="S36" s="66">
        <v>147</v>
      </c>
      <c r="AA36" s="72"/>
      <c r="AB36" s="72"/>
    </row>
    <row r="37" spans="1:29" s="4" customFormat="1" x14ac:dyDescent="0.25">
      <c r="A37" s="3"/>
      <c r="B37" s="3"/>
      <c r="C37" s="3"/>
      <c r="F37" s="3"/>
      <c r="G37" s="3"/>
      <c r="H37" s="11"/>
      <c r="AA37" s="72"/>
      <c r="AB37" s="72"/>
    </row>
    <row r="38" spans="1:29" x14ac:dyDescent="0.2">
      <c r="AC38" s="4"/>
    </row>
    <row r="39" spans="1:29" s="4" customFormat="1" x14ac:dyDescent="0.25">
      <c r="A39" s="2">
        <v>1</v>
      </c>
      <c r="B39" s="2">
        <v>5</v>
      </c>
      <c r="C39" s="2">
        <v>30</v>
      </c>
      <c r="D39" s="1" t="s">
        <v>116</v>
      </c>
      <c r="E39" s="1" t="s">
        <v>116</v>
      </c>
      <c r="F39" s="2">
        <v>180</v>
      </c>
      <c r="G39" s="2" t="s">
        <v>15</v>
      </c>
      <c r="H39" s="1">
        <v>431</v>
      </c>
      <c r="I39" s="1">
        <v>9</v>
      </c>
      <c r="J39" s="1">
        <v>84</v>
      </c>
      <c r="K39" s="1">
        <v>103</v>
      </c>
      <c r="L39" s="1">
        <v>3</v>
      </c>
      <c r="M39" s="1">
        <v>3</v>
      </c>
      <c r="N39" s="1">
        <v>43</v>
      </c>
      <c r="O39" s="1">
        <v>75</v>
      </c>
      <c r="P39" s="2" t="s">
        <v>565</v>
      </c>
      <c r="Q39" s="2" t="s">
        <v>565</v>
      </c>
      <c r="R39" s="1">
        <v>1</v>
      </c>
      <c r="S39" s="1">
        <v>1</v>
      </c>
      <c r="T39" s="1">
        <v>0</v>
      </c>
      <c r="U39" s="1">
        <v>1</v>
      </c>
      <c r="V39" s="1">
        <v>4</v>
      </c>
      <c r="W39" s="16">
        <v>0</v>
      </c>
      <c r="X39" s="1">
        <v>2</v>
      </c>
      <c r="Y39" s="1">
        <f t="shared" si="0"/>
        <v>329</v>
      </c>
      <c r="Z39" s="1">
        <f t="shared" si="1"/>
        <v>102</v>
      </c>
      <c r="AA39" s="70">
        <f t="shared" si="2"/>
        <v>0.76334106728538287</v>
      </c>
      <c r="AB39" s="70">
        <f t="shared" si="3"/>
        <v>0.23665893271461716</v>
      </c>
    </row>
    <row r="40" spans="1:29" s="4" customFormat="1" x14ac:dyDescent="0.25">
      <c r="A40" s="2">
        <v>2</v>
      </c>
      <c r="B40" s="2">
        <v>5</v>
      </c>
      <c r="C40" s="2">
        <v>30</v>
      </c>
      <c r="D40" s="1" t="s">
        <v>116</v>
      </c>
      <c r="E40" s="1" t="s">
        <v>116</v>
      </c>
      <c r="F40" s="2">
        <v>180</v>
      </c>
      <c r="G40" s="2" t="s">
        <v>16</v>
      </c>
      <c r="H40" s="1">
        <v>431</v>
      </c>
      <c r="I40" s="1">
        <v>3</v>
      </c>
      <c r="J40" s="1">
        <v>96</v>
      </c>
      <c r="K40" s="1">
        <v>83</v>
      </c>
      <c r="L40" s="1">
        <v>2</v>
      </c>
      <c r="M40" s="1">
        <v>0</v>
      </c>
      <c r="N40" s="1">
        <v>33</v>
      </c>
      <c r="O40" s="1">
        <v>80</v>
      </c>
      <c r="P40" s="2" t="s">
        <v>565</v>
      </c>
      <c r="Q40" s="2" t="s">
        <v>565</v>
      </c>
      <c r="R40" s="1">
        <v>7</v>
      </c>
      <c r="S40" s="1">
        <v>0</v>
      </c>
      <c r="T40" s="1">
        <v>0</v>
      </c>
      <c r="U40" s="1">
        <v>1</v>
      </c>
      <c r="V40" s="1">
        <v>2</v>
      </c>
      <c r="W40" s="16">
        <v>0</v>
      </c>
      <c r="X40" s="1">
        <v>5</v>
      </c>
      <c r="Y40" s="1">
        <f t="shared" si="0"/>
        <v>312</v>
      </c>
      <c r="Z40" s="1">
        <f t="shared" si="1"/>
        <v>119</v>
      </c>
      <c r="AA40" s="70">
        <f t="shared" si="2"/>
        <v>0.72389791183294661</v>
      </c>
      <c r="AB40" s="70">
        <f t="shared" si="3"/>
        <v>0.27610208816705334</v>
      </c>
    </row>
    <row r="41" spans="1:29" s="4" customFormat="1" x14ac:dyDescent="0.25">
      <c r="A41" s="2">
        <v>3</v>
      </c>
      <c r="B41" s="2">
        <v>5</v>
      </c>
      <c r="C41" s="2">
        <v>30</v>
      </c>
      <c r="D41" s="1" t="s">
        <v>116</v>
      </c>
      <c r="E41" s="1" t="s">
        <v>116</v>
      </c>
      <c r="F41" s="2">
        <v>181</v>
      </c>
      <c r="G41" s="2" t="s">
        <v>15</v>
      </c>
      <c r="H41" s="1">
        <v>427</v>
      </c>
      <c r="I41" s="1">
        <v>2</v>
      </c>
      <c r="J41" s="1">
        <v>122</v>
      </c>
      <c r="K41" s="1">
        <v>73</v>
      </c>
      <c r="L41" s="1">
        <v>3</v>
      </c>
      <c r="M41" s="1">
        <v>2</v>
      </c>
      <c r="N41" s="1">
        <v>31</v>
      </c>
      <c r="O41" s="1">
        <v>76</v>
      </c>
      <c r="P41" s="2" t="s">
        <v>565</v>
      </c>
      <c r="Q41" s="2" t="s">
        <v>565</v>
      </c>
      <c r="R41" s="1">
        <v>3</v>
      </c>
      <c r="S41" s="1">
        <v>0</v>
      </c>
      <c r="T41" s="1">
        <v>0</v>
      </c>
      <c r="U41" s="1">
        <v>1</v>
      </c>
      <c r="V41" s="1">
        <v>8</v>
      </c>
      <c r="W41" s="16">
        <v>0</v>
      </c>
      <c r="X41" s="1">
        <v>1</v>
      </c>
      <c r="Y41" s="1">
        <f t="shared" si="0"/>
        <v>322</v>
      </c>
      <c r="Z41" s="1">
        <f t="shared" si="1"/>
        <v>105</v>
      </c>
      <c r="AA41" s="70">
        <f t="shared" si="2"/>
        <v>0.75409836065573765</v>
      </c>
      <c r="AB41" s="70">
        <f t="shared" si="3"/>
        <v>0.24590163934426229</v>
      </c>
    </row>
    <row r="42" spans="1:29" s="4" customFormat="1" x14ac:dyDescent="0.25">
      <c r="A42" s="2">
        <v>4</v>
      </c>
      <c r="B42" s="2">
        <v>5</v>
      </c>
      <c r="C42" s="2">
        <v>30</v>
      </c>
      <c r="D42" s="1" t="s">
        <v>116</v>
      </c>
      <c r="E42" s="1" t="s">
        <v>116</v>
      </c>
      <c r="F42" s="2">
        <v>181</v>
      </c>
      <c r="G42" s="2" t="s">
        <v>16</v>
      </c>
      <c r="H42" s="1">
        <v>428</v>
      </c>
      <c r="I42" s="1">
        <v>1</v>
      </c>
      <c r="J42" s="1">
        <v>158</v>
      </c>
      <c r="K42" s="1">
        <v>41</v>
      </c>
      <c r="L42" s="1">
        <v>2</v>
      </c>
      <c r="M42" s="1">
        <v>4</v>
      </c>
      <c r="N42" s="1">
        <v>15</v>
      </c>
      <c r="O42" s="1">
        <v>65</v>
      </c>
      <c r="P42" s="2" t="s">
        <v>565</v>
      </c>
      <c r="Q42" s="2" t="s">
        <v>565</v>
      </c>
      <c r="R42" s="1">
        <v>6</v>
      </c>
      <c r="S42" s="1">
        <v>0</v>
      </c>
      <c r="T42" s="1">
        <v>0</v>
      </c>
      <c r="U42" s="1">
        <v>0</v>
      </c>
      <c r="V42" s="1">
        <v>11</v>
      </c>
      <c r="W42" s="16">
        <v>0</v>
      </c>
      <c r="X42" s="1">
        <v>6</v>
      </c>
      <c r="Y42" s="1">
        <f t="shared" si="0"/>
        <v>309</v>
      </c>
      <c r="Z42" s="1">
        <f t="shared" si="1"/>
        <v>119</v>
      </c>
      <c r="AA42" s="70">
        <f t="shared" si="2"/>
        <v>0.7219626168224299</v>
      </c>
      <c r="AB42" s="70">
        <f t="shared" si="3"/>
        <v>0.2780373831775701</v>
      </c>
    </row>
    <row r="43" spans="1:29" s="4" customFormat="1" x14ac:dyDescent="0.25">
      <c r="A43" s="2">
        <v>5</v>
      </c>
      <c r="B43" s="2">
        <v>5</v>
      </c>
      <c r="C43" s="2">
        <v>30</v>
      </c>
      <c r="D43" s="1" t="s">
        <v>116</v>
      </c>
      <c r="E43" s="1" t="s">
        <v>116</v>
      </c>
      <c r="F43" s="2">
        <v>182</v>
      </c>
      <c r="G43" s="2" t="s">
        <v>15</v>
      </c>
      <c r="H43" s="1">
        <v>457</v>
      </c>
      <c r="I43" s="1">
        <v>2</v>
      </c>
      <c r="J43" s="1">
        <v>128</v>
      </c>
      <c r="K43" s="1">
        <v>109</v>
      </c>
      <c r="L43" s="1">
        <v>4</v>
      </c>
      <c r="M43" s="1">
        <v>1</v>
      </c>
      <c r="N43" s="1">
        <v>26</v>
      </c>
      <c r="O43" s="1">
        <v>78</v>
      </c>
      <c r="P43" s="2" t="s">
        <v>565</v>
      </c>
      <c r="Q43" s="2" t="s">
        <v>565</v>
      </c>
      <c r="R43" s="1">
        <v>9</v>
      </c>
      <c r="S43" s="1">
        <v>0</v>
      </c>
      <c r="T43" s="1">
        <v>0</v>
      </c>
      <c r="U43" s="1">
        <v>0</v>
      </c>
      <c r="V43" s="1">
        <v>16</v>
      </c>
      <c r="W43" s="16">
        <v>0</v>
      </c>
      <c r="X43" s="1">
        <v>4</v>
      </c>
      <c r="Y43" s="1">
        <f t="shared" si="0"/>
        <v>377</v>
      </c>
      <c r="Z43" s="1">
        <f t="shared" si="1"/>
        <v>80</v>
      </c>
      <c r="AA43" s="70">
        <f t="shared" si="2"/>
        <v>0.82494529540481398</v>
      </c>
      <c r="AB43" s="70">
        <f t="shared" si="3"/>
        <v>0.17505470459518599</v>
      </c>
    </row>
    <row r="44" spans="1:29" s="4" customFormat="1" x14ac:dyDescent="0.25">
      <c r="A44" s="2">
        <v>6</v>
      </c>
      <c r="B44" s="2">
        <v>5</v>
      </c>
      <c r="C44" s="2">
        <v>30</v>
      </c>
      <c r="D44" s="1" t="s">
        <v>116</v>
      </c>
      <c r="E44" s="1" t="s">
        <v>116</v>
      </c>
      <c r="F44" s="2">
        <v>182</v>
      </c>
      <c r="G44" s="2" t="s">
        <v>16</v>
      </c>
      <c r="H44" s="1">
        <v>457</v>
      </c>
      <c r="I44" s="1">
        <v>3</v>
      </c>
      <c r="J44" s="1">
        <v>121</v>
      </c>
      <c r="K44" s="1">
        <v>101</v>
      </c>
      <c r="L44" s="1">
        <v>1</v>
      </c>
      <c r="M44" s="1">
        <v>2</v>
      </c>
      <c r="N44" s="1">
        <v>18</v>
      </c>
      <c r="O44" s="1">
        <v>99</v>
      </c>
      <c r="P44" s="2" t="s">
        <v>565</v>
      </c>
      <c r="Q44" s="2" t="s">
        <v>565</v>
      </c>
      <c r="R44" s="1">
        <v>1</v>
      </c>
      <c r="S44" s="1">
        <v>0</v>
      </c>
      <c r="T44" s="1">
        <v>0</v>
      </c>
      <c r="U44" s="1">
        <v>2</v>
      </c>
      <c r="V44" s="1">
        <v>13</v>
      </c>
      <c r="W44" s="16">
        <v>0</v>
      </c>
      <c r="X44" s="1">
        <v>3</v>
      </c>
      <c r="Y44" s="1">
        <f t="shared" si="0"/>
        <v>364</v>
      </c>
      <c r="Z44" s="1">
        <f t="shared" si="1"/>
        <v>93</v>
      </c>
      <c r="AA44" s="70">
        <f t="shared" si="2"/>
        <v>0.79649890590809624</v>
      </c>
      <c r="AB44" s="70">
        <f t="shared" si="3"/>
        <v>0.20350109409190373</v>
      </c>
    </row>
    <row r="45" spans="1:29" s="4" customFormat="1" x14ac:dyDescent="0.25">
      <c r="A45" s="2">
        <v>7</v>
      </c>
      <c r="B45" s="2">
        <v>5</v>
      </c>
      <c r="C45" s="2">
        <v>30</v>
      </c>
      <c r="D45" s="1" t="s">
        <v>116</v>
      </c>
      <c r="E45" s="1" t="s">
        <v>116</v>
      </c>
      <c r="F45" s="2">
        <v>183</v>
      </c>
      <c r="G45" s="2" t="s">
        <v>15</v>
      </c>
      <c r="H45" s="1">
        <v>558</v>
      </c>
      <c r="I45" s="1">
        <v>2</v>
      </c>
      <c r="J45" s="1">
        <v>112</v>
      </c>
      <c r="K45" s="1">
        <v>73</v>
      </c>
      <c r="L45" s="1">
        <v>3</v>
      </c>
      <c r="M45" s="1">
        <v>5</v>
      </c>
      <c r="N45" s="1">
        <v>19</v>
      </c>
      <c r="O45" s="1">
        <v>150</v>
      </c>
      <c r="P45" s="2" t="s">
        <v>565</v>
      </c>
      <c r="Q45" s="2" t="s">
        <v>565</v>
      </c>
      <c r="R45" s="1">
        <v>5</v>
      </c>
      <c r="S45" s="1">
        <v>1</v>
      </c>
      <c r="T45" s="1">
        <v>0</v>
      </c>
      <c r="U45" s="1">
        <v>1</v>
      </c>
      <c r="V45" s="1">
        <v>8</v>
      </c>
      <c r="W45" s="16">
        <v>0</v>
      </c>
      <c r="X45" s="1">
        <v>8</v>
      </c>
      <c r="Y45" s="1">
        <f t="shared" si="0"/>
        <v>387</v>
      </c>
      <c r="Z45" s="1">
        <f t="shared" si="1"/>
        <v>171</v>
      </c>
      <c r="AA45" s="70">
        <f t="shared" si="2"/>
        <v>0.69354838709677424</v>
      </c>
      <c r="AB45" s="70">
        <f t="shared" si="3"/>
        <v>0.30645161290322581</v>
      </c>
    </row>
    <row r="46" spans="1:29" s="4" customFormat="1" x14ac:dyDescent="0.25">
      <c r="A46" s="2">
        <v>8</v>
      </c>
      <c r="B46" s="2">
        <v>5</v>
      </c>
      <c r="C46" s="2">
        <v>30</v>
      </c>
      <c r="D46" s="1" t="s">
        <v>116</v>
      </c>
      <c r="E46" s="1" t="s">
        <v>116</v>
      </c>
      <c r="F46" s="2">
        <v>183</v>
      </c>
      <c r="G46" s="2" t="s">
        <v>16</v>
      </c>
      <c r="H46" s="1">
        <v>559</v>
      </c>
      <c r="I46" s="1">
        <v>1</v>
      </c>
      <c r="J46" s="1">
        <v>121</v>
      </c>
      <c r="K46" s="1">
        <v>82</v>
      </c>
      <c r="L46" s="1">
        <v>5</v>
      </c>
      <c r="M46" s="1">
        <v>1</v>
      </c>
      <c r="N46" s="1">
        <v>26</v>
      </c>
      <c r="O46" s="1">
        <v>156</v>
      </c>
      <c r="P46" s="2" t="s">
        <v>565</v>
      </c>
      <c r="Q46" s="2" t="s">
        <v>565</v>
      </c>
      <c r="R46" s="1">
        <v>3</v>
      </c>
      <c r="S46" s="1">
        <v>0</v>
      </c>
      <c r="T46" s="1">
        <v>0</v>
      </c>
      <c r="U46" s="1">
        <v>0</v>
      </c>
      <c r="V46" s="1">
        <v>4</v>
      </c>
      <c r="W46" s="16">
        <v>0</v>
      </c>
      <c r="X46" s="1">
        <v>11</v>
      </c>
      <c r="Y46" s="1">
        <f t="shared" si="0"/>
        <v>410</v>
      </c>
      <c r="Z46" s="1">
        <f t="shared" si="1"/>
        <v>149</v>
      </c>
      <c r="AA46" s="70">
        <f t="shared" si="2"/>
        <v>0.73345259391771023</v>
      </c>
      <c r="AB46" s="70">
        <f t="shared" si="3"/>
        <v>0.26654740608228983</v>
      </c>
    </row>
    <row r="47" spans="1:29" s="4" customFormat="1" x14ac:dyDescent="0.25">
      <c r="A47" s="2">
        <v>9</v>
      </c>
      <c r="B47" s="2">
        <v>5</v>
      </c>
      <c r="C47" s="2">
        <v>30</v>
      </c>
      <c r="D47" s="1" t="s">
        <v>116</v>
      </c>
      <c r="E47" s="1" t="s">
        <v>116</v>
      </c>
      <c r="F47" s="2">
        <v>184</v>
      </c>
      <c r="G47" s="2" t="s">
        <v>15</v>
      </c>
      <c r="H47" s="1">
        <v>482</v>
      </c>
      <c r="I47" s="1">
        <v>1</v>
      </c>
      <c r="J47" s="1">
        <v>112</v>
      </c>
      <c r="K47" s="1">
        <v>62</v>
      </c>
      <c r="L47" s="1">
        <v>2</v>
      </c>
      <c r="M47" s="1">
        <v>2</v>
      </c>
      <c r="N47" s="1">
        <v>35</v>
      </c>
      <c r="O47" s="1">
        <v>161</v>
      </c>
      <c r="P47" s="2" t="s">
        <v>565</v>
      </c>
      <c r="Q47" s="2" t="s">
        <v>565</v>
      </c>
      <c r="R47" s="1">
        <v>3</v>
      </c>
      <c r="S47" s="1">
        <v>0</v>
      </c>
      <c r="T47" s="1">
        <v>0</v>
      </c>
      <c r="U47" s="1">
        <v>1</v>
      </c>
      <c r="V47" s="1">
        <v>3</v>
      </c>
      <c r="W47" s="16">
        <v>0</v>
      </c>
      <c r="X47" s="1">
        <v>4</v>
      </c>
      <c r="Y47" s="1">
        <f t="shared" si="0"/>
        <v>386</v>
      </c>
      <c r="Z47" s="1">
        <f t="shared" si="1"/>
        <v>96</v>
      </c>
      <c r="AA47" s="70">
        <f t="shared" si="2"/>
        <v>0.80082987551867224</v>
      </c>
      <c r="AB47" s="70">
        <f t="shared" si="3"/>
        <v>0.19917012448132779</v>
      </c>
    </row>
    <row r="48" spans="1:29" s="4" customFormat="1" x14ac:dyDescent="0.25">
      <c r="A48" s="2">
        <v>10</v>
      </c>
      <c r="B48" s="2">
        <v>5</v>
      </c>
      <c r="C48" s="2">
        <v>30</v>
      </c>
      <c r="D48" s="1" t="s">
        <v>116</v>
      </c>
      <c r="E48" s="1" t="s">
        <v>116</v>
      </c>
      <c r="F48" s="2">
        <v>184</v>
      </c>
      <c r="G48" s="2" t="s">
        <v>16</v>
      </c>
      <c r="H48" s="1">
        <v>483</v>
      </c>
      <c r="I48" s="1">
        <v>2</v>
      </c>
      <c r="J48" s="1">
        <v>115</v>
      </c>
      <c r="K48" s="1">
        <v>73</v>
      </c>
      <c r="L48" s="1">
        <v>0</v>
      </c>
      <c r="M48" s="1">
        <v>6</v>
      </c>
      <c r="N48" s="1">
        <v>45</v>
      </c>
      <c r="O48" s="1">
        <v>122</v>
      </c>
      <c r="P48" s="2" t="s">
        <v>565</v>
      </c>
      <c r="Q48" s="2" t="s">
        <v>565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6">
        <v>0</v>
      </c>
      <c r="X48" s="1">
        <v>5</v>
      </c>
      <c r="Y48" s="1">
        <f t="shared" si="0"/>
        <v>368</v>
      </c>
      <c r="Z48" s="1">
        <f t="shared" si="1"/>
        <v>115</v>
      </c>
      <c r="AA48" s="70">
        <f t="shared" si="2"/>
        <v>0.76190476190476186</v>
      </c>
      <c r="AB48" s="70">
        <f t="shared" si="3"/>
        <v>0.23809523809523808</v>
      </c>
    </row>
    <row r="49" spans="1:29" s="4" customFormat="1" x14ac:dyDescent="0.25">
      <c r="A49" s="2">
        <v>11</v>
      </c>
      <c r="B49" s="2">
        <v>5</v>
      </c>
      <c r="C49" s="2">
        <v>30</v>
      </c>
      <c r="D49" s="1" t="s">
        <v>116</v>
      </c>
      <c r="E49" s="1" t="s">
        <v>116</v>
      </c>
      <c r="F49" s="2">
        <v>185</v>
      </c>
      <c r="G49" s="2" t="s">
        <v>15</v>
      </c>
      <c r="H49" s="1">
        <v>399</v>
      </c>
      <c r="I49" s="1">
        <v>1</v>
      </c>
      <c r="J49" s="1">
        <v>111</v>
      </c>
      <c r="K49" s="1">
        <v>57</v>
      </c>
      <c r="L49" s="1">
        <v>1</v>
      </c>
      <c r="M49" s="1">
        <v>1</v>
      </c>
      <c r="N49" s="1">
        <v>58</v>
      </c>
      <c r="O49" s="1">
        <v>64</v>
      </c>
      <c r="P49" s="2" t="s">
        <v>565</v>
      </c>
      <c r="Q49" s="2" t="s">
        <v>565</v>
      </c>
      <c r="R49" s="1">
        <v>5</v>
      </c>
      <c r="S49" s="1">
        <v>0</v>
      </c>
      <c r="T49" s="1">
        <v>0</v>
      </c>
      <c r="U49" s="1">
        <v>1</v>
      </c>
      <c r="V49" s="1">
        <v>6</v>
      </c>
      <c r="W49" s="16">
        <v>0</v>
      </c>
      <c r="X49" s="1">
        <v>6</v>
      </c>
      <c r="Y49" s="1">
        <f t="shared" si="0"/>
        <v>311</v>
      </c>
      <c r="Z49" s="1">
        <f t="shared" si="1"/>
        <v>88</v>
      </c>
      <c r="AA49" s="70">
        <f t="shared" si="2"/>
        <v>0.77944862155388472</v>
      </c>
      <c r="AB49" s="70">
        <f t="shared" si="3"/>
        <v>0.22055137844611528</v>
      </c>
    </row>
    <row r="50" spans="1:29" s="4" customFormat="1" x14ac:dyDescent="0.25">
      <c r="A50" s="2">
        <v>12</v>
      </c>
      <c r="B50" s="2">
        <v>5</v>
      </c>
      <c r="C50" s="2">
        <v>30</v>
      </c>
      <c r="D50" s="1" t="s">
        <v>116</v>
      </c>
      <c r="E50" s="1" t="s">
        <v>116</v>
      </c>
      <c r="F50" s="2">
        <v>185</v>
      </c>
      <c r="G50" s="2" t="s">
        <v>16</v>
      </c>
      <c r="H50" s="1">
        <v>400</v>
      </c>
      <c r="I50" s="1">
        <v>4</v>
      </c>
      <c r="J50" s="1">
        <v>127</v>
      </c>
      <c r="K50" s="1">
        <v>54</v>
      </c>
      <c r="L50" s="1">
        <v>0</v>
      </c>
      <c r="M50" s="1">
        <v>1</v>
      </c>
      <c r="N50" s="1">
        <v>44</v>
      </c>
      <c r="O50" s="1">
        <v>52</v>
      </c>
      <c r="P50" s="2" t="s">
        <v>565</v>
      </c>
      <c r="Q50" s="2" t="s">
        <v>565</v>
      </c>
      <c r="R50" s="1">
        <v>1</v>
      </c>
      <c r="S50" s="1">
        <v>1</v>
      </c>
      <c r="T50" s="1">
        <v>0</v>
      </c>
      <c r="U50" s="1">
        <v>1</v>
      </c>
      <c r="V50" s="1">
        <v>6</v>
      </c>
      <c r="W50" s="16">
        <v>0</v>
      </c>
      <c r="X50" s="1">
        <v>2</v>
      </c>
      <c r="Y50" s="1">
        <f t="shared" si="0"/>
        <v>293</v>
      </c>
      <c r="Z50" s="1">
        <f t="shared" si="1"/>
        <v>107</v>
      </c>
      <c r="AA50" s="70">
        <f t="shared" si="2"/>
        <v>0.73250000000000004</v>
      </c>
      <c r="AB50" s="70">
        <f t="shared" si="3"/>
        <v>0.26750000000000002</v>
      </c>
    </row>
    <row r="51" spans="1:29" s="4" customFormat="1" x14ac:dyDescent="0.25">
      <c r="A51" s="2">
        <v>13</v>
      </c>
      <c r="B51" s="2">
        <v>5</v>
      </c>
      <c r="C51" s="2">
        <v>30</v>
      </c>
      <c r="D51" s="1" t="s">
        <v>116</v>
      </c>
      <c r="E51" s="1" t="s">
        <v>116</v>
      </c>
      <c r="F51" s="2">
        <v>186</v>
      </c>
      <c r="G51" s="2" t="s">
        <v>15</v>
      </c>
      <c r="H51" s="1">
        <v>473</v>
      </c>
      <c r="I51" s="1">
        <v>4</v>
      </c>
      <c r="J51" s="1">
        <v>112</v>
      </c>
      <c r="K51" s="1">
        <v>103</v>
      </c>
      <c r="L51" s="1">
        <v>0</v>
      </c>
      <c r="M51" s="1">
        <v>0</v>
      </c>
      <c r="N51" s="1">
        <v>42</v>
      </c>
      <c r="O51" s="1">
        <v>83</v>
      </c>
      <c r="P51" s="2" t="s">
        <v>565</v>
      </c>
      <c r="Q51" s="2" t="s">
        <v>565</v>
      </c>
      <c r="R51" s="1">
        <v>3</v>
      </c>
      <c r="S51" s="1">
        <v>0</v>
      </c>
      <c r="T51" s="1">
        <v>0</v>
      </c>
      <c r="U51" s="1">
        <v>0</v>
      </c>
      <c r="V51" s="1">
        <v>7</v>
      </c>
      <c r="W51" s="16">
        <v>0</v>
      </c>
      <c r="X51" s="1">
        <v>1</v>
      </c>
      <c r="Y51" s="1">
        <f t="shared" si="0"/>
        <v>355</v>
      </c>
      <c r="Z51" s="1">
        <f t="shared" si="1"/>
        <v>118</v>
      </c>
      <c r="AA51" s="70">
        <f t="shared" si="2"/>
        <v>0.7505285412262156</v>
      </c>
      <c r="AB51" s="70">
        <f t="shared" si="3"/>
        <v>0.24947145877378435</v>
      </c>
    </row>
    <row r="52" spans="1:29" s="4" customFormat="1" x14ac:dyDescent="0.25">
      <c r="A52" s="2">
        <v>14</v>
      </c>
      <c r="B52" s="2">
        <v>5</v>
      </c>
      <c r="C52" s="2">
        <v>30</v>
      </c>
      <c r="D52" s="1" t="s">
        <v>116</v>
      </c>
      <c r="E52" s="1" t="s">
        <v>116</v>
      </c>
      <c r="F52" s="2">
        <v>186</v>
      </c>
      <c r="G52" s="2" t="s">
        <v>16</v>
      </c>
      <c r="H52" s="1">
        <v>473</v>
      </c>
      <c r="I52" s="1">
        <v>1</v>
      </c>
      <c r="J52" s="1">
        <v>131</v>
      </c>
      <c r="K52" s="1">
        <v>83</v>
      </c>
      <c r="L52" s="1">
        <v>2</v>
      </c>
      <c r="M52" s="1">
        <v>2</v>
      </c>
      <c r="N52" s="1">
        <v>47</v>
      </c>
      <c r="O52" s="1">
        <v>75</v>
      </c>
      <c r="P52" s="2" t="s">
        <v>565</v>
      </c>
      <c r="Q52" s="2" t="s">
        <v>565</v>
      </c>
      <c r="R52" s="1">
        <v>2</v>
      </c>
      <c r="S52" s="1">
        <v>1</v>
      </c>
      <c r="T52" s="1">
        <v>0</v>
      </c>
      <c r="U52" s="1">
        <v>0</v>
      </c>
      <c r="V52" s="1">
        <v>9</v>
      </c>
      <c r="W52" s="16">
        <v>0</v>
      </c>
      <c r="X52" s="1">
        <v>9</v>
      </c>
      <c r="Y52" s="1">
        <f t="shared" si="0"/>
        <v>362</v>
      </c>
      <c r="Z52" s="1">
        <f t="shared" si="1"/>
        <v>111</v>
      </c>
      <c r="AA52" s="70">
        <f t="shared" si="2"/>
        <v>0.76532769556025371</v>
      </c>
      <c r="AB52" s="70">
        <f t="shared" si="3"/>
        <v>0.23467230443974629</v>
      </c>
    </row>
    <row r="53" spans="1:29" s="4" customFormat="1" x14ac:dyDescent="0.25">
      <c r="A53" s="3"/>
      <c r="B53" s="3"/>
      <c r="C53" s="3"/>
      <c r="D53" s="137" t="s">
        <v>506</v>
      </c>
      <c r="E53" s="138"/>
      <c r="F53" s="76">
        <f>COUNTIF(G39:G52,"B")</f>
        <v>7</v>
      </c>
      <c r="G53" s="76">
        <f>COUNTA(G39:G52)</f>
        <v>14</v>
      </c>
      <c r="H53" s="77">
        <f>SUM(H39:H52)</f>
        <v>6458</v>
      </c>
      <c r="I53" s="77">
        <f t="shared" ref="I53:X53" si="9">SUM(I39:I52)</f>
        <v>36</v>
      </c>
      <c r="J53" s="77">
        <f t="shared" si="9"/>
        <v>1650</v>
      </c>
      <c r="K53" s="77">
        <f t="shared" si="9"/>
        <v>1097</v>
      </c>
      <c r="L53" s="77">
        <f t="shared" si="9"/>
        <v>28</v>
      </c>
      <c r="M53" s="77">
        <f t="shared" si="9"/>
        <v>30</v>
      </c>
      <c r="N53" s="77">
        <f t="shared" si="9"/>
        <v>482</v>
      </c>
      <c r="O53" s="77">
        <f t="shared" si="9"/>
        <v>1336</v>
      </c>
      <c r="P53" s="77" t="s">
        <v>565</v>
      </c>
      <c r="Q53" s="77" t="s">
        <v>565</v>
      </c>
      <c r="R53" s="77">
        <f t="shared" si="9"/>
        <v>49</v>
      </c>
      <c r="S53" s="77">
        <f t="shared" si="9"/>
        <v>4</v>
      </c>
      <c r="T53" s="77">
        <f t="shared" si="9"/>
        <v>0</v>
      </c>
      <c r="U53" s="77">
        <f t="shared" si="9"/>
        <v>9</v>
      </c>
      <c r="V53" s="77">
        <f t="shared" si="9"/>
        <v>97</v>
      </c>
      <c r="W53" s="77">
        <f t="shared" si="9"/>
        <v>0</v>
      </c>
      <c r="X53" s="77">
        <f t="shared" si="9"/>
        <v>67</v>
      </c>
      <c r="Y53" s="77">
        <f t="shared" ref="Y53" si="10">SUM(I53:X53)</f>
        <v>4885</v>
      </c>
      <c r="Z53" s="77">
        <f t="shared" ref="Z53" si="11">H53-Y53</f>
        <v>1573</v>
      </c>
      <c r="AA53" s="78">
        <f t="shared" ref="AA53" si="12">Y53/H53</f>
        <v>0.75642613812325799</v>
      </c>
      <c r="AB53" s="78">
        <f t="shared" ref="AB53" si="13">Z53/H53</f>
        <v>0.24357386187674201</v>
      </c>
    </row>
    <row r="54" spans="1:29" x14ac:dyDescent="0.2">
      <c r="AC54" s="4"/>
    </row>
    <row r="55" spans="1:29" s="28" customFormat="1" x14ac:dyDescent="0.25">
      <c r="A55" s="27"/>
      <c r="B55" s="27"/>
      <c r="C55" s="27"/>
      <c r="E55" s="126" t="s">
        <v>71</v>
      </c>
      <c r="F55" s="133"/>
      <c r="G55" s="133"/>
      <c r="H55" s="133"/>
      <c r="I55" s="111" t="s">
        <v>4</v>
      </c>
      <c r="J55" s="111" t="s">
        <v>5</v>
      </c>
      <c r="K55" s="111" t="s">
        <v>6</v>
      </c>
      <c r="L55" s="111" t="s">
        <v>47</v>
      </c>
      <c r="M55" s="111" t="s">
        <v>7</v>
      </c>
      <c r="N55" s="111" t="s">
        <v>48</v>
      </c>
      <c r="O55" s="111" t="s">
        <v>37</v>
      </c>
      <c r="P55" s="111" t="s">
        <v>49</v>
      </c>
      <c r="Q55" s="111" t="s">
        <v>8</v>
      </c>
      <c r="R55" s="32" t="s">
        <v>38</v>
      </c>
      <c r="S55" s="33" t="s">
        <v>65</v>
      </c>
      <c r="T55" s="33"/>
      <c r="AA55" s="71"/>
      <c r="AB55" s="71"/>
      <c r="AC55" s="4"/>
    </row>
    <row r="56" spans="1:29" s="4" customFormat="1" x14ac:dyDescent="0.2">
      <c r="A56" s="3"/>
      <c r="B56" s="3"/>
      <c r="C56" s="3"/>
      <c r="E56" s="133"/>
      <c r="F56" s="133"/>
      <c r="G56" s="133"/>
      <c r="H56" s="133"/>
      <c r="I56" s="55">
        <v>54</v>
      </c>
      <c r="J56" s="55">
        <v>1699</v>
      </c>
      <c r="K56" s="55">
        <v>1121</v>
      </c>
      <c r="L56" s="55">
        <v>76</v>
      </c>
      <c r="M56" s="55">
        <v>50</v>
      </c>
      <c r="N56" s="55">
        <v>482</v>
      </c>
      <c r="O56" s="55">
        <v>1336</v>
      </c>
      <c r="P56" s="55" t="s">
        <v>565</v>
      </c>
      <c r="Q56" s="55" t="s">
        <v>565</v>
      </c>
      <c r="R56" s="65">
        <v>0</v>
      </c>
      <c r="S56" s="66">
        <v>67</v>
      </c>
      <c r="T56" s="34"/>
      <c r="AA56" s="72"/>
      <c r="AB56" s="72"/>
    </row>
    <row r="57" spans="1:29" s="4" customFormat="1" ht="6.75" customHeight="1" x14ac:dyDescent="0.25">
      <c r="A57" s="3"/>
      <c r="B57" s="3"/>
      <c r="C57" s="3"/>
      <c r="F57" s="3"/>
      <c r="G57" s="3"/>
      <c r="H57" s="11"/>
      <c r="I57" s="3"/>
      <c r="J57" s="3"/>
      <c r="K57" s="3"/>
      <c r="L57" s="3"/>
      <c r="M57" s="3"/>
      <c r="N57" s="3"/>
      <c r="O57" s="3"/>
      <c r="P57" s="3"/>
      <c r="Q57" s="3"/>
      <c r="R57" s="67"/>
      <c r="S57" s="68"/>
      <c r="T57" s="36"/>
      <c r="AA57" s="72"/>
      <c r="AB57" s="72"/>
    </row>
    <row r="58" spans="1:29" s="12" customFormat="1" x14ac:dyDescent="0.25">
      <c r="A58" s="30"/>
      <c r="B58" s="30"/>
      <c r="C58" s="30"/>
      <c r="E58" s="126" t="s">
        <v>72</v>
      </c>
      <c r="F58" s="126"/>
      <c r="G58" s="126"/>
      <c r="H58" s="126"/>
      <c r="I58" s="126" t="s">
        <v>412</v>
      </c>
      <c r="J58" s="133"/>
      <c r="K58" s="133"/>
      <c r="L58" s="126" t="s">
        <v>413</v>
      </c>
      <c r="M58" s="126"/>
      <c r="N58" s="111" t="s">
        <v>48</v>
      </c>
      <c r="O58" s="111" t="s">
        <v>37</v>
      </c>
      <c r="P58" s="111" t="s">
        <v>49</v>
      </c>
      <c r="Q58" s="111" t="s">
        <v>8</v>
      </c>
      <c r="R58" s="32" t="s">
        <v>38</v>
      </c>
      <c r="S58" s="33" t="s">
        <v>65</v>
      </c>
      <c r="AA58" s="73"/>
      <c r="AB58" s="73"/>
      <c r="AC58" s="4"/>
    </row>
    <row r="59" spans="1:29" s="4" customFormat="1" x14ac:dyDescent="0.2">
      <c r="A59" s="3"/>
      <c r="B59" s="3"/>
      <c r="C59" s="3"/>
      <c r="E59" s="126"/>
      <c r="F59" s="126"/>
      <c r="G59" s="126"/>
      <c r="H59" s="126"/>
      <c r="I59" s="127">
        <f>I56+K56+M56</f>
        <v>1225</v>
      </c>
      <c r="J59" s="128"/>
      <c r="K59" s="128"/>
      <c r="L59" s="127">
        <f>J56+L56</f>
        <v>1775</v>
      </c>
      <c r="M59" s="128"/>
      <c r="N59" s="112">
        <f>N56</f>
        <v>482</v>
      </c>
      <c r="O59" s="112">
        <f>O56</f>
        <v>1336</v>
      </c>
      <c r="P59" s="112" t="str">
        <f>P56</f>
        <v>N.P.</v>
      </c>
      <c r="Q59" s="112" t="str">
        <f>Q56</f>
        <v>N.P.</v>
      </c>
      <c r="R59" s="65">
        <v>0</v>
      </c>
      <c r="S59" s="66">
        <v>67</v>
      </c>
      <c r="AA59" s="72"/>
      <c r="AB59" s="72"/>
    </row>
    <row r="60" spans="1:29" s="4" customFormat="1" x14ac:dyDescent="0.25">
      <c r="A60" s="3"/>
      <c r="B60" s="3"/>
      <c r="C60" s="3"/>
      <c r="F60" s="3"/>
      <c r="G60" s="3"/>
      <c r="H60" s="11"/>
      <c r="AA60" s="72"/>
      <c r="AB60" s="72"/>
    </row>
    <row r="61" spans="1:29" x14ac:dyDescent="0.2">
      <c r="AC61" s="4"/>
    </row>
    <row r="62" spans="1:29" s="4" customFormat="1" x14ac:dyDescent="0.25">
      <c r="A62" s="2">
        <v>1</v>
      </c>
      <c r="B62" s="2">
        <v>5</v>
      </c>
      <c r="C62" s="2">
        <v>41</v>
      </c>
      <c r="D62" s="1" t="s">
        <v>117</v>
      </c>
      <c r="E62" s="1" t="s">
        <v>117</v>
      </c>
      <c r="F62" s="2">
        <v>258</v>
      </c>
      <c r="G62" s="2" t="s">
        <v>15</v>
      </c>
      <c r="H62" s="1">
        <v>557</v>
      </c>
      <c r="I62" s="1">
        <v>14</v>
      </c>
      <c r="J62" s="1">
        <v>141</v>
      </c>
      <c r="K62" s="1">
        <v>162</v>
      </c>
      <c r="L62" s="1">
        <v>3</v>
      </c>
      <c r="M62" s="1">
        <v>11</v>
      </c>
      <c r="N62" s="1">
        <v>6</v>
      </c>
      <c r="O62" s="1">
        <v>2</v>
      </c>
      <c r="P62" s="1">
        <v>2</v>
      </c>
      <c r="Q62" s="1">
        <v>3</v>
      </c>
      <c r="R62" s="1">
        <v>5</v>
      </c>
      <c r="S62" s="1">
        <v>3</v>
      </c>
      <c r="T62" s="1">
        <v>0</v>
      </c>
      <c r="U62" s="1">
        <v>0</v>
      </c>
      <c r="V62" s="1">
        <v>9</v>
      </c>
      <c r="W62" s="16">
        <v>0</v>
      </c>
      <c r="X62" s="1">
        <v>12</v>
      </c>
      <c r="Y62" s="1">
        <f t="shared" si="0"/>
        <v>373</v>
      </c>
      <c r="Z62" s="1">
        <f t="shared" si="1"/>
        <v>184</v>
      </c>
      <c r="AA62" s="70">
        <f t="shared" si="2"/>
        <v>0.66965888689407538</v>
      </c>
      <c r="AB62" s="70">
        <f t="shared" si="3"/>
        <v>0.33034111310592462</v>
      </c>
    </row>
    <row r="63" spans="1:29" s="4" customFormat="1" x14ac:dyDescent="0.25">
      <c r="A63" s="2">
        <v>2</v>
      </c>
      <c r="B63" s="2">
        <v>5</v>
      </c>
      <c r="C63" s="2">
        <v>41</v>
      </c>
      <c r="D63" s="1" t="s">
        <v>117</v>
      </c>
      <c r="E63" s="1" t="s">
        <v>117</v>
      </c>
      <c r="F63" s="2">
        <v>258</v>
      </c>
      <c r="G63" s="2" t="s">
        <v>16</v>
      </c>
      <c r="H63" s="1">
        <v>558</v>
      </c>
      <c r="I63" s="1">
        <v>15</v>
      </c>
      <c r="J63" s="1">
        <v>162</v>
      </c>
      <c r="K63" s="1">
        <v>154</v>
      </c>
      <c r="L63" s="1">
        <v>6</v>
      </c>
      <c r="M63" s="1">
        <v>15</v>
      </c>
      <c r="N63" s="1">
        <v>7</v>
      </c>
      <c r="O63" s="1">
        <v>2</v>
      </c>
      <c r="P63" s="1">
        <v>2</v>
      </c>
      <c r="Q63" s="1">
        <v>1</v>
      </c>
      <c r="R63" s="1">
        <v>7</v>
      </c>
      <c r="S63" s="1">
        <v>0</v>
      </c>
      <c r="T63" s="1">
        <v>2</v>
      </c>
      <c r="U63" s="1">
        <v>3</v>
      </c>
      <c r="V63" s="1">
        <v>5</v>
      </c>
      <c r="W63" s="16">
        <v>0</v>
      </c>
      <c r="X63" s="1">
        <v>10</v>
      </c>
      <c r="Y63" s="1">
        <f t="shared" si="0"/>
        <v>391</v>
      </c>
      <c r="Z63" s="1">
        <f t="shared" si="1"/>
        <v>167</v>
      </c>
      <c r="AA63" s="70">
        <f t="shared" si="2"/>
        <v>0.70071684587813621</v>
      </c>
      <c r="AB63" s="70">
        <f t="shared" si="3"/>
        <v>0.29928315412186379</v>
      </c>
    </row>
    <row r="64" spans="1:29" s="4" customFormat="1" x14ac:dyDescent="0.25">
      <c r="A64" s="2">
        <v>3</v>
      </c>
      <c r="B64" s="2">
        <v>5</v>
      </c>
      <c r="C64" s="2">
        <v>41</v>
      </c>
      <c r="D64" s="1" t="s">
        <v>117</v>
      </c>
      <c r="E64" s="1" t="s">
        <v>117</v>
      </c>
      <c r="F64" s="2">
        <v>258</v>
      </c>
      <c r="G64" s="2" t="s">
        <v>17</v>
      </c>
      <c r="H64" s="1">
        <v>558</v>
      </c>
      <c r="I64" s="1">
        <v>8</v>
      </c>
      <c r="J64" s="1">
        <v>164</v>
      </c>
      <c r="K64" s="1">
        <v>168</v>
      </c>
      <c r="L64" s="1">
        <v>2</v>
      </c>
      <c r="M64" s="1">
        <v>28</v>
      </c>
      <c r="N64" s="1">
        <v>9</v>
      </c>
      <c r="O64" s="1">
        <v>1</v>
      </c>
      <c r="P64" s="1">
        <v>1</v>
      </c>
      <c r="Q64" s="1">
        <v>1</v>
      </c>
      <c r="R64" s="1">
        <v>6</v>
      </c>
      <c r="S64" s="1">
        <v>0</v>
      </c>
      <c r="T64" s="1">
        <v>1</v>
      </c>
      <c r="U64" s="1">
        <v>0</v>
      </c>
      <c r="V64" s="1">
        <v>3</v>
      </c>
      <c r="W64" s="16">
        <v>0</v>
      </c>
      <c r="X64" s="1">
        <v>9</v>
      </c>
      <c r="Y64" s="1">
        <f t="shared" si="0"/>
        <v>401</v>
      </c>
      <c r="Z64" s="1">
        <f t="shared" si="1"/>
        <v>157</v>
      </c>
      <c r="AA64" s="70">
        <f t="shared" si="2"/>
        <v>0.71863799283154117</v>
      </c>
      <c r="AB64" s="70">
        <f t="shared" si="3"/>
        <v>0.28136200716845877</v>
      </c>
    </row>
    <row r="65" spans="1:28" s="4" customFormat="1" x14ac:dyDescent="0.25">
      <c r="A65" s="2">
        <v>4</v>
      </c>
      <c r="B65" s="2">
        <v>5</v>
      </c>
      <c r="C65" s="2">
        <v>41</v>
      </c>
      <c r="D65" s="1" t="s">
        <v>117</v>
      </c>
      <c r="E65" s="1" t="s">
        <v>117</v>
      </c>
      <c r="F65" s="2">
        <v>259</v>
      </c>
      <c r="G65" s="2" t="s">
        <v>15</v>
      </c>
      <c r="H65" s="1">
        <v>495</v>
      </c>
      <c r="I65" s="1">
        <v>14</v>
      </c>
      <c r="J65" s="1">
        <v>145</v>
      </c>
      <c r="K65" s="1">
        <v>136</v>
      </c>
      <c r="L65" s="1">
        <v>12</v>
      </c>
      <c r="M65" s="1">
        <v>7</v>
      </c>
      <c r="N65" s="1">
        <v>24</v>
      </c>
      <c r="O65" s="1">
        <v>0</v>
      </c>
      <c r="P65" s="1">
        <v>0</v>
      </c>
      <c r="Q65" s="1">
        <v>0</v>
      </c>
      <c r="R65" s="1">
        <v>5</v>
      </c>
      <c r="S65" s="1">
        <v>0</v>
      </c>
      <c r="T65" s="1">
        <v>0</v>
      </c>
      <c r="U65" s="1">
        <v>1</v>
      </c>
      <c r="V65" s="1">
        <v>9</v>
      </c>
      <c r="W65" s="16">
        <v>0</v>
      </c>
      <c r="X65" s="1">
        <v>7</v>
      </c>
      <c r="Y65" s="1">
        <f t="shared" si="0"/>
        <v>360</v>
      </c>
      <c r="Z65" s="1">
        <f t="shared" si="1"/>
        <v>135</v>
      </c>
      <c r="AA65" s="70">
        <f t="shared" si="2"/>
        <v>0.72727272727272729</v>
      </c>
      <c r="AB65" s="70">
        <f t="shared" si="3"/>
        <v>0.27272727272727271</v>
      </c>
    </row>
    <row r="66" spans="1:28" s="4" customFormat="1" x14ac:dyDescent="0.25">
      <c r="A66" s="2">
        <v>5</v>
      </c>
      <c r="B66" s="2">
        <v>5</v>
      </c>
      <c r="C66" s="2">
        <v>41</v>
      </c>
      <c r="D66" s="1" t="s">
        <v>117</v>
      </c>
      <c r="E66" s="1" t="s">
        <v>117</v>
      </c>
      <c r="F66" s="2">
        <v>259</v>
      </c>
      <c r="G66" s="2" t="s">
        <v>16</v>
      </c>
      <c r="H66" s="1">
        <v>495</v>
      </c>
      <c r="I66" s="1">
        <v>3</v>
      </c>
      <c r="J66" s="1">
        <v>158</v>
      </c>
      <c r="K66" s="1">
        <v>141</v>
      </c>
      <c r="L66" s="1">
        <v>0</v>
      </c>
      <c r="M66" s="1">
        <v>14</v>
      </c>
      <c r="N66" s="1">
        <v>21</v>
      </c>
      <c r="O66" s="1">
        <v>4</v>
      </c>
      <c r="P66" s="1">
        <v>1</v>
      </c>
      <c r="Q66" s="1">
        <v>0</v>
      </c>
      <c r="R66" s="1">
        <v>2</v>
      </c>
      <c r="S66" s="1">
        <v>2</v>
      </c>
      <c r="T66" s="1">
        <v>2</v>
      </c>
      <c r="U66" s="1">
        <v>2</v>
      </c>
      <c r="V66" s="1">
        <v>11</v>
      </c>
      <c r="W66" s="16">
        <v>0</v>
      </c>
      <c r="X66" s="1">
        <v>8</v>
      </c>
      <c r="Y66" s="1">
        <f t="shared" si="0"/>
        <v>369</v>
      </c>
      <c r="Z66" s="1">
        <f t="shared" si="1"/>
        <v>126</v>
      </c>
      <c r="AA66" s="70">
        <f t="shared" si="2"/>
        <v>0.74545454545454548</v>
      </c>
      <c r="AB66" s="70">
        <f t="shared" si="3"/>
        <v>0.25454545454545452</v>
      </c>
    </row>
    <row r="67" spans="1:28" s="4" customFormat="1" x14ac:dyDescent="0.25">
      <c r="A67" s="2">
        <v>6</v>
      </c>
      <c r="B67" s="2">
        <v>5</v>
      </c>
      <c r="C67" s="2">
        <v>41</v>
      </c>
      <c r="D67" s="1" t="s">
        <v>117</v>
      </c>
      <c r="E67" s="1" t="s">
        <v>117</v>
      </c>
      <c r="F67" s="2">
        <v>260</v>
      </c>
      <c r="G67" s="2" t="s">
        <v>15</v>
      </c>
      <c r="H67" s="1">
        <v>398</v>
      </c>
      <c r="I67" s="1">
        <v>7</v>
      </c>
      <c r="J67" s="1">
        <v>108</v>
      </c>
      <c r="K67" s="1">
        <v>115</v>
      </c>
      <c r="L67" s="1">
        <v>2</v>
      </c>
      <c r="M67" s="1">
        <v>5</v>
      </c>
      <c r="N67" s="1">
        <v>35</v>
      </c>
      <c r="O67" s="1">
        <v>4</v>
      </c>
      <c r="P67" s="1">
        <v>0</v>
      </c>
      <c r="Q67" s="1">
        <v>0</v>
      </c>
      <c r="R67" s="1">
        <v>1</v>
      </c>
      <c r="S67" s="1">
        <v>0</v>
      </c>
      <c r="T67" s="1">
        <v>1</v>
      </c>
      <c r="U67" s="1">
        <v>2</v>
      </c>
      <c r="V67" s="1">
        <v>4</v>
      </c>
      <c r="W67" s="16">
        <v>1</v>
      </c>
      <c r="X67" s="1">
        <v>7</v>
      </c>
      <c r="Y67" s="1">
        <f t="shared" si="0"/>
        <v>292</v>
      </c>
      <c r="Z67" s="1">
        <f t="shared" si="1"/>
        <v>106</v>
      </c>
      <c r="AA67" s="70">
        <f t="shared" si="2"/>
        <v>0.73366834170854267</v>
      </c>
      <c r="AB67" s="70">
        <f t="shared" si="3"/>
        <v>0.26633165829145727</v>
      </c>
    </row>
    <row r="68" spans="1:28" s="4" customFormat="1" x14ac:dyDescent="0.25">
      <c r="A68" s="2">
        <v>7</v>
      </c>
      <c r="B68" s="2">
        <v>5</v>
      </c>
      <c r="C68" s="2">
        <v>41</v>
      </c>
      <c r="D68" s="1" t="s">
        <v>117</v>
      </c>
      <c r="E68" s="1" t="s">
        <v>117</v>
      </c>
      <c r="F68" s="2">
        <v>260</v>
      </c>
      <c r="G68" s="2" t="s">
        <v>16</v>
      </c>
      <c r="H68" s="1">
        <v>398</v>
      </c>
      <c r="I68" s="1">
        <v>3</v>
      </c>
      <c r="J68" s="1">
        <v>120</v>
      </c>
      <c r="K68" s="1">
        <v>106</v>
      </c>
      <c r="L68" s="1">
        <v>0</v>
      </c>
      <c r="M68" s="1">
        <v>5</v>
      </c>
      <c r="N68" s="1">
        <v>24</v>
      </c>
      <c r="O68" s="1">
        <v>10</v>
      </c>
      <c r="P68" s="1">
        <v>1</v>
      </c>
      <c r="Q68" s="1">
        <v>0</v>
      </c>
      <c r="R68" s="1">
        <v>3</v>
      </c>
      <c r="S68" s="1">
        <v>0</v>
      </c>
      <c r="T68" s="1">
        <v>1</v>
      </c>
      <c r="U68" s="1">
        <v>2</v>
      </c>
      <c r="V68" s="1">
        <v>6</v>
      </c>
      <c r="W68" s="16">
        <v>1</v>
      </c>
      <c r="X68" s="1">
        <v>6</v>
      </c>
      <c r="Y68" s="1">
        <f t="shared" si="0"/>
        <v>288</v>
      </c>
      <c r="Z68" s="1">
        <f t="shared" si="1"/>
        <v>110</v>
      </c>
      <c r="AA68" s="70">
        <f t="shared" si="2"/>
        <v>0.72361809045226133</v>
      </c>
      <c r="AB68" s="70">
        <f t="shared" si="3"/>
        <v>0.27638190954773867</v>
      </c>
    </row>
    <row r="69" spans="1:28" s="4" customFormat="1" x14ac:dyDescent="0.25">
      <c r="A69" s="2">
        <v>8</v>
      </c>
      <c r="B69" s="2">
        <v>5</v>
      </c>
      <c r="C69" s="2">
        <v>41</v>
      </c>
      <c r="D69" s="1" t="s">
        <v>117</v>
      </c>
      <c r="E69" s="1" t="s">
        <v>117</v>
      </c>
      <c r="F69" s="2">
        <v>261</v>
      </c>
      <c r="G69" s="2" t="s">
        <v>15</v>
      </c>
      <c r="H69" s="1">
        <v>562</v>
      </c>
      <c r="I69" s="1">
        <v>16</v>
      </c>
      <c r="J69" s="1">
        <v>229</v>
      </c>
      <c r="K69" s="1">
        <v>164</v>
      </c>
      <c r="L69" s="1">
        <v>2</v>
      </c>
      <c r="M69" s="1">
        <v>9</v>
      </c>
      <c r="N69" s="1">
        <v>8</v>
      </c>
      <c r="O69" s="1">
        <v>0</v>
      </c>
      <c r="P69" s="1">
        <v>0</v>
      </c>
      <c r="Q69" s="1">
        <v>0</v>
      </c>
      <c r="R69" s="1">
        <v>5</v>
      </c>
      <c r="S69" s="1">
        <v>2</v>
      </c>
      <c r="T69" s="1">
        <v>0</v>
      </c>
      <c r="U69" s="1">
        <v>1</v>
      </c>
      <c r="V69" s="1">
        <v>12</v>
      </c>
      <c r="W69" s="16">
        <v>0</v>
      </c>
      <c r="X69" s="1">
        <v>3</v>
      </c>
      <c r="Y69" s="1">
        <f t="shared" si="0"/>
        <v>451</v>
      </c>
      <c r="Z69" s="1">
        <f t="shared" si="1"/>
        <v>111</v>
      </c>
      <c r="AA69" s="70">
        <f t="shared" si="2"/>
        <v>0.802491103202847</v>
      </c>
      <c r="AB69" s="70">
        <f t="shared" si="3"/>
        <v>0.19750889679715303</v>
      </c>
    </row>
    <row r="70" spans="1:28" s="4" customFormat="1" x14ac:dyDescent="0.25">
      <c r="A70" s="2">
        <v>9</v>
      </c>
      <c r="B70" s="2">
        <v>5</v>
      </c>
      <c r="C70" s="2">
        <v>41</v>
      </c>
      <c r="D70" s="1" t="s">
        <v>117</v>
      </c>
      <c r="E70" s="1" t="s">
        <v>117</v>
      </c>
      <c r="F70" s="2">
        <v>261</v>
      </c>
      <c r="G70" s="2" t="s">
        <v>16</v>
      </c>
      <c r="H70" s="1">
        <v>562</v>
      </c>
      <c r="I70" s="1">
        <v>9</v>
      </c>
      <c r="J70" s="1">
        <v>211</v>
      </c>
      <c r="K70" s="1">
        <v>158</v>
      </c>
      <c r="L70" s="1">
        <v>0</v>
      </c>
      <c r="M70" s="1">
        <v>8</v>
      </c>
      <c r="N70" s="1">
        <v>13</v>
      </c>
      <c r="O70" s="1">
        <v>3</v>
      </c>
      <c r="P70" s="1">
        <v>0</v>
      </c>
      <c r="Q70" s="1">
        <v>1</v>
      </c>
      <c r="R70" s="1">
        <v>5</v>
      </c>
      <c r="S70" s="1">
        <v>2</v>
      </c>
      <c r="T70" s="1">
        <v>0</v>
      </c>
      <c r="U70" s="1">
        <v>4</v>
      </c>
      <c r="V70" s="1">
        <v>8</v>
      </c>
      <c r="W70" s="16">
        <v>0</v>
      </c>
      <c r="X70" s="1">
        <v>3</v>
      </c>
      <c r="Y70" s="1">
        <f t="shared" si="0"/>
        <v>425</v>
      </c>
      <c r="Z70" s="1">
        <f t="shared" si="1"/>
        <v>137</v>
      </c>
      <c r="AA70" s="70">
        <f t="shared" si="2"/>
        <v>0.75622775800711739</v>
      </c>
      <c r="AB70" s="70">
        <f t="shared" si="3"/>
        <v>0.24377224199288255</v>
      </c>
    </row>
    <row r="71" spans="1:28" s="4" customFormat="1" x14ac:dyDescent="0.25">
      <c r="A71" s="2">
        <v>10</v>
      </c>
      <c r="B71" s="2">
        <v>5</v>
      </c>
      <c r="C71" s="2">
        <v>41</v>
      </c>
      <c r="D71" s="1" t="s">
        <v>117</v>
      </c>
      <c r="E71" s="1" t="s">
        <v>117</v>
      </c>
      <c r="F71" s="2">
        <v>262</v>
      </c>
      <c r="G71" s="2" t="s">
        <v>15</v>
      </c>
      <c r="H71" s="1">
        <v>626</v>
      </c>
      <c r="I71" s="1">
        <v>20</v>
      </c>
      <c r="J71" s="1">
        <v>170</v>
      </c>
      <c r="K71" s="1">
        <v>194</v>
      </c>
      <c r="L71" s="1">
        <v>1</v>
      </c>
      <c r="M71" s="1">
        <v>13</v>
      </c>
      <c r="N71" s="1">
        <v>10</v>
      </c>
      <c r="O71" s="1">
        <v>3</v>
      </c>
      <c r="P71" s="1">
        <v>0</v>
      </c>
      <c r="Q71" s="1">
        <v>1</v>
      </c>
      <c r="R71" s="1">
        <v>9</v>
      </c>
      <c r="S71" s="1">
        <v>3</v>
      </c>
      <c r="T71" s="1">
        <v>0</v>
      </c>
      <c r="U71" s="1">
        <v>4</v>
      </c>
      <c r="V71" s="1">
        <v>6</v>
      </c>
      <c r="W71" s="16">
        <v>0</v>
      </c>
      <c r="X71" s="1">
        <v>6</v>
      </c>
      <c r="Y71" s="1">
        <f t="shared" si="0"/>
        <v>440</v>
      </c>
      <c r="Z71" s="1">
        <f t="shared" si="1"/>
        <v>186</v>
      </c>
      <c r="AA71" s="70">
        <f t="shared" si="2"/>
        <v>0.70287539936102239</v>
      </c>
      <c r="AB71" s="70">
        <f t="shared" si="3"/>
        <v>0.29712460063897761</v>
      </c>
    </row>
    <row r="72" spans="1:28" s="4" customFormat="1" x14ac:dyDescent="0.25">
      <c r="A72" s="2">
        <v>11</v>
      </c>
      <c r="B72" s="2">
        <v>5</v>
      </c>
      <c r="C72" s="2">
        <v>41</v>
      </c>
      <c r="D72" s="1" t="s">
        <v>117</v>
      </c>
      <c r="E72" s="1" t="s">
        <v>117</v>
      </c>
      <c r="F72" s="2">
        <v>262</v>
      </c>
      <c r="G72" s="2" t="s">
        <v>16</v>
      </c>
      <c r="H72" s="1">
        <v>627</v>
      </c>
      <c r="I72" s="1">
        <v>17</v>
      </c>
      <c r="J72" s="1">
        <v>165</v>
      </c>
      <c r="K72" s="1">
        <v>240</v>
      </c>
      <c r="L72" s="1">
        <v>0</v>
      </c>
      <c r="M72" s="1">
        <v>17</v>
      </c>
      <c r="N72" s="1">
        <v>15</v>
      </c>
      <c r="O72" s="1">
        <v>3</v>
      </c>
      <c r="P72" s="1">
        <v>0</v>
      </c>
      <c r="Q72" s="1">
        <v>0</v>
      </c>
      <c r="R72" s="1">
        <v>5</v>
      </c>
      <c r="S72" s="1">
        <v>8</v>
      </c>
      <c r="T72" s="1">
        <v>0</v>
      </c>
      <c r="U72" s="1">
        <v>4</v>
      </c>
      <c r="V72" s="1">
        <v>5</v>
      </c>
      <c r="W72" s="16">
        <v>0</v>
      </c>
      <c r="X72" s="1">
        <v>10</v>
      </c>
      <c r="Y72" s="1">
        <f t="shared" si="0"/>
        <v>489</v>
      </c>
      <c r="Z72" s="1">
        <f t="shared" si="1"/>
        <v>138</v>
      </c>
      <c r="AA72" s="70">
        <f t="shared" si="2"/>
        <v>0.77990430622009566</v>
      </c>
      <c r="AB72" s="70">
        <f t="shared" si="3"/>
        <v>0.22009569377990432</v>
      </c>
    </row>
    <row r="73" spans="1:28" s="4" customFormat="1" x14ac:dyDescent="0.25">
      <c r="A73" s="2">
        <v>12</v>
      </c>
      <c r="B73" s="2">
        <v>5</v>
      </c>
      <c r="C73" s="2">
        <v>41</v>
      </c>
      <c r="D73" s="1" t="s">
        <v>117</v>
      </c>
      <c r="E73" s="1" t="s">
        <v>117</v>
      </c>
      <c r="F73" s="2">
        <v>263</v>
      </c>
      <c r="G73" s="2" t="s">
        <v>15</v>
      </c>
      <c r="H73" s="1">
        <v>421</v>
      </c>
      <c r="I73" s="1">
        <v>8</v>
      </c>
      <c r="J73" s="1">
        <v>117</v>
      </c>
      <c r="K73" s="1">
        <v>105</v>
      </c>
      <c r="L73" s="1">
        <v>0</v>
      </c>
      <c r="M73" s="1">
        <v>4</v>
      </c>
      <c r="N73" s="1">
        <v>17</v>
      </c>
      <c r="O73" s="1">
        <v>5</v>
      </c>
      <c r="P73" s="1">
        <v>1</v>
      </c>
      <c r="Q73" s="1">
        <v>0</v>
      </c>
      <c r="R73" s="1">
        <v>3</v>
      </c>
      <c r="S73" s="1">
        <v>1</v>
      </c>
      <c r="T73" s="1">
        <v>0</v>
      </c>
      <c r="U73" s="1">
        <v>1</v>
      </c>
      <c r="V73" s="1">
        <v>3</v>
      </c>
      <c r="W73" s="16">
        <v>0</v>
      </c>
      <c r="X73" s="1">
        <v>2</v>
      </c>
      <c r="Y73" s="1">
        <f t="shared" si="0"/>
        <v>267</v>
      </c>
      <c r="Z73" s="1">
        <f t="shared" si="1"/>
        <v>154</v>
      </c>
      <c r="AA73" s="70">
        <f t="shared" si="2"/>
        <v>0.63420427553444181</v>
      </c>
      <c r="AB73" s="70">
        <f t="shared" si="3"/>
        <v>0.36579572446555819</v>
      </c>
    </row>
    <row r="74" spans="1:28" s="4" customFormat="1" x14ac:dyDescent="0.25">
      <c r="A74" s="2">
        <v>13</v>
      </c>
      <c r="B74" s="2">
        <v>5</v>
      </c>
      <c r="C74" s="2">
        <v>41</v>
      </c>
      <c r="D74" s="1" t="s">
        <v>117</v>
      </c>
      <c r="E74" s="1" t="s">
        <v>117</v>
      </c>
      <c r="F74" s="2">
        <v>263</v>
      </c>
      <c r="G74" s="2" t="s">
        <v>16</v>
      </c>
      <c r="H74" s="1">
        <v>421</v>
      </c>
      <c r="I74" s="1">
        <v>6</v>
      </c>
      <c r="J74" s="1">
        <v>143</v>
      </c>
      <c r="K74" s="1">
        <v>91</v>
      </c>
      <c r="L74" s="1">
        <v>1</v>
      </c>
      <c r="M74" s="1">
        <v>10</v>
      </c>
      <c r="N74" s="1">
        <v>20</v>
      </c>
      <c r="O74" s="1">
        <v>13</v>
      </c>
      <c r="P74" s="1">
        <v>0</v>
      </c>
      <c r="Q74" s="1">
        <v>0</v>
      </c>
      <c r="R74" s="1">
        <v>2</v>
      </c>
      <c r="S74" s="1">
        <v>1</v>
      </c>
      <c r="T74" s="1">
        <v>0</v>
      </c>
      <c r="U74" s="1">
        <v>2</v>
      </c>
      <c r="V74" s="1">
        <v>11</v>
      </c>
      <c r="W74" s="16">
        <v>0</v>
      </c>
      <c r="X74" s="1">
        <v>2</v>
      </c>
      <c r="Y74" s="1">
        <f t="shared" si="0"/>
        <v>302</v>
      </c>
      <c r="Z74" s="1">
        <f t="shared" si="1"/>
        <v>119</v>
      </c>
      <c r="AA74" s="70">
        <f t="shared" si="2"/>
        <v>0.71733966745843225</v>
      </c>
      <c r="AB74" s="70">
        <f t="shared" si="3"/>
        <v>0.28266033254156769</v>
      </c>
    </row>
    <row r="75" spans="1:28" s="4" customFormat="1" x14ac:dyDescent="0.25">
      <c r="A75" s="2">
        <v>14</v>
      </c>
      <c r="B75" s="2">
        <v>5</v>
      </c>
      <c r="C75" s="2">
        <v>41</v>
      </c>
      <c r="D75" s="1" t="s">
        <v>117</v>
      </c>
      <c r="E75" s="1" t="s">
        <v>117</v>
      </c>
      <c r="F75" s="2">
        <v>264</v>
      </c>
      <c r="G75" s="2" t="s">
        <v>15</v>
      </c>
      <c r="H75" s="1">
        <v>482</v>
      </c>
      <c r="I75" s="1">
        <v>12</v>
      </c>
      <c r="J75" s="1">
        <v>189</v>
      </c>
      <c r="K75" s="1">
        <v>93</v>
      </c>
      <c r="L75" s="1">
        <v>1</v>
      </c>
      <c r="M75" s="1">
        <v>13</v>
      </c>
      <c r="N75" s="1">
        <v>11</v>
      </c>
      <c r="O75" s="1">
        <v>3</v>
      </c>
      <c r="P75" s="1">
        <v>1</v>
      </c>
      <c r="Q75" s="1">
        <v>0</v>
      </c>
      <c r="R75" s="1">
        <v>4</v>
      </c>
      <c r="S75" s="1">
        <v>0</v>
      </c>
      <c r="T75" s="1">
        <v>0</v>
      </c>
      <c r="U75" s="1">
        <v>2</v>
      </c>
      <c r="V75" s="1">
        <v>5</v>
      </c>
      <c r="W75" s="16">
        <v>0</v>
      </c>
      <c r="X75" s="1">
        <v>4</v>
      </c>
      <c r="Y75" s="1">
        <f t="shared" si="0"/>
        <v>338</v>
      </c>
      <c r="Z75" s="1">
        <f t="shared" si="1"/>
        <v>144</v>
      </c>
      <c r="AA75" s="70">
        <f t="shared" si="2"/>
        <v>0.70124481327800825</v>
      </c>
      <c r="AB75" s="70">
        <f t="shared" si="3"/>
        <v>0.29875518672199169</v>
      </c>
    </row>
    <row r="76" spans="1:28" s="4" customFormat="1" x14ac:dyDescent="0.25">
      <c r="A76" s="2">
        <v>15</v>
      </c>
      <c r="B76" s="2">
        <v>5</v>
      </c>
      <c r="C76" s="2">
        <v>41</v>
      </c>
      <c r="D76" s="1" t="s">
        <v>117</v>
      </c>
      <c r="E76" s="1" t="s">
        <v>117</v>
      </c>
      <c r="F76" s="2">
        <v>264</v>
      </c>
      <c r="G76" s="2" t="s">
        <v>16</v>
      </c>
      <c r="H76" s="1">
        <v>482</v>
      </c>
      <c r="I76" s="1">
        <v>20</v>
      </c>
      <c r="J76" s="1">
        <v>175</v>
      </c>
      <c r="K76" s="1">
        <v>101</v>
      </c>
      <c r="L76" s="1">
        <v>0</v>
      </c>
      <c r="M76" s="1">
        <v>14</v>
      </c>
      <c r="N76" s="1">
        <v>9</v>
      </c>
      <c r="O76" s="1">
        <v>4</v>
      </c>
      <c r="P76" s="1">
        <v>1</v>
      </c>
      <c r="Q76" s="1">
        <v>1</v>
      </c>
      <c r="R76" s="1">
        <v>2</v>
      </c>
      <c r="S76" s="1">
        <v>0</v>
      </c>
      <c r="T76" s="1">
        <v>0</v>
      </c>
      <c r="U76" s="1">
        <v>2</v>
      </c>
      <c r="V76" s="1">
        <v>12</v>
      </c>
      <c r="W76" s="16">
        <v>0</v>
      </c>
      <c r="X76" s="1">
        <v>7</v>
      </c>
      <c r="Y76" s="1">
        <f t="shared" si="0"/>
        <v>348</v>
      </c>
      <c r="Z76" s="1">
        <f t="shared" si="1"/>
        <v>134</v>
      </c>
      <c r="AA76" s="70">
        <f t="shared" si="2"/>
        <v>0.72199170124481327</v>
      </c>
      <c r="AB76" s="70">
        <f t="shared" si="3"/>
        <v>0.27800829875518673</v>
      </c>
    </row>
    <row r="77" spans="1:28" s="4" customFormat="1" x14ac:dyDescent="0.25">
      <c r="A77" s="2">
        <v>16</v>
      </c>
      <c r="B77" s="2">
        <v>5</v>
      </c>
      <c r="C77" s="2">
        <v>41</v>
      </c>
      <c r="D77" s="1" t="s">
        <v>117</v>
      </c>
      <c r="E77" s="1" t="s">
        <v>117</v>
      </c>
      <c r="F77" s="2">
        <v>265</v>
      </c>
      <c r="G77" s="2" t="s">
        <v>15</v>
      </c>
      <c r="H77" s="1">
        <v>545</v>
      </c>
      <c r="I77" s="1">
        <v>11</v>
      </c>
      <c r="J77" s="1">
        <v>121</v>
      </c>
      <c r="K77" s="1">
        <v>129</v>
      </c>
      <c r="L77" s="1">
        <v>0</v>
      </c>
      <c r="M77" s="1">
        <v>21</v>
      </c>
      <c r="N77" s="1">
        <v>13</v>
      </c>
      <c r="O77" s="1">
        <v>10</v>
      </c>
      <c r="P77" s="1">
        <v>5</v>
      </c>
      <c r="Q77" s="1">
        <v>0</v>
      </c>
      <c r="R77" s="1">
        <v>3</v>
      </c>
      <c r="S77" s="1">
        <v>2</v>
      </c>
      <c r="T77" s="1">
        <v>2</v>
      </c>
      <c r="U77" s="1">
        <v>2</v>
      </c>
      <c r="V77" s="1">
        <v>4</v>
      </c>
      <c r="W77" s="16">
        <v>0</v>
      </c>
      <c r="X77" s="1">
        <v>7</v>
      </c>
      <c r="Y77" s="1">
        <f t="shared" si="0"/>
        <v>330</v>
      </c>
      <c r="Z77" s="1">
        <f t="shared" si="1"/>
        <v>215</v>
      </c>
      <c r="AA77" s="70">
        <f t="shared" si="2"/>
        <v>0.60550458715596334</v>
      </c>
      <c r="AB77" s="70">
        <f t="shared" si="3"/>
        <v>0.39449541284403672</v>
      </c>
    </row>
    <row r="78" spans="1:28" s="4" customFormat="1" x14ac:dyDescent="0.25">
      <c r="A78" s="2">
        <v>17</v>
      </c>
      <c r="B78" s="2">
        <v>5</v>
      </c>
      <c r="C78" s="2">
        <v>41</v>
      </c>
      <c r="D78" s="1" t="s">
        <v>117</v>
      </c>
      <c r="E78" s="1" t="s">
        <v>117</v>
      </c>
      <c r="F78" s="2">
        <v>265</v>
      </c>
      <c r="G78" s="2" t="s">
        <v>16</v>
      </c>
      <c r="H78" s="1">
        <v>546</v>
      </c>
      <c r="I78" s="1">
        <v>12</v>
      </c>
      <c r="J78" s="1">
        <v>130</v>
      </c>
      <c r="K78" s="1">
        <v>135</v>
      </c>
      <c r="L78" s="1">
        <v>3</v>
      </c>
      <c r="M78" s="1">
        <v>23</v>
      </c>
      <c r="N78" s="1">
        <v>13</v>
      </c>
      <c r="O78" s="1">
        <v>6</v>
      </c>
      <c r="P78" s="1">
        <v>0</v>
      </c>
      <c r="Q78" s="1">
        <v>0</v>
      </c>
      <c r="R78" s="1">
        <v>5</v>
      </c>
      <c r="S78" s="1">
        <v>1</v>
      </c>
      <c r="T78" s="1">
        <v>1</v>
      </c>
      <c r="U78" s="1">
        <v>1</v>
      </c>
      <c r="V78" s="1">
        <v>7</v>
      </c>
      <c r="W78" s="16">
        <v>0</v>
      </c>
      <c r="X78" s="1">
        <v>5</v>
      </c>
      <c r="Y78" s="1">
        <f t="shared" si="0"/>
        <v>342</v>
      </c>
      <c r="Z78" s="1">
        <f t="shared" si="1"/>
        <v>204</v>
      </c>
      <c r="AA78" s="70">
        <f t="shared" si="2"/>
        <v>0.62637362637362637</v>
      </c>
      <c r="AB78" s="70">
        <f t="shared" si="3"/>
        <v>0.37362637362637363</v>
      </c>
    </row>
    <row r="79" spans="1:28" s="4" customFormat="1" x14ac:dyDescent="0.25">
      <c r="A79" s="2">
        <v>18</v>
      </c>
      <c r="B79" s="2">
        <v>5</v>
      </c>
      <c r="C79" s="2">
        <v>41</v>
      </c>
      <c r="D79" s="1" t="s">
        <v>117</v>
      </c>
      <c r="E79" s="1" t="s">
        <v>117</v>
      </c>
      <c r="F79" s="2">
        <v>265</v>
      </c>
      <c r="G79" s="2" t="s">
        <v>17</v>
      </c>
      <c r="H79" s="1">
        <v>546</v>
      </c>
      <c r="I79" s="1">
        <v>9</v>
      </c>
      <c r="J79" s="1">
        <v>128</v>
      </c>
      <c r="K79" s="1">
        <v>156</v>
      </c>
      <c r="L79" s="1">
        <v>4</v>
      </c>
      <c r="M79" s="1">
        <v>28</v>
      </c>
      <c r="N79" s="1">
        <v>11</v>
      </c>
      <c r="O79" s="1">
        <v>5</v>
      </c>
      <c r="P79" s="1">
        <v>0</v>
      </c>
      <c r="Q79" s="1">
        <v>0</v>
      </c>
      <c r="R79" s="1">
        <v>5</v>
      </c>
      <c r="S79" s="1">
        <v>1</v>
      </c>
      <c r="T79" s="1">
        <v>0</v>
      </c>
      <c r="U79" s="1">
        <v>0</v>
      </c>
      <c r="V79" s="1">
        <v>2</v>
      </c>
      <c r="W79" s="16">
        <v>0</v>
      </c>
      <c r="X79" s="1">
        <v>4</v>
      </c>
      <c r="Y79" s="1">
        <f t="shared" si="0"/>
        <v>353</v>
      </c>
      <c r="Z79" s="1">
        <f t="shared" si="1"/>
        <v>193</v>
      </c>
      <c r="AA79" s="70">
        <f t="shared" si="2"/>
        <v>0.64652014652014655</v>
      </c>
      <c r="AB79" s="70">
        <f t="shared" si="3"/>
        <v>0.3534798534798535</v>
      </c>
    </row>
    <row r="80" spans="1:28" s="4" customFormat="1" x14ac:dyDescent="0.25">
      <c r="A80" s="2">
        <v>19</v>
      </c>
      <c r="B80" s="2">
        <v>5</v>
      </c>
      <c r="C80" s="2">
        <v>41</v>
      </c>
      <c r="D80" s="1" t="s">
        <v>117</v>
      </c>
      <c r="E80" s="1" t="s">
        <v>117</v>
      </c>
      <c r="F80" s="2">
        <v>266</v>
      </c>
      <c r="G80" s="2" t="s">
        <v>15</v>
      </c>
      <c r="H80" s="1">
        <v>608</v>
      </c>
      <c r="I80" s="1">
        <v>20</v>
      </c>
      <c r="J80" s="1">
        <v>161</v>
      </c>
      <c r="K80" s="1">
        <v>152</v>
      </c>
      <c r="L80" s="1">
        <v>3</v>
      </c>
      <c r="M80" s="1">
        <v>6</v>
      </c>
      <c r="N80" s="1">
        <v>15</v>
      </c>
      <c r="O80" s="1">
        <v>11</v>
      </c>
      <c r="P80" s="1">
        <v>1</v>
      </c>
      <c r="Q80" s="1">
        <v>2</v>
      </c>
      <c r="R80" s="1">
        <v>7</v>
      </c>
      <c r="S80" s="1">
        <v>0</v>
      </c>
      <c r="T80" s="1">
        <v>0</v>
      </c>
      <c r="U80" s="1">
        <v>1</v>
      </c>
      <c r="V80" s="1">
        <v>11</v>
      </c>
      <c r="W80" s="16">
        <v>0</v>
      </c>
      <c r="X80" s="1">
        <v>9</v>
      </c>
      <c r="Y80" s="1">
        <f t="shared" si="0"/>
        <v>399</v>
      </c>
      <c r="Z80" s="1">
        <f t="shared" si="1"/>
        <v>209</v>
      </c>
      <c r="AA80" s="70">
        <f t="shared" si="2"/>
        <v>0.65625</v>
      </c>
      <c r="AB80" s="70">
        <f t="shared" si="3"/>
        <v>0.34375</v>
      </c>
    </row>
    <row r="81" spans="1:28" s="4" customFormat="1" x14ac:dyDescent="0.25">
      <c r="A81" s="2">
        <v>20</v>
      </c>
      <c r="B81" s="2">
        <v>5</v>
      </c>
      <c r="C81" s="2">
        <v>41</v>
      </c>
      <c r="D81" s="1" t="s">
        <v>117</v>
      </c>
      <c r="E81" s="1" t="s">
        <v>117</v>
      </c>
      <c r="F81" s="2">
        <v>267</v>
      </c>
      <c r="G81" s="2" t="s">
        <v>15</v>
      </c>
      <c r="H81" s="1">
        <v>404</v>
      </c>
      <c r="I81" s="1">
        <v>7</v>
      </c>
      <c r="J81" s="1">
        <v>70</v>
      </c>
      <c r="K81" s="1">
        <v>93</v>
      </c>
      <c r="L81" s="1">
        <v>1</v>
      </c>
      <c r="M81" s="1">
        <v>6</v>
      </c>
      <c r="N81" s="1">
        <v>22</v>
      </c>
      <c r="O81" s="1">
        <v>1</v>
      </c>
      <c r="P81" s="1">
        <v>1</v>
      </c>
      <c r="Q81" s="1">
        <v>0</v>
      </c>
      <c r="R81" s="1">
        <v>4</v>
      </c>
      <c r="S81" s="1">
        <v>2</v>
      </c>
      <c r="T81" s="1">
        <v>0</v>
      </c>
      <c r="U81" s="1">
        <v>2</v>
      </c>
      <c r="V81" s="1">
        <v>4</v>
      </c>
      <c r="W81" s="16">
        <v>0</v>
      </c>
      <c r="X81" s="1">
        <v>2</v>
      </c>
      <c r="Y81" s="1">
        <f t="shared" si="0"/>
        <v>215</v>
      </c>
      <c r="Z81" s="1">
        <f t="shared" si="1"/>
        <v>189</v>
      </c>
      <c r="AA81" s="70">
        <f t="shared" si="2"/>
        <v>0.53217821782178221</v>
      </c>
      <c r="AB81" s="70">
        <f t="shared" si="3"/>
        <v>0.46782178217821785</v>
      </c>
    </row>
    <row r="82" spans="1:28" s="4" customFormat="1" x14ac:dyDescent="0.25">
      <c r="A82" s="2">
        <v>21</v>
      </c>
      <c r="B82" s="2">
        <v>5</v>
      </c>
      <c r="C82" s="2">
        <v>41</v>
      </c>
      <c r="D82" s="1" t="s">
        <v>117</v>
      </c>
      <c r="E82" s="1" t="s">
        <v>117</v>
      </c>
      <c r="F82" s="2">
        <v>267</v>
      </c>
      <c r="G82" s="2" t="s">
        <v>16</v>
      </c>
      <c r="H82" s="1">
        <v>405</v>
      </c>
      <c r="I82" s="1">
        <v>14</v>
      </c>
      <c r="J82" s="1">
        <v>110</v>
      </c>
      <c r="K82" s="1">
        <v>99</v>
      </c>
      <c r="L82" s="1">
        <v>5</v>
      </c>
      <c r="M82" s="1">
        <v>8</v>
      </c>
      <c r="N82" s="1">
        <v>8</v>
      </c>
      <c r="O82" s="1">
        <v>4</v>
      </c>
      <c r="P82" s="1">
        <v>3</v>
      </c>
      <c r="Q82" s="1">
        <v>0</v>
      </c>
      <c r="R82" s="1">
        <v>6</v>
      </c>
      <c r="S82" s="1">
        <v>0</v>
      </c>
      <c r="T82" s="1">
        <v>0</v>
      </c>
      <c r="U82" s="1">
        <v>4</v>
      </c>
      <c r="V82" s="1">
        <v>7</v>
      </c>
      <c r="W82" s="16">
        <v>0</v>
      </c>
      <c r="X82" s="1">
        <v>3</v>
      </c>
      <c r="Y82" s="1">
        <f t="shared" si="0"/>
        <v>271</v>
      </c>
      <c r="Z82" s="1">
        <f t="shared" si="1"/>
        <v>134</v>
      </c>
      <c r="AA82" s="70">
        <f t="shared" si="2"/>
        <v>0.66913580246913584</v>
      </c>
      <c r="AB82" s="70">
        <f t="shared" si="3"/>
        <v>0.33086419753086421</v>
      </c>
    </row>
    <row r="83" spans="1:28" s="4" customFormat="1" x14ac:dyDescent="0.25">
      <c r="A83" s="2">
        <v>22</v>
      </c>
      <c r="B83" s="2">
        <v>5</v>
      </c>
      <c r="C83" s="2">
        <v>41</v>
      </c>
      <c r="D83" s="1" t="s">
        <v>117</v>
      </c>
      <c r="E83" s="1" t="s">
        <v>117</v>
      </c>
      <c r="F83" s="2">
        <v>268</v>
      </c>
      <c r="G83" s="2" t="s">
        <v>15</v>
      </c>
      <c r="H83" s="1">
        <v>744</v>
      </c>
      <c r="I83" s="1">
        <v>16</v>
      </c>
      <c r="J83" s="1">
        <v>258</v>
      </c>
      <c r="K83" s="1">
        <v>145</v>
      </c>
      <c r="L83" s="1">
        <v>1</v>
      </c>
      <c r="M83" s="1">
        <v>10</v>
      </c>
      <c r="N83" s="1">
        <v>14</v>
      </c>
      <c r="O83" s="1">
        <v>6</v>
      </c>
      <c r="P83" s="1">
        <v>3</v>
      </c>
      <c r="Q83" s="1">
        <v>1</v>
      </c>
      <c r="R83" s="1">
        <v>11</v>
      </c>
      <c r="S83" s="1">
        <v>0</v>
      </c>
      <c r="T83" s="1">
        <v>0</v>
      </c>
      <c r="U83" s="1">
        <v>0</v>
      </c>
      <c r="V83" s="1">
        <v>18</v>
      </c>
      <c r="W83" s="16">
        <v>0</v>
      </c>
      <c r="X83" s="1">
        <v>6</v>
      </c>
      <c r="Y83" s="1">
        <f t="shared" si="0"/>
        <v>489</v>
      </c>
      <c r="Z83" s="1">
        <f t="shared" si="1"/>
        <v>255</v>
      </c>
      <c r="AA83" s="70">
        <f t="shared" si="2"/>
        <v>0.657258064516129</v>
      </c>
      <c r="AB83" s="70">
        <f t="shared" si="3"/>
        <v>0.34274193548387094</v>
      </c>
    </row>
    <row r="84" spans="1:28" s="4" customFormat="1" x14ac:dyDescent="0.25">
      <c r="A84" s="2">
        <v>23</v>
      </c>
      <c r="B84" s="2">
        <v>5</v>
      </c>
      <c r="C84" s="2">
        <v>41</v>
      </c>
      <c r="D84" s="1" t="s">
        <v>117</v>
      </c>
      <c r="E84" s="1" t="s">
        <v>117</v>
      </c>
      <c r="F84" s="2">
        <v>269</v>
      </c>
      <c r="G84" s="2" t="s">
        <v>15</v>
      </c>
      <c r="H84" s="1">
        <v>648</v>
      </c>
      <c r="I84" s="1">
        <v>8</v>
      </c>
      <c r="J84" s="1">
        <v>130</v>
      </c>
      <c r="K84" s="1">
        <v>197</v>
      </c>
      <c r="L84" s="1">
        <v>4</v>
      </c>
      <c r="M84" s="1">
        <v>18</v>
      </c>
      <c r="N84" s="1">
        <v>5</v>
      </c>
      <c r="O84" s="1">
        <v>14</v>
      </c>
      <c r="P84" s="1">
        <v>1</v>
      </c>
      <c r="Q84" s="1">
        <v>0</v>
      </c>
      <c r="R84" s="1">
        <v>6</v>
      </c>
      <c r="S84" s="1">
        <v>1</v>
      </c>
      <c r="T84" s="1">
        <v>0</v>
      </c>
      <c r="U84" s="1">
        <v>1</v>
      </c>
      <c r="V84" s="1">
        <v>8</v>
      </c>
      <c r="W84" s="16">
        <v>0</v>
      </c>
      <c r="X84" s="1">
        <v>11</v>
      </c>
      <c r="Y84" s="1">
        <f t="shared" si="0"/>
        <v>404</v>
      </c>
      <c r="Z84" s="1">
        <f t="shared" si="1"/>
        <v>244</v>
      </c>
      <c r="AA84" s="70">
        <f t="shared" si="2"/>
        <v>0.62345679012345678</v>
      </c>
      <c r="AB84" s="70">
        <f t="shared" si="3"/>
        <v>0.37654320987654322</v>
      </c>
    </row>
    <row r="85" spans="1:28" s="4" customFormat="1" x14ac:dyDescent="0.25">
      <c r="A85" s="2">
        <v>24</v>
      </c>
      <c r="B85" s="2">
        <v>5</v>
      </c>
      <c r="C85" s="2">
        <v>41</v>
      </c>
      <c r="D85" s="1" t="s">
        <v>117</v>
      </c>
      <c r="E85" s="1" t="s">
        <v>117</v>
      </c>
      <c r="F85" s="2">
        <v>269</v>
      </c>
      <c r="G85" s="2" t="s">
        <v>16</v>
      </c>
      <c r="H85" s="1">
        <v>649</v>
      </c>
      <c r="I85" s="1">
        <v>10</v>
      </c>
      <c r="J85" s="1">
        <v>147</v>
      </c>
      <c r="K85" s="1">
        <v>167</v>
      </c>
      <c r="L85" s="1">
        <v>5</v>
      </c>
      <c r="M85" s="1">
        <v>19</v>
      </c>
      <c r="N85" s="1">
        <v>7</v>
      </c>
      <c r="O85" s="1">
        <v>15</v>
      </c>
      <c r="P85" s="1">
        <v>0</v>
      </c>
      <c r="Q85" s="1">
        <v>1</v>
      </c>
      <c r="R85" s="1">
        <v>3</v>
      </c>
      <c r="S85" s="1">
        <v>0</v>
      </c>
      <c r="T85" s="1">
        <v>2</v>
      </c>
      <c r="U85" s="1">
        <v>3</v>
      </c>
      <c r="V85" s="1">
        <v>8</v>
      </c>
      <c r="W85" s="16">
        <v>0</v>
      </c>
      <c r="X85" s="1">
        <v>10</v>
      </c>
      <c r="Y85" s="1">
        <f t="shared" si="0"/>
        <v>397</v>
      </c>
      <c r="Z85" s="1">
        <f t="shared" si="1"/>
        <v>252</v>
      </c>
      <c r="AA85" s="70">
        <f t="shared" si="2"/>
        <v>0.61171032357473032</v>
      </c>
      <c r="AB85" s="70">
        <f t="shared" si="3"/>
        <v>0.38828967642526963</v>
      </c>
    </row>
    <row r="86" spans="1:28" s="4" customFormat="1" x14ac:dyDescent="0.25">
      <c r="A86" s="2">
        <v>25</v>
      </c>
      <c r="B86" s="2">
        <v>5</v>
      </c>
      <c r="C86" s="2">
        <v>41</v>
      </c>
      <c r="D86" s="1" t="s">
        <v>117</v>
      </c>
      <c r="E86" s="1" t="s">
        <v>117</v>
      </c>
      <c r="F86" s="2">
        <v>270</v>
      </c>
      <c r="G86" s="2" t="s">
        <v>15</v>
      </c>
      <c r="H86" s="1">
        <v>502</v>
      </c>
      <c r="I86" s="1">
        <v>7</v>
      </c>
      <c r="J86" s="1">
        <v>90</v>
      </c>
      <c r="K86" s="1">
        <v>143</v>
      </c>
      <c r="L86" s="1">
        <v>2</v>
      </c>
      <c r="M86" s="1">
        <v>11</v>
      </c>
      <c r="N86" s="1">
        <v>7</v>
      </c>
      <c r="O86" s="1">
        <v>6</v>
      </c>
      <c r="P86" s="1">
        <v>1</v>
      </c>
      <c r="Q86" s="1">
        <v>0</v>
      </c>
      <c r="R86" s="1">
        <v>4</v>
      </c>
      <c r="S86" s="1">
        <v>1</v>
      </c>
      <c r="T86" s="1">
        <v>0</v>
      </c>
      <c r="U86" s="1">
        <v>1</v>
      </c>
      <c r="V86" s="1">
        <v>2</v>
      </c>
      <c r="W86" s="16">
        <v>0</v>
      </c>
      <c r="X86" s="1">
        <v>5</v>
      </c>
      <c r="Y86" s="1">
        <f t="shared" si="0"/>
        <v>280</v>
      </c>
      <c r="Z86" s="1">
        <f t="shared" si="1"/>
        <v>222</v>
      </c>
      <c r="AA86" s="70">
        <f t="shared" si="2"/>
        <v>0.55776892430278879</v>
      </c>
      <c r="AB86" s="70">
        <f t="shared" si="3"/>
        <v>0.44223107569721115</v>
      </c>
    </row>
    <row r="87" spans="1:28" s="4" customFormat="1" x14ac:dyDescent="0.25">
      <c r="A87" s="2">
        <v>26</v>
      </c>
      <c r="B87" s="2">
        <v>5</v>
      </c>
      <c r="C87" s="2">
        <v>41</v>
      </c>
      <c r="D87" s="1" t="s">
        <v>117</v>
      </c>
      <c r="E87" s="1" t="s">
        <v>117</v>
      </c>
      <c r="F87" s="2">
        <v>270</v>
      </c>
      <c r="G87" s="2" t="s">
        <v>16</v>
      </c>
      <c r="H87" s="1">
        <v>502</v>
      </c>
      <c r="I87" s="1">
        <v>7</v>
      </c>
      <c r="J87" s="1">
        <v>68</v>
      </c>
      <c r="K87" s="1">
        <v>165</v>
      </c>
      <c r="L87" s="1">
        <v>4</v>
      </c>
      <c r="M87" s="1">
        <v>9</v>
      </c>
      <c r="N87" s="1">
        <v>8</v>
      </c>
      <c r="O87" s="1">
        <v>8</v>
      </c>
      <c r="P87" s="1">
        <v>1</v>
      </c>
      <c r="Q87" s="1">
        <v>1</v>
      </c>
      <c r="R87" s="1">
        <v>10</v>
      </c>
      <c r="S87" s="1">
        <v>1</v>
      </c>
      <c r="T87" s="1">
        <v>0</v>
      </c>
      <c r="U87" s="1">
        <v>2</v>
      </c>
      <c r="V87" s="1">
        <v>1</v>
      </c>
      <c r="W87" s="16">
        <v>0</v>
      </c>
      <c r="X87" s="1">
        <v>6</v>
      </c>
      <c r="Y87" s="1">
        <f t="shared" ref="Y87:Y209" si="14">SUM(I87:X87)</f>
        <v>291</v>
      </c>
      <c r="Z87" s="1">
        <f t="shared" ref="Z87:Z209" si="15">H87-Y87</f>
        <v>211</v>
      </c>
      <c r="AA87" s="70">
        <f t="shared" ref="AA87:AA209" si="16">Y87/H87</f>
        <v>0.57968127490039845</v>
      </c>
      <c r="AB87" s="70">
        <f t="shared" ref="AB87:AB209" si="17">Z87/H87</f>
        <v>0.42031872509960161</v>
      </c>
    </row>
    <row r="88" spans="1:28" s="4" customFormat="1" x14ac:dyDescent="0.25">
      <c r="A88" s="2">
        <v>27</v>
      </c>
      <c r="B88" s="2">
        <v>5</v>
      </c>
      <c r="C88" s="2">
        <v>41</v>
      </c>
      <c r="D88" s="1" t="s">
        <v>117</v>
      </c>
      <c r="E88" s="1" t="s">
        <v>117</v>
      </c>
      <c r="F88" s="2">
        <v>270</v>
      </c>
      <c r="G88" s="2" t="s">
        <v>17</v>
      </c>
      <c r="H88" s="1">
        <v>503</v>
      </c>
      <c r="I88" s="1">
        <v>7</v>
      </c>
      <c r="J88" s="1">
        <v>95</v>
      </c>
      <c r="K88" s="1">
        <v>128</v>
      </c>
      <c r="L88" s="1">
        <v>3</v>
      </c>
      <c r="M88" s="1">
        <v>10</v>
      </c>
      <c r="N88" s="1">
        <v>10</v>
      </c>
      <c r="O88" s="1">
        <v>12</v>
      </c>
      <c r="P88" s="1">
        <v>2</v>
      </c>
      <c r="Q88" s="1">
        <v>1</v>
      </c>
      <c r="R88" s="1">
        <v>10</v>
      </c>
      <c r="S88" s="1">
        <v>1</v>
      </c>
      <c r="T88" s="1">
        <v>0</v>
      </c>
      <c r="U88" s="1">
        <v>2</v>
      </c>
      <c r="V88" s="1">
        <v>1</v>
      </c>
      <c r="W88" s="16">
        <v>0</v>
      </c>
      <c r="X88" s="1">
        <v>13</v>
      </c>
      <c r="Y88" s="1">
        <f t="shared" si="14"/>
        <v>295</v>
      </c>
      <c r="Z88" s="1">
        <f t="shared" si="15"/>
        <v>208</v>
      </c>
      <c r="AA88" s="70">
        <f t="shared" si="16"/>
        <v>0.58648111332007957</v>
      </c>
      <c r="AB88" s="70">
        <f t="shared" si="17"/>
        <v>0.41351888667992048</v>
      </c>
    </row>
    <row r="89" spans="1:28" s="4" customFormat="1" x14ac:dyDescent="0.25">
      <c r="A89" s="2">
        <v>28</v>
      </c>
      <c r="B89" s="2">
        <v>5</v>
      </c>
      <c r="C89" s="2">
        <v>41</v>
      </c>
      <c r="D89" s="1" t="s">
        <v>117</v>
      </c>
      <c r="E89" s="1" t="s">
        <v>117</v>
      </c>
      <c r="F89" s="2">
        <v>271</v>
      </c>
      <c r="G89" s="2" t="s">
        <v>15</v>
      </c>
      <c r="H89" s="1">
        <v>501</v>
      </c>
      <c r="I89" s="1">
        <v>11</v>
      </c>
      <c r="J89" s="1">
        <v>91</v>
      </c>
      <c r="K89" s="1">
        <v>109</v>
      </c>
      <c r="L89" s="1">
        <v>1</v>
      </c>
      <c r="M89" s="1">
        <v>13</v>
      </c>
      <c r="N89" s="1">
        <v>6</v>
      </c>
      <c r="O89" s="1">
        <v>23</v>
      </c>
      <c r="P89" s="1">
        <v>0</v>
      </c>
      <c r="Q89" s="1">
        <v>1</v>
      </c>
      <c r="R89" s="1">
        <v>4</v>
      </c>
      <c r="S89" s="1">
        <v>3</v>
      </c>
      <c r="T89" s="1">
        <v>0</v>
      </c>
      <c r="U89" s="1">
        <v>2</v>
      </c>
      <c r="V89" s="1">
        <v>5</v>
      </c>
      <c r="W89" s="16">
        <v>0</v>
      </c>
      <c r="X89" s="1">
        <v>7</v>
      </c>
      <c r="Y89" s="1">
        <f t="shared" si="14"/>
        <v>276</v>
      </c>
      <c r="Z89" s="1">
        <f t="shared" si="15"/>
        <v>225</v>
      </c>
      <c r="AA89" s="70">
        <f t="shared" si="16"/>
        <v>0.55089820359281438</v>
      </c>
      <c r="AB89" s="70">
        <f t="shared" si="17"/>
        <v>0.44910179640718562</v>
      </c>
    </row>
    <row r="90" spans="1:28" s="4" customFormat="1" x14ac:dyDescent="0.25">
      <c r="A90" s="2">
        <v>29</v>
      </c>
      <c r="B90" s="2">
        <v>5</v>
      </c>
      <c r="C90" s="2">
        <v>41</v>
      </c>
      <c r="D90" s="1" t="s">
        <v>117</v>
      </c>
      <c r="E90" s="1" t="s">
        <v>117</v>
      </c>
      <c r="F90" s="2">
        <v>271</v>
      </c>
      <c r="G90" s="2" t="s">
        <v>16</v>
      </c>
      <c r="H90" s="1">
        <v>502</v>
      </c>
      <c r="I90" s="1">
        <v>12</v>
      </c>
      <c r="J90" s="1">
        <v>89</v>
      </c>
      <c r="K90" s="1">
        <v>102</v>
      </c>
      <c r="L90" s="1">
        <v>1</v>
      </c>
      <c r="M90" s="1">
        <v>18</v>
      </c>
      <c r="N90" s="1">
        <v>5</v>
      </c>
      <c r="O90" s="1">
        <v>15</v>
      </c>
      <c r="P90" s="1">
        <v>0</v>
      </c>
      <c r="Q90" s="1">
        <v>0</v>
      </c>
      <c r="R90" s="1">
        <v>6</v>
      </c>
      <c r="S90" s="1">
        <v>1</v>
      </c>
      <c r="T90" s="1">
        <v>0</v>
      </c>
      <c r="U90" s="1">
        <v>3</v>
      </c>
      <c r="V90" s="1">
        <v>3</v>
      </c>
      <c r="W90" s="16">
        <v>0</v>
      </c>
      <c r="X90" s="1">
        <v>14</v>
      </c>
      <c r="Y90" s="1">
        <f t="shared" si="14"/>
        <v>269</v>
      </c>
      <c r="Z90" s="1">
        <f t="shared" si="15"/>
        <v>233</v>
      </c>
      <c r="AA90" s="70">
        <f t="shared" si="16"/>
        <v>0.53585657370517925</v>
      </c>
      <c r="AB90" s="70">
        <f t="shared" si="17"/>
        <v>0.46414342629482069</v>
      </c>
    </row>
    <row r="91" spans="1:28" s="4" customFormat="1" x14ac:dyDescent="0.25">
      <c r="A91" s="2">
        <v>30</v>
      </c>
      <c r="B91" s="2">
        <v>5</v>
      </c>
      <c r="C91" s="2">
        <v>41</v>
      </c>
      <c r="D91" s="1" t="s">
        <v>117</v>
      </c>
      <c r="E91" s="1" t="s">
        <v>117</v>
      </c>
      <c r="F91" s="2">
        <v>272</v>
      </c>
      <c r="G91" s="2" t="s">
        <v>15</v>
      </c>
      <c r="H91" s="1">
        <v>544</v>
      </c>
      <c r="I91" s="1">
        <v>6</v>
      </c>
      <c r="J91" s="1">
        <v>142</v>
      </c>
      <c r="K91" s="1">
        <v>149</v>
      </c>
      <c r="L91" s="1">
        <v>3</v>
      </c>
      <c r="M91" s="1">
        <v>8</v>
      </c>
      <c r="N91" s="1">
        <v>13</v>
      </c>
      <c r="O91" s="1">
        <v>10</v>
      </c>
      <c r="P91" s="1">
        <v>2</v>
      </c>
      <c r="Q91" s="1">
        <v>0</v>
      </c>
      <c r="R91" s="1">
        <v>2</v>
      </c>
      <c r="S91" s="1">
        <v>0</v>
      </c>
      <c r="T91" s="1">
        <v>0</v>
      </c>
      <c r="U91" s="1">
        <v>3</v>
      </c>
      <c r="V91" s="1">
        <v>9</v>
      </c>
      <c r="W91" s="16">
        <v>0</v>
      </c>
      <c r="X91" s="1">
        <v>5</v>
      </c>
      <c r="Y91" s="1">
        <f t="shared" si="14"/>
        <v>352</v>
      </c>
      <c r="Z91" s="1">
        <f t="shared" si="15"/>
        <v>192</v>
      </c>
      <c r="AA91" s="70">
        <f t="shared" si="16"/>
        <v>0.6470588235294118</v>
      </c>
      <c r="AB91" s="70">
        <f t="shared" si="17"/>
        <v>0.35294117647058826</v>
      </c>
    </row>
    <row r="92" spans="1:28" s="4" customFormat="1" x14ac:dyDescent="0.25">
      <c r="A92" s="2">
        <v>31</v>
      </c>
      <c r="B92" s="2">
        <v>5</v>
      </c>
      <c r="C92" s="2">
        <v>41</v>
      </c>
      <c r="D92" s="1" t="s">
        <v>117</v>
      </c>
      <c r="E92" s="1" t="s">
        <v>117</v>
      </c>
      <c r="F92" s="2">
        <v>272</v>
      </c>
      <c r="G92" s="2" t="s">
        <v>16</v>
      </c>
      <c r="H92" s="1">
        <v>545</v>
      </c>
      <c r="I92" s="1">
        <v>6</v>
      </c>
      <c r="J92" s="1">
        <v>135</v>
      </c>
      <c r="K92" s="1">
        <v>140</v>
      </c>
      <c r="L92" s="1">
        <v>3</v>
      </c>
      <c r="M92" s="1">
        <v>3</v>
      </c>
      <c r="N92" s="1">
        <v>11</v>
      </c>
      <c r="O92" s="1">
        <v>9</v>
      </c>
      <c r="P92" s="1">
        <v>4</v>
      </c>
      <c r="Q92" s="1">
        <v>1</v>
      </c>
      <c r="R92" s="1">
        <v>5</v>
      </c>
      <c r="S92" s="1">
        <v>1</v>
      </c>
      <c r="T92" s="1">
        <v>0</v>
      </c>
      <c r="U92" s="1">
        <v>3</v>
      </c>
      <c r="V92" s="1">
        <v>9</v>
      </c>
      <c r="W92" s="16">
        <v>0</v>
      </c>
      <c r="X92" s="1">
        <v>12</v>
      </c>
      <c r="Y92" s="1">
        <f t="shared" si="14"/>
        <v>342</v>
      </c>
      <c r="Z92" s="1">
        <f t="shared" si="15"/>
        <v>203</v>
      </c>
      <c r="AA92" s="70">
        <f t="shared" si="16"/>
        <v>0.62752293577981655</v>
      </c>
      <c r="AB92" s="70">
        <f t="shared" si="17"/>
        <v>0.37247706422018351</v>
      </c>
    </row>
    <row r="93" spans="1:28" s="4" customFormat="1" x14ac:dyDescent="0.25">
      <c r="A93" s="2">
        <v>32</v>
      </c>
      <c r="B93" s="2">
        <v>5</v>
      </c>
      <c r="C93" s="2">
        <v>41</v>
      </c>
      <c r="D93" s="1" t="s">
        <v>117</v>
      </c>
      <c r="E93" s="1" t="s">
        <v>117</v>
      </c>
      <c r="F93" s="2">
        <v>273</v>
      </c>
      <c r="G93" s="2" t="s">
        <v>15</v>
      </c>
      <c r="H93" s="1">
        <v>543</v>
      </c>
      <c r="I93" s="1">
        <v>7</v>
      </c>
      <c r="J93" s="1">
        <v>147</v>
      </c>
      <c r="K93" s="1">
        <v>101</v>
      </c>
      <c r="L93" s="1">
        <v>3</v>
      </c>
      <c r="M93" s="1">
        <v>7</v>
      </c>
      <c r="N93" s="1">
        <v>6</v>
      </c>
      <c r="O93" s="1">
        <v>18</v>
      </c>
      <c r="P93" s="1">
        <v>1</v>
      </c>
      <c r="Q93" s="1">
        <v>0</v>
      </c>
      <c r="R93" s="1">
        <v>5</v>
      </c>
      <c r="S93" s="1">
        <v>2</v>
      </c>
      <c r="T93" s="1">
        <v>0</v>
      </c>
      <c r="U93" s="1">
        <v>3</v>
      </c>
      <c r="V93" s="1">
        <v>9</v>
      </c>
      <c r="W93" s="16">
        <v>0</v>
      </c>
      <c r="X93" s="1">
        <v>11</v>
      </c>
      <c r="Y93" s="1">
        <f t="shared" si="14"/>
        <v>320</v>
      </c>
      <c r="Z93" s="1">
        <f t="shared" si="15"/>
        <v>223</v>
      </c>
      <c r="AA93" s="70">
        <f t="shared" si="16"/>
        <v>0.58931860036832417</v>
      </c>
      <c r="AB93" s="70">
        <f t="shared" si="17"/>
        <v>0.41068139963167588</v>
      </c>
    </row>
    <row r="94" spans="1:28" s="4" customFormat="1" x14ac:dyDescent="0.25">
      <c r="A94" s="2">
        <v>33</v>
      </c>
      <c r="B94" s="2">
        <v>5</v>
      </c>
      <c r="C94" s="2">
        <v>41</v>
      </c>
      <c r="D94" s="1" t="s">
        <v>117</v>
      </c>
      <c r="E94" s="1" t="s">
        <v>117</v>
      </c>
      <c r="F94" s="2">
        <v>273</v>
      </c>
      <c r="G94" s="2" t="s">
        <v>16</v>
      </c>
      <c r="H94" s="1">
        <v>543</v>
      </c>
      <c r="I94" s="1">
        <v>2</v>
      </c>
      <c r="J94" s="1">
        <v>149</v>
      </c>
      <c r="K94" s="1">
        <v>101</v>
      </c>
      <c r="L94" s="1">
        <v>11</v>
      </c>
      <c r="M94" s="1">
        <v>6</v>
      </c>
      <c r="N94" s="1">
        <v>18</v>
      </c>
      <c r="O94" s="1">
        <v>16</v>
      </c>
      <c r="P94" s="1">
        <v>1</v>
      </c>
      <c r="Q94" s="1">
        <v>1</v>
      </c>
      <c r="R94" s="1">
        <v>12</v>
      </c>
      <c r="S94" s="1">
        <v>1</v>
      </c>
      <c r="T94" s="1">
        <v>0</v>
      </c>
      <c r="U94" s="1">
        <v>2</v>
      </c>
      <c r="V94" s="1">
        <v>9</v>
      </c>
      <c r="W94" s="16">
        <v>0</v>
      </c>
      <c r="X94" s="1">
        <v>7</v>
      </c>
      <c r="Y94" s="1">
        <f t="shared" si="14"/>
        <v>336</v>
      </c>
      <c r="Z94" s="1">
        <f t="shared" si="15"/>
        <v>207</v>
      </c>
      <c r="AA94" s="70">
        <f t="shared" si="16"/>
        <v>0.61878453038674031</v>
      </c>
      <c r="AB94" s="70">
        <f t="shared" si="17"/>
        <v>0.38121546961325969</v>
      </c>
    </row>
    <row r="95" spans="1:28" s="4" customFormat="1" x14ac:dyDescent="0.25">
      <c r="A95" s="2">
        <v>34</v>
      </c>
      <c r="B95" s="2">
        <v>5</v>
      </c>
      <c r="C95" s="2">
        <v>41</v>
      </c>
      <c r="D95" s="1" t="s">
        <v>117</v>
      </c>
      <c r="E95" s="1" t="s">
        <v>117</v>
      </c>
      <c r="F95" s="2">
        <v>274</v>
      </c>
      <c r="G95" s="2" t="s">
        <v>15</v>
      </c>
      <c r="H95" s="1">
        <v>578</v>
      </c>
      <c r="I95" s="1">
        <v>9</v>
      </c>
      <c r="J95" s="1">
        <v>104</v>
      </c>
      <c r="K95" s="1">
        <v>127</v>
      </c>
      <c r="L95" s="1">
        <v>7</v>
      </c>
      <c r="M95" s="1">
        <v>45</v>
      </c>
      <c r="N95" s="1">
        <v>7</v>
      </c>
      <c r="O95" s="1">
        <v>8</v>
      </c>
      <c r="P95" s="1">
        <v>0</v>
      </c>
      <c r="Q95" s="1">
        <v>2</v>
      </c>
      <c r="R95" s="1">
        <v>4</v>
      </c>
      <c r="S95" s="1">
        <v>2</v>
      </c>
      <c r="T95" s="1">
        <v>0</v>
      </c>
      <c r="U95" s="1">
        <v>1</v>
      </c>
      <c r="V95" s="1">
        <v>8</v>
      </c>
      <c r="W95" s="16">
        <v>0</v>
      </c>
      <c r="X95" s="1">
        <v>8</v>
      </c>
      <c r="Y95" s="1">
        <f t="shared" si="14"/>
        <v>332</v>
      </c>
      <c r="Z95" s="1">
        <f t="shared" si="15"/>
        <v>246</v>
      </c>
      <c r="AA95" s="70">
        <f t="shared" si="16"/>
        <v>0.5743944636678201</v>
      </c>
      <c r="AB95" s="70">
        <f t="shared" si="17"/>
        <v>0.42560553633217996</v>
      </c>
    </row>
    <row r="96" spans="1:28" s="4" customFormat="1" x14ac:dyDescent="0.25">
      <c r="A96" s="2">
        <v>35</v>
      </c>
      <c r="B96" s="2">
        <v>5</v>
      </c>
      <c r="C96" s="2">
        <v>41</v>
      </c>
      <c r="D96" s="1" t="s">
        <v>117</v>
      </c>
      <c r="E96" s="1" t="s">
        <v>117</v>
      </c>
      <c r="F96" s="2">
        <v>274</v>
      </c>
      <c r="G96" s="2" t="s">
        <v>16</v>
      </c>
      <c r="H96" s="1">
        <v>578</v>
      </c>
      <c r="I96" s="1">
        <v>10</v>
      </c>
      <c r="J96" s="1">
        <v>94</v>
      </c>
      <c r="K96" s="1">
        <v>150</v>
      </c>
      <c r="L96" s="1">
        <v>5</v>
      </c>
      <c r="M96" s="1">
        <v>37</v>
      </c>
      <c r="N96" s="1">
        <v>13</v>
      </c>
      <c r="O96" s="1">
        <v>2</v>
      </c>
      <c r="P96" s="1">
        <v>1</v>
      </c>
      <c r="Q96" s="1">
        <v>1</v>
      </c>
      <c r="R96" s="1">
        <v>6</v>
      </c>
      <c r="S96" s="1">
        <v>3</v>
      </c>
      <c r="T96" s="1">
        <v>0</v>
      </c>
      <c r="U96" s="1">
        <v>9</v>
      </c>
      <c r="V96" s="1">
        <v>7</v>
      </c>
      <c r="W96" s="16">
        <v>0</v>
      </c>
      <c r="X96" s="1">
        <v>13</v>
      </c>
      <c r="Y96" s="1">
        <f t="shared" si="14"/>
        <v>351</v>
      </c>
      <c r="Z96" s="1">
        <f t="shared" si="15"/>
        <v>227</v>
      </c>
      <c r="AA96" s="70">
        <f t="shared" si="16"/>
        <v>0.60726643598615915</v>
      </c>
      <c r="AB96" s="70">
        <f t="shared" si="17"/>
        <v>0.39273356401384085</v>
      </c>
    </row>
    <row r="97" spans="1:29" s="4" customFormat="1" x14ac:dyDescent="0.25">
      <c r="A97" s="2">
        <v>36</v>
      </c>
      <c r="B97" s="2">
        <v>5</v>
      </c>
      <c r="C97" s="2">
        <v>41</v>
      </c>
      <c r="D97" s="1" t="s">
        <v>117</v>
      </c>
      <c r="E97" s="1" t="s">
        <v>117</v>
      </c>
      <c r="F97" s="2">
        <v>274</v>
      </c>
      <c r="G97" s="2" t="s">
        <v>17</v>
      </c>
      <c r="H97" s="1">
        <v>578</v>
      </c>
      <c r="I97" s="1">
        <v>9</v>
      </c>
      <c r="J97" s="1">
        <v>129</v>
      </c>
      <c r="K97" s="1">
        <v>135</v>
      </c>
      <c r="L97" s="1">
        <v>3</v>
      </c>
      <c r="M97" s="1">
        <v>21</v>
      </c>
      <c r="N97" s="1">
        <v>11</v>
      </c>
      <c r="O97" s="1">
        <v>5</v>
      </c>
      <c r="P97" s="1">
        <v>0</v>
      </c>
      <c r="Q97" s="1">
        <v>0</v>
      </c>
      <c r="R97" s="1">
        <v>5</v>
      </c>
      <c r="S97" s="1">
        <v>1</v>
      </c>
      <c r="T97" s="1">
        <v>1</v>
      </c>
      <c r="U97" s="1">
        <v>3</v>
      </c>
      <c r="V97" s="1">
        <v>9</v>
      </c>
      <c r="W97" s="16">
        <v>1</v>
      </c>
      <c r="X97" s="1">
        <v>10</v>
      </c>
      <c r="Y97" s="1">
        <f t="shared" si="14"/>
        <v>343</v>
      </c>
      <c r="Z97" s="1">
        <f t="shared" si="15"/>
        <v>235</v>
      </c>
      <c r="AA97" s="70">
        <f t="shared" si="16"/>
        <v>0.59342560553633217</v>
      </c>
      <c r="AB97" s="70">
        <f t="shared" si="17"/>
        <v>0.40657439446366783</v>
      </c>
    </row>
    <row r="98" spans="1:29" s="4" customFormat="1" x14ac:dyDescent="0.25">
      <c r="A98" s="2">
        <v>37</v>
      </c>
      <c r="B98" s="2">
        <v>5</v>
      </c>
      <c r="C98" s="2">
        <v>41</v>
      </c>
      <c r="D98" s="1" t="s">
        <v>117</v>
      </c>
      <c r="E98" s="1" t="s">
        <v>118</v>
      </c>
      <c r="F98" s="2">
        <v>275</v>
      </c>
      <c r="G98" s="2" t="s">
        <v>15</v>
      </c>
      <c r="H98" s="1">
        <v>80</v>
      </c>
      <c r="I98" s="1">
        <v>0</v>
      </c>
      <c r="J98" s="1">
        <v>20</v>
      </c>
      <c r="K98" s="1">
        <v>17</v>
      </c>
      <c r="L98" s="1">
        <v>2</v>
      </c>
      <c r="M98" s="1">
        <v>3</v>
      </c>
      <c r="N98" s="1">
        <v>6</v>
      </c>
      <c r="O98" s="1">
        <v>3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6">
        <v>0</v>
      </c>
      <c r="X98" s="1">
        <v>6</v>
      </c>
      <c r="Y98" s="1">
        <f t="shared" si="14"/>
        <v>58</v>
      </c>
      <c r="Z98" s="1">
        <f t="shared" si="15"/>
        <v>22</v>
      </c>
      <c r="AA98" s="70">
        <f t="shared" si="16"/>
        <v>0.72499999999999998</v>
      </c>
      <c r="AB98" s="70">
        <f t="shared" si="17"/>
        <v>0.27500000000000002</v>
      </c>
    </row>
    <row r="99" spans="1:29" s="4" customFormat="1" x14ac:dyDescent="0.25">
      <c r="A99" s="3"/>
      <c r="B99" s="3"/>
      <c r="C99" s="3"/>
      <c r="D99" s="137" t="s">
        <v>507</v>
      </c>
      <c r="E99" s="138"/>
      <c r="F99" s="76">
        <f>COUNTIF(G62:G98,"B")</f>
        <v>18</v>
      </c>
      <c r="G99" s="76">
        <f>COUNTA(G62:G98)</f>
        <v>37</v>
      </c>
      <c r="H99" s="77">
        <f>SUM(H62:H98)</f>
        <v>19236</v>
      </c>
      <c r="I99" s="77">
        <f t="shared" ref="I99:X99" si="18">SUM(I62:I98)</f>
        <v>372</v>
      </c>
      <c r="J99" s="77">
        <f t="shared" si="18"/>
        <v>5005</v>
      </c>
      <c r="K99" s="77">
        <f t="shared" si="18"/>
        <v>4968</v>
      </c>
      <c r="L99" s="77">
        <f t="shared" si="18"/>
        <v>104</v>
      </c>
      <c r="M99" s="77">
        <f t="shared" si="18"/>
        <v>503</v>
      </c>
      <c r="N99" s="77">
        <f t="shared" si="18"/>
        <v>458</v>
      </c>
      <c r="O99" s="77">
        <f t="shared" si="18"/>
        <v>264</v>
      </c>
      <c r="P99" s="77">
        <f t="shared" si="18"/>
        <v>37</v>
      </c>
      <c r="Q99" s="77">
        <f t="shared" si="18"/>
        <v>21</v>
      </c>
      <c r="R99" s="77">
        <f t="shared" si="18"/>
        <v>187</v>
      </c>
      <c r="S99" s="77">
        <f t="shared" si="18"/>
        <v>46</v>
      </c>
      <c r="T99" s="77">
        <f t="shared" si="18"/>
        <v>13</v>
      </c>
      <c r="U99" s="77">
        <f t="shared" si="18"/>
        <v>78</v>
      </c>
      <c r="V99" s="77">
        <f t="shared" si="18"/>
        <v>250</v>
      </c>
      <c r="W99" s="77">
        <f t="shared" si="18"/>
        <v>3</v>
      </c>
      <c r="X99" s="77">
        <f t="shared" si="18"/>
        <v>270</v>
      </c>
      <c r="Y99" s="77">
        <f t="shared" ref="Y99" si="19">SUM(I99:X99)</f>
        <v>12579</v>
      </c>
      <c r="Z99" s="77">
        <f t="shared" ref="Z99" si="20">H99-Y99</f>
        <v>6657</v>
      </c>
      <c r="AA99" s="78">
        <f t="shared" ref="AA99" si="21">Y99/H99</f>
        <v>0.65393013100436681</v>
      </c>
      <c r="AB99" s="78">
        <f t="shared" ref="AB99" si="22">Z99/H99</f>
        <v>0.34606986899563319</v>
      </c>
    </row>
    <row r="100" spans="1:29" x14ac:dyDescent="0.2">
      <c r="AC100" s="4"/>
    </row>
    <row r="101" spans="1:29" s="28" customFormat="1" x14ac:dyDescent="0.25">
      <c r="A101" s="27"/>
      <c r="B101" s="27"/>
      <c r="C101" s="27"/>
      <c r="E101" s="126" t="s">
        <v>71</v>
      </c>
      <c r="F101" s="133"/>
      <c r="G101" s="133"/>
      <c r="H101" s="133"/>
      <c r="I101" s="111" t="s">
        <v>4</v>
      </c>
      <c r="J101" s="111" t="s">
        <v>5</v>
      </c>
      <c r="K101" s="111" t="s">
        <v>6</v>
      </c>
      <c r="L101" s="111" t="s">
        <v>47</v>
      </c>
      <c r="M101" s="111" t="s">
        <v>7</v>
      </c>
      <c r="N101" s="111" t="s">
        <v>48</v>
      </c>
      <c r="O101" s="111" t="s">
        <v>37</v>
      </c>
      <c r="P101" s="111" t="s">
        <v>49</v>
      </c>
      <c r="Q101" s="111" t="s">
        <v>8</v>
      </c>
      <c r="R101" s="32" t="s">
        <v>38</v>
      </c>
      <c r="S101" s="33" t="s">
        <v>65</v>
      </c>
      <c r="T101" s="33"/>
      <c r="AA101" s="71"/>
      <c r="AB101" s="71"/>
      <c r="AC101" s="4"/>
    </row>
    <row r="102" spans="1:29" s="4" customFormat="1" x14ac:dyDescent="0.2">
      <c r="A102" s="3"/>
      <c r="B102" s="3"/>
      <c r="C102" s="3"/>
      <c r="E102" s="133"/>
      <c r="F102" s="133"/>
      <c r="G102" s="133"/>
      <c r="H102" s="133"/>
      <c r="I102" s="55">
        <v>463</v>
      </c>
      <c r="J102" s="55">
        <v>5130</v>
      </c>
      <c r="K102" s="55">
        <v>5093</v>
      </c>
      <c r="L102" s="55">
        <v>229</v>
      </c>
      <c r="M102" s="55">
        <v>611</v>
      </c>
      <c r="N102" s="55">
        <v>458</v>
      </c>
      <c r="O102" s="55">
        <v>264</v>
      </c>
      <c r="P102" s="55">
        <v>37</v>
      </c>
      <c r="Q102" s="55">
        <v>21</v>
      </c>
      <c r="R102" s="65">
        <v>3</v>
      </c>
      <c r="S102" s="66">
        <v>270</v>
      </c>
      <c r="T102" s="34"/>
      <c r="AA102" s="72"/>
      <c r="AB102" s="72"/>
    </row>
    <row r="103" spans="1:29" s="4" customFormat="1" ht="6.75" customHeight="1" x14ac:dyDescent="0.25">
      <c r="A103" s="3"/>
      <c r="B103" s="3"/>
      <c r="C103" s="3"/>
      <c r="F103" s="3"/>
      <c r="G103" s="3"/>
      <c r="H103" s="11"/>
      <c r="I103" s="3"/>
      <c r="J103" s="3"/>
      <c r="K103" s="3"/>
      <c r="L103" s="3"/>
      <c r="M103" s="3"/>
      <c r="N103" s="3"/>
      <c r="O103" s="3"/>
      <c r="P103" s="3"/>
      <c r="Q103" s="3"/>
      <c r="R103" s="67"/>
      <c r="S103" s="68"/>
      <c r="T103" s="36"/>
      <c r="AA103" s="72"/>
      <c r="AB103" s="72"/>
    </row>
    <row r="104" spans="1:29" s="12" customFormat="1" x14ac:dyDescent="0.25">
      <c r="A104" s="30"/>
      <c r="B104" s="30"/>
      <c r="C104" s="30"/>
      <c r="E104" s="126" t="s">
        <v>72</v>
      </c>
      <c r="F104" s="126"/>
      <c r="G104" s="126"/>
      <c r="H104" s="126"/>
      <c r="I104" s="126" t="s">
        <v>412</v>
      </c>
      <c r="J104" s="133"/>
      <c r="K104" s="133"/>
      <c r="L104" s="126" t="s">
        <v>413</v>
      </c>
      <c r="M104" s="126"/>
      <c r="N104" s="111" t="s">
        <v>48</v>
      </c>
      <c r="O104" s="111" t="s">
        <v>37</v>
      </c>
      <c r="P104" s="111" t="s">
        <v>49</v>
      </c>
      <c r="Q104" s="111" t="s">
        <v>8</v>
      </c>
      <c r="R104" s="32" t="s">
        <v>38</v>
      </c>
      <c r="S104" s="33" t="s">
        <v>65</v>
      </c>
      <c r="AA104" s="73"/>
      <c r="AB104" s="73"/>
      <c r="AC104" s="4"/>
    </row>
    <row r="105" spans="1:29" s="4" customFormat="1" x14ac:dyDescent="0.2">
      <c r="A105" s="3"/>
      <c r="B105" s="3"/>
      <c r="C105" s="3"/>
      <c r="E105" s="126"/>
      <c r="F105" s="126"/>
      <c r="G105" s="126"/>
      <c r="H105" s="126"/>
      <c r="I105" s="127">
        <f>I102+K102+M102</f>
        <v>6167</v>
      </c>
      <c r="J105" s="128"/>
      <c r="K105" s="128"/>
      <c r="L105" s="127">
        <f>J102+L102</f>
        <v>5359</v>
      </c>
      <c r="M105" s="128"/>
      <c r="N105" s="112">
        <f>N102</f>
        <v>458</v>
      </c>
      <c r="O105" s="112">
        <f>O102</f>
        <v>264</v>
      </c>
      <c r="P105" s="112">
        <f>P102</f>
        <v>37</v>
      </c>
      <c r="Q105" s="112">
        <f>Q102</f>
        <v>21</v>
      </c>
      <c r="R105" s="65">
        <v>3</v>
      </c>
      <c r="S105" s="66">
        <v>270</v>
      </c>
      <c r="AA105" s="72"/>
      <c r="AB105" s="72"/>
    </row>
    <row r="106" spans="1:29" s="4" customFormat="1" x14ac:dyDescent="0.25">
      <c r="A106" s="3"/>
      <c r="B106" s="3"/>
      <c r="C106" s="3"/>
      <c r="F106" s="3"/>
      <c r="G106" s="3"/>
      <c r="H106" s="11"/>
      <c r="AA106" s="72"/>
      <c r="AB106" s="72"/>
    </row>
    <row r="107" spans="1:29" x14ac:dyDescent="0.2">
      <c r="AC107" s="4"/>
    </row>
    <row r="108" spans="1:29" s="4" customFormat="1" x14ac:dyDescent="0.25">
      <c r="A108" s="2">
        <v>1</v>
      </c>
      <c r="B108" s="2">
        <v>5</v>
      </c>
      <c r="C108" s="2">
        <v>51</v>
      </c>
      <c r="D108" s="1" t="s">
        <v>119</v>
      </c>
      <c r="E108" s="1" t="s">
        <v>119</v>
      </c>
      <c r="F108" s="2">
        <v>380</v>
      </c>
      <c r="G108" s="2" t="s">
        <v>15</v>
      </c>
      <c r="H108" s="1">
        <v>604</v>
      </c>
      <c r="I108" s="1">
        <v>1</v>
      </c>
      <c r="J108" s="1">
        <v>148</v>
      </c>
      <c r="K108" s="1">
        <v>137</v>
      </c>
      <c r="L108" s="1">
        <v>1</v>
      </c>
      <c r="M108" s="1">
        <v>4</v>
      </c>
      <c r="N108" s="1">
        <v>29</v>
      </c>
      <c r="O108" s="1">
        <v>56</v>
      </c>
      <c r="P108" s="1">
        <v>52</v>
      </c>
      <c r="Q108" s="1">
        <v>15</v>
      </c>
      <c r="R108" s="1">
        <v>5</v>
      </c>
      <c r="S108" s="1">
        <v>0</v>
      </c>
      <c r="T108" s="1">
        <v>0</v>
      </c>
      <c r="U108" s="1">
        <v>3</v>
      </c>
      <c r="V108" s="1">
        <v>2</v>
      </c>
      <c r="W108" s="16">
        <v>0</v>
      </c>
      <c r="X108" s="1">
        <v>3</v>
      </c>
      <c r="Y108" s="1">
        <f t="shared" si="14"/>
        <v>456</v>
      </c>
      <c r="Z108" s="1">
        <f t="shared" si="15"/>
        <v>148</v>
      </c>
      <c r="AA108" s="70">
        <f t="shared" si="16"/>
        <v>0.75496688741721851</v>
      </c>
      <c r="AB108" s="70">
        <f t="shared" si="17"/>
        <v>0.24503311258278146</v>
      </c>
    </row>
    <row r="109" spans="1:29" s="4" customFormat="1" x14ac:dyDescent="0.25">
      <c r="A109" s="2">
        <v>2</v>
      </c>
      <c r="B109" s="2">
        <v>5</v>
      </c>
      <c r="C109" s="2">
        <v>51</v>
      </c>
      <c r="D109" s="1" t="s">
        <v>119</v>
      </c>
      <c r="E109" s="1" t="s">
        <v>119</v>
      </c>
      <c r="F109" s="2">
        <v>380</v>
      </c>
      <c r="G109" s="2" t="s">
        <v>16</v>
      </c>
      <c r="H109" s="1">
        <v>605</v>
      </c>
      <c r="I109" s="1">
        <v>0</v>
      </c>
      <c r="J109" s="1">
        <v>176</v>
      </c>
      <c r="K109" s="1">
        <v>123</v>
      </c>
      <c r="L109" s="1">
        <v>0</v>
      </c>
      <c r="M109" s="1">
        <v>0</v>
      </c>
      <c r="N109" s="1">
        <v>30</v>
      </c>
      <c r="O109" s="1">
        <v>59</v>
      </c>
      <c r="P109" s="1">
        <v>47</v>
      </c>
      <c r="Q109" s="1">
        <v>20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6">
        <v>0</v>
      </c>
      <c r="X109" s="1">
        <v>1</v>
      </c>
      <c r="Y109" s="1">
        <f t="shared" si="14"/>
        <v>456</v>
      </c>
      <c r="Z109" s="1">
        <f t="shared" si="15"/>
        <v>149</v>
      </c>
      <c r="AA109" s="70">
        <f t="shared" si="16"/>
        <v>0.75371900826446281</v>
      </c>
      <c r="AB109" s="70">
        <f t="shared" si="17"/>
        <v>0.24628099173553719</v>
      </c>
    </row>
    <row r="110" spans="1:29" s="4" customFormat="1" x14ac:dyDescent="0.25">
      <c r="A110" s="2">
        <v>3</v>
      </c>
      <c r="B110" s="2">
        <v>5</v>
      </c>
      <c r="C110" s="2">
        <v>51</v>
      </c>
      <c r="D110" s="1" t="s">
        <v>119</v>
      </c>
      <c r="E110" s="1" t="s">
        <v>119</v>
      </c>
      <c r="F110" s="2">
        <v>381</v>
      </c>
      <c r="G110" s="2" t="s">
        <v>15</v>
      </c>
      <c r="H110" s="1">
        <v>668</v>
      </c>
      <c r="I110" s="1">
        <v>4</v>
      </c>
      <c r="J110" s="1">
        <v>173</v>
      </c>
      <c r="K110" s="1">
        <v>126</v>
      </c>
      <c r="L110" s="1">
        <v>2</v>
      </c>
      <c r="M110" s="1">
        <v>1</v>
      </c>
      <c r="N110" s="1">
        <v>29</v>
      </c>
      <c r="O110" s="1">
        <v>78</v>
      </c>
      <c r="P110" s="1">
        <v>46</v>
      </c>
      <c r="Q110" s="1">
        <v>15</v>
      </c>
      <c r="R110" s="1">
        <v>3</v>
      </c>
      <c r="S110" s="1">
        <v>1</v>
      </c>
      <c r="T110" s="1">
        <v>0</v>
      </c>
      <c r="U110" s="1">
        <v>1</v>
      </c>
      <c r="V110" s="1">
        <v>8</v>
      </c>
      <c r="W110" s="16">
        <v>0</v>
      </c>
      <c r="X110" s="1">
        <v>0</v>
      </c>
      <c r="Y110" s="1">
        <f t="shared" si="14"/>
        <v>487</v>
      </c>
      <c r="Z110" s="1">
        <f t="shared" si="15"/>
        <v>181</v>
      </c>
      <c r="AA110" s="70">
        <f t="shared" si="16"/>
        <v>0.72904191616766467</v>
      </c>
      <c r="AB110" s="70">
        <f t="shared" si="17"/>
        <v>0.27095808383233533</v>
      </c>
    </row>
    <row r="111" spans="1:29" s="4" customFormat="1" x14ac:dyDescent="0.25">
      <c r="A111" s="2">
        <v>4</v>
      </c>
      <c r="B111" s="2">
        <v>5</v>
      </c>
      <c r="C111" s="2">
        <v>51</v>
      </c>
      <c r="D111" s="1" t="s">
        <v>119</v>
      </c>
      <c r="E111" s="1" t="s">
        <v>119</v>
      </c>
      <c r="F111" s="2">
        <v>381</v>
      </c>
      <c r="G111" s="2" t="s">
        <v>16</v>
      </c>
      <c r="H111" s="1">
        <v>668</v>
      </c>
      <c r="I111" s="1">
        <v>8</v>
      </c>
      <c r="J111" s="1">
        <v>171</v>
      </c>
      <c r="K111" s="1">
        <v>129</v>
      </c>
      <c r="L111" s="1">
        <v>2</v>
      </c>
      <c r="M111" s="1">
        <v>1</v>
      </c>
      <c r="N111" s="1">
        <v>36</v>
      </c>
      <c r="O111" s="1">
        <v>76</v>
      </c>
      <c r="P111" s="1">
        <v>37</v>
      </c>
      <c r="Q111" s="1">
        <v>11</v>
      </c>
      <c r="R111" s="1">
        <v>8</v>
      </c>
      <c r="S111" s="1">
        <v>0</v>
      </c>
      <c r="T111" s="1">
        <v>1</v>
      </c>
      <c r="U111" s="1">
        <v>1</v>
      </c>
      <c r="V111" s="1">
        <v>11</v>
      </c>
      <c r="W111" s="16">
        <v>0</v>
      </c>
      <c r="X111" s="1">
        <v>7</v>
      </c>
      <c r="Y111" s="1">
        <f t="shared" si="14"/>
        <v>499</v>
      </c>
      <c r="Z111" s="1">
        <f t="shared" si="15"/>
        <v>169</v>
      </c>
      <c r="AA111" s="70">
        <f t="shared" si="16"/>
        <v>0.74700598802395213</v>
      </c>
      <c r="AB111" s="70">
        <f t="shared" si="17"/>
        <v>0.25299401197604793</v>
      </c>
    </row>
    <row r="112" spans="1:29" s="4" customFormat="1" x14ac:dyDescent="0.25">
      <c r="A112" s="2">
        <v>5</v>
      </c>
      <c r="B112" s="2">
        <v>5</v>
      </c>
      <c r="C112" s="2">
        <v>51</v>
      </c>
      <c r="D112" s="1" t="s">
        <v>119</v>
      </c>
      <c r="E112" s="1" t="s">
        <v>119</v>
      </c>
      <c r="F112" s="2">
        <v>382</v>
      </c>
      <c r="G112" s="2" t="s">
        <v>15</v>
      </c>
      <c r="H112" s="1">
        <v>597</v>
      </c>
      <c r="I112" s="1">
        <v>3</v>
      </c>
      <c r="J112" s="1">
        <v>130</v>
      </c>
      <c r="K112" s="1">
        <v>134</v>
      </c>
      <c r="L112" s="1">
        <v>1</v>
      </c>
      <c r="M112" s="1">
        <v>1</v>
      </c>
      <c r="N112" s="1">
        <v>49</v>
      </c>
      <c r="O112" s="1">
        <v>82</v>
      </c>
      <c r="P112" s="1">
        <v>37</v>
      </c>
      <c r="Q112" s="1">
        <v>8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6">
        <v>0</v>
      </c>
      <c r="X112" s="1">
        <v>7</v>
      </c>
      <c r="Y112" s="1">
        <f t="shared" si="14"/>
        <v>452</v>
      </c>
      <c r="Z112" s="1">
        <f t="shared" si="15"/>
        <v>145</v>
      </c>
      <c r="AA112" s="70">
        <f t="shared" si="16"/>
        <v>0.75711892797319935</v>
      </c>
      <c r="AB112" s="70">
        <f t="shared" si="17"/>
        <v>0.24288107202680068</v>
      </c>
    </row>
    <row r="113" spans="1:29" s="4" customFormat="1" x14ac:dyDescent="0.25">
      <c r="A113" s="2">
        <v>6</v>
      </c>
      <c r="B113" s="2">
        <v>5</v>
      </c>
      <c r="C113" s="2">
        <v>51</v>
      </c>
      <c r="D113" s="1" t="s">
        <v>119</v>
      </c>
      <c r="E113" s="1" t="s">
        <v>119</v>
      </c>
      <c r="F113" s="2">
        <v>382</v>
      </c>
      <c r="G113" s="2" t="s">
        <v>16</v>
      </c>
      <c r="H113" s="1">
        <v>597</v>
      </c>
      <c r="I113" s="1">
        <v>0</v>
      </c>
      <c r="J113" s="1">
        <v>153</v>
      </c>
      <c r="K113" s="1">
        <v>122</v>
      </c>
      <c r="L113" s="1">
        <v>0</v>
      </c>
      <c r="M113" s="1">
        <v>1</v>
      </c>
      <c r="N113" s="1">
        <v>33</v>
      </c>
      <c r="O113" s="1">
        <v>61</v>
      </c>
      <c r="P113" s="1">
        <v>47</v>
      </c>
      <c r="Q113" s="1">
        <v>8</v>
      </c>
      <c r="R113" s="1">
        <v>3</v>
      </c>
      <c r="S113" s="1">
        <v>0</v>
      </c>
      <c r="T113" s="1">
        <v>0</v>
      </c>
      <c r="U113" s="1">
        <v>0</v>
      </c>
      <c r="V113" s="1">
        <v>1</v>
      </c>
      <c r="W113" s="16">
        <v>0</v>
      </c>
      <c r="X113" s="1">
        <v>8</v>
      </c>
      <c r="Y113" s="1">
        <f t="shared" si="14"/>
        <v>437</v>
      </c>
      <c r="Z113" s="1">
        <f t="shared" si="15"/>
        <v>160</v>
      </c>
      <c r="AA113" s="70">
        <f t="shared" si="16"/>
        <v>0.73199329983249584</v>
      </c>
      <c r="AB113" s="70">
        <f t="shared" si="17"/>
        <v>0.26800670016750416</v>
      </c>
    </row>
    <row r="114" spans="1:29" s="4" customFormat="1" x14ac:dyDescent="0.25">
      <c r="A114" s="2">
        <v>7</v>
      </c>
      <c r="B114" s="2">
        <v>5</v>
      </c>
      <c r="C114" s="2">
        <v>51</v>
      </c>
      <c r="D114" s="1" t="s">
        <v>119</v>
      </c>
      <c r="E114" s="1" t="s">
        <v>119</v>
      </c>
      <c r="F114" s="2">
        <v>382</v>
      </c>
      <c r="G114" s="2" t="s">
        <v>17</v>
      </c>
      <c r="H114" s="1">
        <v>598</v>
      </c>
      <c r="I114" s="1">
        <v>2</v>
      </c>
      <c r="J114" s="1">
        <v>158</v>
      </c>
      <c r="K114" s="1">
        <v>112</v>
      </c>
      <c r="L114" s="1">
        <v>3</v>
      </c>
      <c r="M114" s="1">
        <v>3</v>
      </c>
      <c r="N114" s="1">
        <v>35</v>
      </c>
      <c r="O114" s="1">
        <v>84</v>
      </c>
      <c r="P114" s="1">
        <v>49</v>
      </c>
      <c r="Q114" s="1">
        <v>7</v>
      </c>
      <c r="R114" s="1">
        <v>3</v>
      </c>
      <c r="S114" s="1">
        <v>0</v>
      </c>
      <c r="T114" s="1">
        <v>0</v>
      </c>
      <c r="U114" s="1">
        <v>0</v>
      </c>
      <c r="V114" s="1">
        <v>3</v>
      </c>
      <c r="W114" s="16">
        <v>0</v>
      </c>
      <c r="X114" s="1">
        <v>9</v>
      </c>
      <c r="Y114" s="1">
        <f t="shared" si="14"/>
        <v>468</v>
      </c>
      <c r="Z114" s="1">
        <f t="shared" si="15"/>
        <v>130</v>
      </c>
      <c r="AA114" s="70">
        <f t="shared" si="16"/>
        <v>0.78260869565217395</v>
      </c>
      <c r="AB114" s="70">
        <f t="shared" si="17"/>
        <v>0.21739130434782608</v>
      </c>
    </row>
    <row r="115" spans="1:29" s="4" customFormat="1" x14ac:dyDescent="0.25">
      <c r="A115" s="2">
        <v>8</v>
      </c>
      <c r="B115" s="2">
        <v>5</v>
      </c>
      <c r="C115" s="2">
        <v>51</v>
      </c>
      <c r="D115" s="1" t="s">
        <v>119</v>
      </c>
      <c r="E115" s="1" t="s">
        <v>120</v>
      </c>
      <c r="F115" s="2">
        <v>383</v>
      </c>
      <c r="G115" s="2" t="s">
        <v>15</v>
      </c>
      <c r="H115" s="1">
        <v>92</v>
      </c>
      <c r="I115" s="1">
        <v>0</v>
      </c>
      <c r="J115" s="1">
        <v>16</v>
      </c>
      <c r="K115" s="1">
        <v>8</v>
      </c>
      <c r="L115" s="1">
        <v>1</v>
      </c>
      <c r="M115" s="1">
        <v>0</v>
      </c>
      <c r="N115" s="1">
        <v>0</v>
      </c>
      <c r="O115" s="1">
        <v>38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6">
        <v>0</v>
      </c>
      <c r="X115" s="1">
        <v>7</v>
      </c>
      <c r="Y115" s="1">
        <f t="shared" si="14"/>
        <v>70</v>
      </c>
      <c r="Z115" s="1">
        <f t="shared" si="15"/>
        <v>22</v>
      </c>
      <c r="AA115" s="70">
        <f t="shared" si="16"/>
        <v>0.76086956521739135</v>
      </c>
      <c r="AB115" s="70">
        <f t="shared" si="17"/>
        <v>0.2391304347826087</v>
      </c>
    </row>
    <row r="116" spans="1:29" s="4" customFormat="1" x14ac:dyDescent="0.25">
      <c r="A116" s="2">
        <v>9</v>
      </c>
      <c r="B116" s="2">
        <v>5</v>
      </c>
      <c r="C116" s="2">
        <v>51</v>
      </c>
      <c r="D116" s="1" t="s">
        <v>119</v>
      </c>
      <c r="E116" s="1" t="s">
        <v>121</v>
      </c>
      <c r="F116" s="2">
        <v>383</v>
      </c>
      <c r="G116" s="2" t="s">
        <v>31</v>
      </c>
      <c r="H116" s="1">
        <v>68</v>
      </c>
      <c r="I116" s="1">
        <v>0</v>
      </c>
      <c r="J116" s="1">
        <v>7</v>
      </c>
      <c r="K116" s="1">
        <v>32</v>
      </c>
      <c r="L116" s="1">
        <v>0</v>
      </c>
      <c r="M116" s="1">
        <v>1</v>
      </c>
      <c r="N116" s="1">
        <v>1</v>
      </c>
      <c r="O116" s="1">
        <v>9</v>
      </c>
      <c r="P116" s="1">
        <v>7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6">
        <v>0</v>
      </c>
      <c r="X116" s="1">
        <v>6</v>
      </c>
      <c r="Y116" s="1">
        <f t="shared" si="14"/>
        <v>63</v>
      </c>
      <c r="Z116" s="1">
        <f t="shared" si="15"/>
        <v>5</v>
      </c>
      <c r="AA116" s="70">
        <f t="shared" si="16"/>
        <v>0.92647058823529416</v>
      </c>
      <c r="AB116" s="70">
        <f t="shared" si="17"/>
        <v>7.3529411764705885E-2</v>
      </c>
    </row>
    <row r="117" spans="1:29" s="4" customFormat="1" x14ac:dyDescent="0.25">
      <c r="A117" s="2">
        <v>10</v>
      </c>
      <c r="B117" s="2">
        <v>5</v>
      </c>
      <c r="C117" s="2">
        <v>51</v>
      </c>
      <c r="D117" s="1" t="s">
        <v>119</v>
      </c>
      <c r="E117" s="1" t="s">
        <v>122</v>
      </c>
      <c r="F117" s="2">
        <v>384</v>
      </c>
      <c r="G117" s="2" t="s">
        <v>15</v>
      </c>
      <c r="H117" s="1">
        <v>107</v>
      </c>
      <c r="I117" s="1">
        <v>0</v>
      </c>
      <c r="J117" s="1">
        <v>37</v>
      </c>
      <c r="K117" s="1">
        <v>12</v>
      </c>
      <c r="L117" s="1">
        <v>1</v>
      </c>
      <c r="M117" s="1">
        <v>0</v>
      </c>
      <c r="N117" s="1">
        <v>0</v>
      </c>
      <c r="O117" s="1">
        <v>14</v>
      </c>
      <c r="P117" s="1">
        <v>20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6">
        <v>0</v>
      </c>
      <c r="X117" s="1">
        <v>12</v>
      </c>
      <c r="Y117" s="1">
        <f t="shared" si="14"/>
        <v>96</v>
      </c>
      <c r="Z117" s="1">
        <f t="shared" si="15"/>
        <v>11</v>
      </c>
      <c r="AA117" s="70">
        <f t="shared" si="16"/>
        <v>0.89719626168224298</v>
      </c>
      <c r="AB117" s="70">
        <f t="shared" si="17"/>
        <v>0.10280373831775701</v>
      </c>
    </row>
    <row r="118" spans="1:29" s="4" customFormat="1" x14ac:dyDescent="0.25">
      <c r="A118" s="2">
        <v>11</v>
      </c>
      <c r="B118" s="2">
        <v>5</v>
      </c>
      <c r="C118" s="2">
        <v>51</v>
      </c>
      <c r="D118" s="1" t="s">
        <v>119</v>
      </c>
      <c r="E118" s="1" t="s">
        <v>123</v>
      </c>
      <c r="F118" s="2">
        <v>385</v>
      </c>
      <c r="G118" s="2" t="s">
        <v>15</v>
      </c>
      <c r="H118" s="1">
        <v>670</v>
      </c>
      <c r="I118" s="1">
        <v>1</v>
      </c>
      <c r="J118" s="1">
        <v>223</v>
      </c>
      <c r="K118" s="1">
        <v>219</v>
      </c>
      <c r="L118" s="1">
        <v>0</v>
      </c>
      <c r="M118" s="1">
        <v>0</v>
      </c>
      <c r="N118" s="1">
        <v>0</v>
      </c>
      <c r="O118" s="1">
        <v>39</v>
      </c>
      <c r="P118" s="1">
        <v>4</v>
      </c>
      <c r="Q118" s="1">
        <v>17</v>
      </c>
      <c r="R118" s="1">
        <v>0</v>
      </c>
      <c r="S118" s="1">
        <v>1</v>
      </c>
      <c r="T118" s="1">
        <v>0</v>
      </c>
      <c r="U118" s="1">
        <v>2</v>
      </c>
      <c r="V118" s="1">
        <v>0</v>
      </c>
      <c r="W118" s="16">
        <v>0</v>
      </c>
      <c r="X118" s="1">
        <v>3</v>
      </c>
      <c r="Y118" s="1">
        <f t="shared" si="14"/>
        <v>509</v>
      </c>
      <c r="Z118" s="1">
        <f t="shared" si="15"/>
        <v>161</v>
      </c>
      <c r="AA118" s="70">
        <f t="shared" si="16"/>
        <v>0.75970149253731345</v>
      </c>
      <c r="AB118" s="70">
        <f t="shared" si="17"/>
        <v>0.24029850746268658</v>
      </c>
    </row>
    <row r="119" spans="1:29" s="4" customFormat="1" x14ac:dyDescent="0.25">
      <c r="A119" s="3"/>
      <c r="B119" s="3"/>
      <c r="C119" s="3"/>
      <c r="D119" s="137" t="s">
        <v>508</v>
      </c>
      <c r="E119" s="138"/>
      <c r="F119" s="76">
        <f>COUNTIF(G108:G118,"B")</f>
        <v>6</v>
      </c>
      <c r="G119" s="76">
        <f>COUNTA(G108:G118)</f>
        <v>11</v>
      </c>
      <c r="H119" s="77">
        <f>SUM(H108:H118)</f>
        <v>5274</v>
      </c>
      <c r="I119" s="77">
        <f t="shared" ref="I119:X119" si="23">SUM(I108:I118)</f>
        <v>19</v>
      </c>
      <c r="J119" s="77">
        <f t="shared" si="23"/>
        <v>1392</v>
      </c>
      <c r="K119" s="77">
        <f t="shared" si="23"/>
        <v>1154</v>
      </c>
      <c r="L119" s="77">
        <f t="shared" si="23"/>
        <v>11</v>
      </c>
      <c r="M119" s="77">
        <f t="shared" si="23"/>
        <v>12</v>
      </c>
      <c r="N119" s="77">
        <f t="shared" si="23"/>
        <v>242</v>
      </c>
      <c r="O119" s="77">
        <f t="shared" si="23"/>
        <v>596</v>
      </c>
      <c r="P119" s="77">
        <f t="shared" si="23"/>
        <v>346</v>
      </c>
      <c r="Q119" s="77">
        <f t="shared" si="23"/>
        <v>101</v>
      </c>
      <c r="R119" s="77">
        <f t="shared" si="23"/>
        <v>22</v>
      </c>
      <c r="S119" s="77">
        <f t="shared" si="23"/>
        <v>2</v>
      </c>
      <c r="T119" s="77">
        <f t="shared" si="23"/>
        <v>1</v>
      </c>
      <c r="U119" s="77">
        <f t="shared" si="23"/>
        <v>7</v>
      </c>
      <c r="V119" s="77">
        <f t="shared" si="23"/>
        <v>25</v>
      </c>
      <c r="W119" s="77">
        <f t="shared" si="23"/>
        <v>0</v>
      </c>
      <c r="X119" s="77">
        <f t="shared" si="23"/>
        <v>63</v>
      </c>
      <c r="Y119" s="77">
        <f t="shared" ref="Y119" si="24">SUM(I119:X119)</f>
        <v>3993</v>
      </c>
      <c r="Z119" s="77">
        <f t="shared" ref="Z119" si="25">H119-Y119</f>
        <v>1281</v>
      </c>
      <c r="AA119" s="78">
        <f t="shared" ref="AA119" si="26">Y119/H119</f>
        <v>0.75711035267349258</v>
      </c>
      <c r="AB119" s="78">
        <f t="shared" ref="AB119" si="27">Z119/H119</f>
        <v>0.24288964732650739</v>
      </c>
    </row>
    <row r="120" spans="1:29" x14ac:dyDescent="0.2">
      <c r="AC120" s="4"/>
    </row>
    <row r="121" spans="1:29" s="28" customFormat="1" x14ac:dyDescent="0.25">
      <c r="A121" s="27"/>
      <c r="B121" s="27"/>
      <c r="C121" s="27"/>
      <c r="E121" s="126" t="s">
        <v>71</v>
      </c>
      <c r="F121" s="133"/>
      <c r="G121" s="133"/>
      <c r="H121" s="133"/>
      <c r="I121" s="111" t="s">
        <v>4</v>
      </c>
      <c r="J121" s="111" t="s">
        <v>5</v>
      </c>
      <c r="K121" s="111" t="s">
        <v>6</v>
      </c>
      <c r="L121" s="111" t="s">
        <v>47</v>
      </c>
      <c r="M121" s="111" t="s">
        <v>7</v>
      </c>
      <c r="N121" s="111" t="s">
        <v>48</v>
      </c>
      <c r="O121" s="111" t="s">
        <v>37</v>
      </c>
      <c r="P121" s="111" t="s">
        <v>49</v>
      </c>
      <c r="Q121" s="111" t="s">
        <v>8</v>
      </c>
      <c r="R121" s="32" t="s">
        <v>38</v>
      </c>
      <c r="S121" s="33" t="s">
        <v>65</v>
      </c>
      <c r="T121" s="33"/>
      <c r="AA121" s="71"/>
      <c r="AB121" s="71"/>
      <c r="AC121" s="4"/>
    </row>
    <row r="122" spans="1:29" s="4" customFormat="1" x14ac:dyDescent="0.2">
      <c r="A122" s="3"/>
      <c r="B122" s="3"/>
      <c r="C122" s="3"/>
      <c r="E122" s="133"/>
      <c r="F122" s="133"/>
      <c r="G122" s="133"/>
      <c r="H122" s="133"/>
      <c r="I122" s="55">
        <v>28</v>
      </c>
      <c r="J122" s="55">
        <v>1405</v>
      </c>
      <c r="K122" s="55">
        <v>1167</v>
      </c>
      <c r="L122" s="55">
        <v>23</v>
      </c>
      <c r="M122" s="55">
        <v>22</v>
      </c>
      <c r="N122" s="55">
        <v>242</v>
      </c>
      <c r="O122" s="55">
        <v>596</v>
      </c>
      <c r="P122" s="55">
        <v>346</v>
      </c>
      <c r="Q122" s="55">
        <v>101</v>
      </c>
      <c r="R122" s="65">
        <v>0</v>
      </c>
      <c r="S122" s="66">
        <v>63</v>
      </c>
      <c r="T122" s="34"/>
      <c r="AA122" s="72"/>
      <c r="AB122" s="72"/>
    </row>
    <row r="123" spans="1:29" s="4" customFormat="1" ht="6.75" customHeight="1" x14ac:dyDescent="0.25">
      <c r="A123" s="3"/>
      <c r="B123" s="3"/>
      <c r="C123" s="3"/>
      <c r="F123" s="3"/>
      <c r="G123" s="3"/>
      <c r="H123" s="11"/>
      <c r="I123" s="3"/>
      <c r="J123" s="3"/>
      <c r="K123" s="3"/>
      <c r="L123" s="3"/>
      <c r="M123" s="3"/>
      <c r="N123" s="3"/>
      <c r="O123" s="3"/>
      <c r="P123" s="3"/>
      <c r="Q123" s="3"/>
      <c r="R123" s="67"/>
      <c r="S123" s="68"/>
      <c r="T123" s="36"/>
      <c r="AA123" s="72"/>
      <c r="AB123" s="72"/>
    </row>
    <row r="124" spans="1:29" s="12" customFormat="1" x14ac:dyDescent="0.25">
      <c r="A124" s="30"/>
      <c r="B124" s="30"/>
      <c r="C124" s="30"/>
      <c r="E124" s="126" t="s">
        <v>72</v>
      </c>
      <c r="F124" s="126"/>
      <c r="G124" s="126"/>
      <c r="H124" s="126"/>
      <c r="I124" s="126" t="s">
        <v>412</v>
      </c>
      <c r="J124" s="133"/>
      <c r="K124" s="133"/>
      <c r="L124" s="126" t="s">
        <v>413</v>
      </c>
      <c r="M124" s="126"/>
      <c r="N124" s="111" t="s">
        <v>48</v>
      </c>
      <c r="O124" s="111" t="s">
        <v>37</v>
      </c>
      <c r="P124" s="111" t="s">
        <v>49</v>
      </c>
      <c r="Q124" s="111" t="s">
        <v>8</v>
      </c>
      <c r="R124" s="32" t="s">
        <v>38</v>
      </c>
      <c r="S124" s="33" t="s">
        <v>65</v>
      </c>
      <c r="AA124" s="73"/>
      <c r="AB124" s="73"/>
      <c r="AC124" s="4"/>
    </row>
    <row r="125" spans="1:29" s="4" customFormat="1" x14ac:dyDescent="0.2">
      <c r="A125" s="3"/>
      <c r="B125" s="3"/>
      <c r="C125" s="3"/>
      <c r="E125" s="126"/>
      <c r="F125" s="126"/>
      <c r="G125" s="126"/>
      <c r="H125" s="126"/>
      <c r="I125" s="127">
        <f>I122+K122+M122</f>
        <v>1217</v>
      </c>
      <c r="J125" s="128"/>
      <c r="K125" s="128"/>
      <c r="L125" s="127">
        <f>J122+L122</f>
        <v>1428</v>
      </c>
      <c r="M125" s="128"/>
      <c r="N125" s="112">
        <f>N122</f>
        <v>242</v>
      </c>
      <c r="O125" s="112">
        <f>O122</f>
        <v>596</v>
      </c>
      <c r="P125" s="112">
        <f>P122</f>
        <v>346</v>
      </c>
      <c r="Q125" s="112">
        <f>Q122</f>
        <v>101</v>
      </c>
      <c r="R125" s="65">
        <v>0</v>
      </c>
      <c r="S125" s="66">
        <v>63</v>
      </c>
      <c r="AA125" s="72"/>
      <c r="AB125" s="72"/>
    </row>
    <row r="126" spans="1:29" s="4" customFormat="1" x14ac:dyDescent="0.25">
      <c r="A126" s="3"/>
      <c r="B126" s="3"/>
      <c r="C126" s="3"/>
      <c r="F126" s="3"/>
      <c r="G126" s="3"/>
      <c r="H126" s="11"/>
      <c r="AA126" s="72"/>
      <c r="AB126" s="72"/>
    </row>
    <row r="127" spans="1:29" x14ac:dyDescent="0.2">
      <c r="AC127" s="4"/>
    </row>
    <row r="128" spans="1:29" s="4" customFormat="1" x14ac:dyDescent="0.25">
      <c r="A128" s="2">
        <v>1</v>
      </c>
      <c r="B128" s="2">
        <v>5</v>
      </c>
      <c r="C128" s="2">
        <v>52</v>
      </c>
      <c r="D128" s="1" t="s">
        <v>124</v>
      </c>
      <c r="E128" s="1" t="s">
        <v>124</v>
      </c>
      <c r="F128" s="2">
        <v>386</v>
      </c>
      <c r="G128" s="2" t="s">
        <v>15</v>
      </c>
      <c r="H128" s="1">
        <v>522</v>
      </c>
      <c r="I128" s="1">
        <v>2</v>
      </c>
      <c r="J128" s="1">
        <v>71</v>
      </c>
      <c r="K128" s="1">
        <v>166</v>
      </c>
      <c r="L128" s="1">
        <v>4</v>
      </c>
      <c r="M128" s="1">
        <v>2</v>
      </c>
      <c r="N128" s="1">
        <v>182</v>
      </c>
      <c r="O128" s="2" t="s">
        <v>565</v>
      </c>
      <c r="P128" s="2" t="s">
        <v>565</v>
      </c>
      <c r="Q128" s="1">
        <v>0</v>
      </c>
      <c r="R128" s="1">
        <v>3</v>
      </c>
      <c r="S128" s="1">
        <v>0</v>
      </c>
      <c r="T128" s="1">
        <v>0</v>
      </c>
      <c r="U128" s="1">
        <v>0</v>
      </c>
      <c r="V128" s="1">
        <v>2</v>
      </c>
      <c r="W128" s="16">
        <v>0</v>
      </c>
      <c r="X128" s="1">
        <v>7</v>
      </c>
      <c r="Y128" s="1">
        <f t="shared" si="14"/>
        <v>439</v>
      </c>
      <c r="Z128" s="1">
        <f t="shared" si="15"/>
        <v>83</v>
      </c>
      <c r="AA128" s="70">
        <f t="shared" si="16"/>
        <v>0.84099616858237547</v>
      </c>
      <c r="AB128" s="70">
        <f t="shared" si="17"/>
        <v>0.15900383141762453</v>
      </c>
    </row>
    <row r="129" spans="1:29" s="4" customFormat="1" x14ac:dyDescent="0.25">
      <c r="A129" s="2">
        <v>2</v>
      </c>
      <c r="B129" s="2">
        <v>5</v>
      </c>
      <c r="C129" s="2">
        <v>52</v>
      </c>
      <c r="D129" s="1" t="s">
        <v>124</v>
      </c>
      <c r="E129" s="1" t="s">
        <v>124</v>
      </c>
      <c r="F129" s="2">
        <v>386</v>
      </c>
      <c r="G129" s="2" t="s">
        <v>16</v>
      </c>
      <c r="H129" s="1">
        <v>523</v>
      </c>
      <c r="I129" s="1">
        <v>2</v>
      </c>
      <c r="J129" s="1">
        <v>150</v>
      </c>
      <c r="K129" s="1">
        <v>132</v>
      </c>
      <c r="L129" s="1">
        <v>2</v>
      </c>
      <c r="M129" s="1">
        <v>2</v>
      </c>
      <c r="N129" s="1">
        <v>151</v>
      </c>
      <c r="O129" s="2" t="s">
        <v>565</v>
      </c>
      <c r="P129" s="2" t="s">
        <v>565</v>
      </c>
      <c r="Q129" s="1">
        <v>1</v>
      </c>
      <c r="R129" s="1">
        <v>1</v>
      </c>
      <c r="S129" s="1">
        <v>0</v>
      </c>
      <c r="T129" s="1">
        <v>0</v>
      </c>
      <c r="U129" s="1">
        <v>1</v>
      </c>
      <c r="V129" s="1">
        <v>5</v>
      </c>
      <c r="W129" s="16">
        <v>0</v>
      </c>
      <c r="X129" s="1">
        <v>4</v>
      </c>
      <c r="Y129" s="1">
        <f t="shared" si="14"/>
        <v>451</v>
      </c>
      <c r="Z129" s="1">
        <f t="shared" si="15"/>
        <v>72</v>
      </c>
      <c r="AA129" s="70">
        <f t="shared" si="16"/>
        <v>0.86233269598470363</v>
      </c>
      <c r="AB129" s="70">
        <f t="shared" si="17"/>
        <v>0.13766730401529637</v>
      </c>
    </row>
    <row r="130" spans="1:29" s="4" customFormat="1" x14ac:dyDescent="0.25">
      <c r="A130" s="3"/>
      <c r="B130" s="3"/>
      <c r="C130" s="3"/>
      <c r="D130" s="137" t="s">
        <v>509</v>
      </c>
      <c r="E130" s="138"/>
      <c r="F130" s="76">
        <v>1</v>
      </c>
      <c r="G130" s="76">
        <v>2</v>
      </c>
      <c r="H130" s="77">
        <f>SUM(H128:H129)</f>
        <v>1045</v>
      </c>
      <c r="I130" s="77">
        <f t="shared" ref="I130:X130" si="28">SUM(I128:I129)</f>
        <v>4</v>
      </c>
      <c r="J130" s="77">
        <f t="shared" si="28"/>
        <v>221</v>
      </c>
      <c r="K130" s="77">
        <f t="shared" si="28"/>
        <v>298</v>
      </c>
      <c r="L130" s="77">
        <f t="shared" si="28"/>
        <v>6</v>
      </c>
      <c r="M130" s="77">
        <f t="shared" si="28"/>
        <v>4</v>
      </c>
      <c r="N130" s="77">
        <f t="shared" si="28"/>
        <v>333</v>
      </c>
      <c r="O130" s="114" t="s">
        <v>565</v>
      </c>
      <c r="P130" s="114" t="s">
        <v>565</v>
      </c>
      <c r="Q130" s="77">
        <f t="shared" si="28"/>
        <v>1</v>
      </c>
      <c r="R130" s="77">
        <f t="shared" si="28"/>
        <v>4</v>
      </c>
      <c r="S130" s="77">
        <f t="shared" si="28"/>
        <v>0</v>
      </c>
      <c r="T130" s="77">
        <f t="shared" si="28"/>
        <v>0</v>
      </c>
      <c r="U130" s="77">
        <f t="shared" si="28"/>
        <v>1</v>
      </c>
      <c r="V130" s="77">
        <f t="shared" si="28"/>
        <v>7</v>
      </c>
      <c r="W130" s="77">
        <f t="shared" si="28"/>
        <v>0</v>
      </c>
      <c r="X130" s="77">
        <f t="shared" si="28"/>
        <v>11</v>
      </c>
      <c r="Y130" s="77">
        <f t="shared" ref="Y130" si="29">SUM(I130:X130)</f>
        <v>890</v>
      </c>
      <c r="Z130" s="77">
        <f t="shared" ref="Z130" si="30">H130-Y130</f>
        <v>155</v>
      </c>
      <c r="AA130" s="78">
        <f t="shared" ref="AA130" si="31">Y130/H130</f>
        <v>0.85167464114832536</v>
      </c>
      <c r="AB130" s="78">
        <f t="shared" ref="AB130" si="32">Z130/H130</f>
        <v>0.14832535885167464</v>
      </c>
    </row>
    <row r="131" spans="1:29" x14ac:dyDescent="0.2">
      <c r="AC131" s="4"/>
    </row>
    <row r="132" spans="1:29" s="28" customFormat="1" x14ac:dyDescent="0.25">
      <c r="A132" s="27"/>
      <c r="B132" s="27"/>
      <c r="C132" s="27"/>
      <c r="E132" s="126" t="s">
        <v>71</v>
      </c>
      <c r="F132" s="133"/>
      <c r="G132" s="133"/>
      <c r="H132" s="133"/>
      <c r="I132" s="111" t="s">
        <v>4</v>
      </c>
      <c r="J132" s="111" t="s">
        <v>5</v>
      </c>
      <c r="K132" s="111" t="s">
        <v>6</v>
      </c>
      <c r="L132" s="111" t="s">
        <v>47</v>
      </c>
      <c r="M132" s="111" t="s">
        <v>7</v>
      </c>
      <c r="N132" s="111" t="s">
        <v>48</v>
      </c>
      <c r="O132" s="111" t="s">
        <v>37</v>
      </c>
      <c r="P132" s="111" t="s">
        <v>49</v>
      </c>
      <c r="Q132" s="111" t="s">
        <v>8</v>
      </c>
      <c r="R132" s="32" t="s">
        <v>38</v>
      </c>
      <c r="S132" s="33" t="s">
        <v>65</v>
      </c>
      <c r="T132" s="33"/>
      <c r="AA132" s="71"/>
      <c r="AB132" s="71"/>
      <c r="AC132" s="4"/>
    </row>
    <row r="133" spans="1:29" s="4" customFormat="1" x14ac:dyDescent="0.2">
      <c r="A133" s="3"/>
      <c r="B133" s="3"/>
      <c r="C133" s="3"/>
      <c r="E133" s="133"/>
      <c r="F133" s="133"/>
      <c r="G133" s="133"/>
      <c r="H133" s="133"/>
      <c r="I133" s="55">
        <v>5</v>
      </c>
      <c r="J133" s="55">
        <v>225</v>
      </c>
      <c r="K133" s="55">
        <v>301</v>
      </c>
      <c r="L133" s="55">
        <v>9</v>
      </c>
      <c r="M133" s="55">
        <v>5</v>
      </c>
      <c r="N133" s="55">
        <v>333</v>
      </c>
      <c r="O133" s="55" t="s">
        <v>565</v>
      </c>
      <c r="P133" s="55" t="s">
        <v>565</v>
      </c>
      <c r="Q133" s="55">
        <v>1</v>
      </c>
      <c r="R133" s="65">
        <v>0</v>
      </c>
      <c r="S133" s="66">
        <v>11</v>
      </c>
      <c r="T133" s="34"/>
      <c r="AA133" s="72"/>
      <c r="AB133" s="72"/>
    </row>
    <row r="134" spans="1:29" s="4" customFormat="1" ht="6.75" customHeight="1" x14ac:dyDescent="0.25">
      <c r="A134" s="3"/>
      <c r="B134" s="3"/>
      <c r="C134" s="3"/>
      <c r="F134" s="3"/>
      <c r="G134" s="3"/>
      <c r="H134" s="11"/>
      <c r="I134" s="3"/>
      <c r="J134" s="3"/>
      <c r="K134" s="3"/>
      <c r="L134" s="3"/>
      <c r="M134" s="3"/>
      <c r="N134" s="3"/>
      <c r="O134" s="3"/>
      <c r="P134" s="3"/>
      <c r="Q134" s="3"/>
      <c r="R134" s="67"/>
      <c r="S134" s="68"/>
      <c r="T134" s="36"/>
      <c r="AA134" s="72"/>
      <c r="AB134" s="72"/>
    </row>
    <row r="135" spans="1:29" s="12" customFormat="1" x14ac:dyDescent="0.25">
      <c r="A135" s="30"/>
      <c r="B135" s="30"/>
      <c r="C135" s="30"/>
      <c r="E135" s="126" t="s">
        <v>72</v>
      </c>
      <c r="F135" s="126"/>
      <c r="G135" s="126"/>
      <c r="H135" s="126"/>
      <c r="I135" s="126" t="s">
        <v>412</v>
      </c>
      <c r="J135" s="133"/>
      <c r="K135" s="133"/>
      <c r="L135" s="126" t="s">
        <v>413</v>
      </c>
      <c r="M135" s="126"/>
      <c r="N135" s="111" t="s">
        <v>48</v>
      </c>
      <c r="O135" s="111" t="s">
        <v>37</v>
      </c>
      <c r="P135" s="111" t="s">
        <v>49</v>
      </c>
      <c r="Q135" s="111" t="s">
        <v>8</v>
      </c>
      <c r="R135" s="32" t="s">
        <v>38</v>
      </c>
      <c r="S135" s="33" t="s">
        <v>65</v>
      </c>
      <c r="AA135" s="73"/>
      <c r="AB135" s="73"/>
      <c r="AC135" s="4"/>
    </row>
    <row r="136" spans="1:29" s="4" customFormat="1" x14ac:dyDescent="0.2">
      <c r="A136" s="3"/>
      <c r="B136" s="3"/>
      <c r="C136" s="3"/>
      <c r="E136" s="126"/>
      <c r="F136" s="126"/>
      <c r="G136" s="126"/>
      <c r="H136" s="126"/>
      <c r="I136" s="127">
        <f>I133+K133+M133</f>
        <v>311</v>
      </c>
      <c r="J136" s="128"/>
      <c r="K136" s="128"/>
      <c r="L136" s="127">
        <f>J133+L133</f>
        <v>234</v>
      </c>
      <c r="M136" s="128"/>
      <c r="N136" s="112">
        <f>N133</f>
        <v>333</v>
      </c>
      <c r="O136" s="112" t="str">
        <f>O133</f>
        <v>N.P.</v>
      </c>
      <c r="P136" s="112" t="str">
        <f>P133</f>
        <v>N.P.</v>
      </c>
      <c r="Q136" s="112">
        <f>Q133</f>
        <v>1</v>
      </c>
      <c r="R136" s="65">
        <v>0</v>
      </c>
      <c r="S136" s="66">
        <v>11</v>
      </c>
      <c r="AA136" s="72"/>
      <c r="AB136" s="72"/>
    </row>
    <row r="137" spans="1:29" s="4" customFormat="1" x14ac:dyDescent="0.25">
      <c r="A137" s="3"/>
      <c r="B137" s="3"/>
      <c r="C137" s="3"/>
      <c r="F137" s="3"/>
      <c r="G137" s="3"/>
      <c r="H137" s="11"/>
      <c r="AA137" s="72"/>
      <c r="AB137" s="72"/>
    </row>
    <row r="138" spans="1:29" x14ac:dyDescent="0.2">
      <c r="AC138" s="4"/>
    </row>
    <row r="139" spans="1:29" s="4" customFormat="1" x14ac:dyDescent="0.25">
      <c r="A139" s="2">
        <v>1</v>
      </c>
      <c r="B139" s="2">
        <v>5</v>
      </c>
      <c r="C139" s="2">
        <v>303</v>
      </c>
      <c r="D139" s="1" t="s">
        <v>125</v>
      </c>
      <c r="E139" s="1" t="s">
        <v>125</v>
      </c>
      <c r="F139" s="2">
        <v>1461</v>
      </c>
      <c r="G139" s="2" t="s">
        <v>15</v>
      </c>
      <c r="H139" s="1">
        <v>642</v>
      </c>
      <c r="I139" s="1">
        <v>1</v>
      </c>
      <c r="J139" s="1">
        <v>196</v>
      </c>
      <c r="K139" s="1">
        <v>273</v>
      </c>
      <c r="L139" s="1">
        <v>3</v>
      </c>
      <c r="M139" s="1">
        <v>0</v>
      </c>
      <c r="N139" s="2" t="s">
        <v>565</v>
      </c>
      <c r="O139" s="1">
        <v>10</v>
      </c>
      <c r="P139" s="2" t="s">
        <v>565</v>
      </c>
      <c r="Q139" s="2" t="s">
        <v>565</v>
      </c>
      <c r="R139" s="1">
        <v>4</v>
      </c>
      <c r="S139" s="1">
        <v>3</v>
      </c>
      <c r="T139" s="1">
        <v>0</v>
      </c>
      <c r="U139" s="1">
        <v>1</v>
      </c>
      <c r="V139" s="1">
        <v>7</v>
      </c>
      <c r="W139" s="16">
        <v>0</v>
      </c>
      <c r="X139" s="1">
        <v>1</v>
      </c>
      <c r="Y139" s="1">
        <f t="shared" si="14"/>
        <v>499</v>
      </c>
      <c r="Z139" s="1">
        <f t="shared" si="15"/>
        <v>143</v>
      </c>
      <c r="AA139" s="70">
        <f t="shared" si="16"/>
        <v>0.77725856697819318</v>
      </c>
      <c r="AB139" s="70">
        <f t="shared" si="17"/>
        <v>0.22274143302180685</v>
      </c>
    </row>
    <row r="140" spans="1:29" s="4" customFormat="1" x14ac:dyDescent="0.25">
      <c r="A140" s="2">
        <v>2</v>
      </c>
      <c r="B140" s="2">
        <v>5</v>
      </c>
      <c r="C140" s="2">
        <v>303</v>
      </c>
      <c r="D140" s="1" t="s">
        <v>125</v>
      </c>
      <c r="E140" s="1" t="s">
        <v>125</v>
      </c>
      <c r="F140" s="2">
        <v>1461</v>
      </c>
      <c r="G140" s="2" t="s">
        <v>16</v>
      </c>
      <c r="H140" s="1">
        <v>642</v>
      </c>
      <c r="I140" s="1">
        <v>0</v>
      </c>
      <c r="J140" s="1">
        <v>199</v>
      </c>
      <c r="K140" s="1">
        <v>237</v>
      </c>
      <c r="L140" s="1">
        <v>1</v>
      </c>
      <c r="M140" s="1">
        <v>0</v>
      </c>
      <c r="N140" s="2" t="s">
        <v>565</v>
      </c>
      <c r="O140" s="1">
        <v>24</v>
      </c>
      <c r="P140" s="2" t="s">
        <v>565</v>
      </c>
      <c r="Q140" s="2" t="s">
        <v>565</v>
      </c>
      <c r="R140" s="1">
        <v>4</v>
      </c>
      <c r="S140" s="1">
        <v>0</v>
      </c>
      <c r="T140" s="1">
        <v>0</v>
      </c>
      <c r="U140" s="1">
        <v>1</v>
      </c>
      <c r="V140" s="1">
        <v>12</v>
      </c>
      <c r="W140" s="16">
        <v>0</v>
      </c>
      <c r="X140" s="1">
        <v>2</v>
      </c>
      <c r="Y140" s="1">
        <f t="shared" si="14"/>
        <v>480</v>
      </c>
      <c r="Z140" s="1">
        <f t="shared" si="15"/>
        <v>162</v>
      </c>
      <c r="AA140" s="70">
        <f t="shared" si="16"/>
        <v>0.74766355140186913</v>
      </c>
      <c r="AB140" s="70">
        <f t="shared" si="17"/>
        <v>0.25233644859813081</v>
      </c>
    </row>
    <row r="141" spans="1:29" s="4" customFormat="1" x14ac:dyDescent="0.25">
      <c r="A141" s="2">
        <v>3</v>
      </c>
      <c r="B141" s="2">
        <v>5</v>
      </c>
      <c r="C141" s="2">
        <v>303</v>
      </c>
      <c r="D141" s="1" t="s">
        <v>125</v>
      </c>
      <c r="E141" s="1" t="s">
        <v>125</v>
      </c>
      <c r="F141" s="2">
        <v>1461</v>
      </c>
      <c r="G141" s="2" t="s">
        <v>17</v>
      </c>
      <c r="H141" s="1">
        <v>643</v>
      </c>
      <c r="I141" s="1">
        <v>1</v>
      </c>
      <c r="J141" s="1">
        <v>192</v>
      </c>
      <c r="K141" s="1">
        <v>261</v>
      </c>
      <c r="L141" s="1">
        <v>0</v>
      </c>
      <c r="M141" s="1">
        <v>0</v>
      </c>
      <c r="N141" s="2" t="s">
        <v>565</v>
      </c>
      <c r="O141" s="1">
        <v>14</v>
      </c>
      <c r="P141" s="2" t="s">
        <v>565</v>
      </c>
      <c r="Q141" s="2" t="s">
        <v>565</v>
      </c>
      <c r="R141" s="1">
        <v>7</v>
      </c>
      <c r="S141" s="1">
        <v>0</v>
      </c>
      <c r="T141" s="1">
        <v>0</v>
      </c>
      <c r="U141" s="1">
        <v>7</v>
      </c>
      <c r="V141" s="1">
        <v>14</v>
      </c>
      <c r="W141" s="16">
        <v>1</v>
      </c>
      <c r="X141" s="1">
        <v>3</v>
      </c>
      <c r="Y141" s="1">
        <f t="shared" si="14"/>
        <v>500</v>
      </c>
      <c r="Z141" s="1">
        <f t="shared" si="15"/>
        <v>143</v>
      </c>
      <c r="AA141" s="70">
        <f t="shared" si="16"/>
        <v>0.77760497667185069</v>
      </c>
      <c r="AB141" s="70">
        <f t="shared" si="17"/>
        <v>0.22239502332814931</v>
      </c>
    </row>
    <row r="142" spans="1:29" s="4" customFormat="1" x14ac:dyDescent="0.25">
      <c r="A142" s="2">
        <v>4</v>
      </c>
      <c r="B142" s="2">
        <v>5</v>
      </c>
      <c r="C142" s="2">
        <v>303</v>
      </c>
      <c r="D142" s="1" t="s">
        <v>125</v>
      </c>
      <c r="E142" s="1" t="s">
        <v>125</v>
      </c>
      <c r="F142" s="2">
        <v>1462</v>
      </c>
      <c r="G142" s="2" t="s">
        <v>15</v>
      </c>
      <c r="H142" s="1">
        <v>692</v>
      </c>
      <c r="I142" s="1">
        <v>0</v>
      </c>
      <c r="J142" s="1">
        <v>301</v>
      </c>
      <c r="K142" s="1">
        <v>181</v>
      </c>
      <c r="L142" s="1">
        <v>0</v>
      </c>
      <c r="M142" s="1">
        <v>1</v>
      </c>
      <c r="N142" s="2" t="s">
        <v>565</v>
      </c>
      <c r="O142" s="1">
        <v>21</v>
      </c>
      <c r="P142" s="2" t="s">
        <v>565</v>
      </c>
      <c r="Q142" s="2" t="s">
        <v>565</v>
      </c>
      <c r="R142" s="1">
        <v>7</v>
      </c>
      <c r="S142" s="1">
        <v>0</v>
      </c>
      <c r="T142" s="1">
        <v>0</v>
      </c>
      <c r="U142" s="1">
        <v>2</v>
      </c>
      <c r="V142" s="1">
        <v>10</v>
      </c>
      <c r="W142" s="16">
        <v>0</v>
      </c>
      <c r="X142" s="1">
        <v>3</v>
      </c>
      <c r="Y142" s="1">
        <f t="shared" si="14"/>
        <v>526</v>
      </c>
      <c r="Z142" s="1">
        <f t="shared" si="15"/>
        <v>166</v>
      </c>
      <c r="AA142" s="70">
        <f t="shared" si="16"/>
        <v>0.76011560693641622</v>
      </c>
      <c r="AB142" s="70">
        <f t="shared" si="17"/>
        <v>0.23988439306358381</v>
      </c>
    </row>
    <row r="143" spans="1:29" s="4" customFormat="1" x14ac:dyDescent="0.25">
      <c r="A143" s="2">
        <v>5</v>
      </c>
      <c r="B143" s="2">
        <v>5</v>
      </c>
      <c r="C143" s="2">
        <v>303</v>
      </c>
      <c r="D143" s="1" t="s">
        <v>125</v>
      </c>
      <c r="E143" s="1" t="s">
        <v>125</v>
      </c>
      <c r="F143" s="2">
        <v>1462</v>
      </c>
      <c r="G143" s="2" t="s">
        <v>16</v>
      </c>
      <c r="H143" s="1">
        <v>693</v>
      </c>
      <c r="I143" s="1">
        <v>1</v>
      </c>
      <c r="J143" s="1">
        <v>254</v>
      </c>
      <c r="K143" s="1">
        <v>217</v>
      </c>
      <c r="L143" s="1">
        <v>2</v>
      </c>
      <c r="M143" s="1">
        <v>1</v>
      </c>
      <c r="N143" s="2" t="s">
        <v>565</v>
      </c>
      <c r="O143" s="1">
        <v>18</v>
      </c>
      <c r="P143" s="2" t="s">
        <v>565</v>
      </c>
      <c r="Q143" s="2" t="s">
        <v>565</v>
      </c>
      <c r="R143" s="1">
        <v>4</v>
      </c>
      <c r="S143" s="1">
        <v>0</v>
      </c>
      <c r="T143" s="1">
        <v>0</v>
      </c>
      <c r="U143" s="1">
        <v>5</v>
      </c>
      <c r="V143" s="1">
        <v>12</v>
      </c>
      <c r="W143" s="16">
        <v>0</v>
      </c>
      <c r="X143" s="1">
        <v>8</v>
      </c>
      <c r="Y143" s="1">
        <f t="shared" si="14"/>
        <v>522</v>
      </c>
      <c r="Z143" s="1">
        <f t="shared" si="15"/>
        <v>171</v>
      </c>
      <c r="AA143" s="70">
        <f t="shared" si="16"/>
        <v>0.75324675324675328</v>
      </c>
      <c r="AB143" s="70">
        <f t="shared" si="17"/>
        <v>0.24675324675324675</v>
      </c>
    </row>
    <row r="144" spans="1:29" s="4" customFormat="1" x14ac:dyDescent="0.25">
      <c r="A144" s="3"/>
      <c r="B144" s="3"/>
      <c r="C144" s="3"/>
      <c r="D144" s="137" t="s">
        <v>510</v>
      </c>
      <c r="E144" s="138"/>
      <c r="F144" s="76">
        <v>2</v>
      </c>
      <c r="G144" s="76">
        <v>5</v>
      </c>
      <c r="H144" s="77">
        <f>SUM(H139:H143)</f>
        <v>3312</v>
      </c>
      <c r="I144" s="77">
        <f t="shared" ref="I144:X144" si="33">SUM(I139:I143)</f>
        <v>3</v>
      </c>
      <c r="J144" s="77">
        <f t="shared" si="33"/>
        <v>1142</v>
      </c>
      <c r="K144" s="77">
        <f t="shared" si="33"/>
        <v>1169</v>
      </c>
      <c r="L144" s="77">
        <f t="shared" si="33"/>
        <v>6</v>
      </c>
      <c r="M144" s="77">
        <f t="shared" si="33"/>
        <v>2</v>
      </c>
      <c r="N144" s="114" t="s">
        <v>565</v>
      </c>
      <c r="O144" s="77">
        <f t="shared" si="33"/>
        <v>87</v>
      </c>
      <c r="P144" s="114" t="s">
        <v>565</v>
      </c>
      <c r="Q144" s="114" t="s">
        <v>565</v>
      </c>
      <c r="R144" s="77">
        <f t="shared" si="33"/>
        <v>26</v>
      </c>
      <c r="S144" s="77">
        <f t="shared" si="33"/>
        <v>3</v>
      </c>
      <c r="T144" s="77">
        <f t="shared" si="33"/>
        <v>0</v>
      </c>
      <c r="U144" s="77">
        <f t="shared" si="33"/>
        <v>16</v>
      </c>
      <c r="V144" s="77">
        <f t="shared" si="33"/>
        <v>55</v>
      </c>
      <c r="W144" s="77">
        <f t="shared" si="33"/>
        <v>1</v>
      </c>
      <c r="X144" s="77">
        <f t="shared" si="33"/>
        <v>17</v>
      </c>
      <c r="Y144" s="77">
        <f t="shared" ref="Y144" si="34">SUM(I144:X144)</f>
        <v>2527</v>
      </c>
      <c r="Z144" s="77">
        <f t="shared" ref="Z144" si="35">H144-Y144</f>
        <v>785</v>
      </c>
      <c r="AA144" s="78">
        <f t="shared" ref="AA144" si="36">Y144/H144</f>
        <v>0.76298309178743962</v>
      </c>
      <c r="AB144" s="78">
        <f t="shared" ref="AB144" si="37">Z144/H144</f>
        <v>0.23701690821256038</v>
      </c>
    </row>
    <row r="145" spans="1:29" x14ac:dyDescent="0.2">
      <c r="AC145" s="4"/>
    </row>
    <row r="146" spans="1:29" s="28" customFormat="1" x14ac:dyDescent="0.25">
      <c r="A146" s="27"/>
      <c r="B146" s="27"/>
      <c r="C146" s="27"/>
      <c r="E146" s="126" t="s">
        <v>71</v>
      </c>
      <c r="F146" s="133"/>
      <c r="G146" s="133"/>
      <c r="H146" s="133"/>
      <c r="I146" s="111" t="s">
        <v>4</v>
      </c>
      <c r="J146" s="111" t="s">
        <v>5</v>
      </c>
      <c r="K146" s="111" t="s">
        <v>6</v>
      </c>
      <c r="L146" s="111" t="s">
        <v>47</v>
      </c>
      <c r="M146" s="111" t="s">
        <v>7</v>
      </c>
      <c r="N146" s="111" t="s">
        <v>48</v>
      </c>
      <c r="O146" s="111" t="s">
        <v>37</v>
      </c>
      <c r="P146" s="111" t="s">
        <v>49</v>
      </c>
      <c r="Q146" s="111" t="s">
        <v>8</v>
      </c>
      <c r="R146" s="32" t="s">
        <v>38</v>
      </c>
      <c r="S146" s="33" t="s">
        <v>65</v>
      </c>
      <c r="T146" s="33"/>
      <c r="AA146" s="71"/>
      <c r="AB146" s="71"/>
      <c r="AC146" s="4"/>
    </row>
    <row r="147" spans="1:29" s="4" customFormat="1" x14ac:dyDescent="0.2">
      <c r="A147" s="3"/>
      <c r="B147" s="3"/>
      <c r="C147" s="3"/>
      <c r="E147" s="133"/>
      <c r="F147" s="133"/>
      <c r="G147" s="133"/>
      <c r="H147" s="133"/>
      <c r="I147" s="55">
        <v>13</v>
      </c>
      <c r="J147" s="55">
        <v>1170</v>
      </c>
      <c r="K147" s="55">
        <v>1188</v>
      </c>
      <c r="L147" s="55">
        <v>33</v>
      </c>
      <c r="M147" s="55">
        <v>18</v>
      </c>
      <c r="N147" s="55" t="s">
        <v>565</v>
      </c>
      <c r="O147" s="55">
        <v>87</v>
      </c>
      <c r="P147" s="55" t="s">
        <v>565</v>
      </c>
      <c r="Q147" s="55" t="s">
        <v>565</v>
      </c>
      <c r="R147" s="65">
        <v>1</v>
      </c>
      <c r="S147" s="66">
        <v>17</v>
      </c>
      <c r="T147" s="34"/>
      <c r="AA147" s="72"/>
      <c r="AB147" s="72"/>
    </row>
    <row r="148" spans="1:29" s="4" customFormat="1" ht="6.75" customHeight="1" x14ac:dyDescent="0.25">
      <c r="A148" s="3"/>
      <c r="B148" s="3"/>
      <c r="C148" s="3"/>
      <c r="F148" s="3"/>
      <c r="G148" s="3"/>
      <c r="H148" s="11"/>
      <c r="I148" s="3"/>
      <c r="J148" s="3"/>
      <c r="K148" s="3"/>
      <c r="L148" s="3"/>
      <c r="M148" s="3"/>
      <c r="N148" s="3"/>
      <c r="O148" s="3"/>
      <c r="P148" s="3"/>
      <c r="Q148" s="3"/>
      <c r="R148" s="67"/>
      <c r="S148" s="68"/>
      <c r="T148" s="36"/>
      <c r="AA148" s="72"/>
      <c r="AB148" s="72"/>
    </row>
    <row r="149" spans="1:29" s="12" customFormat="1" x14ac:dyDescent="0.25">
      <c r="A149" s="30"/>
      <c r="B149" s="30"/>
      <c r="C149" s="30"/>
      <c r="E149" s="126" t="s">
        <v>72</v>
      </c>
      <c r="F149" s="126"/>
      <c r="G149" s="126"/>
      <c r="H149" s="126"/>
      <c r="I149" s="126" t="s">
        <v>412</v>
      </c>
      <c r="J149" s="133"/>
      <c r="K149" s="133"/>
      <c r="L149" s="126" t="s">
        <v>413</v>
      </c>
      <c r="M149" s="126"/>
      <c r="N149" s="111" t="s">
        <v>48</v>
      </c>
      <c r="O149" s="111" t="s">
        <v>37</v>
      </c>
      <c r="P149" s="111" t="s">
        <v>49</v>
      </c>
      <c r="Q149" s="111" t="s">
        <v>8</v>
      </c>
      <c r="R149" s="32" t="s">
        <v>38</v>
      </c>
      <c r="S149" s="33" t="s">
        <v>65</v>
      </c>
      <c r="AA149" s="73"/>
      <c r="AB149" s="73"/>
      <c r="AC149" s="4"/>
    </row>
    <row r="150" spans="1:29" s="4" customFormat="1" x14ac:dyDescent="0.2">
      <c r="A150" s="3"/>
      <c r="B150" s="3"/>
      <c r="C150" s="3"/>
      <c r="E150" s="126"/>
      <c r="F150" s="126"/>
      <c r="G150" s="126"/>
      <c r="H150" s="126"/>
      <c r="I150" s="127">
        <f>I147+K147+M147</f>
        <v>1219</v>
      </c>
      <c r="J150" s="128"/>
      <c r="K150" s="128"/>
      <c r="L150" s="127">
        <f>J147+L147</f>
        <v>1203</v>
      </c>
      <c r="M150" s="128"/>
      <c r="N150" s="112" t="str">
        <f>N147</f>
        <v>N.P.</v>
      </c>
      <c r="O150" s="112">
        <f>O147</f>
        <v>87</v>
      </c>
      <c r="P150" s="112" t="str">
        <f>P147</f>
        <v>N.P.</v>
      </c>
      <c r="Q150" s="112" t="str">
        <f>Q147</f>
        <v>N.P.</v>
      </c>
      <c r="R150" s="65">
        <v>1</v>
      </c>
      <c r="S150" s="66">
        <v>17</v>
      </c>
      <c r="AA150" s="72"/>
      <c r="AB150" s="72"/>
    </row>
    <row r="151" spans="1:29" s="4" customFormat="1" x14ac:dyDescent="0.25">
      <c r="A151" s="3"/>
      <c r="B151" s="3"/>
      <c r="C151" s="3"/>
      <c r="F151" s="3"/>
      <c r="G151" s="3"/>
      <c r="H151" s="11"/>
      <c r="AA151" s="72"/>
      <c r="AB151" s="72"/>
    </row>
    <row r="152" spans="1:29" x14ac:dyDescent="0.2">
      <c r="AC152" s="4"/>
    </row>
    <row r="153" spans="1:29" s="4" customFormat="1" x14ac:dyDescent="0.25">
      <c r="A153" s="2">
        <v>1</v>
      </c>
      <c r="B153" s="2">
        <v>5</v>
      </c>
      <c r="C153" s="2">
        <v>419</v>
      </c>
      <c r="D153" s="1" t="s">
        <v>126</v>
      </c>
      <c r="E153" s="1" t="s">
        <v>126</v>
      </c>
      <c r="F153" s="2">
        <v>1866</v>
      </c>
      <c r="G153" s="2" t="s">
        <v>15</v>
      </c>
      <c r="H153" s="1">
        <v>503</v>
      </c>
      <c r="I153" s="1">
        <v>8</v>
      </c>
      <c r="J153" s="1">
        <v>155</v>
      </c>
      <c r="K153" s="1">
        <v>130</v>
      </c>
      <c r="L153" s="1">
        <v>0</v>
      </c>
      <c r="M153" s="1">
        <v>3</v>
      </c>
      <c r="N153" s="1">
        <v>18</v>
      </c>
      <c r="O153" s="2" t="s">
        <v>565</v>
      </c>
      <c r="P153" s="1">
        <v>8</v>
      </c>
      <c r="Q153" s="2" t="s">
        <v>565</v>
      </c>
      <c r="R153" s="1">
        <v>0</v>
      </c>
      <c r="S153" s="1">
        <v>2</v>
      </c>
      <c r="T153" s="1">
        <v>0</v>
      </c>
      <c r="U153" s="1">
        <v>3</v>
      </c>
      <c r="V153" s="1">
        <v>7</v>
      </c>
      <c r="W153" s="16">
        <v>0</v>
      </c>
      <c r="X153" s="1">
        <v>7</v>
      </c>
      <c r="Y153" s="1">
        <f t="shared" si="14"/>
        <v>341</v>
      </c>
      <c r="Z153" s="1">
        <f t="shared" si="15"/>
        <v>162</v>
      </c>
      <c r="AA153" s="70">
        <f t="shared" si="16"/>
        <v>0.67793240556660039</v>
      </c>
      <c r="AB153" s="70">
        <f t="shared" si="17"/>
        <v>0.32206759443339961</v>
      </c>
    </row>
    <row r="154" spans="1:29" s="4" customFormat="1" x14ac:dyDescent="0.25">
      <c r="A154" s="2">
        <v>2</v>
      </c>
      <c r="B154" s="2">
        <v>5</v>
      </c>
      <c r="C154" s="2">
        <v>419</v>
      </c>
      <c r="D154" s="1" t="s">
        <v>126</v>
      </c>
      <c r="E154" s="1" t="s">
        <v>126</v>
      </c>
      <c r="F154" s="2">
        <v>1866</v>
      </c>
      <c r="G154" s="2" t="s">
        <v>16</v>
      </c>
      <c r="H154" s="1">
        <v>504</v>
      </c>
      <c r="I154" s="1">
        <v>15</v>
      </c>
      <c r="J154" s="1">
        <v>124</v>
      </c>
      <c r="K154" s="1">
        <v>145</v>
      </c>
      <c r="L154" s="1">
        <v>0</v>
      </c>
      <c r="M154" s="1">
        <v>1</v>
      </c>
      <c r="N154" s="1">
        <v>10</v>
      </c>
      <c r="O154" s="2" t="s">
        <v>565</v>
      </c>
      <c r="P154" s="1">
        <v>11</v>
      </c>
      <c r="Q154" s="2" t="s">
        <v>565</v>
      </c>
      <c r="R154" s="1">
        <v>2</v>
      </c>
      <c r="S154" s="1">
        <v>0</v>
      </c>
      <c r="T154" s="1">
        <v>1</v>
      </c>
      <c r="U154" s="1">
        <v>1</v>
      </c>
      <c r="V154" s="1">
        <v>2</v>
      </c>
      <c r="W154" s="16">
        <v>0</v>
      </c>
      <c r="X154" s="1">
        <v>6</v>
      </c>
      <c r="Y154" s="1">
        <f t="shared" si="14"/>
        <v>318</v>
      </c>
      <c r="Z154" s="1">
        <f t="shared" si="15"/>
        <v>186</v>
      </c>
      <c r="AA154" s="70">
        <f t="shared" si="16"/>
        <v>0.63095238095238093</v>
      </c>
      <c r="AB154" s="70">
        <f t="shared" si="17"/>
        <v>0.36904761904761907</v>
      </c>
    </row>
    <row r="155" spans="1:29" s="4" customFormat="1" x14ac:dyDescent="0.25">
      <c r="A155" s="2">
        <v>3</v>
      </c>
      <c r="B155" s="2">
        <v>5</v>
      </c>
      <c r="C155" s="2">
        <v>419</v>
      </c>
      <c r="D155" s="1" t="s">
        <v>126</v>
      </c>
      <c r="E155" s="1" t="s">
        <v>126</v>
      </c>
      <c r="F155" s="2">
        <v>1866</v>
      </c>
      <c r="G155" s="2" t="s">
        <v>17</v>
      </c>
      <c r="H155" s="1">
        <v>504</v>
      </c>
      <c r="I155" s="1">
        <v>13</v>
      </c>
      <c r="J155" s="1">
        <v>147</v>
      </c>
      <c r="K155" s="1">
        <v>131</v>
      </c>
      <c r="L155" s="1">
        <v>3</v>
      </c>
      <c r="M155" s="1">
        <v>3</v>
      </c>
      <c r="N155" s="1">
        <v>22</v>
      </c>
      <c r="O155" s="2" t="s">
        <v>565</v>
      </c>
      <c r="P155" s="1">
        <v>4</v>
      </c>
      <c r="Q155" s="2" t="s">
        <v>565</v>
      </c>
      <c r="R155" s="1">
        <v>4</v>
      </c>
      <c r="S155" s="1">
        <v>0</v>
      </c>
      <c r="T155" s="1">
        <v>0</v>
      </c>
      <c r="U155" s="1">
        <v>4</v>
      </c>
      <c r="V155" s="1">
        <v>10</v>
      </c>
      <c r="W155" s="16">
        <v>0</v>
      </c>
      <c r="X155" s="1">
        <v>6</v>
      </c>
      <c r="Y155" s="1">
        <f t="shared" si="14"/>
        <v>347</v>
      </c>
      <c r="Z155" s="1">
        <f t="shared" si="15"/>
        <v>157</v>
      </c>
      <c r="AA155" s="70">
        <f t="shared" si="16"/>
        <v>0.68849206349206349</v>
      </c>
      <c r="AB155" s="70">
        <f t="shared" si="17"/>
        <v>0.31150793650793651</v>
      </c>
    </row>
    <row r="156" spans="1:29" s="4" customFormat="1" x14ac:dyDescent="0.25">
      <c r="A156" s="2">
        <v>4</v>
      </c>
      <c r="B156" s="2">
        <v>5</v>
      </c>
      <c r="C156" s="2">
        <v>419</v>
      </c>
      <c r="D156" s="1" t="s">
        <v>126</v>
      </c>
      <c r="E156" s="1" t="s">
        <v>126</v>
      </c>
      <c r="F156" s="2">
        <v>1867</v>
      </c>
      <c r="G156" s="2" t="s">
        <v>15</v>
      </c>
      <c r="H156" s="1">
        <v>577</v>
      </c>
      <c r="I156" s="1">
        <v>10</v>
      </c>
      <c r="J156" s="1">
        <v>151</v>
      </c>
      <c r="K156" s="1">
        <v>160</v>
      </c>
      <c r="L156" s="1">
        <v>4</v>
      </c>
      <c r="M156" s="1">
        <v>2</v>
      </c>
      <c r="N156" s="1">
        <v>37</v>
      </c>
      <c r="O156" s="2" t="s">
        <v>565</v>
      </c>
      <c r="P156" s="1">
        <v>3</v>
      </c>
      <c r="Q156" s="2" t="s">
        <v>565</v>
      </c>
      <c r="R156" s="1">
        <v>0</v>
      </c>
      <c r="S156" s="1">
        <v>0</v>
      </c>
      <c r="T156" s="1">
        <v>0</v>
      </c>
      <c r="U156" s="1">
        <v>0</v>
      </c>
      <c r="V156" s="1">
        <v>2</v>
      </c>
      <c r="W156" s="16">
        <v>0</v>
      </c>
      <c r="X156" s="1">
        <v>4</v>
      </c>
      <c r="Y156" s="1">
        <f t="shared" si="14"/>
        <v>373</v>
      </c>
      <c r="Z156" s="1">
        <f t="shared" si="15"/>
        <v>204</v>
      </c>
      <c r="AA156" s="70">
        <f t="shared" si="16"/>
        <v>0.64644714038128248</v>
      </c>
      <c r="AB156" s="70">
        <f t="shared" si="17"/>
        <v>0.35355285961871752</v>
      </c>
    </row>
    <row r="157" spans="1:29" s="4" customFormat="1" x14ac:dyDescent="0.25">
      <c r="A157" s="2">
        <v>5</v>
      </c>
      <c r="B157" s="2">
        <v>5</v>
      </c>
      <c r="C157" s="2">
        <v>419</v>
      </c>
      <c r="D157" s="1" t="s">
        <v>126</v>
      </c>
      <c r="E157" s="1" t="s">
        <v>126</v>
      </c>
      <c r="F157" s="2">
        <v>1867</v>
      </c>
      <c r="G157" s="2" t="s">
        <v>16</v>
      </c>
      <c r="H157" s="1">
        <v>577</v>
      </c>
      <c r="I157" s="1">
        <v>9</v>
      </c>
      <c r="J157" s="1">
        <v>152</v>
      </c>
      <c r="K157" s="1">
        <v>172</v>
      </c>
      <c r="L157" s="1">
        <v>1</v>
      </c>
      <c r="M157" s="1">
        <v>7</v>
      </c>
      <c r="N157" s="1">
        <v>31</v>
      </c>
      <c r="O157" s="2" t="s">
        <v>565</v>
      </c>
      <c r="P157" s="1">
        <v>1</v>
      </c>
      <c r="Q157" s="2" t="s">
        <v>565</v>
      </c>
      <c r="R157" s="1">
        <v>3</v>
      </c>
      <c r="S157" s="1">
        <v>1</v>
      </c>
      <c r="T157" s="1">
        <v>0</v>
      </c>
      <c r="U157" s="1">
        <v>2</v>
      </c>
      <c r="V157" s="1">
        <v>6</v>
      </c>
      <c r="W157" s="16">
        <v>0</v>
      </c>
      <c r="X157" s="1">
        <v>4</v>
      </c>
      <c r="Y157" s="1">
        <f t="shared" si="14"/>
        <v>389</v>
      </c>
      <c r="Z157" s="1">
        <f t="shared" si="15"/>
        <v>188</v>
      </c>
      <c r="AA157" s="70">
        <f t="shared" si="16"/>
        <v>0.67417677642980933</v>
      </c>
      <c r="AB157" s="70">
        <f t="shared" si="17"/>
        <v>0.32582322357019067</v>
      </c>
    </row>
    <row r="158" spans="1:29" s="4" customFormat="1" x14ac:dyDescent="0.25">
      <c r="A158" s="2">
        <v>6</v>
      </c>
      <c r="B158" s="2">
        <v>5</v>
      </c>
      <c r="C158" s="2">
        <v>419</v>
      </c>
      <c r="D158" s="1" t="s">
        <v>126</v>
      </c>
      <c r="E158" s="1" t="s">
        <v>126</v>
      </c>
      <c r="F158" s="2">
        <v>1868</v>
      </c>
      <c r="G158" s="2" t="s">
        <v>15</v>
      </c>
      <c r="H158" s="1">
        <v>510</v>
      </c>
      <c r="I158" s="1">
        <v>5</v>
      </c>
      <c r="J158" s="1">
        <v>129</v>
      </c>
      <c r="K158" s="1">
        <v>156</v>
      </c>
      <c r="L158" s="1">
        <v>3</v>
      </c>
      <c r="M158" s="1">
        <v>1</v>
      </c>
      <c r="N158" s="1">
        <v>12</v>
      </c>
      <c r="O158" s="2" t="s">
        <v>565</v>
      </c>
      <c r="P158" s="1">
        <v>5</v>
      </c>
      <c r="Q158" s="2" t="s">
        <v>565</v>
      </c>
      <c r="R158" s="1">
        <v>4</v>
      </c>
      <c r="S158" s="1">
        <v>1</v>
      </c>
      <c r="T158" s="1">
        <v>1</v>
      </c>
      <c r="U158" s="1">
        <v>2</v>
      </c>
      <c r="V158" s="1">
        <v>2</v>
      </c>
      <c r="W158" s="16">
        <v>1</v>
      </c>
      <c r="X158" s="1">
        <v>6</v>
      </c>
      <c r="Y158" s="1">
        <f t="shared" si="14"/>
        <v>328</v>
      </c>
      <c r="Z158" s="1">
        <f t="shared" si="15"/>
        <v>182</v>
      </c>
      <c r="AA158" s="70">
        <f t="shared" si="16"/>
        <v>0.64313725490196083</v>
      </c>
      <c r="AB158" s="70">
        <f t="shared" si="17"/>
        <v>0.35686274509803922</v>
      </c>
    </row>
    <row r="159" spans="1:29" s="4" customFormat="1" x14ac:dyDescent="0.25">
      <c r="A159" s="2">
        <v>7</v>
      </c>
      <c r="B159" s="2">
        <v>5</v>
      </c>
      <c r="C159" s="2">
        <v>419</v>
      </c>
      <c r="D159" s="1" t="s">
        <v>126</v>
      </c>
      <c r="E159" s="1" t="s">
        <v>126</v>
      </c>
      <c r="F159" s="2">
        <v>1868</v>
      </c>
      <c r="G159" s="2" t="s">
        <v>16</v>
      </c>
      <c r="H159" s="1">
        <v>510</v>
      </c>
      <c r="I159" s="1">
        <v>4</v>
      </c>
      <c r="J159" s="1">
        <v>146</v>
      </c>
      <c r="K159" s="1">
        <v>143</v>
      </c>
      <c r="L159" s="1">
        <v>1</v>
      </c>
      <c r="M159" s="1">
        <v>4</v>
      </c>
      <c r="N159" s="1">
        <v>16</v>
      </c>
      <c r="O159" s="2" t="s">
        <v>565</v>
      </c>
      <c r="P159" s="1">
        <v>3</v>
      </c>
      <c r="Q159" s="2" t="s">
        <v>565</v>
      </c>
      <c r="R159" s="1">
        <v>2</v>
      </c>
      <c r="S159" s="1">
        <v>2</v>
      </c>
      <c r="T159" s="1">
        <v>1</v>
      </c>
      <c r="U159" s="1">
        <v>1</v>
      </c>
      <c r="V159" s="1">
        <v>4</v>
      </c>
      <c r="W159" s="16">
        <v>2</v>
      </c>
      <c r="X159" s="1">
        <v>4</v>
      </c>
      <c r="Y159" s="1">
        <f t="shared" si="14"/>
        <v>333</v>
      </c>
      <c r="Z159" s="1">
        <f t="shared" si="15"/>
        <v>177</v>
      </c>
      <c r="AA159" s="70">
        <f t="shared" si="16"/>
        <v>0.65294117647058825</v>
      </c>
      <c r="AB159" s="70">
        <f t="shared" si="17"/>
        <v>0.34705882352941175</v>
      </c>
    </row>
    <row r="160" spans="1:29" s="4" customFormat="1" x14ac:dyDescent="0.25">
      <c r="A160" s="2">
        <v>8</v>
      </c>
      <c r="B160" s="2">
        <v>5</v>
      </c>
      <c r="C160" s="2">
        <v>419</v>
      </c>
      <c r="D160" s="1" t="s">
        <v>126</v>
      </c>
      <c r="E160" s="1" t="s">
        <v>126</v>
      </c>
      <c r="F160" s="2">
        <v>1868</v>
      </c>
      <c r="G160" s="2" t="s">
        <v>17</v>
      </c>
      <c r="H160" s="1">
        <v>510</v>
      </c>
      <c r="I160" s="1">
        <v>10</v>
      </c>
      <c r="J160" s="1">
        <v>131</v>
      </c>
      <c r="K160" s="1">
        <v>142</v>
      </c>
      <c r="L160" s="1">
        <v>3</v>
      </c>
      <c r="M160" s="1">
        <v>5</v>
      </c>
      <c r="N160" s="1">
        <v>15</v>
      </c>
      <c r="O160" s="2" t="s">
        <v>565</v>
      </c>
      <c r="P160" s="1">
        <v>2</v>
      </c>
      <c r="Q160" s="2" t="s">
        <v>565</v>
      </c>
      <c r="R160" s="1">
        <v>5</v>
      </c>
      <c r="S160" s="1">
        <v>0</v>
      </c>
      <c r="T160" s="1">
        <v>0</v>
      </c>
      <c r="U160" s="1">
        <v>0</v>
      </c>
      <c r="V160" s="1">
        <v>4</v>
      </c>
      <c r="W160" s="16">
        <v>1</v>
      </c>
      <c r="X160" s="1">
        <v>5</v>
      </c>
      <c r="Y160" s="1">
        <f t="shared" si="14"/>
        <v>323</v>
      </c>
      <c r="Z160" s="1">
        <f t="shared" si="15"/>
        <v>187</v>
      </c>
      <c r="AA160" s="70">
        <f t="shared" si="16"/>
        <v>0.6333333333333333</v>
      </c>
      <c r="AB160" s="70">
        <f t="shared" si="17"/>
        <v>0.36666666666666664</v>
      </c>
    </row>
    <row r="161" spans="1:29" s="4" customFormat="1" x14ac:dyDescent="0.25">
      <c r="A161" s="2">
        <v>9</v>
      </c>
      <c r="B161" s="2">
        <v>5</v>
      </c>
      <c r="C161" s="2">
        <v>419</v>
      </c>
      <c r="D161" s="1" t="s">
        <v>126</v>
      </c>
      <c r="E161" s="1" t="s">
        <v>126</v>
      </c>
      <c r="F161" s="2">
        <v>1869</v>
      </c>
      <c r="G161" s="2" t="s">
        <v>15</v>
      </c>
      <c r="H161" s="1">
        <v>685</v>
      </c>
      <c r="I161" s="1">
        <v>5</v>
      </c>
      <c r="J161" s="1">
        <v>174</v>
      </c>
      <c r="K161" s="1">
        <v>183</v>
      </c>
      <c r="L161" s="1">
        <v>2</v>
      </c>
      <c r="M161" s="1">
        <v>3</v>
      </c>
      <c r="N161" s="1">
        <v>33</v>
      </c>
      <c r="O161" s="2" t="s">
        <v>565</v>
      </c>
      <c r="P161" s="1">
        <v>2</v>
      </c>
      <c r="Q161" s="2" t="s">
        <v>565</v>
      </c>
      <c r="R161" s="1">
        <v>3</v>
      </c>
      <c r="S161" s="1">
        <v>3</v>
      </c>
      <c r="T161" s="1">
        <v>0</v>
      </c>
      <c r="U161" s="1">
        <v>5</v>
      </c>
      <c r="V161" s="1">
        <v>4</v>
      </c>
      <c r="W161" s="16">
        <v>0</v>
      </c>
      <c r="X161" s="1">
        <v>11</v>
      </c>
      <c r="Y161" s="1">
        <f t="shared" si="14"/>
        <v>428</v>
      </c>
      <c r="Z161" s="1">
        <f t="shared" si="15"/>
        <v>257</v>
      </c>
      <c r="AA161" s="70">
        <f t="shared" si="16"/>
        <v>0.62481751824817522</v>
      </c>
      <c r="AB161" s="70">
        <f t="shared" si="17"/>
        <v>0.37518248175182484</v>
      </c>
    </row>
    <row r="162" spans="1:29" s="4" customFormat="1" x14ac:dyDescent="0.25">
      <c r="A162" s="2">
        <v>10</v>
      </c>
      <c r="B162" s="2">
        <v>5</v>
      </c>
      <c r="C162" s="2">
        <v>419</v>
      </c>
      <c r="D162" s="1" t="s">
        <v>126</v>
      </c>
      <c r="E162" s="1" t="s">
        <v>126</v>
      </c>
      <c r="F162" s="2">
        <v>1869</v>
      </c>
      <c r="G162" s="2" t="s">
        <v>16</v>
      </c>
      <c r="H162" s="1">
        <v>686</v>
      </c>
      <c r="I162" s="1">
        <v>6</v>
      </c>
      <c r="J162" s="1">
        <v>174</v>
      </c>
      <c r="K162" s="1">
        <v>201</v>
      </c>
      <c r="L162" s="1">
        <v>6</v>
      </c>
      <c r="M162" s="1">
        <v>5</v>
      </c>
      <c r="N162" s="1">
        <v>31</v>
      </c>
      <c r="O162" s="2" t="s">
        <v>565</v>
      </c>
      <c r="P162" s="1">
        <v>6</v>
      </c>
      <c r="Q162" s="2" t="s">
        <v>565</v>
      </c>
      <c r="R162" s="1">
        <v>8</v>
      </c>
      <c r="S162" s="1">
        <v>1</v>
      </c>
      <c r="T162" s="1">
        <v>0</v>
      </c>
      <c r="U162" s="1">
        <v>6</v>
      </c>
      <c r="V162" s="1">
        <v>10</v>
      </c>
      <c r="W162" s="16">
        <v>0</v>
      </c>
      <c r="X162" s="1">
        <v>11</v>
      </c>
      <c r="Y162" s="1">
        <f t="shared" si="14"/>
        <v>465</v>
      </c>
      <c r="Z162" s="1">
        <f t="shared" si="15"/>
        <v>221</v>
      </c>
      <c r="AA162" s="70">
        <f t="shared" si="16"/>
        <v>0.67784256559766765</v>
      </c>
      <c r="AB162" s="70">
        <f t="shared" si="17"/>
        <v>0.32215743440233235</v>
      </c>
    </row>
    <row r="163" spans="1:29" s="4" customFormat="1" x14ac:dyDescent="0.25">
      <c r="A163" s="2">
        <v>11</v>
      </c>
      <c r="B163" s="2">
        <v>5</v>
      </c>
      <c r="C163" s="2">
        <v>419</v>
      </c>
      <c r="D163" s="1" t="s">
        <v>126</v>
      </c>
      <c r="E163" s="1" t="s">
        <v>126</v>
      </c>
      <c r="F163" s="2">
        <v>1870</v>
      </c>
      <c r="G163" s="2" t="s">
        <v>15</v>
      </c>
      <c r="H163" s="1">
        <v>564</v>
      </c>
      <c r="I163" s="1">
        <v>5</v>
      </c>
      <c r="J163" s="1">
        <v>162</v>
      </c>
      <c r="K163" s="1">
        <v>149</v>
      </c>
      <c r="L163" s="1">
        <v>1</v>
      </c>
      <c r="M163" s="1">
        <v>1</v>
      </c>
      <c r="N163" s="1">
        <v>12</v>
      </c>
      <c r="O163" s="2" t="s">
        <v>565</v>
      </c>
      <c r="P163" s="1">
        <v>9</v>
      </c>
      <c r="Q163" s="2" t="s">
        <v>565</v>
      </c>
      <c r="R163" s="1">
        <v>4</v>
      </c>
      <c r="S163" s="1">
        <v>2</v>
      </c>
      <c r="T163" s="1">
        <v>0</v>
      </c>
      <c r="U163" s="1">
        <v>2</v>
      </c>
      <c r="V163" s="1">
        <v>5</v>
      </c>
      <c r="W163" s="16">
        <v>0</v>
      </c>
      <c r="X163" s="1">
        <v>11</v>
      </c>
      <c r="Y163" s="1">
        <f t="shared" si="14"/>
        <v>363</v>
      </c>
      <c r="Z163" s="1">
        <f t="shared" si="15"/>
        <v>201</v>
      </c>
      <c r="AA163" s="70">
        <f t="shared" si="16"/>
        <v>0.6436170212765957</v>
      </c>
      <c r="AB163" s="70">
        <f t="shared" si="17"/>
        <v>0.35638297872340424</v>
      </c>
    </row>
    <row r="164" spans="1:29" s="4" customFormat="1" x14ac:dyDescent="0.25">
      <c r="A164" s="2">
        <v>12</v>
      </c>
      <c r="B164" s="2">
        <v>5</v>
      </c>
      <c r="C164" s="2">
        <v>419</v>
      </c>
      <c r="D164" s="1" t="s">
        <v>126</v>
      </c>
      <c r="E164" s="1" t="s">
        <v>126</v>
      </c>
      <c r="F164" s="2">
        <v>1870</v>
      </c>
      <c r="G164" s="2" t="s">
        <v>16</v>
      </c>
      <c r="H164" s="1">
        <v>564</v>
      </c>
      <c r="I164" s="1">
        <v>7</v>
      </c>
      <c r="J164" s="1">
        <v>151</v>
      </c>
      <c r="K164" s="1">
        <v>159</v>
      </c>
      <c r="L164" s="1">
        <v>2</v>
      </c>
      <c r="M164" s="1">
        <v>4</v>
      </c>
      <c r="N164" s="1">
        <v>19</v>
      </c>
      <c r="O164" s="2" t="s">
        <v>565</v>
      </c>
      <c r="P164" s="1">
        <v>4</v>
      </c>
      <c r="Q164" s="2" t="s">
        <v>565</v>
      </c>
      <c r="R164" s="1">
        <v>4</v>
      </c>
      <c r="S164" s="1">
        <v>0</v>
      </c>
      <c r="T164" s="1">
        <v>0</v>
      </c>
      <c r="U164" s="1">
        <v>2</v>
      </c>
      <c r="V164" s="1">
        <v>8</v>
      </c>
      <c r="W164" s="16">
        <v>0</v>
      </c>
      <c r="X164" s="1">
        <v>4</v>
      </c>
      <c r="Y164" s="1">
        <f t="shared" si="14"/>
        <v>364</v>
      </c>
      <c r="Z164" s="1">
        <f t="shared" si="15"/>
        <v>200</v>
      </c>
      <c r="AA164" s="70">
        <f t="shared" si="16"/>
        <v>0.64539007092198586</v>
      </c>
      <c r="AB164" s="70">
        <f t="shared" si="17"/>
        <v>0.3546099290780142</v>
      </c>
    </row>
    <row r="165" spans="1:29" s="4" customFormat="1" x14ac:dyDescent="0.25">
      <c r="A165" s="2">
        <v>13</v>
      </c>
      <c r="B165" s="2">
        <v>5</v>
      </c>
      <c r="C165" s="2">
        <v>419</v>
      </c>
      <c r="D165" s="1" t="s">
        <v>126</v>
      </c>
      <c r="E165" s="1" t="s">
        <v>126</v>
      </c>
      <c r="F165" s="2">
        <v>1870</v>
      </c>
      <c r="G165" s="2" t="s">
        <v>17</v>
      </c>
      <c r="H165" s="1">
        <v>564</v>
      </c>
      <c r="I165" s="1">
        <v>6</v>
      </c>
      <c r="J165" s="1">
        <v>176</v>
      </c>
      <c r="K165" s="1">
        <v>144</v>
      </c>
      <c r="L165" s="1">
        <v>4</v>
      </c>
      <c r="M165" s="1">
        <v>0</v>
      </c>
      <c r="N165" s="1">
        <v>36</v>
      </c>
      <c r="O165" s="2" t="s">
        <v>565</v>
      </c>
      <c r="P165" s="1">
        <v>9</v>
      </c>
      <c r="Q165" s="2" t="s">
        <v>565</v>
      </c>
      <c r="R165" s="1">
        <v>4</v>
      </c>
      <c r="S165" s="1">
        <v>0</v>
      </c>
      <c r="T165" s="1">
        <v>1</v>
      </c>
      <c r="U165" s="1">
        <v>0</v>
      </c>
      <c r="V165" s="1">
        <v>4</v>
      </c>
      <c r="W165" s="16">
        <v>0</v>
      </c>
      <c r="X165" s="1">
        <v>0</v>
      </c>
      <c r="Y165" s="1">
        <f t="shared" si="14"/>
        <v>384</v>
      </c>
      <c r="Z165" s="1">
        <f t="shared" si="15"/>
        <v>180</v>
      </c>
      <c r="AA165" s="70">
        <f t="shared" si="16"/>
        <v>0.68085106382978722</v>
      </c>
      <c r="AB165" s="70">
        <f t="shared" si="17"/>
        <v>0.31914893617021278</v>
      </c>
    </row>
    <row r="166" spans="1:29" s="4" customFormat="1" x14ac:dyDescent="0.25">
      <c r="A166" s="2">
        <v>14</v>
      </c>
      <c r="B166" s="2">
        <v>5</v>
      </c>
      <c r="C166" s="2">
        <v>419</v>
      </c>
      <c r="D166" s="1" t="s">
        <v>126</v>
      </c>
      <c r="E166" s="1" t="s">
        <v>126</v>
      </c>
      <c r="F166" s="2">
        <v>1871</v>
      </c>
      <c r="G166" s="2" t="s">
        <v>15</v>
      </c>
      <c r="H166" s="1">
        <v>107</v>
      </c>
      <c r="I166" s="1">
        <v>0</v>
      </c>
      <c r="J166" s="1">
        <v>29</v>
      </c>
      <c r="K166" s="1">
        <v>42</v>
      </c>
      <c r="L166" s="1">
        <v>0</v>
      </c>
      <c r="M166" s="1">
        <v>0</v>
      </c>
      <c r="N166" s="1">
        <v>6</v>
      </c>
      <c r="O166" s="2" t="s">
        <v>565</v>
      </c>
      <c r="P166" s="1">
        <v>2</v>
      </c>
      <c r="Q166" s="2" t="s">
        <v>565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6">
        <v>0</v>
      </c>
      <c r="X166" s="1">
        <v>0</v>
      </c>
      <c r="Y166" s="1">
        <f t="shared" si="14"/>
        <v>79</v>
      </c>
      <c r="Z166" s="1">
        <f t="shared" si="15"/>
        <v>28</v>
      </c>
      <c r="AA166" s="70">
        <f t="shared" si="16"/>
        <v>0.73831775700934577</v>
      </c>
      <c r="AB166" s="70">
        <f t="shared" si="17"/>
        <v>0.26168224299065418</v>
      </c>
    </row>
    <row r="167" spans="1:29" s="4" customFormat="1" x14ac:dyDescent="0.25">
      <c r="A167" s="2">
        <v>15</v>
      </c>
      <c r="B167" s="2">
        <v>5</v>
      </c>
      <c r="C167" s="2">
        <v>419</v>
      </c>
      <c r="D167" s="1" t="s">
        <v>126</v>
      </c>
      <c r="E167" s="1" t="s">
        <v>127</v>
      </c>
      <c r="F167" s="2">
        <v>1871</v>
      </c>
      <c r="G167" s="2" t="s">
        <v>31</v>
      </c>
      <c r="H167" s="1">
        <v>472</v>
      </c>
      <c r="I167" s="1">
        <v>13</v>
      </c>
      <c r="J167" s="1">
        <v>120</v>
      </c>
      <c r="K167" s="1">
        <v>190</v>
      </c>
      <c r="L167" s="1">
        <v>2</v>
      </c>
      <c r="M167" s="1">
        <v>3</v>
      </c>
      <c r="N167" s="1">
        <v>10</v>
      </c>
      <c r="O167" s="2" t="s">
        <v>565</v>
      </c>
      <c r="P167" s="1">
        <v>13</v>
      </c>
      <c r="Q167" s="2" t="s">
        <v>565</v>
      </c>
      <c r="R167" s="1">
        <v>0</v>
      </c>
      <c r="S167" s="1">
        <v>0</v>
      </c>
      <c r="T167" s="1">
        <v>0</v>
      </c>
      <c r="U167" s="1">
        <v>3</v>
      </c>
      <c r="V167" s="1">
        <v>0</v>
      </c>
      <c r="W167" s="16">
        <v>0</v>
      </c>
      <c r="X167" s="1">
        <v>9</v>
      </c>
      <c r="Y167" s="1">
        <f t="shared" si="14"/>
        <v>363</v>
      </c>
      <c r="Z167" s="1">
        <f t="shared" si="15"/>
        <v>109</v>
      </c>
      <c r="AA167" s="70">
        <f t="shared" si="16"/>
        <v>0.76906779661016944</v>
      </c>
      <c r="AB167" s="70">
        <f t="shared" si="17"/>
        <v>0.2309322033898305</v>
      </c>
    </row>
    <row r="168" spans="1:29" s="4" customFormat="1" x14ac:dyDescent="0.25">
      <c r="A168" s="2">
        <v>16</v>
      </c>
      <c r="B168" s="2">
        <v>5</v>
      </c>
      <c r="C168" s="2">
        <v>419</v>
      </c>
      <c r="D168" s="1" t="s">
        <v>126</v>
      </c>
      <c r="E168" s="1" t="s">
        <v>128</v>
      </c>
      <c r="F168" s="2">
        <v>1872</v>
      </c>
      <c r="G168" s="2" t="s">
        <v>15</v>
      </c>
      <c r="H168" s="1">
        <v>626</v>
      </c>
      <c r="I168" s="1">
        <v>2</v>
      </c>
      <c r="J168" s="1">
        <v>237</v>
      </c>
      <c r="K168" s="1">
        <v>132</v>
      </c>
      <c r="L168" s="1">
        <v>0</v>
      </c>
      <c r="M168" s="1">
        <v>2</v>
      </c>
      <c r="N168" s="1">
        <v>0</v>
      </c>
      <c r="O168" s="2" t="s">
        <v>565</v>
      </c>
      <c r="P168" s="1">
        <v>21</v>
      </c>
      <c r="Q168" s="2" t="s">
        <v>565</v>
      </c>
      <c r="R168" s="1">
        <v>1</v>
      </c>
      <c r="S168" s="1">
        <v>0</v>
      </c>
      <c r="T168" s="1">
        <v>0</v>
      </c>
      <c r="U168" s="1">
        <v>2</v>
      </c>
      <c r="V168" s="1">
        <v>16</v>
      </c>
      <c r="W168" s="16">
        <v>0</v>
      </c>
      <c r="X168" s="1">
        <v>5</v>
      </c>
      <c r="Y168" s="1">
        <f t="shared" si="14"/>
        <v>418</v>
      </c>
      <c r="Z168" s="1">
        <f t="shared" si="15"/>
        <v>208</v>
      </c>
      <c r="AA168" s="70">
        <f t="shared" si="16"/>
        <v>0.66773162939297126</v>
      </c>
      <c r="AB168" s="70">
        <f t="shared" si="17"/>
        <v>0.33226837060702874</v>
      </c>
    </row>
    <row r="169" spans="1:29" s="4" customFormat="1" x14ac:dyDescent="0.25">
      <c r="A169" s="2">
        <v>17</v>
      </c>
      <c r="B169" s="2">
        <v>5</v>
      </c>
      <c r="C169" s="2">
        <v>419</v>
      </c>
      <c r="D169" s="1" t="s">
        <v>126</v>
      </c>
      <c r="E169" s="1" t="s">
        <v>129</v>
      </c>
      <c r="F169" s="2">
        <v>1872</v>
      </c>
      <c r="G169" s="2" t="s">
        <v>31</v>
      </c>
      <c r="H169" s="1">
        <v>462</v>
      </c>
      <c r="I169" s="1">
        <v>10</v>
      </c>
      <c r="J169" s="1">
        <v>121</v>
      </c>
      <c r="K169" s="1">
        <v>149</v>
      </c>
      <c r="L169" s="1">
        <v>1</v>
      </c>
      <c r="M169" s="1">
        <v>0</v>
      </c>
      <c r="N169" s="1">
        <v>6</v>
      </c>
      <c r="O169" s="2" t="s">
        <v>565</v>
      </c>
      <c r="P169" s="1">
        <v>1</v>
      </c>
      <c r="Q169" s="2" t="s">
        <v>565</v>
      </c>
      <c r="R169" s="1">
        <v>0</v>
      </c>
      <c r="S169" s="1">
        <v>0</v>
      </c>
      <c r="T169" s="1">
        <v>0</v>
      </c>
      <c r="U169" s="1">
        <v>0</v>
      </c>
      <c r="V169" s="1">
        <v>9</v>
      </c>
      <c r="W169" s="16">
        <v>0</v>
      </c>
      <c r="X169" s="1">
        <v>9</v>
      </c>
      <c r="Y169" s="1">
        <f t="shared" si="14"/>
        <v>306</v>
      </c>
      <c r="Z169" s="1">
        <f t="shared" si="15"/>
        <v>156</v>
      </c>
      <c r="AA169" s="70">
        <f t="shared" si="16"/>
        <v>0.66233766233766234</v>
      </c>
      <c r="AB169" s="70">
        <f t="shared" si="17"/>
        <v>0.33766233766233766</v>
      </c>
    </row>
    <row r="170" spans="1:29" s="4" customFormat="1" x14ac:dyDescent="0.25">
      <c r="A170" s="3"/>
      <c r="B170" s="3"/>
      <c r="C170" s="3"/>
      <c r="D170" s="137" t="s">
        <v>511</v>
      </c>
      <c r="E170" s="138"/>
      <c r="F170" s="76">
        <f>COUNTIF(G153:G169,"B")</f>
        <v>7</v>
      </c>
      <c r="G170" s="76">
        <f>COUNTA(G153:G169)</f>
        <v>17</v>
      </c>
      <c r="H170" s="77">
        <f>SUM(H153:H169)</f>
        <v>8925</v>
      </c>
      <c r="I170" s="77">
        <f t="shared" ref="I170:X170" si="38">SUM(I153:I169)</f>
        <v>128</v>
      </c>
      <c r="J170" s="77">
        <f t="shared" si="38"/>
        <v>2479</v>
      </c>
      <c r="K170" s="77">
        <f t="shared" si="38"/>
        <v>2528</v>
      </c>
      <c r="L170" s="77">
        <f t="shared" si="38"/>
        <v>33</v>
      </c>
      <c r="M170" s="77">
        <f t="shared" si="38"/>
        <v>44</v>
      </c>
      <c r="N170" s="77">
        <f t="shared" si="38"/>
        <v>314</v>
      </c>
      <c r="O170" s="114" t="s">
        <v>565</v>
      </c>
      <c r="P170" s="77">
        <f t="shared" si="38"/>
        <v>104</v>
      </c>
      <c r="Q170" s="114" t="s">
        <v>565</v>
      </c>
      <c r="R170" s="77">
        <f t="shared" si="38"/>
        <v>44</v>
      </c>
      <c r="S170" s="77">
        <f t="shared" si="38"/>
        <v>12</v>
      </c>
      <c r="T170" s="77">
        <f t="shared" si="38"/>
        <v>4</v>
      </c>
      <c r="U170" s="77">
        <f t="shared" si="38"/>
        <v>33</v>
      </c>
      <c r="V170" s="77">
        <f t="shared" si="38"/>
        <v>93</v>
      </c>
      <c r="W170" s="77">
        <f t="shared" si="38"/>
        <v>4</v>
      </c>
      <c r="X170" s="77">
        <f t="shared" si="38"/>
        <v>102</v>
      </c>
      <c r="Y170" s="77">
        <f t="shared" ref="Y170" si="39">SUM(I170:X170)</f>
        <v>5922</v>
      </c>
      <c r="Z170" s="77">
        <f t="shared" ref="Z170" si="40">H170-Y170</f>
        <v>3003</v>
      </c>
      <c r="AA170" s="78">
        <f t="shared" ref="AA170" si="41">Y170/H170</f>
        <v>0.66352941176470592</v>
      </c>
      <c r="AB170" s="78">
        <f t="shared" ref="AB170" si="42">Z170/H170</f>
        <v>0.33647058823529413</v>
      </c>
    </row>
    <row r="171" spans="1:29" x14ac:dyDescent="0.2">
      <c r="AC171" s="4"/>
    </row>
    <row r="172" spans="1:29" s="28" customFormat="1" x14ac:dyDescent="0.25">
      <c r="A172" s="27"/>
      <c r="B172" s="27"/>
      <c r="C172" s="27"/>
      <c r="E172" s="126" t="s">
        <v>71</v>
      </c>
      <c r="F172" s="133"/>
      <c r="G172" s="133"/>
      <c r="H172" s="133"/>
      <c r="I172" s="111" t="s">
        <v>4</v>
      </c>
      <c r="J172" s="111" t="s">
        <v>5</v>
      </c>
      <c r="K172" s="111" t="s">
        <v>6</v>
      </c>
      <c r="L172" s="111" t="s">
        <v>47</v>
      </c>
      <c r="M172" s="111" t="s">
        <v>7</v>
      </c>
      <c r="N172" s="111" t="s">
        <v>48</v>
      </c>
      <c r="O172" s="111" t="s">
        <v>37</v>
      </c>
      <c r="P172" s="111" t="s">
        <v>49</v>
      </c>
      <c r="Q172" s="111" t="s">
        <v>8</v>
      </c>
      <c r="R172" s="32" t="s">
        <v>38</v>
      </c>
      <c r="S172" s="33" t="s">
        <v>65</v>
      </c>
      <c r="T172" s="33"/>
      <c r="AA172" s="71"/>
      <c r="AB172" s="71"/>
      <c r="AC172" s="4"/>
    </row>
    <row r="173" spans="1:29" s="4" customFormat="1" x14ac:dyDescent="0.2">
      <c r="A173" s="3"/>
      <c r="B173" s="3"/>
      <c r="C173" s="3"/>
      <c r="E173" s="133"/>
      <c r="F173" s="133"/>
      <c r="G173" s="133"/>
      <c r="H173" s="133"/>
      <c r="I173" s="55">
        <v>151</v>
      </c>
      <c r="J173" s="55">
        <v>2526</v>
      </c>
      <c r="K173" s="55">
        <v>2566</v>
      </c>
      <c r="L173" s="55">
        <v>79</v>
      </c>
      <c r="M173" s="55">
        <v>76</v>
      </c>
      <c r="N173" s="55">
        <v>314</v>
      </c>
      <c r="O173" s="55" t="s">
        <v>565</v>
      </c>
      <c r="P173" s="55">
        <v>104</v>
      </c>
      <c r="Q173" s="55" t="s">
        <v>565</v>
      </c>
      <c r="R173" s="65">
        <v>4</v>
      </c>
      <c r="S173" s="66">
        <v>102</v>
      </c>
      <c r="T173" s="34"/>
      <c r="AA173" s="72"/>
      <c r="AB173" s="72"/>
    </row>
    <row r="174" spans="1:29" s="4" customFormat="1" ht="6.75" customHeight="1" x14ac:dyDescent="0.25">
      <c r="A174" s="3"/>
      <c r="B174" s="3"/>
      <c r="C174" s="3"/>
      <c r="F174" s="3"/>
      <c r="G174" s="3"/>
      <c r="H174" s="11"/>
      <c r="I174" s="3"/>
      <c r="J174" s="3"/>
      <c r="K174" s="3"/>
      <c r="L174" s="3"/>
      <c r="M174" s="3"/>
      <c r="N174" s="3"/>
      <c r="O174" s="3"/>
      <c r="P174" s="3"/>
      <c r="Q174" s="3"/>
      <c r="R174" s="67"/>
      <c r="S174" s="68"/>
      <c r="T174" s="36"/>
      <c r="AA174" s="72"/>
      <c r="AB174" s="72"/>
    </row>
    <row r="175" spans="1:29" s="12" customFormat="1" x14ac:dyDescent="0.25">
      <c r="A175" s="30"/>
      <c r="B175" s="30"/>
      <c r="C175" s="30"/>
      <c r="E175" s="126" t="s">
        <v>72</v>
      </c>
      <c r="F175" s="126"/>
      <c r="G175" s="126"/>
      <c r="H175" s="126"/>
      <c r="I175" s="126" t="s">
        <v>412</v>
      </c>
      <c r="J175" s="133"/>
      <c r="K175" s="133"/>
      <c r="L175" s="126" t="s">
        <v>413</v>
      </c>
      <c r="M175" s="126"/>
      <c r="N175" s="111" t="s">
        <v>48</v>
      </c>
      <c r="O175" s="111" t="s">
        <v>37</v>
      </c>
      <c r="P175" s="111" t="s">
        <v>49</v>
      </c>
      <c r="Q175" s="111" t="s">
        <v>8</v>
      </c>
      <c r="R175" s="32" t="s">
        <v>38</v>
      </c>
      <c r="S175" s="33" t="s">
        <v>65</v>
      </c>
      <c r="AA175" s="73"/>
      <c r="AB175" s="73"/>
      <c r="AC175" s="4"/>
    </row>
    <row r="176" spans="1:29" s="4" customFormat="1" x14ac:dyDescent="0.2">
      <c r="A176" s="3"/>
      <c r="B176" s="3"/>
      <c r="C176" s="3"/>
      <c r="E176" s="126"/>
      <c r="F176" s="126"/>
      <c r="G176" s="126"/>
      <c r="H176" s="126"/>
      <c r="I176" s="127">
        <f>I173+K173+M173</f>
        <v>2793</v>
      </c>
      <c r="J176" s="128"/>
      <c r="K176" s="128"/>
      <c r="L176" s="127">
        <f>J173+L173</f>
        <v>2605</v>
      </c>
      <c r="M176" s="128"/>
      <c r="N176" s="112">
        <f>N173</f>
        <v>314</v>
      </c>
      <c r="O176" s="112" t="str">
        <f>O173</f>
        <v>N.P.</v>
      </c>
      <c r="P176" s="112">
        <f>P173</f>
        <v>104</v>
      </c>
      <c r="Q176" s="112" t="str">
        <f>Q173</f>
        <v>N.P.</v>
      </c>
      <c r="R176" s="65">
        <v>4</v>
      </c>
      <c r="S176" s="66">
        <v>102</v>
      </c>
      <c r="AA176" s="72"/>
      <c r="AB176" s="72"/>
    </row>
    <row r="177" spans="1:29" s="4" customFormat="1" x14ac:dyDescent="0.25">
      <c r="A177" s="3"/>
      <c r="B177" s="3"/>
      <c r="C177" s="3"/>
      <c r="F177" s="3"/>
      <c r="G177" s="3"/>
      <c r="H177" s="11"/>
      <c r="AA177" s="72"/>
      <c r="AB177" s="72"/>
    </row>
    <row r="178" spans="1:29" x14ac:dyDescent="0.2">
      <c r="AC178" s="4"/>
    </row>
    <row r="179" spans="1:29" s="4" customFormat="1" x14ac:dyDescent="0.25">
      <c r="A179" s="2">
        <v>1</v>
      </c>
      <c r="B179" s="2">
        <v>5</v>
      </c>
      <c r="C179" s="2">
        <v>422</v>
      </c>
      <c r="D179" s="1" t="s">
        <v>130</v>
      </c>
      <c r="E179" s="1" t="s">
        <v>130</v>
      </c>
      <c r="F179" s="2">
        <v>1875</v>
      </c>
      <c r="G179" s="2" t="s">
        <v>15</v>
      </c>
      <c r="H179" s="1">
        <v>460</v>
      </c>
      <c r="I179" s="1">
        <v>2</v>
      </c>
      <c r="J179" s="1">
        <v>170</v>
      </c>
      <c r="K179" s="1">
        <v>129</v>
      </c>
      <c r="L179" s="1">
        <v>2</v>
      </c>
      <c r="M179" s="1">
        <v>0</v>
      </c>
      <c r="N179" s="1">
        <v>73</v>
      </c>
      <c r="O179" s="2" t="s">
        <v>565</v>
      </c>
      <c r="P179" s="2" t="s">
        <v>565</v>
      </c>
      <c r="Q179" s="2" t="s">
        <v>565</v>
      </c>
      <c r="R179" s="1">
        <v>5</v>
      </c>
      <c r="S179" s="1">
        <v>0</v>
      </c>
      <c r="T179" s="1">
        <v>1</v>
      </c>
      <c r="U179" s="1">
        <v>3</v>
      </c>
      <c r="V179" s="1">
        <v>1</v>
      </c>
      <c r="W179" s="16">
        <v>0</v>
      </c>
      <c r="X179" s="1">
        <v>1</v>
      </c>
      <c r="Y179" s="1">
        <f t="shared" si="14"/>
        <v>387</v>
      </c>
      <c r="Z179" s="1">
        <f t="shared" si="15"/>
        <v>73</v>
      </c>
      <c r="AA179" s="70">
        <f t="shared" si="16"/>
        <v>0.84130434782608698</v>
      </c>
      <c r="AB179" s="70">
        <f t="shared" si="17"/>
        <v>0.15869565217391304</v>
      </c>
    </row>
    <row r="180" spans="1:29" s="4" customFormat="1" x14ac:dyDescent="0.25">
      <c r="A180" s="2">
        <v>2</v>
      </c>
      <c r="B180" s="2">
        <v>5</v>
      </c>
      <c r="C180" s="2">
        <v>422</v>
      </c>
      <c r="D180" s="1" t="s">
        <v>130</v>
      </c>
      <c r="E180" s="1" t="s">
        <v>130</v>
      </c>
      <c r="F180" s="2">
        <v>1875</v>
      </c>
      <c r="G180" s="2" t="s">
        <v>16</v>
      </c>
      <c r="H180" s="1">
        <v>460</v>
      </c>
      <c r="I180" s="1">
        <v>0</v>
      </c>
      <c r="J180" s="1">
        <v>158</v>
      </c>
      <c r="K180" s="1">
        <v>130</v>
      </c>
      <c r="L180" s="1">
        <v>1</v>
      </c>
      <c r="M180" s="1">
        <v>1</v>
      </c>
      <c r="N180" s="1">
        <v>83</v>
      </c>
      <c r="O180" s="2" t="s">
        <v>565</v>
      </c>
      <c r="P180" s="2" t="s">
        <v>565</v>
      </c>
      <c r="Q180" s="2" t="s">
        <v>565</v>
      </c>
      <c r="R180" s="1">
        <v>5</v>
      </c>
      <c r="S180" s="1">
        <v>0</v>
      </c>
      <c r="T180" s="1">
        <v>0</v>
      </c>
      <c r="U180" s="1">
        <v>0</v>
      </c>
      <c r="V180" s="1">
        <v>7</v>
      </c>
      <c r="W180" s="16">
        <v>1</v>
      </c>
      <c r="X180" s="1">
        <v>3</v>
      </c>
      <c r="Y180" s="1">
        <f t="shared" si="14"/>
        <v>389</v>
      </c>
      <c r="Z180" s="1">
        <f t="shared" si="15"/>
        <v>71</v>
      </c>
      <c r="AA180" s="70">
        <f t="shared" si="16"/>
        <v>0.84565217391304348</v>
      </c>
      <c r="AB180" s="70">
        <f t="shared" si="17"/>
        <v>0.15434782608695652</v>
      </c>
    </row>
    <row r="181" spans="1:29" s="4" customFormat="1" x14ac:dyDescent="0.25">
      <c r="A181" s="2">
        <v>3</v>
      </c>
      <c r="B181" s="2">
        <v>5</v>
      </c>
      <c r="C181" s="2">
        <v>422</v>
      </c>
      <c r="D181" s="1" t="s">
        <v>130</v>
      </c>
      <c r="E181" s="1" t="s">
        <v>130</v>
      </c>
      <c r="F181" s="2">
        <v>1876</v>
      </c>
      <c r="G181" s="2" t="s">
        <v>15</v>
      </c>
      <c r="H181" s="1">
        <v>668</v>
      </c>
      <c r="I181" s="1">
        <v>0</v>
      </c>
      <c r="J181" s="1">
        <v>174</v>
      </c>
      <c r="K181" s="1">
        <v>224</v>
      </c>
      <c r="L181" s="1">
        <v>3</v>
      </c>
      <c r="M181" s="1">
        <v>2</v>
      </c>
      <c r="N181" s="1">
        <v>115</v>
      </c>
      <c r="O181" s="2" t="s">
        <v>565</v>
      </c>
      <c r="P181" s="2" t="s">
        <v>565</v>
      </c>
      <c r="Q181" s="2" t="s">
        <v>565</v>
      </c>
      <c r="R181" s="1">
        <v>6</v>
      </c>
      <c r="S181" s="1">
        <v>0</v>
      </c>
      <c r="T181" s="1">
        <v>0</v>
      </c>
      <c r="U181" s="1">
        <v>0</v>
      </c>
      <c r="V181" s="1">
        <v>11</v>
      </c>
      <c r="W181" s="16">
        <v>0</v>
      </c>
      <c r="X181" s="1">
        <v>5</v>
      </c>
      <c r="Y181" s="1">
        <f t="shared" si="14"/>
        <v>540</v>
      </c>
      <c r="Z181" s="1">
        <f t="shared" si="15"/>
        <v>128</v>
      </c>
      <c r="AA181" s="70">
        <f t="shared" si="16"/>
        <v>0.80838323353293418</v>
      </c>
      <c r="AB181" s="70">
        <f t="shared" si="17"/>
        <v>0.19161676646706588</v>
      </c>
    </row>
    <row r="182" spans="1:29" s="4" customFormat="1" x14ac:dyDescent="0.25">
      <c r="A182" s="2">
        <v>4</v>
      </c>
      <c r="B182" s="2">
        <v>5</v>
      </c>
      <c r="C182" s="2">
        <v>422</v>
      </c>
      <c r="D182" s="1" t="s">
        <v>130</v>
      </c>
      <c r="E182" s="1" t="s">
        <v>130</v>
      </c>
      <c r="F182" s="2">
        <v>1876</v>
      </c>
      <c r="G182" s="2" t="s">
        <v>16</v>
      </c>
      <c r="H182" s="1">
        <v>669</v>
      </c>
      <c r="I182" s="1">
        <v>1</v>
      </c>
      <c r="J182" s="1">
        <v>184</v>
      </c>
      <c r="K182" s="1">
        <v>216</v>
      </c>
      <c r="L182" s="1">
        <v>4</v>
      </c>
      <c r="M182" s="1">
        <v>0</v>
      </c>
      <c r="N182" s="1">
        <v>120</v>
      </c>
      <c r="O182" s="2" t="s">
        <v>565</v>
      </c>
      <c r="P182" s="2" t="s">
        <v>565</v>
      </c>
      <c r="Q182" s="2" t="s">
        <v>565</v>
      </c>
      <c r="R182" s="1">
        <v>3</v>
      </c>
      <c r="S182" s="1">
        <v>0</v>
      </c>
      <c r="T182" s="1">
        <v>3</v>
      </c>
      <c r="U182" s="1">
        <v>2</v>
      </c>
      <c r="V182" s="1">
        <v>7</v>
      </c>
      <c r="W182" s="16">
        <v>0</v>
      </c>
      <c r="X182" s="1">
        <v>3</v>
      </c>
      <c r="Y182" s="1">
        <f t="shared" si="14"/>
        <v>543</v>
      </c>
      <c r="Z182" s="1">
        <f t="shared" si="15"/>
        <v>126</v>
      </c>
      <c r="AA182" s="70">
        <f t="shared" si="16"/>
        <v>0.81165919282511212</v>
      </c>
      <c r="AB182" s="70">
        <f t="shared" si="17"/>
        <v>0.18834080717488788</v>
      </c>
    </row>
    <row r="183" spans="1:29" s="4" customFormat="1" x14ac:dyDescent="0.25">
      <c r="A183" s="2">
        <v>5</v>
      </c>
      <c r="B183" s="2">
        <v>5</v>
      </c>
      <c r="C183" s="2">
        <v>422</v>
      </c>
      <c r="D183" s="1" t="s">
        <v>130</v>
      </c>
      <c r="E183" s="1" t="s">
        <v>130</v>
      </c>
      <c r="F183" s="2">
        <v>1877</v>
      </c>
      <c r="G183" s="2" t="s">
        <v>15</v>
      </c>
      <c r="H183" s="1">
        <v>537</v>
      </c>
      <c r="I183" s="1">
        <v>3</v>
      </c>
      <c r="J183" s="1">
        <v>182</v>
      </c>
      <c r="K183" s="1">
        <v>164</v>
      </c>
      <c r="L183" s="1">
        <v>0</v>
      </c>
      <c r="M183" s="1">
        <v>2</v>
      </c>
      <c r="N183" s="1">
        <v>91</v>
      </c>
      <c r="O183" s="2" t="s">
        <v>565</v>
      </c>
      <c r="P183" s="2" t="s">
        <v>565</v>
      </c>
      <c r="Q183" s="2" t="s">
        <v>565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6">
        <v>0</v>
      </c>
      <c r="X183" s="1">
        <v>4</v>
      </c>
      <c r="Y183" s="1">
        <f t="shared" si="14"/>
        <v>446</v>
      </c>
      <c r="Z183" s="1">
        <f t="shared" si="15"/>
        <v>91</v>
      </c>
      <c r="AA183" s="70">
        <f t="shared" si="16"/>
        <v>0.83054003724394787</v>
      </c>
      <c r="AB183" s="70">
        <f t="shared" si="17"/>
        <v>0.16945996275605213</v>
      </c>
    </row>
    <row r="184" spans="1:29" s="4" customFormat="1" x14ac:dyDescent="0.25">
      <c r="A184" s="2">
        <v>6</v>
      </c>
      <c r="B184" s="2">
        <v>5</v>
      </c>
      <c r="C184" s="2">
        <v>422</v>
      </c>
      <c r="D184" s="1" t="s">
        <v>130</v>
      </c>
      <c r="E184" s="1" t="s">
        <v>130</v>
      </c>
      <c r="F184" s="2">
        <v>1877</v>
      </c>
      <c r="G184" s="2" t="s">
        <v>16</v>
      </c>
      <c r="H184" s="1">
        <v>537</v>
      </c>
      <c r="I184" s="1">
        <v>1</v>
      </c>
      <c r="J184" s="1">
        <v>210</v>
      </c>
      <c r="K184" s="1">
        <v>152</v>
      </c>
      <c r="L184" s="1">
        <v>2</v>
      </c>
      <c r="M184" s="1">
        <v>0</v>
      </c>
      <c r="N184" s="1">
        <v>81</v>
      </c>
      <c r="O184" s="2" t="s">
        <v>565</v>
      </c>
      <c r="P184" s="2" t="s">
        <v>565</v>
      </c>
      <c r="Q184" s="2" t="s">
        <v>565</v>
      </c>
      <c r="R184" s="1">
        <v>1</v>
      </c>
      <c r="S184" s="1">
        <v>0</v>
      </c>
      <c r="T184" s="1">
        <v>0</v>
      </c>
      <c r="U184" s="1">
        <v>3</v>
      </c>
      <c r="V184" s="1">
        <v>0</v>
      </c>
      <c r="W184" s="16">
        <v>0</v>
      </c>
      <c r="X184" s="1">
        <v>2</v>
      </c>
      <c r="Y184" s="1">
        <f t="shared" si="14"/>
        <v>452</v>
      </c>
      <c r="Z184" s="1">
        <f t="shared" si="15"/>
        <v>85</v>
      </c>
      <c r="AA184" s="70">
        <f t="shared" si="16"/>
        <v>0.84171322160148976</v>
      </c>
      <c r="AB184" s="70">
        <f t="shared" si="17"/>
        <v>0.15828677839851024</v>
      </c>
    </row>
    <row r="185" spans="1:29" s="4" customFormat="1" x14ac:dyDescent="0.25">
      <c r="A185" s="3"/>
      <c r="B185" s="3"/>
      <c r="C185" s="3"/>
      <c r="D185" s="137" t="s">
        <v>512</v>
      </c>
      <c r="E185" s="138"/>
      <c r="F185" s="76">
        <v>3</v>
      </c>
      <c r="G185" s="76">
        <v>6</v>
      </c>
      <c r="H185" s="77">
        <f>SUM(H179:H184)</f>
        <v>3331</v>
      </c>
      <c r="I185" s="77">
        <f t="shared" ref="I185:X185" si="43">SUM(I179:I184)</f>
        <v>7</v>
      </c>
      <c r="J185" s="77">
        <f t="shared" si="43"/>
        <v>1078</v>
      </c>
      <c r="K185" s="77">
        <f t="shared" si="43"/>
        <v>1015</v>
      </c>
      <c r="L185" s="77">
        <f t="shared" si="43"/>
        <v>12</v>
      </c>
      <c r="M185" s="77">
        <f t="shared" si="43"/>
        <v>5</v>
      </c>
      <c r="N185" s="77">
        <f t="shared" si="43"/>
        <v>563</v>
      </c>
      <c r="O185" s="114" t="s">
        <v>565</v>
      </c>
      <c r="P185" s="114" t="s">
        <v>565</v>
      </c>
      <c r="Q185" s="114" t="s">
        <v>565</v>
      </c>
      <c r="R185" s="77">
        <f t="shared" si="43"/>
        <v>20</v>
      </c>
      <c r="S185" s="77">
        <f t="shared" si="43"/>
        <v>0</v>
      </c>
      <c r="T185" s="77">
        <f t="shared" si="43"/>
        <v>4</v>
      </c>
      <c r="U185" s="77">
        <f t="shared" si="43"/>
        <v>8</v>
      </c>
      <c r="V185" s="77">
        <f t="shared" si="43"/>
        <v>26</v>
      </c>
      <c r="W185" s="77">
        <f t="shared" si="43"/>
        <v>1</v>
      </c>
      <c r="X185" s="77">
        <f t="shared" si="43"/>
        <v>18</v>
      </c>
      <c r="Y185" s="77">
        <f t="shared" ref="Y185" si="44">SUM(I185:X185)</f>
        <v>2757</v>
      </c>
      <c r="Z185" s="77">
        <f t="shared" ref="Z185" si="45">H185-Y185</f>
        <v>574</v>
      </c>
      <c r="AA185" s="78">
        <f t="shared" ref="AA185" si="46">Y185/H185</f>
        <v>0.82767937556289406</v>
      </c>
      <c r="AB185" s="78">
        <f t="shared" ref="AB185" si="47">Z185/H185</f>
        <v>0.17232062443710597</v>
      </c>
    </row>
    <row r="186" spans="1:29" x14ac:dyDescent="0.2">
      <c r="AC186" s="4"/>
    </row>
    <row r="187" spans="1:29" s="28" customFormat="1" x14ac:dyDescent="0.25">
      <c r="A187" s="27"/>
      <c r="B187" s="27"/>
      <c r="C187" s="27"/>
      <c r="E187" s="126" t="s">
        <v>71</v>
      </c>
      <c r="F187" s="133"/>
      <c r="G187" s="133"/>
      <c r="H187" s="133"/>
      <c r="I187" s="111" t="s">
        <v>4</v>
      </c>
      <c r="J187" s="111" t="s">
        <v>5</v>
      </c>
      <c r="K187" s="111" t="s">
        <v>6</v>
      </c>
      <c r="L187" s="111" t="s">
        <v>47</v>
      </c>
      <c r="M187" s="111" t="s">
        <v>7</v>
      </c>
      <c r="N187" s="111" t="s">
        <v>48</v>
      </c>
      <c r="O187" s="111" t="s">
        <v>37</v>
      </c>
      <c r="P187" s="111" t="s">
        <v>49</v>
      </c>
      <c r="Q187" s="111" t="s">
        <v>8</v>
      </c>
      <c r="R187" s="32" t="s">
        <v>38</v>
      </c>
      <c r="S187" s="33" t="s">
        <v>65</v>
      </c>
      <c r="T187" s="33"/>
      <c r="AA187" s="71"/>
      <c r="AB187" s="71"/>
      <c r="AC187" s="4"/>
    </row>
    <row r="188" spans="1:29" s="4" customFormat="1" x14ac:dyDescent="0.2">
      <c r="A188" s="3"/>
      <c r="B188" s="3"/>
      <c r="C188" s="3"/>
      <c r="E188" s="133"/>
      <c r="F188" s="133"/>
      <c r="G188" s="133"/>
      <c r="H188" s="133"/>
      <c r="I188" s="55">
        <v>16</v>
      </c>
      <c r="J188" s="55">
        <v>1091</v>
      </c>
      <c r="K188" s="55">
        <v>1026</v>
      </c>
      <c r="L188" s="55">
        <v>25</v>
      </c>
      <c r="M188" s="55">
        <v>17</v>
      </c>
      <c r="N188" s="55">
        <v>563</v>
      </c>
      <c r="O188" s="55" t="s">
        <v>565</v>
      </c>
      <c r="P188" s="55" t="s">
        <v>565</v>
      </c>
      <c r="Q188" s="55" t="s">
        <v>565</v>
      </c>
      <c r="R188" s="65">
        <v>1</v>
      </c>
      <c r="S188" s="66">
        <v>18</v>
      </c>
      <c r="T188" s="34"/>
      <c r="AA188" s="72"/>
      <c r="AB188" s="72"/>
    </row>
    <row r="189" spans="1:29" s="4" customFormat="1" ht="6.75" customHeight="1" x14ac:dyDescent="0.25">
      <c r="A189" s="3"/>
      <c r="B189" s="3"/>
      <c r="C189" s="3"/>
      <c r="F189" s="3"/>
      <c r="G189" s="3"/>
      <c r="H189" s="11"/>
      <c r="I189" s="3"/>
      <c r="J189" s="3"/>
      <c r="K189" s="3"/>
      <c r="L189" s="3"/>
      <c r="M189" s="3"/>
      <c r="N189" s="3"/>
      <c r="O189" s="3"/>
      <c r="P189" s="3"/>
      <c r="Q189" s="3"/>
      <c r="R189" s="67"/>
      <c r="S189" s="68"/>
      <c r="T189" s="36"/>
      <c r="AA189" s="72"/>
      <c r="AB189" s="72"/>
    </row>
    <row r="190" spans="1:29" s="12" customFormat="1" x14ac:dyDescent="0.25">
      <c r="A190" s="30"/>
      <c r="B190" s="30"/>
      <c r="C190" s="30"/>
      <c r="E190" s="126" t="s">
        <v>72</v>
      </c>
      <c r="F190" s="126"/>
      <c r="G190" s="126"/>
      <c r="H190" s="126"/>
      <c r="I190" s="126" t="s">
        <v>412</v>
      </c>
      <c r="J190" s="133"/>
      <c r="K190" s="133"/>
      <c r="L190" s="126" t="s">
        <v>413</v>
      </c>
      <c r="M190" s="126"/>
      <c r="N190" s="111" t="s">
        <v>48</v>
      </c>
      <c r="O190" s="111" t="s">
        <v>37</v>
      </c>
      <c r="P190" s="111" t="s">
        <v>49</v>
      </c>
      <c r="Q190" s="111" t="s">
        <v>8</v>
      </c>
      <c r="R190" s="32" t="s">
        <v>38</v>
      </c>
      <c r="S190" s="33" t="s">
        <v>65</v>
      </c>
      <c r="AA190" s="73"/>
      <c r="AB190" s="73"/>
      <c r="AC190" s="4"/>
    </row>
    <row r="191" spans="1:29" s="4" customFormat="1" x14ac:dyDescent="0.2">
      <c r="A191" s="3"/>
      <c r="B191" s="3"/>
      <c r="C191" s="3"/>
      <c r="E191" s="126"/>
      <c r="F191" s="126"/>
      <c r="G191" s="126"/>
      <c r="H191" s="126"/>
      <c r="I191" s="127">
        <f>I188+K188+M188</f>
        <v>1059</v>
      </c>
      <c r="J191" s="128"/>
      <c r="K191" s="128"/>
      <c r="L191" s="127">
        <f>J188+L188</f>
        <v>1116</v>
      </c>
      <c r="M191" s="128"/>
      <c r="N191" s="112">
        <f>N188</f>
        <v>563</v>
      </c>
      <c r="O191" s="112" t="str">
        <f>O188</f>
        <v>N.P.</v>
      </c>
      <c r="P191" s="112" t="str">
        <f>P188</f>
        <v>N.P.</v>
      </c>
      <c r="Q191" s="112" t="str">
        <f>Q188</f>
        <v>N.P.</v>
      </c>
      <c r="R191" s="65">
        <v>1</v>
      </c>
      <c r="S191" s="66">
        <v>18</v>
      </c>
      <c r="AA191" s="72"/>
      <c r="AB191" s="72"/>
    </row>
    <row r="192" spans="1:29" s="4" customFormat="1" x14ac:dyDescent="0.25">
      <c r="A192" s="3"/>
      <c r="B192" s="3"/>
      <c r="C192" s="3"/>
      <c r="F192" s="3"/>
      <c r="G192" s="3"/>
      <c r="H192" s="11"/>
      <c r="AA192" s="72"/>
      <c r="AB192" s="72"/>
    </row>
    <row r="193" spans="1:29" x14ac:dyDescent="0.2">
      <c r="AC193" s="4"/>
    </row>
    <row r="194" spans="1:29" s="4" customFormat="1" x14ac:dyDescent="0.25">
      <c r="A194" s="2">
        <v>1</v>
      </c>
      <c r="B194" s="2">
        <v>5</v>
      </c>
      <c r="C194" s="2">
        <v>473</v>
      </c>
      <c r="D194" s="1" t="s">
        <v>131</v>
      </c>
      <c r="E194" s="1" t="s">
        <v>131</v>
      </c>
      <c r="F194" s="2">
        <v>2057</v>
      </c>
      <c r="G194" s="2" t="s">
        <v>15</v>
      </c>
      <c r="H194" s="1">
        <v>435</v>
      </c>
      <c r="I194" s="1">
        <v>0</v>
      </c>
      <c r="J194" s="1">
        <v>163</v>
      </c>
      <c r="K194" s="1">
        <v>89</v>
      </c>
      <c r="L194" s="1">
        <v>1</v>
      </c>
      <c r="M194" s="1">
        <v>5</v>
      </c>
      <c r="N194" s="1">
        <v>82</v>
      </c>
      <c r="O194" s="2" t="s">
        <v>565</v>
      </c>
      <c r="P194" s="2" t="s">
        <v>565</v>
      </c>
      <c r="Q194" s="2" t="s">
        <v>565</v>
      </c>
      <c r="R194" s="1">
        <v>1</v>
      </c>
      <c r="S194" s="1">
        <v>0</v>
      </c>
      <c r="T194" s="1">
        <v>0</v>
      </c>
      <c r="U194" s="1">
        <v>0</v>
      </c>
      <c r="V194" s="1">
        <v>3</v>
      </c>
      <c r="W194" s="16">
        <v>0</v>
      </c>
      <c r="X194" s="1">
        <v>3</v>
      </c>
      <c r="Y194" s="1">
        <f t="shared" si="14"/>
        <v>347</v>
      </c>
      <c r="Z194" s="1">
        <f t="shared" si="15"/>
        <v>88</v>
      </c>
      <c r="AA194" s="70">
        <f t="shared" si="16"/>
        <v>0.79770114942528736</v>
      </c>
      <c r="AB194" s="70">
        <f t="shared" si="17"/>
        <v>0.20229885057471264</v>
      </c>
    </row>
    <row r="195" spans="1:29" s="4" customFormat="1" x14ac:dyDescent="0.25">
      <c r="A195" s="2">
        <v>2</v>
      </c>
      <c r="B195" s="2">
        <v>5</v>
      </c>
      <c r="C195" s="2">
        <v>473</v>
      </c>
      <c r="D195" s="1" t="s">
        <v>131</v>
      </c>
      <c r="E195" s="1" t="s">
        <v>131</v>
      </c>
      <c r="F195" s="2">
        <v>2057</v>
      </c>
      <c r="G195" s="2" t="s">
        <v>16</v>
      </c>
      <c r="H195" s="1">
        <v>435</v>
      </c>
      <c r="I195" s="1">
        <v>2</v>
      </c>
      <c r="J195" s="1">
        <v>164</v>
      </c>
      <c r="K195" s="1">
        <v>97</v>
      </c>
      <c r="L195" s="1">
        <v>2</v>
      </c>
      <c r="M195" s="1">
        <v>4</v>
      </c>
      <c r="N195" s="1">
        <v>73</v>
      </c>
      <c r="O195" s="2" t="s">
        <v>565</v>
      </c>
      <c r="P195" s="2" t="s">
        <v>565</v>
      </c>
      <c r="Q195" s="2" t="s">
        <v>565</v>
      </c>
      <c r="R195" s="1">
        <v>0</v>
      </c>
      <c r="S195" s="1">
        <v>1</v>
      </c>
      <c r="T195" s="1">
        <v>0</v>
      </c>
      <c r="U195" s="1">
        <v>0</v>
      </c>
      <c r="V195" s="1">
        <v>5</v>
      </c>
      <c r="W195" s="16">
        <v>0</v>
      </c>
      <c r="X195" s="1">
        <v>3</v>
      </c>
      <c r="Y195" s="1">
        <f t="shared" si="14"/>
        <v>351</v>
      </c>
      <c r="Z195" s="1">
        <f t="shared" si="15"/>
        <v>84</v>
      </c>
      <c r="AA195" s="70">
        <f t="shared" si="16"/>
        <v>0.80689655172413788</v>
      </c>
      <c r="AB195" s="70">
        <f t="shared" si="17"/>
        <v>0.19310344827586207</v>
      </c>
    </row>
    <row r="196" spans="1:29" s="4" customFormat="1" x14ac:dyDescent="0.25">
      <c r="A196" s="2">
        <v>3</v>
      </c>
      <c r="B196" s="2">
        <v>5</v>
      </c>
      <c r="C196" s="2">
        <v>473</v>
      </c>
      <c r="D196" s="1" t="s">
        <v>131</v>
      </c>
      <c r="E196" s="1" t="s">
        <v>131</v>
      </c>
      <c r="F196" s="2">
        <v>2058</v>
      </c>
      <c r="G196" s="2" t="s">
        <v>15</v>
      </c>
      <c r="H196" s="1">
        <v>703</v>
      </c>
      <c r="I196" s="1">
        <v>0</v>
      </c>
      <c r="J196" s="1">
        <v>229</v>
      </c>
      <c r="K196" s="1">
        <v>149</v>
      </c>
      <c r="L196" s="1">
        <v>0</v>
      </c>
      <c r="M196" s="1">
        <v>0</v>
      </c>
      <c r="N196" s="1">
        <v>165</v>
      </c>
      <c r="O196" s="2" t="s">
        <v>565</v>
      </c>
      <c r="P196" s="2" t="s">
        <v>565</v>
      </c>
      <c r="Q196" s="2" t="s">
        <v>565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6">
        <v>1</v>
      </c>
      <c r="X196" s="1">
        <v>7</v>
      </c>
      <c r="Y196" s="1">
        <f t="shared" si="14"/>
        <v>551</v>
      </c>
      <c r="Z196" s="1">
        <f t="shared" si="15"/>
        <v>152</v>
      </c>
      <c r="AA196" s="70">
        <f t="shared" si="16"/>
        <v>0.78378378378378377</v>
      </c>
      <c r="AB196" s="70">
        <f t="shared" si="17"/>
        <v>0.21621621621621623</v>
      </c>
    </row>
    <row r="197" spans="1:29" s="4" customFormat="1" x14ac:dyDescent="0.25">
      <c r="A197" s="2">
        <v>4</v>
      </c>
      <c r="B197" s="2">
        <v>5</v>
      </c>
      <c r="C197" s="2">
        <v>473</v>
      </c>
      <c r="D197" s="1" t="s">
        <v>131</v>
      </c>
      <c r="E197" s="1" t="s">
        <v>131</v>
      </c>
      <c r="F197" s="2">
        <v>2058</v>
      </c>
      <c r="G197" s="2" t="s">
        <v>16</v>
      </c>
      <c r="H197" s="1">
        <v>703</v>
      </c>
      <c r="I197" s="1">
        <v>0</v>
      </c>
      <c r="J197" s="1">
        <v>206</v>
      </c>
      <c r="K197" s="1">
        <v>126</v>
      </c>
      <c r="L197" s="1">
        <v>2</v>
      </c>
      <c r="M197" s="1">
        <v>0</v>
      </c>
      <c r="N197" s="1">
        <v>188</v>
      </c>
      <c r="O197" s="2" t="s">
        <v>565</v>
      </c>
      <c r="P197" s="2" t="s">
        <v>565</v>
      </c>
      <c r="Q197" s="2" t="s">
        <v>565</v>
      </c>
      <c r="R197" s="1">
        <v>0</v>
      </c>
      <c r="S197" s="1">
        <v>0</v>
      </c>
      <c r="T197" s="1">
        <v>0</v>
      </c>
      <c r="U197" s="1">
        <v>1</v>
      </c>
      <c r="V197" s="1">
        <v>10</v>
      </c>
      <c r="W197" s="16">
        <v>0</v>
      </c>
      <c r="X197" s="1">
        <v>5</v>
      </c>
      <c r="Y197" s="1">
        <f t="shared" si="14"/>
        <v>538</v>
      </c>
      <c r="Z197" s="1">
        <f t="shared" si="15"/>
        <v>165</v>
      </c>
      <c r="AA197" s="70">
        <f t="shared" si="16"/>
        <v>0.76529160739687052</v>
      </c>
      <c r="AB197" s="70">
        <f t="shared" si="17"/>
        <v>0.23470839260312945</v>
      </c>
    </row>
    <row r="198" spans="1:29" s="4" customFormat="1" x14ac:dyDescent="0.25">
      <c r="A198" s="2">
        <v>5</v>
      </c>
      <c r="B198" s="2">
        <v>5</v>
      </c>
      <c r="C198" s="2">
        <v>473</v>
      </c>
      <c r="D198" s="1" t="s">
        <v>131</v>
      </c>
      <c r="E198" s="1" t="s">
        <v>132</v>
      </c>
      <c r="F198" s="2">
        <v>2059</v>
      </c>
      <c r="G198" s="2" t="s">
        <v>15</v>
      </c>
      <c r="H198" s="1">
        <v>285</v>
      </c>
      <c r="I198" s="1">
        <v>0</v>
      </c>
      <c r="J198" s="1">
        <v>91</v>
      </c>
      <c r="K198" s="1">
        <v>75</v>
      </c>
      <c r="L198" s="1">
        <v>0</v>
      </c>
      <c r="M198" s="1">
        <v>1</v>
      </c>
      <c r="N198" s="1">
        <v>63</v>
      </c>
      <c r="O198" s="2" t="s">
        <v>565</v>
      </c>
      <c r="P198" s="2" t="s">
        <v>565</v>
      </c>
      <c r="Q198" s="2" t="s">
        <v>565</v>
      </c>
      <c r="R198" s="1">
        <v>1</v>
      </c>
      <c r="S198" s="1">
        <v>0</v>
      </c>
      <c r="T198" s="1">
        <v>0</v>
      </c>
      <c r="U198" s="1">
        <v>0</v>
      </c>
      <c r="V198" s="1">
        <v>2</v>
      </c>
      <c r="W198" s="16">
        <v>0</v>
      </c>
      <c r="X198" s="1">
        <v>1</v>
      </c>
      <c r="Y198" s="1">
        <f t="shared" si="14"/>
        <v>234</v>
      </c>
      <c r="Z198" s="1">
        <f t="shared" si="15"/>
        <v>51</v>
      </c>
      <c r="AA198" s="70">
        <f t="shared" si="16"/>
        <v>0.82105263157894737</v>
      </c>
      <c r="AB198" s="70">
        <f t="shared" si="17"/>
        <v>0.17894736842105263</v>
      </c>
    </row>
    <row r="199" spans="1:29" s="4" customFormat="1" x14ac:dyDescent="0.25">
      <c r="A199" s="3"/>
      <c r="B199" s="3"/>
      <c r="C199" s="3"/>
      <c r="D199" s="137" t="s">
        <v>513</v>
      </c>
      <c r="E199" s="138"/>
      <c r="F199" s="76">
        <v>3</v>
      </c>
      <c r="G199" s="76">
        <v>5</v>
      </c>
      <c r="H199" s="77">
        <f>SUM(H194:H198)</f>
        <v>2561</v>
      </c>
      <c r="I199" s="77">
        <f t="shared" ref="I199:X199" si="48">SUM(I194:I198)</f>
        <v>2</v>
      </c>
      <c r="J199" s="77">
        <f t="shared" si="48"/>
        <v>853</v>
      </c>
      <c r="K199" s="77">
        <f t="shared" si="48"/>
        <v>536</v>
      </c>
      <c r="L199" s="77">
        <f t="shared" si="48"/>
        <v>5</v>
      </c>
      <c r="M199" s="77">
        <f t="shared" si="48"/>
        <v>10</v>
      </c>
      <c r="N199" s="77">
        <f t="shared" si="48"/>
        <v>571</v>
      </c>
      <c r="O199" s="114" t="s">
        <v>565</v>
      </c>
      <c r="P199" s="114" t="s">
        <v>565</v>
      </c>
      <c r="Q199" s="114" t="s">
        <v>565</v>
      </c>
      <c r="R199" s="77">
        <f t="shared" si="48"/>
        <v>2</v>
      </c>
      <c r="S199" s="77">
        <f t="shared" si="48"/>
        <v>1</v>
      </c>
      <c r="T199" s="77">
        <f t="shared" si="48"/>
        <v>0</v>
      </c>
      <c r="U199" s="77">
        <f t="shared" si="48"/>
        <v>1</v>
      </c>
      <c r="V199" s="77">
        <f t="shared" si="48"/>
        <v>20</v>
      </c>
      <c r="W199" s="77">
        <f t="shared" si="48"/>
        <v>1</v>
      </c>
      <c r="X199" s="77">
        <f t="shared" si="48"/>
        <v>19</v>
      </c>
      <c r="Y199" s="77">
        <f t="shared" ref="Y199" si="49">SUM(I199:X199)</f>
        <v>2021</v>
      </c>
      <c r="Z199" s="77">
        <f t="shared" ref="Z199" si="50">H199-Y199</f>
        <v>540</v>
      </c>
      <c r="AA199" s="78">
        <f t="shared" ref="AA199" si="51">Y199/H199</f>
        <v>0.78914486528699723</v>
      </c>
      <c r="AB199" s="78">
        <f t="shared" ref="AB199" si="52">Z199/H199</f>
        <v>0.21085513471300274</v>
      </c>
    </row>
    <row r="200" spans="1:29" x14ac:dyDescent="0.2">
      <c r="AC200" s="4"/>
    </row>
    <row r="201" spans="1:29" s="28" customFormat="1" x14ac:dyDescent="0.25">
      <c r="A201" s="27"/>
      <c r="B201" s="27"/>
      <c r="C201" s="27"/>
      <c r="E201" s="126" t="s">
        <v>71</v>
      </c>
      <c r="F201" s="133"/>
      <c r="G201" s="133"/>
      <c r="H201" s="133"/>
      <c r="I201" s="111" t="s">
        <v>4</v>
      </c>
      <c r="J201" s="111" t="s">
        <v>5</v>
      </c>
      <c r="K201" s="111" t="s">
        <v>6</v>
      </c>
      <c r="L201" s="111" t="s">
        <v>47</v>
      </c>
      <c r="M201" s="111" t="s">
        <v>7</v>
      </c>
      <c r="N201" s="111" t="s">
        <v>48</v>
      </c>
      <c r="O201" s="111" t="s">
        <v>37</v>
      </c>
      <c r="P201" s="111" t="s">
        <v>49</v>
      </c>
      <c r="Q201" s="111" t="s">
        <v>8</v>
      </c>
      <c r="R201" s="32" t="s">
        <v>38</v>
      </c>
      <c r="S201" s="33" t="s">
        <v>65</v>
      </c>
      <c r="T201" s="33"/>
      <c r="AA201" s="71"/>
      <c r="AB201" s="71"/>
      <c r="AC201" s="4"/>
    </row>
    <row r="202" spans="1:29" s="4" customFormat="1" x14ac:dyDescent="0.2">
      <c r="A202" s="3"/>
      <c r="B202" s="3"/>
      <c r="C202" s="3"/>
      <c r="E202" s="133"/>
      <c r="F202" s="133"/>
      <c r="G202" s="133"/>
      <c r="H202" s="133"/>
      <c r="I202" s="55">
        <v>2</v>
      </c>
      <c r="J202" s="55">
        <v>863</v>
      </c>
      <c r="K202" s="55">
        <v>539</v>
      </c>
      <c r="L202" s="55">
        <v>15</v>
      </c>
      <c r="M202" s="55">
        <v>11</v>
      </c>
      <c r="N202" s="55">
        <v>571</v>
      </c>
      <c r="O202" s="2" t="s">
        <v>565</v>
      </c>
      <c r="P202" s="2" t="s">
        <v>565</v>
      </c>
      <c r="Q202" s="2" t="s">
        <v>565</v>
      </c>
      <c r="R202" s="65">
        <v>1</v>
      </c>
      <c r="S202" s="66">
        <v>19</v>
      </c>
      <c r="T202" s="34"/>
      <c r="AA202" s="72"/>
      <c r="AB202" s="72"/>
    </row>
    <row r="203" spans="1:29" s="4" customFormat="1" ht="6.75" customHeight="1" x14ac:dyDescent="0.25">
      <c r="A203" s="3"/>
      <c r="B203" s="3"/>
      <c r="C203" s="3"/>
      <c r="F203" s="3"/>
      <c r="G203" s="3"/>
      <c r="H203" s="11"/>
      <c r="I203" s="3"/>
      <c r="J203" s="3"/>
      <c r="K203" s="3"/>
      <c r="L203" s="3"/>
      <c r="M203" s="3"/>
      <c r="N203" s="3"/>
      <c r="O203" s="3"/>
      <c r="P203" s="3"/>
      <c r="Q203" s="3"/>
      <c r="R203" s="67"/>
      <c r="S203" s="68"/>
      <c r="T203" s="36"/>
      <c r="AA203" s="72"/>
      <c r="AB203" s="72"/>
    </row>
    <row r="204" spans="1:29" s="12" customFormat="1" x14ac:dyDescent="0.25">
      <c r="A204" s="30"/>
      <c r="B204" s="30"/>
      <c r="C204" s="30"/>
      <c r="E204" s="126" t="s">
        <v>72</v>
      </c>
      <c r="F204" s="126"/>
      <c r="G204" s="126"/>
      <c r="H204" s="126"/>
      <c r="I204" s="126" t="s">
        <v>412</v>
      </c>
      <c r="J204" s="133"/>
      <c r="K204" s="133"/>
      <c r="L204" s="126" t="s">
        <v>413</v>
      </c>
      <c r="M204" s="126"/>
      <c r="N204" s="111" t="s">
        <v>48</v>
      </c>
      <c r="O204" s="111" t="s">
        <v>37</v>
      </c>
      <c r="P204" s="111" t="s">
        <v>49</v>
      </c>
      <c r="Q204" s="111" t="s">
        <v>8</v>
      </c>
      <c r="R204" s="32" t="s">
        <v>38</v>
      </c>
      <c r="S204" s="33" t="s">
        <v>65</v>
      </c>
      <c r="AA204" s="73"/>
      <c r="AB204" s="73"/>
      <c r="AC204" s="4"/>
    </row>
    <row r="205" spans="1:29" s="4" customFormat="1" x14ac:dyDescent="0.2">
      <c r="A205" s="3"/>
      <c r="B205" s="3"/>
      <c r="C205" s="3"/>
      <c r="E205" s="126"/>
      <c r="F205" s="126"/>
      <c r="G205" s="126"/>
      <c r="H205" s="126"/>
      <c r="I205" s="127">
        <f>I202+K202+M202</f>
        <v>552</v>
      </c>
      <c r="J205" s="128"/>
      <c r="K205" s="128"/>
      <c r="L205" s="127">
        <f>J202+L202</f>
        <v>878</v>
      </c>
      <c r="M205" s="128"/>
      <c r="N205" s="112">
        <f>N202</f>
        <v>571</v>
      </c>
      <c r="O205" s="112" t="str">
        <f>O202</f>
        <v>N.P.</v>
      </c>
      <c r="P205" s="112" t="str">
        <f>P202</f>
        <v>N.P.</v>
      </c>
      <c r="Q205" s="112" t="str">
        <f>Q202</f>
        <v>N.P.</v>
      </c>
      <c r="R205" s="65">
        <v>1</v>
      </c>
      <c r="S205" s="66">
        <v>19</v>
      </c>
      <c r="AA205" s="72"/>
      <c r="AB205" s="72"/>
    </row>
    <row r="206" spans="1:29" s="4" customFormat="1" x14ac:dyDescent="0.25">
      <c r="A206" s="3"/>
      <c r="B206" s="3"/>
      <c r="C206" s="3"/>
      <c r="F206" s="3"/>
      <c r="G206" s="3"/>
      <c r="H206" s="11"/>
      <c r="AA206" s="72"/>
      <c r="AB206" s="72"/>
    </row>
    <row r="207" spans="1:29" x14ac:dyDescent="0.2">
      <c r="AC207" s="4"/>
    </row>
    <row r="208" spans="1:29" s="4" customFormat="1" x14ac:dyDescent="0.25">
      <c r="A208" s="2">
        <v>1</v>
      </c>
      <c r="B208" s="2">
        <v>5</v>
      </c>
      <c r="C208" s="2">
        <v>507</v>
      </c>
      <c r="D208" s="1" t="s">
        <v>133</v>
      </c>
      <c r="E208" s="1" t="s">
        <v>133</v>
      </c>
      <c r="F208" s="2">
        <v>2175</v>
      </c>
      <c r="G208" s="2" t="s">
        <v>15</v>
      </c>
      <c r="H208" s="1">
        <v>634</v>
      </c>
      <c r="I208" s="1">
        <v>0</v>
      </c>
      <c r="J208" s="1">
        <v>260</v>
      </c>
      <c r="K208" s="1">
        <v>214</v>
      </c>
      <c r="L208" s="1">
        <v>1</v>
      </c>
      <c r="M208" s="1">
        <v>0</v>
      </c>
      <c r="N208" s="2" t="s">
        <v>565</v>
      </c>
      <c r="O208" s="2" t="s">
        <v>565</v>
      </c>
      <c r="P208" s="2" t="s">
        <v>565</v>
      </c>
      <c r="Q208" s="2" t="s">
        <v>565</v>
      </c>
      <c r="R208" s="1">
        <v>2</v>
      </c>
      <c r="S208" s="1">
        <v>0</v>
      </c>
      <c r="T208" s="1">
        <v>0</v>
      </c>
      <c r="U208" s="1">
        <v>0</v>
      </c>
      <c r="V208" s="1">
        <v>9</v>
      </c>
      <c r="W208" s="16">
        <v>0</v>
      </c>
      <c r="X208" s="1">
        <v>6</v>
      </c>
      <c r="Y208" s="1">
        <f t="shared" si="14"/>
        <v>492</v>
      </c>
      <c r="Z208" s="1">
        <f t="shared" si="15"/>
        <v>142</v>
      </c>
      <c r="AA208" s="70">
        <f t="shared" si="16"/>
        <v>0.77602523659305989</v>
      </c>
      <c r="AB208" s="70">
        <f t="shared" si="17"/>
        <v>0.22397476340694006</v>
      </c>
    </row>
    <row r="209" spans="1:28" s="4" customFormat="1" x14ac:dyDescent="0.25">
      <c r="A209" s="2">
        <v>2</v>
      </c>
      <c r="B209" s="2">
        <v>5</v>
      </c>
      <c r="C209" s="2">
        <v>507</v>
      </c>
      <c r="D209" s="1" t="s">
        <v>133</v>
      </c>
      <c r="E209" s="1" t="s">
        <v>133</v>
      </c>
      <c r="F209" s="2">
        <v>2175</v>
      </c>
      <c r="G209" s="2" t="s">
        <v>16</v>
      </c>
      <c r="H209" s="1">
        <v>634</v>
      </c>
      <c r="I209" s="1">
        <v>4</v>
      </c>
      <c r="J209" s="1">
        <v>273</v>
      </c>
      <c r="K209" s="1">
        <v>215</v>
      </c>
      <c r="L209" s="1">
        <v>2</v>
      </c>
      <c r="M209" s="1">
        <v>1</v>
      </c>
      <c r="N209" s="2" t="s">
        <v>565</v>
      </c>
      <c r="O209" s="2" t="s">
        <v>565</v>
      </c>
      <c r="P209" s="2" t="s">
        <v>565</v>
      </c>
      <c r="Q209" s="2" t="s">
        <v>565</v>
      </c>
      <c r="R209" s="1">
        <v>4</v>
      </c>
      <c r="S209" s="1">
        <v>1</v>
      </c>
      <c r="T209" s="1">
        <v>0</v>
      </c>
      <c r="U209" s="1">
        <v>0</v>
      </c>
      <c r="V209" s="1">
        <v>6</v>
      </c>
      <c r="W209" s="16">
        <v>0</v>
      </c>
      <c r="X209" s="1">
        <v>5</v>
      </c>
      <c r="Y209" s="1">
        <f t="shared" si="14"/>
        <v>511</v>
      </c>
      <c r="Z209" s="1">
        <f t="shared" si="15"/>
        <v>123</v>
      </c>
      <c r="AA209" s="70">
        <f t="shared" si="16"/>
        <v>0.805993690851735</v>
      </c>
      <c r="AB209" s="70">
        <f t="shared" si="17"/>
        <v>0.19400630914826497</v>
      </c>
    </row>
    <row r="210" spans="1:28" s="4" customFormat="1" x14ac:dyDescent="0.25">
      <c r="A210" s="3"/>
      <c r="B210" s="3"/>
      <c r="C210" s="3"/>
      <c r="D210" s="137" t="s">
        <v>514</v>
      </c>
      <c r="E210" s="138"/>
      <c r="F210" s="76">
        <v>1</v>
      </c>
      <c r="G210" s="76">
        <v>2</v>
      </c>
      <c r="H210" s="77">
        <f>SUM(H208:H209)</f>
        <v>1268</v>
      </c>
      <c r="I210" s="77">
        <f t="shared" ref="I210:X210" si="53">SUM(I208:I209)</f>
        <v>4</v>
      </c>
      <c r="J210" s="77">
        <f t="shared" si="53"/>
        <v>533</v>
      </c>
      <c r="K210" s="77">
        <f t="shared" si="53"/>
        <v>429</v>
      </c>
      <c r="L210" s="77">
        <f t="shared" si="53"/>
        <v>3</v>
      </c>
      <c r="M210" s="77">
        <f t="shared" si="53"/>
        <v>1</v>
      </c>
      <c r="N210" s="114" t="s">
        <v>565</v>
      </c>
      <c r="O210" s="114" t="s">
        <v>565</v>
      </c>
      <c r="P210" s="114" t="s">
        <v>565</v>
      </c>
      <c r="Q210" s="114" t="s">
        <v>565</v>
      </c>
      <c r="R210" s="77">
        <f t="shared" si="53"/>
        <v>6</v>
      </c>
      <c r="S210" s="77">
        <f t="shared" si="53"/>
        <v>1</v>
      </c>
      <c r="T210" s="77">
        <f t="shared" si="53"/>
        <v>0</v>
      </c>
      <c r="U210" s="77">
        <f t="shared" si="53"/>
        <v>0</v>
      </c>
      <c r="V210" s="77">
        <f t="shared" si="53"/>
        <v>15</v>
      </c>
      <c r="W210" s="77">
        <f t="shared" si="53"/>
        <v>0</v>
      </c>
      <c r="X210" s="77">
        <f t="shared" si="53"/>
        <v>11</v>
      </c>
      <c r="Y210" s="77">
        <f t="shared" ref="Y210" si="54">SUM(I210:X210)</f>
        <v>1003</v>
      </c>
      <c r="Z210" s="77">
        <f t="shared" ref="Z210" si="55">H210-Y210</f>
        <v>265</v>
      </c>
      <c r="AA210" s="78">
        <f t="shared" ref="AA210" si="56">Y210/H210</f>
        <v>0.79100946372239744</v>
      </c>
      <c r="AB210" s="78">
        <f t="shared" ref="AB210" si="57">Z210/H210</f>
        <v>0.20899053627760253</v>
      </c>
    </row>
    <row r="212" spans="1:28" s="28" customFormat="1" ht="12" x14ac:dyDescent="0.25">
      <c r="A212" s="27"/>
      <c r="B212" s="27"/>
      <c r="C212" s="27"/>
      <c r="E212" s="126" t="s">
        <v>71</v>
      </c>
      <c r="F212" s="133"/>
      <c r="G212" s="133"/>
      <c r="H212" s="133"/>
      <c r="I212" s="111" t="s">
        <v>4</v>
      </c>
      <c r="J212" s="111" t="s">
        <v>5</v>
      </c>
      <c r="K212" s="111" t="s">
        <v>6</v>
      </c>
      <c r="L212" s="111" t="s">
        <v>47</v>
      </c>
      <c r="M212" s="111" t="s">
        <v>7</v>
      </c>
      <c r="N212" s="111" t="s">
        <v>48</v>
      </c>
      <c r="O212" s="111" t="s">
        <v>37</v>
      </c>
      <c r="P212" s="111" t="s">
        <v>49</v>
      </c>
      <c r="Q212" s="111" t="s">
        <v>8</v>
      </c>
      <c r="R212" s="32" t="s">
        <v>38</v>
      </c>
      <c r="S212" s="33" t="s">
        <v>65</v>
      </c>
      <c r="T212" s="33"/>
      <c r="AA212" s="71"/>
      <c r="AB212" s="71"/>
    </row>
    <row r="213" spans="1:28" s="4" customFormat="1" x14ac:dyDescent="0.2">
      <c r="A213" s="3"/>
      <c r="B213" s="3"/>
      <c r="C213" s="3"/>
      <c r="E213" s="133"/>
      <c r="F213" s="133"/>
      <c r="G213" s="133"/>
      <c r="H213" s="133"/>
      <c r="I213" s="55">
        <v>6</v>
      </c>
      <c r="J213" s="55">
        <v>541</v>
      </c>
      <c r="K213" s="55">
        <v>432</v>
      </c>
      <c r="L213" s="55">
        <v>10</v>
      </c>
      <c r="M213" s="55">
        <v>3</v>
      </c>
      <c r="N213" s="2" t="s">
        <v>565</v>
      </c>
      <c r="O213" s="2" t="s">
        <v>565</v>
      </c>
      <c r="P213" s="2" t="s">
        <v>565</v>
      </c>
      <c r="Q213" s="55" t="s">
        <v>565</v>
      </c>
      <c r="R213" s="65">
        <v>0</v>
      </c>
      <c r="S213" s="66">
        <v>11</v>
      </c>
      <c r="T213" s="34"/>
      <c r="AA213" s="72"/>
      <c r="AB213" s="72"/>
    </row>
    <row r="214" spans="1:28" s="4" customFormat="1" ht="6.75" customHeight="1" x14ac:dyDescent="0.25">
      <c r="A214" s="3"/>
      <c r="B214" s="3"/>
      <c r="C214" s="3"/>
      <c r="F214" s="3"/>
      <c r="G214" s="3"/>
      <c r="H214" s="11"/>
      <c r="I214" s="3"/>
      <c r="J214" s="3"/>
      <c r="K214" s="3"/>
      <c r="L214" s="3"/>
      <c r="M214" s="3"/>
      <c r="N214" s="3"/>
      <c r="O214" s="3"/>
      <c r="P214" s="3"/>
      <c r="Q214" s="3"/>
      <c r="R214" s="67"/>
      <c r="S214" s="68"/>
      <c r="T214" s="36"/>
      <c r="AA214" s="72"/>
      <c r="AB214" s="72"/>
    </row>
    <row r="215" spans="1:28" s="12" customFormat="1" ht="12" x14ac:dyDescent="0.25">
      <c r="A215" s="30"/>
      <c r="B215" s="30"/>
      <c r="C215" s="30"/>
      <c r="E215" s="126" t="s">
        <v>72</v>
      </c>
      <c r="F215" s="126"/>
      <c r="G215" s="126"/>
      <c r="H215" s="126"/>
      <c r="I215" s="126" t="s">
        <v>412</v>
      </c>
      <c r="J215" s="133"/>
      <c r="K215" s="133"/>
      <c r="L215" s="126" t="s">
        <v>413</v>
      </c>
      <c r="M215" s="126"/>
      <c r="N215" s="111" t="s">
        <v>48</v>
      </c>
      <c r="O215" s="111" t="s">
        <v>37</v>
      </c>
      <c r="P215" s="111" t="s">
        <v>49</v>
      </c>
      <c r="Q215" s="111" t="s">
        <v>8</v>
      </c>
      <c r="R215" s="32" t="s">
        <v>38</v>
      </c>
      <c r="S215" s="33" t="s">
        <v>65</v>
      </c>
      <c r="AA215" s="73"/>
      <c r="AB215" s="73"/>
    </row>
    <row r="216" spans="1:28" s="4" customFormat="1" x14ac:dyDescent="0.2">
      <c r="A216" s="3"/>
      <c r="B216" s="3"/>
      <c r="C216" s="3"/>
      <c r="E216" s="126"/>
      <c r="F216" s="126"/>
      <c r="G216" s="126"/>
      <c r="H216" s="126"/>
      <c r="I216" s="127">
        <f>I213+K213+M213</f>
        <v>441</v>
      </c>
      <c r="J216" s="128"/>
      <c r="K216" s="128"/>
      <c r="L216" s="127">
        <f>J213+L213</f>
        <v>551</v>
      </c>
      <c r="M216" s="128"/>
      <c r="N216" s="112" t="str">
        <f>N213</f>
        <v>N.P.</v>
      </c>
      <c r="O216" s="112" t="str">
        <f>O213</f>
        <v>N.P.</v>
      </c>
      <c r="P216" s="112" t="str">
        <f>P213</f>
        <v>N.P.</v>
      </c>
      <c r="Q216" s="112" t="str">
        <f>Q213</f>
        <v>N.P.</v>
      </c>
      <c r="R216" s="65">
        <v>0</v>
      </c>
      <c r="S216" s="66">
        <v>11</v>
      </c>
      <c r="AA216" s="72"/>
      <c r="AB216" s="72"/>
    </row>
    <row r="217" spans="1:28" s="4" customFormat="1" x14ac:dyDescent="0.25">
      <c r="A217" s="3"/>
      <c r="B217" s="3"/>
      <c r="C217" s="3"/>
      <c r="F217" s="3"/>
      <c r="G217" s="3"/>
      <c r="H217" s="11"/>
      <c r="AA217" s="72"/>
      <c r="AB217" s="72"/>
    </row>
    <row r="218" spans="1:28" x14ac:dyDescent="0.2">
      <c r="A218" s="139" t="s">
        <v>571</v>
      </c>
      <c r="B218" s="139"/>
      <c r="C218" s="139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</row>
  </sheetData>
  <mergeCells count="88">
    <mergeCell ref="D144:E144"/>
    <mergeCell ref="D170:E170"/>
    <mergeCell ref="D185:E185"/>
    <mergeCell ref="D199:E199"/>
    <mergeCell ref="D210:E210"/>
    <mergeCell ref="E146:H147"/>
    <mergeCell ref="E149:H150"/>
    <mergeCell ref="D30:E30"/>
    <mergeCell ref="D53:E53"/>
    <mergeCell ref="D99:E99"/>
    <mergeCell ref="D119:E119"/>
    <mergeCell ref="D130:E130"/>
    <mergeCell ref="E32:H33"/>
    <mergeCell ref="E35:H36"/>
    <mergeCell ref="E58:H59"/>
    <mergeCell ref="E104:H105"/>
    <mergeCell ref="E124:H125"/>
    <mergeCell ref="AB2:AB3"/>
    <mergeCell ref="R2:V2"/>
    <mergeCell ref="W2:W3"/>
    <mergeCell ref="X2:X3"/>
    <mergeCell ref="Y2:Y3"/>
    <mergeCell ref="AA2:AA3"/>
    <mergeCell ref="A2:A3"/>
    <mergeCell ref="B2:B3"/>
    <mergeCell ref="C2:C3"/>
    <mergeCell ref="D2:D3"/>
    <mergeCell ref="E2:E3"/>
    <mergeCell ref="F2:F3"/>
    <mergeCell ref="G2:G3"/>
    <mergeCell ref="H2:H3"/>
    <mergeCell ref="I2:Q2"/>
    <mergeCell ref="Z2:Z3"/>
    <mergeCell ref="I35:K35"/>
    <mergeCell ref="L35:M35"/>
    <mergeCell ref="I36:K36"/>
    <mergeCell ref="L36:M36"/>
    <mergeCell ref="E55:H56"/>
    <mergeCell ref="I58:K58"/>
    <mergeCell ref="L58:M58"/>
    <mergeCell ref="I59:K59"/>
    <mergeCell ref="L59:M59"/>
    <mergeCell ref="E101:H102"/>
    <mergeCell ref="I104:K104"/>
    <mergeCell ref="L104:M104"/>
    <mergeCell ref="I105:K105"/>
    <mergeCell ref="L105:M105"/>
    <mergeCell ref="E121:H122"/>
    <mergeCell ref="I124:K124"/>
    <mergeCell ref="L124:M124"/>
    <mergeCell ref="I125:K125"/>
    <mergeCell ref="L125:M125"/>
    <mergeCell ref="E132:H133"/>
    <mergeCell ref="E135:H136"/>
    <mergeCell ref="I135:K135"/>
    <mergeCell ref="L135:M135"/>
    <mergeCell ref="I136:K136"/>
    <mergeCell ref="L136:M136"/>
    <mergeCell ref="I149:K149"/>
    <mergeCell ref="L149:M149"/>
    <mergeCell ref="I150:K150"/>
    <mergeCell ref="L150:M150"/>
    <mergeCell ref="I190:K190"/>
    <mergeCell ref="L190:M190"/>
    <mergeCell ref="I191:K191"/>
    <mergeCell ref="L191:M191"/>
    <mergeCell ref="E172:H173"/>
    <mergeCell ref="E175:H176"/>
    <mergeCell ref="I175:K175"/>
    <mergeCell ref="L175:M175"/>
    <mergeCell ref="I176:K176"/>
    <mergeCell ref="L176:M176"/>
    <mergeCell ref="A218:Q218"/>
    <mergeCell ref="Z1:AB1"/>
    <mergeCell ref="E212:H213"/>
    <mergeCell ref="E215:H216"/>
    <mergeCell ref="I215:K215"/>
    <mergeCell ref="L215:M215"/>
    <mergeCell ref="I216:K216"/>
    <mergeCell ref="L216:M216"/>
    <mergeCell ref="E201:H202"/>
    <mergeCell ref="E204:H205"/>
    <mergeCell ref="I204:K204"/>
    <mergeCell ref="L204:M204"/>
    <mergeCell ref="I205:K205"/>
    <mergeCell ref="L205:M205"/>
    <mergeCell ref="E187:H188"/>
    <mergeCell ref="E190:H191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80" firstPageNumber="58" orientation="landscape" useFirstPageNumber="1" r:id="rId1"/>
  <headerFooter>
    <oddFooter>&amp;C&amp;"Humnst777 Cn BT,Normal"&amp;P</oddFooter>
  </headerFooter>
  <rowBreaks count="4" manualBreakCount="4">
    <brk id="50" max="27" man="1"/>
    <brk id="96" max="27" man="1"/>
    <brk id="142" max="27" man="1"/>
    <brk id="193" max="2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266"/>
  <sheetViews>
    <sheetView view="pageBreakPreview" zoomScale="115" zoomScaleNormal="115" zoomScaleSheetLayoutView="115" workbookViewId="0">
      <pane ySplit="3" topLeftCell="A112" activePane="bottomLeft" state="frozen"/>
      <selection activeCell="A80" sqref="A80:XFD80"/>
      <selection pane="bottomLeft" activeCell="A111" sqref="A111"/>
    </sheetView>
  </sheetViews>
  <sheetFormatPr baseColWidth="10" defaultRowHeight="12.75" x14ac:dyDescent="0.2"/>
  <cols>
    <col min="1" max="1" width="2.85546875" style="6" bestFit="1" customWidth="1"/>
    <col min="2" max="2" width="4" style="6" bestFit="1" customWidth="1"/>
    <col min="3" max="3" width="3.5703125" style="6" bestFit="1" customWidth="1"/>
    <col min="4" max="4" width="21.42578125" style="6" bestFit="1" customWidth="1"/>
    <col min="5" max="5" width="22.5703125" style="6" bestFit="1" customWidth="1"/>
    <col min="6" max="6" width="5.7109375" style="15" bestFit="1" customWidth="1"/>
    <col min="7" max="7" width="5.140625" style="15" bestFit="1" customWidth="1"/>
    <col min="8" max="8" width="6.5703125" style="6" bestFit="1" customWidth="1"/>
    <col min="9" max="11" width="5.42578125" style="6" bestFit="1" customWidth="1"/>
    <col min="12" max="12" width="5.140625" style="6" bestFit="1" customWidth="1"/>
    <col min="13" max="13" width="4" style="6" bestFit="1" customWidth="1"/>
    <col min="14" max="16" width="5.42578125" style="6" bestFit="1" customWidth="1"/>
    <col min="17" max="17" width="4" style="6" bestFit="1" customWidth="1"/>
    <col min="18" max="18" width="9.7109375" style="6" bestFit="1" customWidth="1"/>
    <col min="19" max="19" width="7.28515625" style="6" bestFit="1" customWidth="1"/>
    <col min="20" max="21" width="6.140625" style="6" bestFit="1" customWidth="1"/>
    <col min="22" max="22" width="8.140625" style="6" bestFit="1" customWidth="1"/>
    <col min="23" max="23" width="3.7109375" style="6" bestFit="1" customWidth="1"/>
    <col min="24" max="24" width="4.7109375" style="6" bestFit="1" customWidth="1"/>
    <col min="25" max="25" width="6.7109375" style="6" bestFit="1" customWidth="1"/>
    <col min="26" max="26" width="8.140625" style="6" bestFit="1" customWidth="1"/>
    <col min="27" max="27" width="6.85546875" style="15" bestFit="1" customWidth="1"/>
    <col min="28" max="28" width="8.140625" style="15" bestFit="1" customWidth="1"/>
    <col min="29" max="29" width="11.42578125" style="6"/>
    <col min="30" max="30" width="21.85546875" style="64" bestFit="1" customWidth="1"/>
    <col min="31" max="35" width="4.85546875" style="6" bestFit="1" customWidth="1"/>
    <col min="36" max="36" width="4" style="6" bestFit="1" customWidth="1"/>
    <col min="37" max="37" width="4.28515625" style="6" bestFit="1" customWidth="1"/>
    <col min="38" max="38" width="5.140625" style="6" bestFit="1" customWidth="1"/>
    <col min="39" max="16384" width="11.42578125" style="6"/>
  </cols>
  <sheetData>
    <row r="1" spans="1:38" s="4" customFormat="1" ht="42" customHeight="1" x14ac:dyDescent="0.25">
      <c r="A1" s="69" t="s">
        <v>429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130" t="s">
        <v>432</v>
      </c>
      <c r="AA1" s="140"/>
      <c r="AB1" s="140"/>
      <c r="AD1" s="61"/>
    </row>
    <row r="2" spans="1:38" s="12" customFormat="1" ht="11.25" customHeight="1" x14ac:dyDescent="0.25">
      <c r="A2" s="124" t="s">
        <v>35</v>
      </c>
      <c r="B2" s="124" t="s">
        <v>400</v>
      </c>
      <c r="C2" s="124" t="s">
        <v>401</v>
      </c>
      <c r="D2" s="124" t="s">
        <v>60</v>
      </c>
      <c r="E2" s="124" t="s">
        <v>61</v>
      </c>
      <c r="F2" s="124" t="s">
        <v>62</v>
      </c>
      <c r="G2" s="124" t="s">
        <v>63</v>
      </c>
      <c r="H2" s="131" t="s">
        <v>402</v>
      </c>
      <c r="I2" s="124" t="s">
        <v>436</v>
      </c>
      <c r="J2" s="124"/>
      <c r="K2" s="124"/>
      <c r="L2" s="124"/>
      <c r="M2" s="124"/>
      <c r="N2" s="124"/>
      <c r="O2" s="124"/>
      <c r="P2" s="124"/>
      <c r="Q2" s="124"/>
      <c r="R2" s="124" t="s">
        <v>437</v>
      </c>
      <c r="S2" s="124"/>
      <c r="T2" s="124"/>
      <c r="U2" s="124"/>
      <c r="V2" s="124"/>
      <c r="W2" s="124" t="s">
        <v>38</v>
      </c>
      <c r="X2" s="141" t="s">
        <v>65</v>
      </c>
      <c r="Y2" s="123" t="s">
        <v>66</v>
      </c>
      <c r="Z2" s="125" t="s">
        <v>67</v>
      </c>
      <c r="AA2" s="123" t="s">
        <v>69</v>
      </c>
      <c r="AB2" s="123" t="s">
        <v>68</v>
      </c>
      <c r="AD2" s="62"/>
    </row>
    <row r="3" spans="1:38" s="13" customFormat="1" x14ac:dyDescent="0.25">
      <c r="A3" s="124"/>
      <c r="B3" s="124"/>
      <c r="C3" s="124"/>
      <c r="D3" s="124"/>
      <c r="E3" s="124"/>
      <c r="F3" s="124"/>
      <c r="G3" s="124"/>
      <c r="H3" s="132"/>
      <c r="I3" s="17" t="s">
        <v>4</v>
      </c>
      <c r="J3" s="17" t="s">
        <v>5</v>
      </c>
      <c r="K3" s="17" t="s">
        <v>6</v>
      </c>
      <c r="L3" s="17" t="s">
        <v>47</v>
      </c>
      <c r="M3" s="17" t="s">
        <v>7</v>
      </c>
      <c r="N3" s="17" t="s">
        <v>48</v>
      </c>
      <c r="O3" s="17" t="s">
        <v>37</v>
      </c>
      <c r="P3" s="17" t="s">
        <v>49</v>
      </c>
      <c r="Q3" s="17" t="s">
        <v>8</v>
      </c>
      <c r="R3" s="17" t="s">
        <v>9</v>
      </c>
      <c r="S3" s="17" t="s">
        <v>10</v>
      </c>
      <c r="T3" s="17" t="s">
        <v>11</v>
      </c>
      <c r="U3" s="17" t="s">
        <v>12</v>
      </c>
      <c r="V3" s="17" t="s">
        <v>13</v>
      </c>
      <c r="W3" s="124"/>
      <c r="X3" s="141"/>
      <c r="Y3" s="123"/>
      <c r="Z3" s="125"/>
      <c r="AA3" s="123"/>
      <c r="AB3" s="123"/>
      <c r="AD3" s="22"/>
      <c r="AE3" s="21" t="s">
        <v>412</v>
      </c>
      <c r="AF3" s="21" t="s">
        <v>413</v>
      </c>
      <c r="AG3" s="21" t="s">
        <v>48</v>
      </c>
      <c r="AH3" s="21" t="s">
        <v>37</v>
      </c>
      <c r="AI3" s="21" t="s">
        <v>49</v>
      </c>
      <c r="AJ3" s="21" t="s">
        <v>8</v>
      </c>
      <c r="AK3" s="21" t="s">
        <v>398</v>
      </c>
      <c r="AL3" s="21" t="s">
        <v>65</v>
      </c>
    </row>
    <row r="4" spans="1:38" s="4" customFormat="1" x14ac:dyDescent="0.25">
      <c r="A4" s="2">
        <v>1</v>
      </c>
      <c r="B4" s="2" t="s">
        <v>52</v>
      </c>
      <c r="C4" s="2">
        <v>76</v>
      </c>
      <c r="D4" s="1" t="s">
        <v>134</v>
      </c>
      <c r="E4" s="1" t="s">
        <v>134</v>
      </c>
      <c r="F4" s="2">
        <v>669</v>
      </c>
      <c r="G4" s="2" t="s">
        <v>15</v>
      </c>
      <c r="H4" s="1">
        <v>687</v>
      </c>
      <c r="I4" s="1">
        <v>54</v>
      </c>
      <c r="J4" s="1">
        <v>78</v>
      </c>
      <c r="K4" s="1">
        <v>16</v>
      </c>
      <c r="L4" s="1">
        <v>1</v>
      </c>
      <c r="M4" s="1">
        <v>0</v>
      </c>
      <c r="N4" s="1">
        <v>7</v>
      </c>
      <c r="O4" s="1">
        <v>1</v>
      </c>
      <c r="P4" s="1">
        <v>121</v>
      </c>
      <c r="Q4" s="1">
        <v>2</v>
      </c>
      <c r="R4" s="1">
        <v>8</v>
      </c>
      <c r="S4" s="1">
        <v>0</v>
      </c>
      <c r="T4" s="1">
        <v>0</v>
      </c>
      <c r="U4" s="1">
        <v>0</v>
      </c>
      <c r="V4" s="1">
        <v>4</v>
      </c>
      <c r="W4" s="16">
        <v>0</v>
      </c>
      <c r="X4" s="1">
        <v>7</v>
      </c>
      <c r="Y4" s="1">
        <f>SUM(I4:X4)</f>
        <v>299</v>
      </c>
      <c r="Z4" s="1">
        <f>H4-Y4</f>
        <v>388</v>
      </c>
      <c r="AA4" s="70">
        <f>Y4/H4</f>
        <v>0.43522561863173215</v>
      </c>
      <c r="AB4" s="70">
        <f>Z4/H4</f>
        <v>0.56477438136826785</v>
      </c>
      <c r="AD4" s="22" t="s">
        <v>424</v>
      </c>
      <c r="AE4" s="48">
        <v>6712</v>
      </c>
      <c r="AF4" s="48">
        <v>8135</v>
      </c>
      <c r="AG4" s="48">
        <v>917</v>
      </c>
      <c r="AH4" s="48">
        <v>246</v>
      </c>
      <c r="AI4" s="48">
        <v>8120</v>
      </c>
      <c r="AJ4" s="48">
        <v>582</v>
      </c>
      <c r="AK4" s="104">
        <v>14</v>
      </c>
      <c r="AL4" s="104">
        <v>727</v>
      </c>
    </row>
    <row r="5" spans="1:38" s="4" customFormat="1" x14ac:dyDescent="0.25">
      <c r="A5" s="2">
        <v>2</v>
      </c>
      <c r="B5" s="2" t="s">
        <v>52</v>
      </c>
      <c r="C5" s="2">
        <v>76</v>
      </c>
      <c r="D5" s="1" t="s">
        <v>134</v>
      </c>
      <c r="E5" s="1" t="s">
        <v>134</v>
      </c>
      <c r="F5" s="2">
        <v>669</v>
      </c>
      <c r="G5" s="2" t="s">
        <v>16</v>
      </c>
      <c r="H5" s="1">
        <v>687</v>
      </c>
      <c r="I5" s="1">
        <v>71</v>
      </c>
      <c r="J5" s="1">
        <v>57</v>
      </c>
      <c r="K5" s="1">
        <v>16</v>
      </c>
      <c r="L5" s="1">
        <v>2</v>
      </c>
      <c r="M5" s="1">
        <v>1</v>
      </c>
      <c r="N5" s="1">
        <v>4</v>
      </c>
      <c r="O5" s="1">
        <v>2</v>
      </c>
      <c r="P5" s="1">
        <v>103</v>
      </c>
      <c r="Q5" s="1">
        <v>8</v>
      </c>
      <c r="R5" s="1">
        <v>9</v>
      </c>
      <c r="S5" s="1">
        <v>1</v>
      </c>
      <c r="T5" s="1">
        <v>0</v>
      </c>
      <c r="U5" s="1">
        <v>0</v>
      </c>
      <c r="V5" s="1">
        <v>3</v>
      </c>
      <c r="W5" s="16">
        <v>0</v>
      </c>
      <c r="X5" s="1">
        <v>0</v>
      </c>
      <c r="Y5" s="1">
        <f t="shared" ref="Y5:Y68" si="0">SUM(I5:X5)</f>
        <v>277</v>
      </c>
      <c r="Z5" s="1">
        <f t="shared" ref="Z5:Z68" si="1">H5-Y5</f>
        <v>410</v>
      </c>
      <c r="AA5" s="70">
        <f t="shared" ref="AA5:AA68" si="2">Y5/H5</f>
        <v>0.40320232896652108</v>
      </c>
      <c r="AB5" s="70">
        <f t="shared" ref="AB5:AB68" si="3">Z5/H5</f>
        <v>0.59679767103347892</v>
      </c>
      <c r="AD5" s="22" t="s">
        <v>425</v>
      </c>
      <c r="AE5" s="104">
        <v>5055</v>
      </c>
      <c r="AF5" s="104">
        <v>4146</v>
      </c>
      <c r="AG5" s="104">
        <v>673</v>
      </c>
      <c r="AH5" s="104">
        <v>0</v>
      </c>
      <c r="AI5" s="104">
        <v>0</v>
      </c>
      <c r="AJ5" s="104">
        <v>0</v>
      </c>
      <c r="AK5" s="104">
        <v>1</v>
      </c>
      <c r="AL5" s="104">
        <v>111</v>
      </c>
    </row>
    <row r="6" spans="1:38" s="4" customFormat="1" x14ac:dyDescent="0.25">
      <c r="A6" s="2">
        <v>3</v>
      </c>
      <c r="B6" s="2" t="s">
        <v>52</v>
      </c>
      <c r="C6" s="2">
        <v>76</v>
      </c>
      <c r="D6" s="1" t="s">
        <v>134</v>
      </c>
      <c r="E6" s="1" t="s">
        <v>134</v>
      </c>
      <c r="F6" s="2">
        <v>669</v>
      </c>
      <c r="G6" s="2" t="s">
        <v>17</v>
      </c>
      <c r="H6" s="1">
        <v>687</v>
      </c>
      <c r="I6" s="1">
        <v>52</v>
      </c>
      <c r="J6" s="1">
        <v>59</v>
      </c>
      <c r="K6" s="1">
        <v>17</v>
      </c>
      <c r="L6" s="1">
        <v>2</v>
      </c>
      <c r="M6" s="1">
        <v>2</v>
      </c>
      <c r="N6" s="1">
        <v>8</v>
      </c>
      <c r="O6" s="1">
        <v>4</v>
      </c>
      <c r="P6" s="1">
        <v>116</v>
      </c>
      <c r="Q6" s="1">
        <v>4</v>
      </c>
      <c r="R6" s="1">
        <v>1</v>
      </c>
      <c r="S6" s="1">
        <v>3</v>
      </c>
      <c r="T6" s="1">
        <v>0</v>
      </c>
      <c r="U6" s="1">
        <v>0</v>
      </c>
      <c r="V6" s="1">
        <v>4</v>
      </c>
      <c r="W6" s="16">
        <v>0</v>
      </c>
      <c r="X6" s="1">
        <v>10</v>
      </c>
      <c r="Y6" s="1">
        <f t="shared" si="0"/>
        <v>282</v>
      </c>
      <c r="Z6" s="1">
        <f t="shared" si="1"/>
        <v>405</v>
      </c>
      <c r="AA6" s="70">
        <f t="shared" si="2"/>
        <v>0.41048034934497818</v>
      </c>
      <c r="AB6" s="70">
        <f t="shared" si="3"/>
        <v>0.58951965065502188</v>
      </c>
      <c r="AD6" s="22" t="s">
        <v>426</v>
      </c>
      <c r="AE6" s="104">
        <v>1410</v>
      </c>
      <c r="AF6" s="104">
        <v>1419</v>
      </c>
      <c r="AG6" s="104">
        <v>623</v>
      </c>
      <c r="AH6" s="104">
        <v>0</v>
      </c>
      <c r="AI6" s="104">
        <v>636</v>
      </c>
      <c r="AJ6" s="104">
        <v>759</v>
      </c>
      <c r="AK6" s="104">
        <v>3</v>
      </c>
      <c r="AL6" s="104">
        <v>130</v>
      </c>
    </row>
    <row r="7" spans="1:38" s="4" customFormat="1" ht="15" customHeight="1" x14ac:dyDescent="0.25">
      <c r="A7" s="2">
        <v>4</v>
      </c>
      <c r="B7" s="2" t="s">
        <v>52</v>
      </c>
      <c r="C7" s="2">
        <v>76</v>
      </c>
      <c r="D7" s="1" t="s">
        <v>134</v>
      </c>
      <c r="E7" s="1" t="s">
        <v>134</v>
      </c>
      <c r="F7" s="2">
        <v>669</v>
      </c>
      <c r="G7" s="2" t="s">
        <v>18</v>
      </c>
      <c r="H7" s="1"/>
      <c r="I7" s="134" t="s">
        <v>564</v>
      </c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6"/>
      <c r="AD7" s="22" t="s">
        <v>427</v>
      </c>
      <c r="AE7" s="104">
        <v>279</v>
      </c>
      <c r="AF7" s="104">
        <v>613</v>
      </c>
      <c r="AG7" s="104">
        <v>657</v>
      </c>
      <c r="AH7" s="104">
        <v>0</v>
      </c>
      <c r="AI7" s="104">
        <v>0</v>
      </c>
      <c r="AJ7" s="104">
        <v>0</v>
      </c>
      <c r="AK7" s="104">
        <v>0</v>
      </c>
      <c r="AL7" s="104">
        <v>22</v>
      </c>
    </row>
    <row r="8" spans="1:38" s="4" customFormat="1" x14ac:dyDescent="0.25">
      <c r="A8" s="2">
        <v>5</v>
      </c>
      <c r="B8" s="2" t="s">
        <v>52</v>
      </c>
      <c r="C8" s="2">
        <v>76</v>
      </c>
      <c r="D8" s="1" t="s">
        <v>134</v>
      </c>
      <c r="E8" s="1" t="s">
        <v>134</v>
      </c>
      <c r="F8" s="2">
        <v>669</v>
      </c>
      <c r="G8" s="2" t="s">
        <v>19</v>
      </c>
      <c r="H8" s="1">
        <v>688</v>
      </c>
      <c r="I8" s="1">
        <v>66</v>
      </c>
      <c r="J8" s="1">
        <v>72</v>
      </c>
      <c r="K8" s="1">
        <v>13</v>
      </c>
      <c r="L8" s="1">
        <v>2</v>
      </c>
      <c r="M8" s="1">
        <v>1</v>
      </c>
      <c r="N8" s="1">
        <v>10</v>
      </c>
      <c r="O8" s="1">
        <v>3</v>
      </c>
      <c r="P8" s="1">
        <v>116</v>
      </c>
      <c r="Q8" s="1">
        <v>7</v>
      </c>
      <c r="R8" s="1">
        <v>1</v>
      </c>
      <c r="S8" s="1">
        <v>0</v>
      </c>
      <c r="T8" s="1">
        <v>0</v>
      </c>
      <c r="U8" s="1">
        <v>0</v>
      </c>
      <c r="V8" s="1">
        <v>5</v>
      </c>
      <c r="W8" s="16">
        <v>0</v>
      </c>
      <c r="X8" s="1">
        <v>12</v>
      </c>
      <c r="Y8" s="1">
        <f t="shared" si="0"/>
        <v>308</v>
      </c>
      <c r="Z8" s="1">
        <f t="shared" si="1"/>
        <v>380</v>
      </c>
      <c r="AA8" s="70">
        <f t="shared" si="2"/>
        <v>0.44767441860465118</v>
      </c>
      <c r="AB8" s="70">
        <f t="shared" si="3"/>
        <v>0.55232558139534882</v>
      </c>
      <c r="AD8" s="22" t="s">
        <v>428</v>
      </c>
      <c r="AE8" s="104">
        <v>5707</v>
      </c>
      <c r="AF8" s="104">
        <v>9221</v>
      </c>
      <c r="AG8" s="104">
        <v>3757</v>
      </c>
      <c r="AH8" s="104">
        <v>1146</v>
      </c>
      <c r="AI8" s="104">
        <v>1182</v>
      </c>
      <c r="AJ8" s="104">
        <v>491</v>
      </c>
      <c r="AK8" s="104">
        <v>19</v>
      </c>
      <c r="AL8" s="104">
        <v>850</v>
      </c>
    </row>
    <row r="9" spans="1:38" s="4" customFormat="1" x14ac:dyDescent="0.25">
      <c r="A9" s="2">
        <v>6</v>
      </c>
      <c r="B9" s="2" t="s">
        <v>52</v>
      </c>
      <c r="C9" s="2">
        <v>76</v>
      </c>
      <c r="D9" s="1" t="s">
        <v>134</v>
      </c>
      <c r="E9" s="1" t="s">
        <v>134</v>
      </c>
      <c r="F9" s="2">
        <v>670</v>
      </c>
      <c r="G9" s="2" t="s">
        <v>15</v>
      </c>
      <c r="H9" s="1">
        <v>623</v>
      </c>
      <c r="I9" s="1">
        <v>70</v>
      </c>
      <c r="J9" s="1">
        <v>68</v>
      </c>
      <c r="K9" s="1">
        <v>12</v>
      </c>
      <c r="L9" s="1">
        <v>0</v>
      </c>
      <c r="M9" s="1">
        <v>1</v>
      </c>
      <c r="N9" s="1">
        <v>15</v>
      </c>
      <c r="O9" s="1">
        <v>0</v>
      </c>
      <c r="P9" s="1">
        <v>93</v>
      </c>
      <c r="Q9" s="1">
        <v>6</v>
      </c>
      <c r="R9" s="1">
        <v>8</v>
      </c>
      <c r="S9" s="1">
        <v>0</v>
      </c>
      <c r="T9" s="1">
        <v>0</v>
      </c>
      <c r="U9" s="1">
        <v>1</v>
      </c>
      <c r="V9" s="1">
        <v>6</v>
      </c>
      <c r="W9" s="16">
        <v>0</v>
      </c>
      <c r="X9" s="1">
        <v>4</v>
      </c>
      <c r="Y9" s="1">
        <f t="shared" si="0"/>
        <v>284</v>
      </c>
      <c r="Z9" s="1">
        <f t="shared" si="1"/>
        <v>339</v>
      </c>
      <c r="AA9" s="70">
        <f t="shared" si="2"/>
        <v>0.45585874799357945</v>
      </c>
      <c r="AB9" s="70">
        <f t="shared" si="3"/>
        <v>0.54414125200642049</v>
      </c>
      <c r="AD9" s="61"/>
    </row>
    <row r="10" spans="1:38" s="4" customFormat="1" x14ac:dyDescent="0.25">
      <c r="A10" s="2">
        <v>7</v>
      </c>
      <c r="B10" s="2" t="s">
        <v>52</v>
      </c>
      <c r="C10" s="2">
        <v>76</v>
      </c>
      <c r="D10" s="1" t="s">
        <v>134</v>
      </c>
      <c r="E10" s="1" t="s">
        <v>134</v>
      </c>
      <c r="F10" s="2">
        <v>670</v>
      </c>
      <c r="G10" s="2" t="s">
        <v>16</v>
      </c>
      <c r="H10" s="1">
        <v>624</v>
      </c>
      <c r="I10" s="1">
        <v>67</v>
      </c>
      <c r="J10" s="1">
        <v>81</v>
      </c>
      <c r="K10" s="1">
        <v>11</v>
      </c>
      <c r="L10" s="1">
        <v>2</v>
      </c>
      <c r="M10" s="1">
        <v>1</v>
      </c>
      <c r="N10" s="1">
        <v>17</v>
      </c>
      <c r="O10" s="1">
        <v>0</v>
      </c>
      <c r="P10" s="1">
        <v>86</v>
      </c>
      <c r="Q10" s="1">
        <v>4</v>
      </c>
      <c r="R10" s="1">
        <v>7</v>
      </c>
      <c r="S10" s="1">
        <v>0</v>
      </c>
      <c r="T10" s="1">
        <v>0</v>
      </c>
      <c r="U10" s="1">
        <v>0</v>
      </c>
      <c r="V10" s="1">
        <v>1</v>
      </c>
      <c r="W10" s="16">
        <v>0</v>
      </c>
      <c r="X10" s="1">
        <v>12</v>
      </c>
      <c r="Y10" s="1">
        <f t="shared" si="0"/>
        <v>289</v>
      </c>
      <c r="Z10" s="1">
        <f t="shared" si="1"/>
        <v>335</v>
      </c>
      <c r="AA10" s="70">
        <f t="shared" si="2"/>
        <v>0.46314102564102566</v>
      </c>
      <c r="AB10" s="70">
        <f t="shared" si="3"/>
        <v>0.53685897435897434</v>
      </c>
      <c r="AD10" s="61"/>
    </row>
    <row r="11" spans="1:38" s="4" customFormat="1" x14ac:dyDescent="0.25">
      <c r="A11" s="2">
        <v>8</v>
      </c>
      <c r="B11" s="2" t="s">
        <v>52</v>
      </c>
      <c r="C11" s="2">
        <v>76</v>
      </c>
      <c r="D11" s="1" t="s">
        <v>134</v>
      </c>
      <c r="E11" s="1" t="s">
        <v>134</v>
      </c>
      <c r="F11" s="2">
        <v>670</v>
      </c>
      <c r="G11" s="2" t="s">
        <v>17</v>
      </c>
      <c r="H11" s="1"/>
      <c r="I11" s="134" t="s">
        <v>564</v>
      </c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6"/>
      <c r="AD11" s="61"/>
    </row>
    <row r="12" spans="1:38" s="4" customFormat="1" x14ac:dyDescent="0.25">
      <c r="A12" s="2">
        <v>9</v>
      </c>
      <c r="B12" s="2" t="s">
        <v>52</v>
      </c>
      <c r="C12" s="2">
        <v>76</v>
      </c>
      <c r="D12" s="1" t="s">
        <v>134</v>
      </c>
      <c r="E12" s="1" t="s">
        <v>134</v>
      </c>
      <c r="F12" s="2">
        <v>670</v>
      </c>
      <c r="G12" s="2" t="s">
        <v>18</v>
      </c>
      <c r="H12" s="1"/>
      <c r="I12" s="134" t="s">
        <v>564</v>
      </c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6"/>
      <c r="AD12" s="61"/>
    </row>
    <row r="13" spans="1:38" s="4" customFormat="1" x14ac:dyDescent="0.25">
      <c r="A13" s="2">
        <v>10</v>
      </c>
      <c r="B13" s="2" t="s">
        <v>52</v>
      </c>
      <c r="C13" s="2">
        <v>76</v>
      </c>
      <c r="D13" s="1" t="s">
        <v>134</v>
      </c>
      <c r="E13" s="1" t="s">
        <v>134</v>
      </c>
      <c r="F13" s="2">
        <v>671</v>
      </c>
      <c r="G13" s="2" t="s">
        <v>15</v>
      </c>
      <c r="H13" s="1">
        <v>667</v>
      </c>
      <c r="I13" s="1">
        <v>87</v>
      </c>
      <c r="J13" s="1">
        <v>70</v>
      </c>
      <c r="K13" s="1">
        <v>3</v>
      </c>
      <c r="L13" s="1">
        <v>2</v>
      </c>
      <c r="M13" s="1">
        <v>1</v>
      </c>
      <c r="N13" s="1">
        <v>13</v>
      </c>
      <c r="O13" s="1">
        <v>6</v>
      </c>
      <c r="P13" s="1">
        <v>94</v>
      </c>
      <c r="Q13" s="1">
        <v>8</v>
      </c>
      <c r="R13" s="1">
        <v>4</v>
      </c>
      <c r="S13" s="1">
        <v>2</v>
      </c>
      <c r="T13" s="1">
        <v>0</v>
      </c>
      <c r="U13" s="1">
        <v>0</v>
      </c>
      <c r="V13" s="1">
        <v>3</v>
      </c>
      <c r="W13" s="16">
        <v>0</v>
      </c>
      <c r="X13" s="1">
        <v>5</v>
      </c>
      <c r="Y13" s="1">
        <f t="shared" si="0"/>
        <v>298</v>
      </c>
      <c r="Z13" s="1">
        <f t="shared" si="1"/>
        <v>369</v>
      </c>
      <c r="AA13" s="70">
        <f t="shared" si="2"/>
        <v>0.44677661169415295</v>
      </c>
      <c r="AB13" s="70">
        <f t="shared" si="3"/>
        <v>0.55322338830584705</v>
      </c>
      <c r="AD13" s="61"/>
    </row>
    <row r="14" spans="1:38" s="4" customFormat="1" x14ac:dyDescent="0.25">
      <c r="A14" s="2">
        <v>11</v>
      </c>
      <c r="B14" s="2" t="s">
        <v>52</v>
      </c>
      <c r="C14" s="2">
        <v>76</v>
      </c>
      <c r="D14" s="1" t="s">
        <v>134</v>
      </c>
      <c r="E14" s="1" t="s">
        <v>134</v>
      </c>
      <c r="F14" s="2">
        <v>671</v>
      </c>
      <c r="G14" s="2" t="s">
        <v>16</v>
      </c>
      <c r="H14" s="1">
        <v>668</v>
      </c>
      <c r="I14" s="1">
        <v>92</v>
      </c>
      <c r="J14" s="1">
        <v>71</v>
      </c>
      <c r="K14" s="1">
        <v>14</v>
      </c>
      <c r="L14" s="1">
        <v>2</v>
      </c>
      <c r="M14" s="1">
        <v>1</v>
      </c>
      <c r="N14" s="1">
        <v>10</v>
      </c>
      <c r="O14" s="1">
        <v>4</v>
      </c>
      <c r="P14" s="1">
        <v>97</v>
      </c>
      <c r="Q14" s="1">
        <v>1</v>
      </c>
      <c r="R14" s="1">
        <v>8</v>
      </c>
      <c r="S14" s="1">
        <v>1</v>
      </c>
      <c r="T14" s="1">
        <v>1</v>
      </c>
      <c r="U14" s="1">
        <v>0</v>
      </c>
      <c r="V14" s="1">
        <v>2</v>
      </c>
      <c r="W14" s="16">
        <v>0</v>
      </c>
      <c r="X14" s="1">
        <v>9</v>
      </c>
      <c r="Y14" s="1">
        <f t="shared" si="0"/>
        <v>313</v>
      </c>
      <c r="Z14" s="1">
        <f t="shared" si="1"/>
        <v>355</v>
      </c>
      <c r="AA14" s="70">
        <f t="shared" si="2"/>
        <v>0.46856287425149701</v>
      </c>
      <c r="AB14" s="70">
        <f t="shared" si="3"/>
        <v>0.53143712574850299</v>
      </c>
      <c r="AD14" s="61"/>
    </row>
    <row r="15" spans="1:38" s="4" customFormat="1" x14ac:dyDescent="0.25">
      <c r="A15" s="2">
        <v>12</v>
      </c>
      <c r="B15" s="2" t="s">
        <v>52</v>
      </c>
      <c r="C15" s="2">
        <v>76</v>
      </c>
      <c r="D15" s="1" t="s">
        <v>134</v>
      </c>
      <c r="E15" s="1" t="s">
        <v>134</v>
      </c>
      <c r="F15" s="2">
        <v>672</v>
      </c>
      <c r="G15" s="2" t="s">
        <v>15</v>
      </c>
      <c r="H15" s="1">
        <v>572</v>
      </c>
      <c r="I15" s="1">
        <v>39</v>
      </c>
      <c r="J15" s="1">
        <v>50</v>
      </c>
      <c r="K15" s="1">
        <v>22</v>
      </c>
      <c r="L15" s="1">
        <v>0</v>
      </c>
      <c r="M15" s="1">
        <v>4</v>
      </c>
      <c r="N15" s="1">
        <v>11</v>
      </c>
      <c r="O15" s="1">
        <v>1</v>
      </c>
      <c r="P15" s="1">
        <v>59</v>
      </c>
      <c r="Q15" s="1">
        <v>8</v>
      </c>
      <c r="R15" s="1">
        <v>5</v>
      </c>
      <c r="S15" s="1">
        <v>0</v>
      </c>
      <c r="T15" s="1">
        <v>0</v>
      </c>
      <c r="U15" s="1">
        <v>0</v>
      </c>
      <c r="V15" s="1">
        <v>5</v>
      </c>
      <c r="W15" s="16">
        <v>0</v>
      </c>
      <c r="X15" s="1">
        <v>10</v>
      </c>
      <c r="Y15" s="1">
        <f t="shared" si="0"/>
        <v>214</v>
      </c>
      <c r="Z15" s="1">
        <f t="shared" si="1"/>
        <v>358</v>
      </c>
      <c r="AA15" s="70">
        <f t="shared" si="2"/>
        <v>0.37412587412587411</v>
      </c>
      <c r="AB15" s="70">
        <f t="shared" si="3"/>
        <v>0.62587412587412583</v>
      </c>
      <c r="AD15" s="61"/>
    </row>
    <row r="16" spans="1:38" s="4" customFormat="1" x14ac:dyDescent="0.25">
      <c r="A16" s="2">
        <v>13</v>
      </c>
      <c r="B16" s="2" t="s">
        <v>52</v>
      </c>
      <c r="C16" s="2">
        <v>76</v>
      </c>
      <c r="D16" s="1" t="s">
        <v>134</v>
      </c>
      <c r="E16" s="1" t="s">
        <v>134</v>
      </c>
      <c r="F16" s="2">
        <v>672</v>
      </c>
      <c r="G16" s="2" t="s">
        <v>16</v>
      </c>
      <c r="H16" s="1">
        <v>573</v>
      </c>
      <c r="I16" s="1">
        <v>43</v>
      </c>
      <c r="J16" s="1">
        <v>60</v>
      </c>
      <c r="K16" s="1">
        <v>17</v>
      </c>
      <c r="L16" s="1">
        <v>3</v>
      </c>
      <c r="M16" s="1">
        <v>1</v>
      </c>
      <c r="N16" s="1">
        <v>5</v>
      </c>
      <c r="O16" s="1">
        <v>2</v>
      </c>
      <c r="P16" s="1">
        <v>77</v>
      </c>
      <c r="Q16" s="1">
        <v>8</v>
      </c>
      <c r="R16" s="1">
        <v>11</v>
      </c>
      <c r="S16" s="1">
        <v>0</v>
      </c>
      <c r="T16" s="1">
        <v>0</v>
      </c>
      <c r="U16" s="1">
        <v>0</v>
      </c>
      <c r="V16" s="1">
        <v>2</v>
      </c>
      <c r="W16" s="16">
        <v>0</v>
      </c>
      <c r="X16" s="1">
        <v>6</v>
      </c>
      <c r="Y16" s="1">
        <f t="shared" si="0"/>
        <v>235</v>
      </c>
      <c r="Z16" s="1">
        <f t="shared" si="1"/>
        <v>338</v>
      </c>
      <c r="AA16" s="70">
        <f t="shared" si="2"/>
        <v>0.41012216404886565</v>
      </c>
      <c r="AB16" s="70">
        <f t="shared" si="3"/>
        <v>0.58987783595113441</v>
      </c>
      <c r="AD16" s="61"/>
    </row>
    <row r="17" spans="1:30" s="4" customFormat="1" x14ac:dyDescent="0.25">
      <c r="A17" s="2">
        <v>14</v>
      </c>
      <c r="B17" s="2" t="s">
        <v>52</v>
      </c>
      <c r="C17" s="2">
        <v>76</v>
      </c>
      <c r="D17" s="1" t="s">
        <v>134</v>
      </c>
      <c r="E17" s="1" t="s">
        <v>134</v>
      </c>
      <c r="F17" s="2">
        <v>672</v>
      </c>
      <c r="G17" s="2" t="s">
        <v>17</v>
      </c>
      <c r="H17" s="1">
        <v>573</v>
      </c>
      <c r="I17" s="1">
        <v>77</v>
      </c>
      <c r="J17" s="1">
        <v>50</v>
      </c>
      <c r="K17" s="1">
        <v>24</v>
      </c>
      <c r="L17" s="1">
        <v>4</v>
      </c>
      <c r="M17" s="1">
        <v>1</v>
      </c>
      <c r="N17" s="1">
        <v>3</v>
      </c>
      <c r="O17" s="1">
        <v>2</v>
      </c>
      <c r="P17" s="1">
        <v>37</v>
      </c>
      <c r="Q17" s="1">
        <v>7</v>
      </c>
      <c r="R17" s="1">
        <v>10</v>
      </c>
      <c r="S17" s="1">
        <v>1</v>
      </c>
      <c r="T17" s="1">
        <v>0</v>
      </c>
      <c r="U17" s="1">
        <v>0</v>
      </c>
      <c r="V17" s="1">
        <v>2</v>
      </c>
      <c r="W17" s="16">
        <v>0</v>
      </c>
      <c r="X17" s="1">
        <v>13</v>
      </c>
      <c r="Y17" s="1">
        <f t="shared" si="0"/>
        <v>231</v>
      </c>
      <c r="Z17" s="1">
        <f t="shared" si="1"/>
        <v>342</v>
      </c>
      <c r="AA17" s="70">
        <f t="shared" si="2"/>
        <v>0.40314136125654448</v>
      </c>
      <c r="AB17" s="70">
        <f t="shared" si="3"/>
        <v>0.59685863874345546</v>
      </c>
      <c r="AD17" s="61"/>
    </row>
    <row r="18" spans="1:30" s="4" customFormat="1" x14ac:dyDescent="0.25">
      <c r="A18" s="2">
        <v>15</v>
      </c>
      <c r="B18" s="2" t="s">
        <v>52</v>
      </c>
      <c r="C18" s="2">
        <v>76</v>
      </c>
      <c r="D18" s="1" t="s">
        <v>134</v>
      </c>
      <c r="E18" s="1" t="s">
        <v>134</v>
      </c>
      <c r="F18" s="2">
        <v>673</v>
      </c>
      <c r="G18" s="2" t="s">
        <v>15</v>
      </c>
      <c r="H18" s="1"/>
      <c r="I18" s="134" t="s">
        <v>564</v>
      </c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6"/>
      <c r="AD18" s="61"/>
    </row>
    <row r="19" spans="1:30" s="4" customFormat="1" x14ac:dyDescent="0.25">
      <c r="A19" s="2">
        <v>16</v>
      </c>
      <c r="B19" s="2" t="s">
        <v>52</v>
      </c>
      <c r="C19" s="2">
        <v>76</v>
      </c>
      <c r="D19" s="1" t="s">
        <v>134</v>
      </c>
      <c r="E19" s="1" t="s">
        <v>134</v>
      </c>
      <c r="F19" s="2">
        <v>673</v>
      </c>
      <c r="G19" s="2" t="s">
        <v>16</v>
      </c>
      <c r="H19" s="1">
        <v>700</v>
      </c>
      <c r="I19" s="1">
        <v>51</v>
      </c>
      <c r="J19" s="1">
        <v>73</v>
      </c>
      <c r="K19" s="1">
        <v>17</v>
      </c>
      <c r="L19" s="1">
        <v>5</v>
      </c>
      <c r="M19" s="1">
        <v>3</v>
      </c>
      <c r="N19" s="1">
        <v>13</v>
      </c>
      <c r="O19" s="1">
        <v>3</v>
      </c>
      <c r="P19" s="1">
        <v>107</v>
      </c>
      <c r="Q19" s="1">
        <v>10</v>
      </c>
      <c r="R19" s="1">
        <v>5</v>
      </c>
      <c r="S19" s="1">
        <v>2</v>
      </c>
      <c r="T19" s="1">
        <v>0</v>
      </c>
      <c r="U19" s="1">
        <v>0</v>
      </c>
      <c r="V19" s="1">
        <v>6</v>
      </c>
      <c r="W19" s="16">
        <v>0</v>
      </c>
      <c r="X19" s="1">
        <v>12</v>
      </c>
      <c r="Y19" s="1">
        <f t="shared" si="0"/>
        <v>307</v>
      </c>
      <c r="Z19" s="1">
        <f t="shared" si="1"/>
        <v>393</v>
      </c>
      <c r="AA19" s="70">
        <f t="shared" si="2"/>
        <v>0.43857142857142856</v>
      </c>
      <c r="AB19" s="70">
        <f t="shared" si="3"/>
        <v>0.56142857142857139</v>
      </c>
      <c r="AD19" s="61"/>
    </row>
    <row r="20" spans="1:30" s="4" customFormat="1" x14ac:dyDescent="0.25">
      <c r="A20" s="2">
        <v>17</v>
      </c>
      <c r="B20" s="2" t="s">
        <v>52</v>
      </c>
      <c r="C20" s="2">
        <v>76</v>
      </c>
      <c r="D20" s="1" t="s">
        <v>134</v>
      </c>
      <c r="E20" s="1" t="s">
        <v>134</v>
      </c>
      <c r="F20" s="2">
        <v>673</v>
      </c>
      <c r="G20" s="2" t="s">
        <v>17</v>
      </c>
      <c r="H20" s="1">
        <v>700</v>
      </c>
      <c r="I20" s="1">
        <v>53</v>
      </c>
      <c r="J20" s="1">
        <v>57</v>
      </c>
      <c r="K20" s="1">
        <v>12</v>
      </c>
      <c r="L20" s="1">
        <v>2</v>
      </c>
      <c r="M20" s="1">
        <v>6</v>
      </c>
      <c r="N20" s="1">
        <v>17</v>
      </c>
      <c r="O20" s="1">
        <v>6</v>
      </c>
      <c r="P20" s="1">
        <v>80</v>
      </c>
      <c r="Q20" s="1">
        <v>11</v>
      </c>
      <c r="R20" s="1">
        <v>8</v>
      </c>
      <c r="S20" s="1">
        <v>3</v>
      </c>
      <c r="T20" s="1">
        <v>0</v>
      </c>
      <c r="U20" s="1">
        <v>2</v>
      </c>
      <c r="V20" s="1">
        <v>8</v>
      </c>
      <c r="W20" s="16">
        <v>0</v>
      </c>
      <c r="X20" s="1">
        <v>9</v>
      </c>
      <c r="Y20" s="1">
        <f t="shared" si="0"/>
        <v>274</v>
      </c>
      <c r="Z20" s="1">
        <f t="shared" si="1"/>
        <v>426</v>
      </c>
      <c r="AA20" s="70">
        <f t="shared" si="2"/>
        <v>0.3914285714285714</v>
      </c>
      <c r="AB20" s="70">
        <f t="shared" si="3"/>
        <v>0.60857142857142854</v>
      </c>
      <c r="AD20" s="61"/>
    </row>
    <row r="21" spans="1:30" s="4" customFormat="1" x14ac:dyDescent="0.25">
      <c r="A21" s="2">
        <v>18</v>
      </c>
      <c r="B21" s="2" t="s">
        <v>52</v>
      </c>
      <c r="C21" s="2">
        <v>76</v>
      </c>
      <c r="D21" s="1" t="s">
        <v>134</v>
      </c>
      <c r="E21" s="1" t="s">
        <v>134</v>
      </c>
      <c r="F21" s="2">
        <v>673</v>
      </c>
      <c r="G21" s="2" t="s">
        <v>18</v>
      </c>
      <c r="H21" s="1">
        <v>700</v>
      </c>
      <c r="I21" s="1">
        <v>52</v>
      </c>
      <c r="J21" s="1">
        <v>68</v>
      </c>
      <c r="K21" s="1">
        <v>19</v>
      </c>
      <c r="L21" s="1">
        <v>2</v>
      </c>
      <c r="M21" s="1">
        <v>6</v>
      </c>
      <c r="N21" s="1">
        <v>20</v>
      </c>
      <c r="O21" s="1">
        <v>3</v>
      </c>
      <c r="P21" s="1">
        <v>83</v>
      </c>
      <c r="Q21" s="1">
        <v>9</v>
      </c>
      <c r="R21" s="1">
        <v>10</v>
      </c>
      <c r="S21" s="1">
        <v>1</v>
      </c>
      <c r="T21" s="1">
        <v>0</v>
      </c>
      <c r="U21" s="1">
        <v>0</v>
      </c>
      <c r="V21" s="1">
        <v>6</v>
      </c>
      <c r="W21" s="16">
        <v>0</v>
      </c>
      <c r="X21" s="1">
        <v>14</v>
      </c>
      <c r="Y21" s="1">
        <f t="shared" si="0"/>
        <v>293</v>
      </c>
      <c r="Z21" s="1">
        <f t="shared" si="1"/>
        <v>407</v>
      </c>
      <c r="AA21" s="70">
        <f t="shared" si="2"/>
        <v>0.41857142857142859</v>
      </c>
      <c r="AB21" s="70">
        <f t="shared" si="3"/>
        <v>0.58142857142857141</v>
      </c>
      <c r="AD21" s="61"/>
    </row>
    <row r="22" spans="1:30" s="4" customFormat="1" x14ac:dyDescent="0.25">
      <c r="A22" s="2">
        <v>19</v>
      </c>
      <c r="B22" s="2" t="s">
        <v>52</v>
      </c>
      <c r="C22" s="2">
        <v>76</v>
      </c>
      <c r="D22" s="1" t="s">
        <v>134</v>
      </c>
      <c r="E22" s="1" t="s">
        <v>134</v>
      </c>
      <c r="F22" s="2">
        <v>673</v>
      </c>
      <c r="G22" s="2" t="s">
        <v>19</v>
      </c>
      <c r="H22" s="1">
        <v>700</v>
      </c>
      <c r="I22" s="1">
        <v>46</v>
      </c>
      <c r="J22" s="1">
        <v>61</v>
      </c>
      <c r="K22" s="1">
        <v>17</v>
      </c>
      <c r="L22" s="1">
        <v>4</v>
      </c>
      <c r="M22" s="1">
        <v>4</v>
      </c>
      <c r="N22" s="1">
        <v>25</v>
      </c>
      <c r="O22" s="1">
        <v>2</v>
      </c>
      <c r="P22" s="1">
        <v>81</v>
      </c>
      <c r="Q22" s="1">
        <v>5</v>
      </c>
      <c r="R22" s="1">
        <v>2</v>
      </c>
      <c r="S22" s="1">
        <v>0</v>
      </c>
      <c r="T22" s="1">
        <v>0</v>
      </c>
      <c r="U22" s="1">
        <v>0</v>
      </c>
      <c r="V22" s="1">
        <v>6</v>
      </c>
      <c r="W22" s="16">
        <v>0</v>
      </c>
      <c r="X22" s="1">
        <v>6</v>
      </c>
      <c r="Y22" s="1">
        <f t="shared" si="0"/>
        <v>259</v>
      </c>
      <c r="Z22" s="1">
        <f t="shared" si="1"/>
        <v>441</v>
      </c>
      <c r="AA22" s="70">
        <f t="shared" si="2"/>
        <v>0.37</v>
      </c>
      <c r="AB22" s="70">
        <f t="shared" si="3"/>
        <v>0.63</v>
      </c>
      <c r="AD22" s="61"/>
    </row>
    <row r="23" spans="1:30" s="4" customFormat="1" x14ac:dyDescent="0.25">
      <c r="A23" s="2">
        <v>20</v>
      </c>
      <c r="B23" s="2" t="s">
        <v>52</v>
      </c>
      <c r="C23" s="2">
        <v>76</v>
      </c>
      <c r="D23" s="1" t="s">
        <v>134</v>
      </c>
      <c r="E23" s="1" t="s">
        <v>134</v>
      </c>
      <c r="F23" s="2">
        <v>673</v>
      </c>
      <c r="G23" s="2" t="s">
        <v>20</v>
      </c>
      <c r="H23" s="1">
        <v>701</v>
      </c>
      <c r="I23" s="1">
        <v>49</v>
      </c>
      <c r="J23" s="1">
        <v>70</v>
      </c>
      <c r="K23" s="1">
        <v>16</v>
      </c>
      <c r="L23" s="1">
        <v>1</v>
      </c>
      <c r="M23" s="1">
        <v>3</v>
      </c>
      <c r="N23" s="1">
        <v>24</v>
      </c>
      <c r="O23" s="1">
        <v>4</v>
      </c>
      <c r="P23" s="1">
        <v>78</v>
      </c>
      <c r="Q23" s="1">
        <v>6</v>
      </c>
      <c r="R23" s="1">
        <v>7</v>
      </c>
      <c r="S23" s="1">
        <v>0</v>
      </c>
      <c r="T23" s="1">
        <v>0</v>
      </c>
      <c r="U23" s="1">
        <v>0</v>
      </c>
      <c r="V23" s="1">
        <v>3</v>
      </c>
      <c r="W23" s="16">
        <v>0</v>
      </c>
      <c r="X23" s="1">
        <v>19</v>
      </c>
      <c r="Y23" s="1">
        <f t="shared" si="0"/>
        <v>280</v>
      </c>
      <c r="Z23" s="1">
        <f t="shared" si="1"/>
        <v>421</v>
      </c>
      <c r="AA23" s="70">
        <f t="shared" si="2"/>
        <v>0.39942938659058486</v>
      </c>
      <c r="AB23" s="70">
        <f t="shared" si="3"/>
        <v>0.60057061340941509</v>
      </c>
      <c r="AD23" s="61"/>
    </row>
    <row r="24" spans="1:30" s="4" customFormat="1" x14ac:dyDescent="0.25">
      <c r="A24" s="2">
        <v>21</v>
      </c>
      <c r="B24" s="2" t="s">
        <v>52</v>
      </c>
      <c r="C24" s="2">
        <v>76</v>
      </c>
      <c r="D24" s="1" t="s">
        <v>134</v>
      </c>
      <c r="E24" s="1" t="s">
        <v>134</v>
      </c>
      <c r="F24" s="2">
        <v>674</v>
      </c>
      <c r="G24" s="2" t="s">
        <v>15</v>
      </c>
      <c r="H24" s="1">
        <v>713</v>
      </c>
      <c r="I24" s="1">
        <v>74</v>
      </c>
      <c r="J24" s="1">
        <v>84</v>
      </c>
      <c r="K24" s="1">
        <v>13</v>
      </c>
      <c r="L24" s="1">
        <v>1</v>
      </c>
      <c r="M24" s="1">
        <v>3</v>
      </c>
      <c r="N24" s="1">
        <v>3</v>
      </c>
      <c r="O24" s="1">
        <v>2</v>
      </c>
      <c r="P24" s="1">
        <v>99</v>
      </c>
      <c r="Q24" s="1">
        <v>4</v>
      </c>
      <c r="R24" s="1">
        <v>14</v>
      </c>
      <c r="S24" s="1">
        <v>3</v>
      </c>
      <c r="T24" s="1">
        <v>0</v>
      </c>
      <c r="U24" s="1">
        <v>2</v>
      </c>
      <c r="V24" s="1">
        <v>4</v>
      </c>
      <c r="W24" s="16">
        <v>0</v>
      </c>
      <c r="X24" s="1">
        <v>6</v>
      </c>
      <c r="Y24" s="1">
        <f t="shared" si="0"/>
        <v>312</v>
      </c>
      <c r="Z24" s="1">
        <f t="shared" si="1"/>
        <v>401</v>
      </c>
      <c r="AA24" s="70">
        <f t="shared" si="2"/>
        <v>0.43758765778401121</v>
      </c>
      <c r="AB24" s="70">
        <f t="shared" si="3"/>
        <v>0.56241234221598879</v>
      </c>
      <c r="AD24" s="61"/>
    </row>
    <row r="25" spans="1:30" s="4" customFormat="1" x14ac:dyDescent="0.25">
      <c r="A25" s="2">
        <v>22</v>
      </c>
      <c r="B25" s="2" t="s">
        <v>52</v>
      </c>
      <c r="C25" s="2">
        <v>76</v>
      </c>
      <c r="D25" s="1" t="s">
        <v>134</v>
      </c>
      <c r="E25" s="1" t="s">
        <v>134</v>
      </c>
      <c r="F25" s="2">
        <v>674</v>
      </c>
      <c r="G25" s="2" t="s">
        <v>16</v>
      </c>
      <c r="H25" s="1">
        <v>714</v>
      </c>
      <c r="I25" s="1">
        <v>85</v>
      </c>
      <c r="J25" s="1">
        <v>93</v>
      </c>
      <c r="K25" s="1">
        <v>16</v>
      </c>
      <c r="L25" s="1">
        <v>2</v>
      </c>
      <c r="M25" s="1">
        <v>3</v>
      </c>
      <c r="N25" s="1">
        <v>8</v>
      </c>
      <c r="O25" s="1">
        <v>5</v>
      </c>
      <c r="P25" s="1">
        <v>115</v>
      </c>
      <c r="Q25" s="1">
        <v>0</v>
      </c>
      <c r="R25" s="1">
        <v>5</v>
      </c>
      <c r="S25" s="1">
        <v>3</v>
      </c>
      <c r="T25" s="1">
        <v>0</v>
      </c>
      <c r="U25" s="1">
        <v>0</v>
      </c>
      <c r="V25" s="1">
        <v>7</v>
      </c>
      <c r="W25" s="16">
        <v>0</v>
      </c>
      <c r="X25" s="1">
        <v>8</v>
      </c>
      <c r="Y25" s="1">
        <f t="shared" si="0"/>
        <v>350</v>
      </c>
      <c r="Z25" s="1">
        <f t="shared" si="1"/>
        <v>364</v>
      </c>
      <c r="AA25" s="70">
        <f t="shared" si="2"/>
        <v>0.49019607843137253</v>
      </c>
      <c r="AB25" s="70">
        <f t="shared" si="3"/>
        <v>0.50980392156862742</v>
      </c>
      <c r="AD25" s="61"/>
    </row>
    <row r="26" spans="1:30" s="4" customFormat="1" x14ac:dyDescent="0.25">
      <c r="A26" s="2">
        <v>23</v>
      </c>
      <c r="B26" s="2" t="s">
        <v>52</v>
      </c>
      <c r="C26" s="2">
        <v>76</v>
      </c>
      <c r="D26" s="1" t="s">
        <v>134</v>
      </c>
      <c r="E26" s="1" t="s">
        <v>134</v>
      </c>
      <c r="F26" s="2">
        <v>675</v>
      </c>
      <c r="G26" s="2" t="s">
        <v>15</v>
      </c>
      <c r="H26" s="1">
        <v>711</v>
      </c>
      <c r="I26" s="1">
        <v>64</v>
      </c>
      <c r="J26" s="1">
        <v>94</v>
      </c>
      <c r="K26" s="1">
        <v>13</v>
      </c>
      <c r="L26" s="1">
        <v>4</v>
      </c>
      <c r="M26" s="1">
        <v>0</v>
      </c>
      <c r="N26" s="1">
        <v>7</v>
      </c>
      <c r="O26" s="1">
        <v>1</v>
      </c>
      <c r="P26" s="1">
        <v>107</v>
      </c>
      <c r="Q26" s="1">
        <v>3</v>
      </c>
      <c r="R26" s="1">
        <v>3</v>
      </c>
      <c r="S26" s="1">
        <v>2</v>
      </c>
      <c r="T26" s="1">
        <v>0</v>
      </c>
      <c r="U26" s="1">
        <v>1</v>
      </c>
      <c r="V26" s="1">
        <v>4</v>
      </c>
      <c r="W26" s="16">
        <v>0</v>
      </c>
      <c r="X26" s="1">
        <v>3</v>
      </c>
      <c r="Y26" s="1">
        <f t="shared" si="0"/>
        <v>306</v>
      </c>
      <c r="Z26" s="1">
        <f t="shared" si="1"/>
        <v>405</v>
      </c>
      <c r="AA26" s="70">
        <f t="shared" si="2"/>
        <v>0.43037974683544306</v>
      </c>
      <c r="AB26" s="70">
        <f t="shared" si="3"/>
        <v>0.569620253164557</v>
      </c>
      <c r="AD26" s="61"/>
    </row>
    <row r="27" spans="1:30" s="4" customFormat="1" x14ac:dyDescent="0.25">
      <c r="A27" s="2">
        <v>24</v>
      </c>
      <c r="B27" s="2" t="s">
        <v>52</v>
      </c>
      <c r="C27" s="2">
        <v>76</v>
      </c>
      <c r="D27" s="1" t="s">
        <v>134</v>
      </c>
      <c r="E27" s="1" t="s">
        <v>134</v>
      </c>
      <c r="F27" s="2">
        <v>675</v>
      </c>
      <c r="G27" s="2" t="s">
        <v>16</v>
      </c>
      <c r="H27" s="1">
        <v>711</v>
      </c>
      <c r="I27" s="1">
        <v>69</v>
      </c>
      <c r="J27" s="1">
        <v>95</v>
      </c>
      <c r="K27" s="1">
        <v>13</v>
      </c>
      <c r="L27" s="1">
        <v>5</v>
      </c>
      <c r="M27" s="1">
        <v>2</v>
      </c>
      <c r="N27" s="1">
        <v>18</v>
      </c>
      <c r="O27" s="1">
        <v>2</v>
      </c>
      <c r="P27" s="1">
        <v>85</v>
      </c>
      <c r="Q27" s="1">
        <v>8</v>
      </c>
      <c r="R27" s="1">
        <v>2</v>
      </c>
      <c r="S27" s="1">
        <v>0</v>
      </c>
      <c r="T27" s="1">
        <v>0</v>
      </c>
      <c r="U27" s="1">
        <v>0</v>
      </c>
      <c r="V27" s="1">
        <v>6</v>
      </c>
      <c r="W27" s="16">
        <v>0</v>
      </c>
      <c r="X27" s="1">
        <v>5</v>
      </c>
      <c r="Y27" s="1">
        <f t="shared" si="0"/>
        <v>310</v>
      </c>
      <c r="Z27" s="1">
        <f t="shared" si="1"/>
        <v>401</v>
      </c>
      <c r="AA27" s="70">
        <f t="shared" si="2"/>
        <v>0.43600562587904362</v>
      </c>
      <c r="AB27" s="70">
        <f t="shared" si="3"/>
        <v>0.56399437412095643</v>
      </c>
      <c r="AD27" s="61"/>
    </row>
    <row r="28" spans="1:30" s="4" customFormat="1" x14ac:dyDescent="0.25">
      <c r="A28" s="2">
        <v>25</v>
      </c>
      <c r="B28" s="2" t="s">
        <v>52</v>
      </c>
      <c r="C28" s="2">
        <v>76</v>
      </c>
      <c r="D28" s="1" t="s">
        <v>134</v>
      </c>
      <c r="E28" s="1" t="s">
        <v>134</v>
      </c>
      <c r="F28" s="2">
        <v>676</v>
      </c>
      <c r="G28" s="2" t="s">
        <v>15</v>
      </c>
      <c r="H28" s="1">
        <v>571</v>
      </c>
      <c r="I28" s="1">
        <v>135</v>
      </c>
      <c r="J28" s="1">
        <v>105</v>
      </c>
      <c r="K28" s="1">
        <v>8</v>
      </c>
      <c r="L28" s="1">
        <v>2</v>
      </c>
      <c r="M28" s="1">
        <v>1</v>
      </c>
      <c r="N28" s="1">
        <v>4</v>
      </c>
      <c r="O28" s="1">
        <v>0</v>
      </c>
      <c r="P28" s="1">
        <v>39</v>
      </c>
      <c r="Q28" s="1">
        <v>0</v>
      </c>
      <c r="R28" s="1">
        <v>6</v>
      </c>
      <c r="S28" s="1">
        <v>3</v>
      </c>
      <c r="T28" s="1">
        <v>0</v>
      </c>
      <c r="U28" s="1">
        <v>0</v>
      </c>
      <c r="V28" s="1">
        <v>4</v>
      </c>
      <c r="W28" s="16">
        <v>0</v>
      </c>
      <c r="X28" s="1">
        <v>10</v>
      </c>
      <c r="Y28" s="1">
        <f t="shared" si="0"/>
        <v>317</v>
      </c>
      <c r="Z28" s="1">
        <f t="shared" si="1"/>
        <v>254</v>
      </c>
      <c r="AA28" s="70">
        <f t="shared" si="2"/>
        <v>0.55516637478108577</v>
      </c>
      <c r="AB28" s="70">
        <f t="shared" si="3"/>
        <v>0.44483362521891417</v>
      </c>
      <c r="AD28" s="61"/>
    </row>
    <row r="29" spans="1:30" s="4" customFormat="1" x14ac:dyDescent="0.25">
      <c r="A29" s="2">
        <v>26</v>
      </c>
      <c r="B29" s="2" t="s">
        <v>52</v>
      </c>
      <c r="C29" s="2">
        <v>76</v>
      </c>
      <c r="D29" s="1" t="s">
        <v>134</v>
      </c>
      <c r="E29" s="1" t="s">
        <v>134</v>
      </c>
      <c r="F29" s="2">
        <v>676</v>
      </c>
      <c r="G29" s="2" t="s">
        <v>16</v>
      </c>
      <c r="H29" s="1">
        <v>571</v>
      </c>
      <c r="I29" s="1">
        <v>101</v>
      </c>
      <c r="J29" s="1">
        <v>80</v>
      </c>
      <c r="K29" s="1">
        <v>10</v>
      </c>
      <c r="L29" s="1">
        <v>1</v>
      </c>
      <c r="M29" s="1">
        <v>2</v>
      </c>
      <c r="N29" s="1">
        <v>7</v>
      </c>
      <c r="O29" s="1">
        <v>1</v>
      </c>
      <c r="P29" s="1">
        <v>50</v>
      </c>
      <c r="Q29" s="1">
        <v>1</v>
      </c>
      <c r="R29" s="1">
        <v>9</v>
      </c>
      <c r="S29" s="1">
        <v>1</v>
      </c>
      <c r="T29" s="1">
        <v>0</v>
      </c>
      <c r="U29" s="1">
        <v>0</v>
      </c>
      <c r="V29" s="1">
        <v>5</v>
      </c>
      <c r="W29" s="16">
        <v>0</v>
      </c>
      <c r="X29" s="1">
        <v>4</v>
      </c>
      <c r="Y29" s="1">
        <f t="shared" si="0"/>
        <v>272</v>
      </c>
      <c r="Z29" s="1">
        <f t="shared" si="1"/>
        <v>299</v>
      </c>
      <c r="AA29" s="70">
        <f t="shared" si="2"/>
        <v>0.47635726795096323</v>
      </c>
      <c r="AB29" s="70">
        <f t="shared" si="3"/>
        <v>0.52364273204903677</v>
      </c>
      <c r="AD29" s="61"/>
    </row>
    <row r="30" spans="1:30" s="4" customFormat="1" x14ac:dyDescent="0.25">
      <c r="A30" s="2">
        <v>27</v>
      </c>
      <c r="B30" s="2" t="s">
        <v>52</v>
      </c>
      <c r="C30" s="2">
        <v>76</v>
      </c>
      <c r="D30" s="1" t="s">
        <v>134</v>
      </c>
      <c r="E30" s="1" t="s">
        <v>134</v>
      </c>
      <c r="F30" s="2">
        <v>677</v>
      </c>
      <c r="G30" s="2" t="s">
        <v>15</v>
      </c>
      <c r="H30" s="1">
        <v>510</v>
      </c>
      <c r="I30" s="1">
        <v>81</v>
      </c>
      <c r="J30" s="1">
        <v>85</v>
      </c>
      <c r="K30" s="1">
        <v>8</v>
      </c>
      <c r="L30" s="1">
        <v>1</v>
      </c>
      <c r="M30" s="1">
        <v>2</v>
      </c>
      <c r="N30" s="1">
        <v>4</v>
      </c>
      <c r="O30" s="1">
        <v>1</v>
      </c>
      <c r="P30" s="1">
        <v>60</v>
      </c>
      <c r="Q30" s="1">
        <v>0</v>
      </c>
      <c r="R30" s="1">
        <v>4</v>
      </c>
      <c r="S30" s="1">
        <v>1</v>
      </c>
      <c r="T30" s="1">
        <v>0</v>
      </c>
      <c r="U30" s="1">
        <v>0</v>
      </c>
      <c r="V30" s="1">
        <v>6</v>
      </c>
      <c r="W30" s="16">
        <v>0</v>
      </c>
      <c r="X30" s="1">
        <v>6</v>
      </c>
      <c r="Y30" s="1">
        <f t="shared" si="0"/>
        <v>259</v>
      </c>
      <c r="Z30" s="1">
        <f t="shared" si="1"/>
        <v>251</v>
      </c>
      <c r="AA30" s="70">
        <f t="shared" si="2"/>
        <v>0.50784313725490193</v>
      </c>
      <c r="AB30" s="70">
        <f t="shared" si="3"/>
        <v>0.49215686274509801</v>
      </c>
      <c r="AD30" s="61"/>
    </row>
    <row r="31" spans="1:30" s="4" customFormat="1" x14ac:dyDescent="0.25">
      <c r="A31" s="2">
        <v>28</v>
      </c>
      <c r="B31" s="2" t="s">
        <v>52</v>
      </c>
      <c r="C31" s="2">
        <v>76</v>
      </c>
      <c r="D31" s="1" t="s">
        <v>134</v>
      </c>
      <c r="E31" s="1" t="s">
        <v>134</v>
      </c>
      <c r="F31" s="2">
        <v>677</v>
      </c>
      <c r="G31" s="2" t="s">
        <v>16</v>
      </c>
      <c r="H31" s="1">
        <v>510</v>
      </c>
      <c r="I31" s="1">
        <v>92</v>
      </c>
      <c r="J31" s="1">
        <v>79</v>
      </c>
      <c r="K31" s="1">
        <v>6</v>
      </c>
      <c r="L31" s="1">
        <v>2</v>
      </c>
      <c r="M31" s="1">
        <v>0</v>
      </c>
      <c r="N31" s="1">
        <v>4</v>
      </c>
      <c r="O31" s="1">
        <v>1</v>
      </c>
      <c r="P31" s="1">
        <v>52</v>
      </c>
      <c r="Q31" s="1">
        <v>0</v>
      </c>
      <c r="R31" s="1">
        <v>9</v>
      </c>
      <c r="S31" s="1">
        <v>0</v>
      </c>
      <c r="T31" s="1">
        <v>0</v>
      </c>
      <c r="U31" s="1">
        <v>0</v>
      </c>
      <c r="V31" s="1">
        <v>2</v>
      </c>
      <c r="W31" s="16">
        <v>0</v>
      </c>
      <c r="X31" s="1">
        <v>0</v>
      </c>
      <c r="Y31" s="1">
        <f t="shared" si="0"/>
        <v>247</v>
      </c>
      <c r="Z31" s="1">
        <f t="shared" si="1"/>
        <v>263</v>
      </c>
      <c r="AA31" s="70">
        <f t="shared" si="2"/>
        <v>0.48431372549019608</v>
      </c>
      <c r="AB31" s="70">
        <f t="shared" si="3"/>
        <v>0.51568627450980398</v>
      </c>
      <c r="AD31" s="61"/>
    </row>
    <row r="32" spans="1:30" s="4" customFormat="1" x14ac:dyDescent="0.25">
      <c r="A32" s="2">
        <v>29</v>
      </c>
      <c r="B32" s="2" t="s">
        <v>52</v>
      </c>
      <c r="C32" s="2">
        <v>76</v>
      </c>
      <c r="D32" s="1" t="s">
        <v>134</v>
      </c>
      <c r="E32" s="1" t="s">
        <v>134</v>
      </c>
      <c r="F32" s="2">
        <v>677</v>
      </c>
      <c r="G32" s="2" t="s">
        <v>17</v>
      </c>
      <c r="H32" s="1">
        <v>510</v>
      </c>
      <c r="I32" s="1">
        <v>88</v>
      </c>
      <c r="J32" s="1">
        <v>73</v>
      </c>
      <c r="K32" s="1">
        <v>7</v>
      </c>
      <c r="L32" s="1">
        <v>2</v>
      </c>
      <c r="M32" s="1">
        <v>3</v>
      </c>
      <c r="N32" s="1">
        <v>1</v>
      </c>
      <c r="O32" s="1">
        <v>0</v>
      </c>
      <c r="P32" s="1">
        <v>58</v>
      </c>
      <c r="Q32" s="1">
        <v>2</v>
      </c>
      <c r="R32" s="1">
        <v>3</v>
      </c>
      <c r="S32" s="1">
        <v>0</v>
      </c>
      <c r="T32" s="1">
        <v>0</v>
      </c>
      <c r="U32" s="1">
        <v>0</v>
      </c>
      <c r="V32" s="1">
        <v>5</v>
      </c>
      <c r="W32" s="16">
        <v>0</v>
      </c>
      <c r="X32" s="1">
        <v>7</v>
      </c>
      <c r="Y32" s="1">
        <f t="shared" si="0"/>
        <v>249</v>
      </c>
      <c r="Z32" s="1">
        <f t="shared" si="1"/>
        <v>261</v>
      </c>
      <c r="AA32" s="70">
        <f t="shared" si="2"/>
        <v>0.48823529411764705</v>
      </c>
      <c r="AB32" s="70">
        <f t="shared" si="3"/>
        <v>0.5117647058823529</v>
      </c>
      <c r="AD32" s="61"/>
    </row>
    <row r="33" spans="1:30" s="4" customFormat="1" x14ac:dyDescent="0.25">
      <c r="A33" s="2">
        <v>30</v>
      </c>
      <c r="B33" s="2" t="s">
        <v>52</v>
      </c>
      <c r="C33" s="2">
        <v>76</v>
      </c>
      <c r="D33" s="1" t="s">
        <v>134</v>
      </c>
      <c r="E33" s="1" t="s">
        <v>134</v>
      </c>
      <c r="F33" s="2">
        <v>678</v>
      </c>
      <c r="G33" s="2" t="s">
        <v>15</v>
      </c>
      <c r="H33" s="1">
        <v>543</v>
      </c>
      <c r="I33" s="1">
        <v>62</v>
      </c>
      <c r="J33" s="1">
        <v>71</v>
      </c>
      <c r="K33" s="1">
        <v>12</v>
      </c>
      <c r="L33" s="1">
        <v>3</v>
      </c>
      <c r="M33" s="1">
        <v>2</v>
      </c>
      <c r="N33" s="1">
        <v>7</v>
      </c>
      <c r="O33" s="1">
        <v>4</v>
      </c>
      <c r="P33" s="1">
        <v>63</v>
      </c>
      <c r="Q33" s="1">
        <v>4</v>
      </c>
      <c r="R33" s="1">
        <v>3</v>
      </c>
      <c r="S33" s="1">
        <v>0</v>
      </c>
      <c r="T33" s="1">
        <v>0</v>
      </c>
      <c r="U33" s="1">
        <v>0</v>
      </c>
      <c r="V33" s="1">
        <v>4</v>
      </c>
      <c r="W33" s="16">
        <v>0</v>
      </c>
      <c r="X33" s="1">
        <v>7</v>
      </c>
      <c r="Y33" s="1">
        <f t="shared" si="0"/>
        <v>242</v>
      </c>
      <c r="Z33" s="1">
        <f t="shared" si="1"/>
        <v>301</v>
      </c>
      <c r="AA33" s="70">
        <f t="shared" si="2"/>
        <v>0.44567219152854515</v>
      </c>
      <c r="AB33" s="70">
        <f t="shared" si="3"/>
        <v>0.55432780847145491</v>
      </c>
      <c r="AD33" s="61"/>
    </row>
    <row r="34" spans="1:30" s="4" customFormat="1" x14ac:dyDescent="0.25">
      <c r="A34" s="2">
        <v>31</v>
      </c>
      <c r="B34" s="2" t="s">
        <v>52</v>
      </c>
      <c r="C34" s="2">
        <v>76</v>
      </c>
      <c r="D34" s="1" t="s">
        <v>134</v>
      </c>
      <c r="E34" s="1" t="s">
        <v>134</v>
      </c>
      <c r="F34" s="2">
        <v>678</v>
      </c>
      <c r="G34" s="2" t="s">
        <v>16</v>
      </c>
      <c r="H34" s="1">
        <v>544</v>
      </c>
      <c r="I34" s="1">
        <v>59</v>
      </c>
      <c r="J34" s="1">
        <v>78</v>
      </c>
      <c r="K34" s="1">
        <v>11</v>
      </c>
      <c r="L34" s="1">
        <v>0</v>
      </c>
      <c r="M34" s="1">
        <v>0</v>
      </c>
      <c r="N34" s="1">
        <v>5</v>
      </c>
      <c r="O34" s="1">
        <v>0</v>
      </c>
      <c r="P34" s="1">
        <v>66</v>
      </c>
      <c r="Q34" s="1">
        <v>4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6">
        <v>0</v>
      </c>
      <c r="X34" s="1">
        <v>8</v>
      </c>
      <c r="Y34" s="1">
        <f t="shared" si="0"/>
        <v>231</v>
      </c>
      <c r="Z34" s="1">
        <f t="shared" si="1"/>
        <v>313</v>
      </c>
      <c r="AA34" s="70">
        <f t="shared" si="2"/>
        <v>0.42463235294117646</v>
      </c>
      <c r="AB34" s="70">
        <f t="shared" si="3"/>
        <v>0.57536764705882348</v>
      </c>
      <c r="AD34" s="61"/>
    </row>
    <row r="35" spans="1:30" s="4" customFormat="1" x14ac:dyDescent="0.25">
      <c r="A35" s="2">
        <v>32</v>
      </c>
      <c r="B35" s="2" t="s">
        <v>52</v>
      </c>
      <c r="C35" s="2">
        <v>76</v>
      </c>
      <c r="D35" s="1" t="s">
        <v>134</v>
      </c>
      <c r="E35" s="1" t="s">
        <v>134</v>
      </c>
      <c r="F35" s="2">
        <v>678</v>
      </c>
      <c r="G35" s="2" t="s">
        <v>17</v>
      </c>
      <c r="H35" s="1">
        <v>544</v>
      </c>
      <c r="I35" s="1">
        <v>51</v>
      </c>
      <c r="J35" s="1">
        <v>75</v>
      </c>
      <c r="K35" s="1">
        <v>7</v>
      </c>
      <c r="L35" s="1">
        <v>0</v>
      </c>
      <c r="M35" s="1">
        <v>6</v>
      </c>
      <c r="N35" s="1">
        <v>8</v>
      </c>
      <c r="O35" s="1">
        <v>1</v>
      </c>
      <c r="P35" s="1">
        <v>83</v>
      </c>
      <c r="Q35" s="1">
        <v>3</v>
      </c>
      <c r="R35" s="1">
        <v>1</v>
      </c>
      <c r="S35" s="1">
        <v>0</v>
      </c>
      <c r="T35" s="1">
        <v>0</v>
      </c>
      <c r="U35" s="1">
        <v>0</v>
      </c>
      <c r="V35" s="1">
        <v>4</v>
      </c>
      <c r="W35" s="16">
        <v>0</v>
      </c>
      <c r="X35" s="1">
        <v>6</v>
      </c>
      <c r="Y35" s="1">
        <f t="shared" si="0"/>
        <v>245</v>
      </c>
      <c r="Z35" s="1">
        <f t="shared" si="1"/>
        <v>299</v>
      </c>
      <c r="AA35" s="70">
        <f t="shared" si="2"/>
        <v>0.45036764705882354</v>
      </c>
      <c r="AB35" s="70">
        <f t="shared" si="3"/>
        <v>0.54963235294117652</v>
      </c>
      <c r="AD35" s="61"/>
    </row>
    <row r="36" spans="1:30" s="4" customFormat="1" x14ac:dyDescent="0.25">
      <c r="A36" s="2">
        <v>33</v>
      </c>
      <c r="B36" s="2" t="s">
        <v>52</v>
      </c>
      <c r="C36" s="2">
        <v>76</v>
      </c>
      <c r="D36" s="1" t="s">
        <v>134</v>
      </c>
      <c r="E36" s="1" t="s">
        <v>134</v>
      </c>
      <c r="F36" s="2">
        <v>679</v>
      </c>
      <c r="G36" s="2" t="s">
        <v>15</v>
      </c>
      <c r="H36" s="1">
        <v>719</v>
      </c>
      <c r="I36" s="1">
        <v>56</v>
      </c>
      <c r="J36" s="1">
        <v>117</v>
      </c>
      <c r="K36" s="1">
        <v>14</v>
      </c>
      <c r="L36" s="1">
        <v>13</v>
      </c>
      <c r="M36" s="1">
        <v>3</v>
      </c>
      <c r="N36" s="1">
        <v>9</v>
      </c>
      <c r="O36" s="1">
        <v>3</v>
      </c>
      <c r="P36" s="1">
        <v>90</v>
      </c>
      <c r="Q36" s="1">
        <v>13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6">
        <v>0</v>
      </c>
      <c r="X36" s="1">
        <v>8</v>
      </c>
      <c r="Y36" s="1">
        <f t="shared" si="0"/>
        <v>326</v>
      </c>
      <c r="Z36" s="1">
        <f t="shared" si="1"/>
        <v>393</v>
      </c>
      <c r="AA36" s="70">
        <f t="shared" si="2"/>
        <v>0.4534075104311544</v>
      </c>
      <c r="AB36" s="70">
        <f t="shared" si="3"/>
        <v>0.54659248956884565</v>
      </c>
      <c r="AD36" s="61"/>
    </row>
    <row r="37" spans="1:30" s="4" customFormat="1" x14ac:dyDescent="0.25">
      <c r="A37" s="2">
        <v>34</v>
      </c>
      <c r="B37" s="2" t="s">
        <v>52</v>
      </c>
      <c r="C37" s="2">
        <v>76</v>
      </c>
      <c r="D37" s="1" t="s">
        <v>134</v>
      </c>
      <c r="E37" s="1" t="s">
        <v>134</v>
      </c>
      <c r="F37" s="2">
        <v>679</v>
      </c>
      <c r="G37" s="2" t="s">
        <v>16</v>
      </c>
      <c r="H37" s="1">
        <v>719</v>
      </c>
      <c r="I37" s="1">
        <v>60</v>
      </c>
      <c r="J37" s="1">
        <v>126</v>
      </c>
      <c r="K37" s="1">
        <v>23</v>
      </c>
      <c r="L37" s="1">
        <v>4</v>
      </c>
      <c r="M37" s="1">
        <v>3</v>
      </c>
      <c r="N37" s="1">
        <v>14</v>
      </c>
      <c r="O37" s="1">
        <v>3</v>
      </c>
      <c r="P37" s="1">
        <v>81</v>
      </c>
      <c r="Q37" s="1">
        <v>12</v>
      </c>
      <c r="R37" s="1">
        <v>2</v>
      </c>
      <c r="S37" s="1">
        <v>0</v>
      </c>
      <c r="T37" s="1">
        <v>0</v>
      </c>
      <c r="U37" s="1">
        <v>2</v>
      </c>
      <c r="V37" s="1">
        <v>6</v>
      </c>
      <c r="W37" s="16">
        <v>0</v>
      </c>
      <c r="X37" s="1">
        <v>5</v>
      </c>
      <c r="Y37" s="1">
        <f t="shared" si="0"/>
        <v>341</v>
      </c>
      <c r="Z37" s="1">
        <f t="shared" si="1"/>
        <v>378</v>
      </c>
      <c r="AA37" s="70">
        <f t="shared" si="2"/>
        <v>0.47426981919332406</v>
      </c>
      <c r="AB37" s="70">
        <f t="shared" si="3"/>
        <v>0.52573018080667588</v>
      </c>
      <c r="AD37" s="61"/>
    </row>
    <row r="38" spans="1:30" s="4" customFormat="1" x14ac:dyDescent="0.25">
      <c r="A38" s="2">
        <v>35</v>
      </c>
      <c r="B38" s="2" t="s">
        <v>52</v>
      </c>
      <c r="C38" s="2">
        <v>76</v>
      </c>
      <c r="D38" s="1" t="s">
        <v>134</v>
      </c>
      <c r="E38" s="1" t="s">
        <v>134</v>
      </c>
      <c r="F38" s="2">
        <v>679</v>
      </c>
      <c r="G38" s="2" t="s">
        <v>17</v>
      </c>
      <c r="H38" s="1">
        <v>720</v>
      </c>
      <c r="I38" s="1">
        <v>41</v>
      </c>
      <c r="J38" s="1">
        <v>132</v>
      </c>
      <c r="K38" s="1">
        <v>19</v>
      </c>
      <c r="L38" s="1">
        <v>2</v>
      </c>
      <c r="M38" s="1">
        <v>2</v>
      </c>
      <c r="N38" s="1">
        <v>6</v>
      </c>
      <c r="O38" s="1">
        <v>2</v>
      </c>
      <c r="P38" s="1">
        <v>79</v>
      </c>
      <c r="Q38" s="1">
        <v>19</v>
      </c>
      <c r="R38" s="1">
        <v>8</v>
      </c>
      <c r="S38" s="1">
        <v>4</v>
      </c>
      <c r="T38" s="1">
        <v>0</v>
      </c>
      <c r="U38" s="1">
        <v>1</v>
      </c>
      <c r="V38" s="1">
        <v>12</v>
      </c>
      <c r="W38" s="16">
        <v>0</v>
      </c>
      <c r="X38" s="1">
        <v>16</v>
      </c>
      <c r="Y38" s="1">
        <f t="shared" si="0"/>
        <v>343</v>
      </c>
      <c r="Z38" s="1">
        <f t="shared" si="1"/>
        <v>377</v>
      </c>
      <c r="AA38" s="70">
        <f t="shared" si="2"/>
        <v>0.47638888888888886</v>
      </c>
      <c r="AB38" s="70">
        <f t="shared" si="3"/>
        <v>0.52361111111111114</v>
      </c>
      <c r="AD38" s="61"/>
    </row>
    <row r="39" spans="1:30" s="4" customFormat="1" x14ac:dyDescent="0.25">
      <c r="A39" s="2">
        <v>36</v>
      </c>
      <c r="B39" s="2" t="s">
        <v>52</v>
      </c>
      <c r="C39" s="2">
        <v>76</v>
      </c>
      <c r="D39" s="1" t="s">
        <v>134</v>
      </c>
      <c r="E39" s="1" t="s">
        <v>134</v>
      </c>
      <c r="F39" s="2">
        <v>680</v>
      </c>
      <c r="G39" s="2" t="s">
        <v>15</v>
      </c>
      <c r="H39" s="1">
        <v>672</v>
      </c>
      <c r="I39" s="1">
        <v>65</v>
      </c>
      <c r="J39" s="1">
        <v>100</v>
      </c>
      <c r="K39" s="1">
        <v>10</v>
      </c>
      <c r="L39" s="1">
        <v>5</v>
      </c>
      <c r="M39" s="1">
        <v>7</v>
      </c>
      <c r="N39" s="1">
        <v>3</v>
      </c>
      <c r="O39" s="1">
        <v>12</v>
      </c>
      <c r="P39" s="1">
        <v>84</v>
      </c>
      <c r="Q39" s="1">
        <v>4</v>
      </c>
      <c r="R39" s="1">
        <v>8</v>
      </c>
      <c r="S39" s="1">
        <v>0</v>
      </c>
      <c r="T39" s="1">
        <v>0</v>
      </c>
      <c r="U39" s="1">
        <v>0</v>
      </c>
      <c r="V39" s="1">
        <v>1</v>
      </c>
      <c r="W39" s="16">
        <v>0</v>
      </c>
      <c r="X39" s="1">
        <v>11</v>
      </c>
      <c r="Y39" s="1">
        <f t="shared" si="0"/>
        <v>310</v>
      </c>
      <c r="Z39" s="1">
        <f t="shared" si="1"/>
        <v>362</v>
      </c>
      <c r="AA39" s="70">
        <f t="shared" si="2"/>
        <v>0.46130952380952384</v>
      </c>
      <c r="AB39" s="70">
        <f t="shared" si="3"/>
        <v>0.53869047619047616</v>
      </c>
      <c r="AD39" s="61"/>
    </row>
    <row r="40" spans="1:30" s="4" customFormat="1" x14ac:dyDescent="0.25">
      <c r="A40" s="2">
        <v>37</v>
      </c>
      <c r="B40" s="2" t="s">
        <v>52</v>
      </c>
      <c r="C40" s="2">
        <v>76</v>
      </c>
      <c r="D40" s="1" t="s">
        <v>134</v>
      </c>
      <c r="E40" s="1" t="s">
        <v>134</v>
      </c>
      <c r="F40" s="2">
        <v>680</v>
      </c>
      <c r="G40" s="2" t="s">
        <v>16</v>
      </c>
      <c r="H40" s="1">
        <v>673</v>
      </c>
      <c r="I40" s="1">
        <v>50</v>
      </c>
      <c r="J40" s="1">
        <v>80</v>
      </c>
      <c r="K40" s="1">
        <v>20</v>
      </c>
      <c r="L40" s="1">
        <v>0</v>
      </c>
      <c r="M40" s="1">
        <v>3</v>
      </c>
      <c r="N40" s="1">
        <v>1</v>
      </c>
      <c r="O40" s="1">
        <v>3</v>
      </c>
      <c r="P40" s="1">
        <v>88</v>
      </c>
      <c r="Q40" s="1">
        <v>10</v>
      </c>
      <c r="R40" s="1">
        <v>2</v>
      </c>
      <c r="S40" s="1">
        <v>1</v>
      </c>
      <c r="T40" s="1">
        <v>0</v>
      </c>
      <c r="U40" s="1">
        <v>0</v>
      </c>
      <c r="V40" s="1">
        <v>8</v>
      </c>
      <c r="W40" s="16">
        <v>0</v>
      </c>
      <c r="X40" s="1">
        <v>12</v>
      </c>
      <c r="Y40" s="1">
        <f t="shared" si="0"/>
        <v>278</v>
      </c>
      <c r="Z40" s="1">
        <f t="shared" si="1"/>
        <v>395</v>
      </c>
      <c r="AA40" s="70">
        <f t="shared" si="2"/>
        <v>0.41307578008915302</v>
      </c>
      <c r="AB40" s="70">
        <f t="shared" si="3"/>
        <v>0.58692421991084698</v>
      </c>
      <c r="AD40" s="61"/>
    </row>
    <row r="41" spans="1:30" s="4" customFormat="1" x14ac:dyDescent="0.25">
      <c r="A41" s="2">
        <v>38</v>
      </c>
      <c r="B41" s="2" t="s">
        <v>52</v>
      </c>
      <c r="C41" s="2">
        <v>76</v>
      </c>
      <c r="D41" s="1" t="s">
        <v>134</v>
      </c>
      <c r="E41" s="1" t="s">
        <v>134</v>
      </c>
      <c r="F41" s="2">
        <v>681</v>
      </c>
      <c r="G41" s="2" t="s">
        <v>15</v>
      </c>
      <c r="H41" s="1">
        <v>576</v>
      </c>
      <c r="I41" s="1">
        <v>30</v>
      </c>
      <c r="J41" s="1">
        <v>93</v>
      </c>
      <c r="K41" s="1">
        <v>5</v>
      </c>
      <c r="L41" s="1">
        <v>1</v>
      </c>
      <c r="M41" s="1">
        <v>3</v>
      </c>
      <c r="N41" s="1">
        <v>13</v>
      </c>
      <c r="O41" s="1">
        <v>3</v>
      </c>
      <c r="P41" s="1">
        <v>91</v>
      </c>
      <c r="Q41" s="1">
        <v>4</v>
      </c>
      <c r="R41" s="1">
        <v>1</v>
      </c>
      <c r="S41" s="1">
        <v>0</v>
      </c>
      <c r="T41" s="1">
        <v>0</v>
      </c>
      <c r="U41" s="1">
        <v>0</v>
      </c>
      <c r="V41" s="1">
        <v>6</v>
      </c>
      <c r="W41" s="16">
        <v>0</v>
      </c>
      <c r="X41" s="1">
        <v>7</v>
      </c>
      <c r="Y41" s="1">
        <f t="shared" si="0"/>
        <v>257</v>
      </c>
      <c r="Z41" s="1">
        <f t="shared" si="1"/>
        <v>319</v>
      </c>
      <c r="AA41" s="70">
        <f t="shared" si="2"/>
        <v>0.44618055555555558</v>
      </c>
      <c r="AB41" s="70">
        <f t="shared" si="3"/>
        <v>0.55381944444444442</v>
      </c>
      <c r="AD41" s="61"/>
    </row>
    <row r="42" spans="1:30" s="4" customFormat="1" x14ac:dyDescent="0.25">
      <c r="A42" s="2">
        <v>39</v>
      </c>
      <c r="B42" s="2" t="s">
        <v>52</v>
      </c>
      <c r="C42" s="2">
        <v>76</v>
      </c>
      <c r="D42" s="1" t="s">
        <v>134</v>
      </c>
      <c r="E42" s="1" t="s">
        <v>134</v>
      </c>
      <c r="F42" s="2">
        <v>681</v>
      </c>
      <c r="G42" s="2" t="s">
        <v>16</v>
      </c>
      <c r="H42" s="1">
        <v>577</v>
      </c>
      <c r="I42" s="1">
        <v>45</v>
      </c>
      <c r="J42" s="1">
        <v>83</v>
      </c>
      <c r="K42" s="1">
        <v>10</v>
      </c>
      <c r="L42" s="1">
        <v>2</v>
      </c>
      <c r="M42" s="1">
        <v>1</v>
      </c>
      <c r="N42" s="1">
        <v>19</v>
      </c>
      <c r="O42" s="1">
        <v>5</v>
      </c>
      <c r="P42" s="1">
        <v>88</v>
      </c>
      <c r="Q42" s="1">
        <v>7</v>
      </c>
      <c r="R42" s="1">
        <v>0</v>
      </c>
      <c r="S42" s="1">
        <v>5</v>
      </c>
      <c r="T42" s="1">
        <v>0</v>
      </c>
      <c r="U42" s="1">
        <v>0</v>
      </c>
      <c r="V42" s="1">
        <v>10</v>
      </c>
      <c r="W42" s="16">
        <v>0</v>
      </c>
      <c r="X42" s="1">
        <v>6</v>
      </c>
      <c r="Y42" s="1">
        <f t="shared" si="0"/>
        <v>281</v>
      </c>
      <c r="Z42" s="1">
        <f t="shared" si="1"/>
        <v>296</v>
      </c>
      <c r="AA42" s="70">
        <f t="shared" si="2"/>
        <v>0.48700173310225303</v>
      </c>
      <c r="AB42" s="70">
        <f t="shared" si="3"/>
        <v>0.51299826689774697</v>
      </c>
      <c r="AD42" s="61"/>
    </row>
    <row r="43" spans="1:30" s="4" customFormat="1" x14ac:dyDescent="0.25">
      <c r="A43" s="2">
        <v>40</v>
      </c>
      <c r="B43" s="2" t="s">
        <v>52</v>
      </c>
      <c r="C43" s="2">
        <v>76</v>
      </c>
      <c r="D43" s="1" t="s">
        <v>134</v>
      </c>
      <c r="E43" s="1" t="s">
        <v>134</v>
      </c>
      <c r="F43" s="2">
        <v>682</v>
      </c>
      <c r="G43" s="2" t="s">
        <v>15</v>
      </c>
      <c r="H43" s="1">
        <v>717</v>
      </c>
      <c r="I43" s="1">
        <v>59</v>
      </c>
      <c r="J43" s="1">
        <v>89</v>
      </c>
      <c r="K43" s="1">
        <v>18</v>
      </c>
      <c r="L43" s="1">
        <v>7</v>
      </c>
      <c r="M43" s="1">
        <v>7</v>
      </c>
      <c r="N43" s="1">
        <v>12</v>
      </c>
      <c r="O43" s="1">
        <v>1</v>
      </c>
      <c r="P43" s="1">
        <v>105</v>
      </c>
      <c r="Q43" s="1">
        <v>9</v>
      </c>
      <c r="R43" s="1">
        <v>9</v>
      </c>
      <c r="S43" s="1">
        <v>3</v>
      </c>
      <c r="T43" s="1">
        <v>0</v>
      </c>
      <c r="U43" s="1">
        <v>1</v>
      </c>
      <c r="V43" s="1">
        <v>5</v>
      </c>
      <c r="W43" s="16">
        <v>0</v>
      </c>
      <c r="X43" s="1">
        <v>6</v>
      </c>
      <c r="Y43" s="1">
        <f t="shared" si="0"/>
        <v>331</v>
      </c>
      <c r="Z43" s="1">
        <f t="shared" si="1"/>
        <v>386</v>
      </c>
      <c r="AA43" s="70">
        <f t="shared" si="2"/>
        <v>0.4616457461645746</v>
      </c>
      <c r="AB43" s="70">
        <f t="shared" si="3"/>
        <v>0.53835425383542534</v>
      </c>
      <c r="AD43" s="61"/>
    </row>
    <row r="44" spans="1:30" s="4" customFormat="1" x14ac:dyDescent="0.25">
      <c r="A44" s="2">
        <v>41</v>
      </c>
      <c r="B44" s="2" t="s">
        <v>52</v>
      </c>
      <c r="C44" s="2">
        <v>76</v>
      </c>
      <c r="D44" s="1" t="s">
        <v>134</v>
      </c>
      <c r="E44" s="1" t="s">
        <v>134</v>
      </c>
      <c r="F44" s="2">
        <v>682</v>
      </c>
      <c r="G44" s="2" t="s">
        <v>16</v>
      </c>
      <c r="H44" s="1">
        <v>717</v>
      </c>
      <c r="I44" s="1">
        <v>52</v>
      </c>
      <c r="J44" s="1">
        <v>95</v>
      </c>
      <c r="K44" s="1">
        <v>14</v>
      </c>
      <c r="L44" s="1">
        <v>3</v>
      </c>
      <c r="M44" s="1">
        <v>3</v>
      </c>
      <c r="N44" s="1">
        <v>17</v>
      </c>
      <c r="O44" s="1">
        <v>2</v>
      </c>
      <c r="P44" s="1">
        <v>110</v>
      </c>
      <c r="Q44" s="1">
        <v>8</v>
      </c>
      <c r="R44" s="1">
        <v>8</v>
      </c>
      <c r="S44" s="1">
        <v>1</v>
      </c>
      <c r="T44" s="1">
        <v>0</v>
      </c>
      <c r="U44" s="1">
        <v>0</v>
      </c>
      <c r="V44" s="1">
        <v>8</v>
      </c>
      <c r="W44" s="16">
        <v>0</v>
      </c>
      <c r="X44" s="1">
        <v>6</v>
      </c>
      <c r="Y44" s="1">
        <f t="shared" si="0"/>
        <v>327</v>
      </c>
      <c r="Z44" s="1">
        <f t="shared" si="1"/>
        <v>390</v>
      </c>
      <c r="AA44" s="70">
        <f t="shared" si="2"/>
        <v>0.45606694560669458</v>
      </c>
      <c r="AB44" s="70">
        <f t="shared" si="3"/>
        <v>0.54393305439330542</v>
      </c>
      <c r="AD44" s="61"/>
    </row>
    <row r="45" spans="1:30" s="4" customFormat="1" x14ac:dyDescent="0.25">
      <c r="A45" s="2">
        <v>42</v>
      </c>
      <c r="B45" s="2" t="s">
        <v>52</v>
      </c>
      <c r="C45" s="2">
        <v>76</v>
      </c>
      <c r="D45" s="1" t="s">
        <v>134</v>
      </c>
      <c r="E45" s="1" t="s">
        <v>134</v>
      </c>
      <c r="F45" s="2">
        <v>683</v>
      </c>
      <c r="G45" s="2" t="s">
        <v>15</v>
      </c>
      <c r="H45" s="1">
        <v>612</v>
      </c>
      <c r="I45" s="1">
        <v>60</v>
      </c>
      <c r="J45" s="1">
        <v>58</v>
      </c>
      <c r="K45" s="1">
        <v>6</v>
      </c>
      <c r="L45" s="1">
        <v>4</v>
      </c>
      <c r="M45" s="1">
        <v>1</v>
      </c>
      <c r="N45" s="1">
        <v>11</v>
      </c>
      <c r="O45" s="1">
        <v>2</v>
      </c>
      <c r="P45" s="1">
        <v>100</v>
      </c>
      <c r="Q45" s="1">
        <v>6</v>
      </c>
      <c r="R45" s="1">
        <v>5</v>
      </c>
      <c r="S45" s="1">
        <v>0</v>
      </c>
      <c r="T45" s="1">
        <v>1</v>
      </c>
      <c r="U45" s="1">
        <v>0</v>
      </c>
      <c r="V45" s="1">
        <v>5</v>
      </c>
      <c r="W45" s="16">
        <v>0</v>
      </c>
      <c r="X45" s="1">
        <v>12</v>
      </c>
      <c r="Y45" s="1">
        <f t="shared" si="0"/>
        <v>271</v>
      </c>
      <c r="Z45" s="1">
        <f t="shared" si="1"/>
        <v>341</v>
      </c>
      <c r="AA45" s="70">
        <f t="shared" si="2"/>
        <v>0.44281045751633985</v>
      </c>
      <c r="AB45" s="70">
        <f t="shared" si="3"/>
        <v>0.55718954248366015</v>
      </c>
      <c r="AD45" s="61"/>
    </row>
    <row r="46" spans="1:30" s="4" customFormat="1" x14ac:dyDescent="0.25">
      <c r="A46" s="2">
        <v>43</v>
      </c>
      <c r="B46" s="2" t="s">
        <v>52</v>
      </c>
      <c r="C46" s="2">
        <v>76</v>
      </c>
      <c r="D46" s="1" t="s">
        <v>134</v>
      </c>
      <c r="E46" s="1" t="s">
        <v>134</v>
      </c>
      <c r="F46" s="2">
        <v>683</v>
      </c>
      <c r="G46" s="2" t="s">
        <v>16</v>
      </c>
      <c r="H46" s="1">
        <v>613</v>
      </c>
      <c r="I46" s="1">
        <v>57</v>
      </c>
      <c r="J46" s="1">
        <v>76</v>
      </c>
      <c r="K46" s="1">
        <v>10</v>
      </c>
      <c r="L46" s="1">
        <v>1</v>
      </c>
      <c r="M46" s="1">
        <v>2</v>
      </c>
      <c r="N46" s="1">
        <v>15</v>
      </c>
      <c r="O46" s="1">
        <v>3</v>
      </c>
      <c r="P46" s="1">
        <v>100</v>
      </c>
      <c r="Q46" s="1">
        <v>8</v>
      </c>
      <c r="R46" s="1">
        <v>4</v>
      </c>
      <c r="S46" s="1">
        <v>2</v>
      </c>
      <c r="T46" s="1">
        <v>0</v>
      </c>
      <c r="U46" s="1">
        <v>0</v>
      </c>
      <c r="V46" s="1">
        <v>3</v>
      </c>
      <c r="W46" s="16">
        <v>1</v>
      </c>
      <c r="X46" s="1">
        <v>9</v>
      </c>
      <c r="Y46" s="1">
        <f t="shared" si="0"/>
        <v>291</v>
      </c>
      <c r="Z46" s="1">
        <f t="shared" si="1"/>
        <v>322</v>
      </c>
      <c r="AA46" s="70">
        <f t="shared" si="2"/>
        <v>0.47471451876019577</v>
      </c>
      <c r="AB46" s="70">
        <f t="shared" si="3"/>
        <v>0.52528548123980423</v>
      </c>
      <c r="AD46" s="61"/>
    </row>
    <row r="47" spans="1:30" s="4" customFormat="1" x14ac:dyDescent="0.25">
      <c r="A47" s="2">
        <v>44</v>
      </c>
      <c r="B47" s="2" t="s">
        <v>52</v>
      </c>
      <c r="C47" s="2">
        <v>76</v>
      </c>
      <c r="D47" s="1" t="s">
        <v>134</v>
      </c>
      <c r="E47" s="1" t="s">
        <v>134</v>
      </c>
      <c r="F47" s="2">
        <v>683</v>
      </c>
      <c r="G47" s="2" t="s">
        <v>17</v>
      </c>
      <c r="H47" s="1">
        <v>613</v>
      </c>
      <c r="I47" s="1">
        <v>61</v>
      </c>
      <c r="J47" s="1">
        <v>75</v>
      </c>
      <c r="K47" s="1">
        <v>9</v>
      </c>
      <c r="L47" s="1">
        <v>3</v>
      </c>
      <c r="M47" s="1">
        <v>4</v>
      </c>
      <c r="N47" s="1">
        <v>15</v>
      </c>
      <c r="O47" s="1">
        <v>2</v>
      </c>
      <c r="P47" s="1">
        <v>106</v>
      </c>
      <c r="Q47" s="1">
        <v>14</v>
      </c>
      <c r="R47" s="1">
        <v>3</v>
      </c>
      <c r="S47" s="1">
        <v>1</v>
      </c>
      <c r="T47" s="1">
        <v>0</v>
      </c>
      <c r="U47" s="1">
        <v>0</v>
      </c>
      <c r="V47" s="1">
        <v>5</v>
      </c>
      <c r="W47" s="16">
        <v>0</v>
      </c>
      <c r="X47" s="1">
        <v>8</v>
      </c>
      <c r="Y47" s="1">
        <f t="shared" si="0"/>
        <v>306</v>
      </c>
      <c r="Z47" s="1">
        <f t="shared" si="1"/>
        <v>307</v>
      </c>
      <c r="AA47" s="70">
        <f t="shared" si="2"/>
        <v>0.49918433931484502</v>
      </c>
      <c r="AB47" s="70">
        <f t="shared" si="3"/>
        <v>0.50081566068515493</v>
      </c>
      <c r="AD47" s="61"/>
    </row>
    <row r="48" spans="1:30" s="4" customFormat="1" x14ac:dyDescent="0.25">
      <c r="A48" s="2">
        <v>45</v>
      </c>
      <c r="B48" s="2" t="s">
        <v>52</v>
      </c>
      <c r="C48" s="2">
        <v>76</v>
      </c>
      <c r="D48" s="1" t="s">
        <v>134</v>
      </c>
      <c r="E48" s="1" t="s">
        <v>134</v>
      </c>
      <c r="F48" s="2">
        <v>684</v>
      </c>
      <c r="G48" s="2" t="s">
        <v>15</v>
      </c>
      <c r="H48" s="1">
        <v>532</v>
      </c>
      <c r="I48" s="1">
        <v>44</v>
      </c>
      <c r="J48" s="1">
        <v>61</v>
      </c>
      <c r="K48" s="1">
        <v>16</v>
      </c>
      <c r="L48" s="1">
        <v>0</v>
      </c>
      <c r="M48" s="1">
        <v>3</v>
      </c>
      <c r="N48" s="1">
        <v>18</v>
      </c>
      <c r="O48" s="1">
        <v>1</v>
      </c>
      <c r="P48" s="1">
        <v>98</v>
      </c>
      <c r="Q48" s="1">
        <v>7</v>
      </c>
      <c r="R48" s="1">
        <v>5</v>
      </c>
      <c r="S48" s="1">
        <v>1</v>
      </c>
      <c r="T48" s="1">
        <v>0</v>
      </c>
      <c r="U48" s="1">
        <v>0</v>
      </c>
      <c r="V48" s="1">
        <v>9</v>
      </c>
      <c r="W48" s="16">
        <v>0</v>
      </c>
      <c r="X48" s="1">
        <v>13</v>
      </c>
      <c r="Y48" s="1">
        <f t="shared" si="0"/>
        <v>276</v>
      </c>
      <c r="Z48" s="1">
        <f t="shared" si="1"/>
        <v>256</v>
      </c>
      <c r="AA48" s="70">
        <f t="shared" si="2"/>
        <v>0.51879699248120303</v>
      </c>
      <c r="AB48" s="70">
        <f t="shared" si="3"/>
        <v>0.48120300751879697</v>
      </c>
      <c r="AD48" s="61"/>
    </row>
    <row r="49" spans="1:30" s="4" customFormat="1" x14ac:dyDescent="0.25">
      <c r="A49" s="2">
        <v>46</v>
      </c>
      <c r="B49" s="2" t="s">
        <v>52</v>
      </c>
      <c r="C49" s="2">
        <v>76</v>
      </c>
      <c r="D49" s="1" t="s">
        <v>134</v>
      </c>
      <c r="E49" s="1" t="s">
        <v>134</v>
      </c>
      <c r="F49" s="2">
        <v>684</v>
      </c>
      <c r="G49" s="2" t="s">
        <v>16</v>
      </c>
      <c r="H49" s="1">
        <v>532</v>
      </c>
      <c r="I49" s="1">
        <v>48</v>
      </c>
      <c r="J49" s="1">
        <v>58</v>
      </c>
      <c r="K49" s="1">
        <v>12</v>
      </c>
      <c r="L49" s="1">
        <v>3</v>
      </c>
      <c r="M49" s="1">
        <v>3</v>
      </c>
      <c r="N49" s="1">
        <v>12</v>
      </c>
      <c r="O49" s="1">
        <v>0</v>
      </c>
      <c r="P49" s="1">
        <v>104</v>
      </c>
      <c r="Q49" s="1">
        <v>4</v>
      </c>
      <c r="R49" s="1">
        <v>1</v>
      </c>
      <c r="S49" s="1">
        <v>0</v>
      </c>
      <c r="T49" s="1">
        <v>0</v>
      </c>
      <c r="U49" s="1">
        <v>0</v>
      </c>
      <c r="V49" s="1">
        <v>5</v>
      </c>
      <c r="W49" s="16">
        <v>0</v>
      </c>
      <c r="X49" s="1">
        <v>8</v>
      </c>
      <c r="Y49" s="1">
        <f t="shared" si="0"/>
        <v>258</v>
      </c>
      <c r="Z49" s="1">
        <f t="shared" si="1"/>
        <v>274</v>
      </c>
      <c r="AA49" s="70">
        <f t="shared" si="2"/>
        <v>0.48496240601503759</v>
      </c>
      <c r="AB49" s="70">
        <f t="shared" si="3"/>
        <v>0.51503759398496241</v>
      </c>
      <c r="AD49" s="61"/>
    </row>
    <row r="50" spans="1:30" s="4" customFormat="1" x14ac:dyDescent="0.25">
      <c r="A50" s="2">
        <v>47</v>
      </c>
      <c r="B50" s="2" t="s">
        <v>52</v>
      </c>
      <c r="C50" s="2">
        <v>76</v>
      </c>
      <c r="D50" s="1" t="s">
        <v>134</v>
      </c>
      <c r="E50" s="1" t="s">
        <v>134</v>
      </c>
      <c r="F50" s="2">
        <v>684</v>
      </c>
      <c r="G50" s="2" t="s">
        <v>17</v>
      </c>
      <c r="H50" s="1">
        <v>532</v>
      </c>
      <c r="I50" s="1">
        <v>49</v>
      </c>
      <c r="J50" s="1">
        <v>76</v>
      </c>
      <c r="K50" s="1">
        <v>14</v>
      </c>
      <c r="L50" s="1">
        <v>0</v>
      </c>
      <c r="M50" s="1">
        <v>1</v>
      </c>
      <c r="N50" s="1">
        <v>16</v>
      </c>
      <c r="O50" s="1">
        <v>1</v>
      </c>
      <c r="P50" s="1">
        <v>112</v>
      </c>
      <c r="Q50" s="1">
        <v>7</v>
      </c>
      <c r="R50" s="1">
        <v>5</v>
      </c>
      <c r="S50" s="1">
        <v>0</v>
      </c>
      <c r="T50" s="1">
        <v>0</v>
      </c>
      <c r="U50" s="1">
        <v>0</v>
      </c>
      <c r="V50" s="1">
        <v>5</v>
      </c>
      <c r="W50" s="16">
        <v>1</v>
      </c>
      <c r="X50" s="1">
        <v>6</v>
      </c>
      <c r="Y50" s="1">
        <f t="shared" si="0"/>
        <v>293</v>
      </c>
      <c r="Z50" s="1">
        <f t="shared" si="1"/>
        <v>239</v>
      </c>
      <c r="AA50" s="70">
        <f t="shared" si="2"/>
        <v>0.5507518796992481</v>
      </c>
      <c r="AB50" s="70">
        <f t="shared" si="3"/>
        <v>0.4492481203007519</v>
      </c>
      <c r="AD50" s="61"/>
    </row>
    <row r="51" spans="1:30" s="4" customFormat="1" x14ac:dyDescent="0.25">
      <c r="A51" s="2">
        <v>48</v>
      </c>
      <c r="B51" s="2" t="s">
        <v>52</v>
      </c>
      <c r="C51" s="2">
        <v>76</v>
      </c>
      <c r="D51" s="1" t="s">
        <v>134</v>
      </c>
      <c r="E51" s="1" t="s">
        <v>134</v>
      </c>
      <c r="F51" s="2">
        <v>685</v>
      </c>
      <c r="G51" s="2" t="s">
        <v>15</v>
      </c>
      <c r="H51" s="1">
        <v>715</v>
      </c>
      <c r="I51" s="1">
        <v>61</v>
      </c>
      <c r="J51" s="1">
        <v>130</v>
      </c>
      <c r="K51" s="1">
        <v>10</v>
      </c>
      <c r="L51" s="1">
        <v>2</v>
      </c>
      <c r="M51" s="1">
        <v>3</v>
      </c>
      <c r="N51" s="1">
        <v>23</v>
      </c>
      <c r="O51" s="1">
        <v>8</v>
      </c>
      <c r="P51" s="1">
        <v>108</v>
      </c>
      <c r="Q51" s="1">
        <v>9</v>
      </c>
      <c r="R51" s="1">
        <v>4</v>
      </c>
      <c r="S51" s="1">
        <v>0</v>
      </c>
      <c r="T51" s="1">
        <v>1</v>
      </c>
      <c r="U51" s="1">
        <v>0</v>
      </c>
      <c r="V51" s="1">
        <v>11</v>
      </c>
      <c r="W51" s="16">
        <v>0</v>
      </c>
      <c r="X51" s="1">
        <v>9</v>
      </c>
      <c r="Y51" s="1">
        <f t="shared" si="0"/>
        <v>379</v>
      </c>
      <c r="Z51" s="1">
        <f t="shared" si="1"/>
        <v>336</v>
      </c>
      <c r="AA51" s="70">
        <f t="shared" si="2"/>
        <v>0.53006993006993008</v>
      </c>
      <c r="AB51" s="70">
        <f t="shared" si="3"/>
        <v>0.46993006993006992</v>
      </c>
      <c r="AD51" s="61"/>
    </row>
    <row r="52" spans="1:30" s="4" customFormat="1" x14ac:dyDescent="0.25">
      <c r="A52" s="2">
        <v>49</v>
      </c>
      <c r="B52" s="2" t="s">
        <v>52</v>
      </c>
      <c r="C52" s="2">
        <v>76</v>
      </c>
      <c r="D52" s="1" t="s">
        <v>134</v>
      </c>
      <c r="E52" s="1" t="s">
        <v>134</v>
      </c>
      <c r="F52" s="2">
        <v>685</v>
      </c>
      <c r="G52" s="2" t="s">
        <v>16</v>
      </c>
      <c r="H52" s="1">
        <v>716</v>
      </c>
      <c r="I52" s="1">
        <v>71</v>
      </c>
      <c r="J52" s="1">
        <v>118</v>
      </c>
      <c r="K52" s="1">
        <v>6</v>
      </c>
      <c r="L52" s="1">
        <v>1</v>
      </c>
      <c r="M52" s="1">
        <v>1</v>
      </c>
      <c r="N52" s="1">
        <v>19</v>
      </c>
      <c r="O52" s="1">
        <v>4</v>
      </c>
      <c r="P52" s="1">
        <v>114</v>
      </c>
      <c r="Q52" s="1">
        <v>13</v>
      </c>
      <c r="R52" s="1">
        <v>9</v>
      </c>
      <c r="S52" s="1">
        <v>3</v>
      </c>
      <c r="T52" s="1">
        <v>0</v>
      </c>
      <c r="U52" s="1">
        <v>0</v>
      </c>
      <c r="V52" s="1">
        <v>13</v>
      </c>
      <c r="W52" s="16">
        <v>0</v>
      </c>
      <c r="X52" s="1">
        <v>9</v>
      </c>
      <c r="Y52" s="1">
        <f t="shared" si="0"/>
        <v>381</v>
      </c>
      <c r="Z52" s="1">
        <f t="shared" si="1"/>
        <v>335</v>
      </c>
      <c r="AA52" s="70">
        <f t="shared" si="2"/>
        <v>0.53212290502793291</v>
      </c>
      <c r="AB52" s="70">
        <f t="shared" si="3"/>
        <v>0.46787709497206703</v>
      </c>
      <c r="AD52" s="61"/>
    </row>
    <row r="53" spans="1:30" s="4" customFormat="1" x14ac:dyDescent="0.25">
      <c r="A53" s="2">
        <v>50</v>
      </c>
      <c r="B53" s="2" t="s">
        <v>52</v>
      </c>
      <c r="C53" s="2">
        <v>76</v>
      </c>
      <c r="D53" s="1" t="s">
        <v>134</v>
      </c>
      <c r="E53" s="1" t="s">
        <v>134</v>
      </c>
      <c r="F53" s="2">
        <v>686</v>
      </c>
      <c r="G53" s="2" t="s">
        <v>15</v>
      </c>
      <c r="H53" s="1"/>
      <c r="I53" s="134" t="s">
        <v>564</v>
      </c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6"/>
      <c r="AD53" s="61"/>
    </row>
    <row r="54" spans="1:30" s="4" customFormat="1" x14ac:dyDescent="0.25">
      <c r="A54" s="2">
        <v>51</v>
      </c>
      <c r="B54" s="2" t="s">
        <v>52</v>
      </c>
      <c r="C54" s="2">
        <v>76</v>
      </c>
      <c r="D54" s="1" t="s">
        <v>134</v>
      </c>
      <c r="E54" s="1" t="s">
        <v>134</v>
      </c>
      <c r="F54" s="2">
        <v>686</v>
      </c>
      <c r="G54" s="2" t="s">
        <v>16</v>
      </c>
      <c r="H54" s="1">
        <v>600</v>
      </c>
      <c r="I54" s="1">
        <v>46</v>
      </c>
      <c r="J54" s="1">
        <v>74</v>
      </c>
      <c r="K54" s="1">
        <v>13</v>
      </c>
      <c r="L54" s="1">
        <v>2</v>
      </c>
      <c r="M54" s="1">
        <v>13</v>
      </c>
      <c r="N54" s="1">
        <v>5</v>
      </c>
      <c r="O54" s="1">
        <v>2</v>
      </c>
      <c r="P54" s="1">
        <v>82</v>
      </c>
      <c r="Q54" s="1">
        <v>12</v>
      </c>
      <c r="R54" s="1">
        <v>6</v>
      </c>
      <c r="S54" s="1">
        <v>1</v>
      </c>
      <c r="T54" s="1">
        <v>0</v>
      </c>
      <c r="U54" s="1">
        <v>0</v>
      </c>
      <c r="V54" s="1">
        <v>3</v>
      </c>
      <c r="W54" s="16">
        <v>2</v>
      </c>
      <c r="X54" s="1">
        <v>11</v>
      </c>
      <c r="Y54" s="1">
        <f t="shared" si="0"/>
        <v>272</v>
      </c>
      <c r="Z54" s="1">
        <f t="shared" si="1"/>
        <v>328</v>
      </c>
      <c r="AA54" s="70">
        <f t="shared" si="2"/>
        <v>0.45333333333333331</v>
      </c>
      <c r="AB54" s="70">
        <f t="shared" si="3"/>
        <v>0.54666666666666663</v>
      </c>
      <c r="AD54" s="61"/>
    </row>
    <row r="55" spans="1:30" s="4" customFormat="1" x14ac:dyDescent="0.25">
      <c r="A55" s="2">
        <v>52</v>
      </c>
      <c r="B55" s="2" t="s">
        <v>52</v>
      </c>
      <c r="C55" s="2">
        <v>76</v>
      </c>
      <c r="D55" s="1" t="s">
        <v>134</v>
      </c>
      <c r="E55" s="1" t="s">
        <v>134</v>
      </c>
      <c r="F55" s="2">
        <v>686</v>
      </c>
      <c r="G55" s="2" t="s">
        <v>17</v>
      </c>
      <c r="H55" s="1">
        <v>600</v>
      </c>
      <c r="I55" s="1">
        <v>45</v>
      </c>
      <c r="J55" s="1">
        <v>63</v>
      </c>
      <c r="K55" s="1">
        <v>16</v>
      </c>
      <c r="L55" s="1">
        <v>1</v>
      </c>
      <c r="M55" s="1">
        <v>4</v>
      </c>
      <c r="N55" s="1">
        <v>2</v>
      </c>
      <c r="O55" s="1">
        <v>1</v>
      </c>
      <c r="P55" s="1">
        <v>79</v>
      </c>
      <c r="Q55" s="1">
        <v>10</v>
      </c>
      <c r="R55" s="1">
        <v>5</v>
      </c>
      <c r="S55" s="1">
        <v>2</v>
      </c>
      <c r="T55" s="1">
        <v>0</v>
      </c>
      <c r="U55" s="1">
        <v>0</v>
      </c>
      <c r="V55" s="1">
        <v>1</v>
      </c>
      <c r="W55" s="16">
        <v>0</v>
      </c>
      <c r="X55" s="1">
        <v>8</v>
      </c>
      <c r="Y55" s="1">
        <f t="shared" si="0"/>
        <v>237</v>
      </c>
      <c r="Z55" s="1">
        <f t="shared" si="1"/>
        <v>363</v>
      </c>
      <c r="AA55" s="70">
        <f t="shared" si="2"/>
        <v>0.39500000000000002</v>
      </c>
      <c r="AB55" s="70">
        <f t="shared" si="3"/>
        <v>0.60499999999999998</v>
      </c>
      <c r="AD55" s="61"/>
    </row>
    <row r="56" spans="1:30" s="4" customFormat="1" x14ac:dyDescent="0.25">
      <c r="A56" s="2">
        <v>53</v>
      </c>
      <c r="B56" s="2" t="s">
        <v>52</v>
      </c>
      <c r="C56" s="2">
        <v>76</v>
      </c>
      <c r="D56" s="1" t="s">
        <v>134</v>
      </c>
      <c r="E56" s="1" t="s">
        <v>134</v>
      </c>
      <c r="F56" s="2">
        <v>686</v>
      </c>
      <c r="G56" s="2" t="s">
        <v>18</v>
      </c>
      <c r="H56" s="1">
        <v>600</v>
      </c>
      <c r="I56" s="1">
        <v>40</v>
      </c>
      <c r="J56" s="1">
        <v>47</v>
      </c>
      <c r="K56" s="1">
        <v>14</v>
      </c>
      <c r="L56" s="1">
        <v>1</v>
      </c>
      <c r="M56" s="1">
        <v>2</v>
      </c>
      <c r="N56" s="1">
        <v>4</v>
      </c>
      <c r="O56" s="1">
        <v>1</v>
      </c>
      <c r="P56" s="1">
        <v>99</v>
      </c>
      <c r="Q56" s="1">
        <v>22</v>
      </c>
      <c r="R56" s="1">
        <v>5</v>
      </c>
      <c r="S56" s="1">
        <v>2</v>
      </c>
      <c r="T56" s="1">
        <v>0</v>
      </c>
      <c r="U56" s="1">
        <v>1</v>
      </c>
      <c r="V56" s="1">
        <v>7</v>
      </c>
      <c r="W56" s="16">
        <v>0</v>
      </c>
      <c r="X56" s="1">
        <v>8</v>
      </c>
      <c r="Y56" s="1">
        <f t="shared" si="0"/>
        <v>253</v>
      </c>
      <c r="Z56" s="1">
        <f t="shared" si="1"/>
        <v>347</v>
      </c>
      <c r="AA56" s="70">
        <f t="shared" si="2"/>
        <v>0.42166666666666669</v>
      </c>
      <c r="AB56" s="70">
        <f t="shared" si="3"/>
        <v>0.57833333333333337</v>
      </c>
      <c r="AD56" s="61"/>
    </row>
    <row r="57" spans="1:30" s="4" customFormat="1" x14ac:dyDescent="0.25">
      <c r="A57" s="2">
        <v>54</v>
      </c>
      <c r="B57" s="2" t="s">
        <v>52</v>
      </c>
      <c r="C57" s="2">
        <v>76</v>
      </c>
      <c r="D57" s="1" t="s">
        <v>134</v>
      </c>
      <c r="E57" s="1" t="s">
        <v>134</v>
      </c>
      <c r="F57" s="2">
        <v>687</v>
      </c>
      <c r="G57" s="2" t="s">
        <v>15</v>
      </c>
      <c r="H57" s="1">
        <v>561</v>
      </c>
      <c r="I57" s="1">
        <v>41</v>
      </c>
      <c r="J57" s="1">
        <v>84</v>
      </c>
      <c r="K57" s="1">
        <v>11</v>
      </c>
      <c r="L57" s="1">
        <v>1</v>
      </c>
      <c r="M57" s="1">
        <v>0</v>
      </c>
      <c r="N57" s="1">
        <v>4</v>
      </c>
      <c r="O57" s="1">
        <v>3</v>
      </c>
      <c r="P57" s="1">
        <v>9</v>
      </c>
      <c r="Q57" s="1">
        <v>20</v>
      </c>
      <c r="R57" s="1">
        <v>3</v>
      </c>
      <c r="S57" s="1">
        <v>0</v>
      </c>
      <c r="T57" s="1">
        <v>0</v>
      </c>
      <c r="U57" s="1">
        <v>1</v>
      </c>
      <c r="V57" s="1">
        <v>2</v>
      </c>
      <c r="W57" s="16">
        <v>0</v>
      </c>
      <c r="X57" s="1">
        <v>4</v>
      </c>
      <c r="Y57" s="1">
        <f t="shared" si="0"/>
        <v>183</v>
      </c>
      <c r="Z57" s="1">
        <f t="shared" si="1"/>
        <v>378</v>
      </c>
      <c r="AA57" s="70">
        <f t="shared" si="2"/>
        <v>0.32620320855614976</v>
      </c>
      <c r="AB57" s="70">
        <f t="shared" si="3"/>
        <v>0.6737967914438503</v>
      </c>
      <c r="AD57" s="61"/>
    </row>
    <row r="58" spans="1:30" s="4" customFormat="1" x14ac:dyDescent="0.25">
      <c r="A58" s="2">
        <v>55</v>
      </c>
      <c r="B58" s="2" t="s">
        <v>52</v>
      </c>
      <c r="C58" s="2">
        <v>76</v>
      </c>
      <c r="D58" s="1" t="s">
        <v>134</v>
      </c>
      <c r="E58" s="1" t="s">
        <v>134</v>
      </c>
      <c r="F58" s="2">
        <v>687</v>
      </c>
      <c r="G58" s="2" t="s">
        <v>16</v>
      </c>
      <c r="H58" s="1">
        <v>562</v>
      </c>
      <c r="I58" s="1">
        <v>28</v>
      </c>
      <c r="J58" s="1">
        <v>68</v>
      </c>
      <c r="K58" s="1">
        <v>11</v>
      </c>
      <c r="L58" s="1">
        <v>0</v>
      </c>
      <c r="M58" s="1">
        <v>1</v>
      </c>
      <c r="N58" s="1">
        <v>6</v>
      </c>
      <c r="O58" s="1">
        <v>21</v>
      </c>
      <c r="P58" s="1">
        <v>82</v>
      </c>
      <c r="Q58" s="1">
        <v>25</v>
      </c>
      <c r="R58" s="1">
        <v>6</v>
      </c>
      <c r="S58" s="1">
        <v>3</v>
      </c>
      <c r="T58" s="1">
        <v>0</v>
      </c>
      <c r="U58" s="1">
        <v>1</v>
      </c>
      <c r="V58" s="1">
        <v>4</v>
      </c>
      <c r="W58" s="16">
        <v>0</v>
      </c>
      <c r="X58" s="1">
        <v>7</v>
      </c>
      <c r="Y58" s="1">
        <f t="shared" si="0"/>
        <v>263</v>
      </c>
      <c r="Z58" s="1">
        <f t="shared" si="1"/>
        <v>299</v>
      </c>
      <c r="AA58" s="70">
        <f t="shared" si="2"/>
        <v>0.46797153024911031</v>
      </c>
      <c r="AB58" s="70">
        <f t="shared" si="3"/>
        <v>0.53202846975088969</v>
      </c>
      <c r="AD58" s="61"/>
    </row>
    <row r="59" spans="1:30" s="4" customFormat="1" x14ac:dyDescent="0.25">
      <c r="A59" s="2">
        <v>56</v>
      </c>
      <c r="B59" s="2" t="s">
        <v>52</v>
      </c>
      <c r="C59" s="2">
        <v>76</v>
      </c>
      <c r="D59" s="1" t="s">
        <v>134</v>
      </c>
      <c r="E59" s="1" t="s">
        <v>134</v>
      </c>
      <c r="F59" s="2">
        <v>687</v>
      </c>
      <c r="G59" s="2" t="s">
        <v>17</v>
      </c>
      <c r="H59" s="1">
        <v>562</v>
      </c>
      <c r="I59" s="1">
        <v>23</v>
      </c>
      <c r="J59" s="1">
        <v>74</v>
      </c>
      <c r="K59" s="1">
        <v>10</v>
      </c>
      <c r="L59" s="1">
        <v>0</v>
      </c>
      <c r="M59" s="1">
        <v>3</v>
      </c>
      <c r="N59" s="1">
        <v>5</v>
      </c>
      <c r="O59" s="1">
        <v>17</v>
      </c>
      <c r="P59" s="1">
        <v>85</v>
      </c>
      <c r="Q59" s="1">
        <v>17</v>
      </c>
      <c r="R59" s="1">
        <v>5</v>
      </c>
      <c r="S59" s="1">
        <v>0</v>
      </c>
      <c r="T59" s="1">
        <v>1</v>
      </c>
      <c r="U59" s="1">
        <v>0</v>
      </c>
      <c r="V59" s="1">
        <v>2</v>
      </c>
      <c r="W59" s="16">
        <v>0</v>
      </c>
      <c r="X59" s="1">
        <v>2</v>
      </c>
      <c r="Y59" s="1">
        <f t="shared" si="0"/>
        <v>244</v>
      </c>
      <c r="Z59" s="1">
        <f t="shared" si="1"/>
        <v>318</v>
      </c>
      <c r="AA59" s="70">
        <f t="shared" si="2"/>
        <v>0.43416370106761565</v>
      </c>
      <c r="AB59" s="70">
        <f t="shared" si="3"/>
        <v>0.5658362989323843</v>
      </c>
      <c r="AD59" s="61"/>
    </row>
    <row r="60" spans="1:30" s="4" customFormat="1" x14ac:dyDescent="0.25">
      <c r="A60" s="2">
        <v>57</v>
      </c>
      <c r="B60" s="2" t="s">
        <v>52</v>
      </c>
      <c r="C60" s="2">
        <v>76</v>
      </c>
      <c r="D60" s="1" t="s">
        <v>134</v>
      </c>
      <c r="E60" s="1" t="s">
        <v>134</v>
      </c>
      <c r="F60" s="2">
        <v>688</v>
      </c>
      <c r="G60" s="2" t="s">
        <v>15</v>
      </c>
      <c r="H60" s="1">
        <v>711</v>
      </c>
      <c r="I60" s="1">
        <v>72</v>
      </c>
      <c r="J60" s="1">
        <v>134</v>
      </c>
      <c r="K60" s="1">
        <v>8</v>
      </c>
      <c r="L60" s="1">
        <v>2</v>
      </c>
      <c r="M60" s="1">
        <v>2</v>
      </c>
      <c r="N60" s="1">
        <v>23</v>
      </c>
      <c r="O60" s="1">
        <v>1</v>
      </c>
      <c r="P60" s="1">
        <v>125</v>
      </c>
      <c r="Q60" s="1">
        <v>4</v>
      </c>
      <c r="R60" s="1">
        <v>8</v>
      </c>
      <c r="S60" s="1">
        <v>0</v>
      </c>
      <c r="T60" s="1">
        <v>0</v>
      </c>
      <c r="U60" s="1">
        <v>0</v>
      </c>
      <c r="V60" s="1">
        <v>4</v>
      </c>
      <c r="W60" s="16">
        <v>0</v>
      </c>
      <c r="X60" s="1">
        <v>10</v>
      </c>
      <c r="Y60" s="1">
        <f t="shared" si="0"/>
        <v>393</v>
      </c>
      <c r="Z60" s="1">
        <f t="shared" si="1"/>
        <v>318</v>
      </c>
      <c r="AA60" s="70">
        <f t="shared" si="2"/>
        <v>0.5527426160337553</v>
      </c>
      <c r="AB60" s="70">
        <f t="shared" si="3"/>
        <v>0.4472573839662447</v>
      </c>
      <c r="AD60" s="61"/>
    </row>
    <row r="61" spans="1:30" s="4" customFormat="1" x14ac:dyDescent="0.25">
      <c r="A61" s="2">
        <v>58</v>
      </c>
      <c r="B61" s="2" t="s">
        <v>52</v>
      </c>
      <c r="C61" s="2">
        <v>76</v>
      </c>
      <c r="D61" s="1" t="s">
        <v>134</v>
      </c>
      <c r="E61" s="1" t="s">
        <v>134</v>
      </c>
      <c r="F61" s="2">
        <v>688</v>
      </c>
      <c r="G61" s="2" t="s">
        <v>16</v>
      </c>
      <c r="H61" s="1">
        <v>711</v>
      </c>
      <c r="I61" s="1">
        <v>52</v>
      </c>
      <c r="J61" s="1">
        <v>118</v>
      </c>
      <c r="K61" s="1">
        <v>12</v>
      </c>
      <c r="L61" s="1">
        <v>3</v>
      </c>
      <c r="M61" s="1">
        <v>4</v>
      </c>
      <c r="N61" s="1">
        <v>14</v>
      </c>
      <c r="O61" s="1">
        <v>4</v>
      </c>
      <c r="P61" s="1">
        <v>140</v>
      </c>
      <c r="Q61" s="1">
        <v>2</v>
      </c>
      <c r="R61" s="1">
        <v>0</v>
      </c>
      <c r="S61" s="1">
        <v>0</v>
      </c>
      <c r="T61" s="1">
        <v>0</v>
      </c>
      <c r="U61" s="1">
        <v>0</v>
      </c>
      <c r="V61" s="1">
        <v>10</v>
      </c>
      <c r="W61" s="16">
        <v>0</v>
      </c>
      <c r="X61" s="1">
        <v>15</v>
      </c>
      <c r="Y61" s="1">
        <f t="shared" si="0"/>
        <v>374</v>
      </c>
      <c r="Z61" s="1">
        <f t="shared" si="1"/>
        <v>337</v>
      </c>
      <c r="AA61" s="70">
        <f t="shared" si="2"/>
        <v>0.52601969057665265</v>
      </c>
      <c r="AB61" s="70">
        <f t="shared" si="3"/>
        <v>0.4739803094233474</v>
      </c>
      <c r="AD61" s="61"/>
    </row>
    <row r="62" spans="1:30" s="4" customFormat="1" x14ac:dyDescent="0.25">
      <c r="A62" s="2">
        <v>59</v>
      </c>
      <c r="B62" s="2" t="s">
        <v>52</v>
      </c>
      <c r="C62" s="2">
        <v>76</v>
      </c>
      <c r="D62" s="1" t="s">
        <v>134</v>
      </c>
      <c r="E62" s="1" t="s">
        <v>134</v>
      </c>
      <c r="F62" s="2">
        <v>689</v>
      </c>
      <c r="G62" s="2" t="s">
        <v>15</v>
      </c>
      <c r="H62" s="1">
        <v>665</v>
      </c>
      <c r="I62" s="1">
        <v>58</v>
      </c>
      <c r="J62" s="1">
        <v>123</v>
      </c>
      <c r="K62" s="1">
        <v>6</v>
      </c>
      <c r="L62" s="1">
        <v>4</v>
      </c>
      <c r="M62" s="1">
        <v>2</v>
      </c>
      <c r="N62" s="1">
        <v>32</v>
      </c>
      <c r="O62" s="1">
        <v>1</v>
      </c>
      <c r="P62" s="1">
        <v>144</v>
      </c>
      <c r="Q62" s="1">
        <v>8</v>
      </c>
      <c r="R62" s="1">
        <v>3</v>
      </c>
      <c r="S62" s="1">
        <v>2</v>
      </c>
      <c r="T62" s="1">
        <v>0</v>
      </c>
      <c r="U62" s="1">
        <v>0</v>
      </c>
      <c r="V62" s="1">
        <v>6</v>
      </c>
      <c r="W62" s="16">
        <v>0</v>
      </c>
      <c r="X62" s="1">
        <v>6</v>
      </c>
      <c r="Y62" s="1">
        <f t="shared" si="0"/>
        <v>395</v>
      </c>
      <c r="Z62" s="1">
        <f t="shared" si="1"/>
        <v>270</v>
      </c>
      <c r="AA62" s="70">
        <f t="shared" si="2"/>
        <v>0.59398496240601506</v>
      </c>
      <c r="AB62" s="70">
        <f t="shared" si="3"/>
        <v>0.40601503759398494</v>
      </c>
      <c r="AD62" s="61"/>
    </row>
    <row r="63" spans="1:30" s="4" customFormat="1" x14ac:dyDescent="0.25">
      <c r="A63" s="2">
        <v>60</v>
      </c>
      <c r="B63" s="2" t="s">
        <v>52</v>
      </c>
      <c r="C63" s="2">
        <v>76</v>
      </c>
      <c r="D63" s="1" t="s">
        <v>134</v>
      </c>
      <c r="E63" s="1" t="s">
        <v>134</v>
      </c>
      <c r="F63" s="2">
        <v>689</v>
      </c>
      <c r="G63" s="2" t="s">
        <v>16</v>
      </c>
      <c r="H63" s="1"/>
      <c r="I63" s="134" t="s">
        <v>564</v>
      </c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6"/>
      <c r="AD63" s="61"/>
    </row>
    <row r="64" spans="1:30" s="4" customFormat="1" x14ac:dyDescent="0.25">
      <c r="A64" s="2">
        <v>61</v>
      </c>
      <c r="B64" s="2" t="s">
        <v>52</v>
      </c>
      <c r="C64" s="2">
        <v>76</v>
      </c>
      <c r="D64" s="1" t="s">
        <v>134</v>
      </c>
      <c r="E64" s="1" t="s">
        <v>134</v>
      </c>
      <c r="F64" s="2">
        <v>690</v>
      </c>
      <c r="G64" s="2" t="s">
        <v>15</v>
      </c>
      <c r="H64" s="1">
        <v>576</v>
      </c>
      <c r="I64" s="1">
        <v>77</v>
      </c>
      <c r="J64" s="1">
        <v>95</v>
      </c>
      <c r="K64" s="1">
        <v>4</v>
      </c>
      <c r="L64" s="1">
        <v>2</v>
      </c>
      <c r="M64" s="1">
        <v>3</v>
      </c>
      <c r="N64" s="1">
        <v>12</v>
      </c>
      <c r="O64" s="1">
        <v>0</v>
      </c>
      <c r="P64" s="1">
        <v>110</v>
      </c>
      <c r="Q64" s="1">
        <v>3</v>
      </c>
      <c r="R64" s="1">
        <v>2</v>
      </c>
      <c r="S64" s="1">
        <v>1</v>
      </c>
      <c r="T64" s="1">
        <v>0</v>
      </c>
      <c r="U64" s="1">
        <v>0</v>
      </c>
      <c r="V64" s="1">
        <v>5</v>
      </c>
      <c r="W64" s="16">
        <v>0</v>
      </c>
      <c r="X64" s="1">
        <v>5</v>
      </c>
      <c r="Y64" s="1">
        <f t="shared" si="0"/>
        <v>319</v>
      </c>
      <c r="Z64" s="1">
        <f t="shared" si="1"/>
        <v>257</v>
      </c>
      <c r="AA64" s="70">
        <f t="shared" si="2"/>
        <v>0.55381944444444442</v>
      </c>
      <c r="AB64" s="70">
        <f t="shared" si="3"/>
        <v>0.44618055555555558</v>
      </c>
      <c r="AD64" s="61"/>
    </row>
    <row r="65" spans="1:30" s="4" customFormat="1" x14ac:dyDescent="0.25">
      <c r="A65" s="2">
        <v>62</v>
      </c>
      <c r="B65" s="2" t="s">
        <v>52</v>
      </c>
      <c r="C65" s="2">
        <v>76</v>
      </c>
      <c r="D65" s="1" t="s">
        <v>134</v>
      </c>
      <c r="E65" s="1" t="s">
        <v>134</v>
      </c>
      <c r="F65" s="2">
        <v>691</v>
      </c>
      <c r="G65" s="2" t="s">
        <v>15</v>
      </c>
      <c r="H65" s="1">
        <v>581</v>
      </c>
      <c r="I65" s="1">
        <v>74</v>
      </c>
      <c r="J65" s="1">
        <v>102</v>
      </c>
      <c r="K65" s="1">
        <v>7</v>
      </c>
      <c r="L65" s="1">
        <v>10</v>
      </c>
      <c r="M65" s="1">
        <v>3</v>
      </c>
      <c r="N65" s="1">
        <v>9</v>
      </c>
      <c r="O65" s="1">
        <v>1</v>
      </c>
      <c r="P65" s="1">
        <v>78</v>
      </c>
      <c r="Q65" s="1">
        <v>6</v>
      </c>
      <c r="R65" s="1">
        <v>5</v>
      </c>
      <c r="S65" s="1">
        <v>1</v>
      </c>
      <c r="T65" s="1">
        <v>2</v>
      </c>
      <c r="U65" s="1">
        <v>0</v>
      </c>
      <c r="V65" s="1">
        <v>11</v>
      </c>
      <c r="W65" s="16">
        <v>0</v>
      </c>
      <c r="X65" s="1">
        <v>8</v>
      </c>
      <c r="Y65" s="1">
        <f t="shared" si="0"/>
        <v>317</v>
      </c>
      <c r="Z65" s="1">
        <f t="shared" si="1"/>
        <v>264</v>
      </c>
      <c r="AA65" s="70">
        <f t="shared" si="2"/>
        <v>0.54561101549053359</v>
      </c>
      <c r="AB65" s="70">
        <f t="shared" si="3"/>
        <v>0.45438898450946646</v>
      </c>
      <c r="AD65" s="61"/>
    </row>
    <row r="66" spans="1:30" s="4" customFormat="1" x14ac:dyDescent="0.25">
      <c r="A66" s="2">
        <v>63</v>
      </c>
      <c r="B66" s="2" t="s">
        <v>52</v>
      </c>
      <c r="C66" s="2">
        <v>76</v>
      </c>
      <c r="D66" s="1" t="s">
        <v>134</v>
      </c>
      <c r="E66" s="1" t="s">
        <v>134</v>
      </c>
      <c r="F66" s="2">
        <v>691</v>
      </c>
      <c r="G66" s="2" t="s">
        <v>16</v>
      </c>
      <c r="H66" s="1">
        <v>581</v>
      </c>
      <c r="I66" s="1">
        <v>65</v>
      </c>
      <c r="J66" s="1">
        <v>123</v>
      </c>
      <c r="K66" s="1">
        <v>7</v>
      </c>
      <c r="L66" s="1">
        <v>0</v>
      </c>
      <c r="M66" s="1">
        <v>4</v>
      </c>
      <c r="N66" s="1">
        <v>4</v>
      </c>
      <c r="O66" s="1">
        <v>0</v>
      </c>
      <c r="P66" s="1">
        <v>89</v>
      </c>
      <c r="Q66" s="1">
        <v>8</v>
      </c>
      <c r="R66" s="1">
        <v>2</v>
      </c>
      <c r="S66" s="1">
        <v>1</v>
      </c>
      <c r="T66" s="1">
        <v>0</v>
      </c>
      <c r="U66" s="1">
        <v>0</v>
      </c>
      <c r="V66" s="1">
        <v>10</v>
      </c>
      <c r="W66" s="16">
        <v>0</v>
      </c>
      <c r="X66" s="1">
        <v>5</v>
      </c>
      <c r="Y66" s="1">
        <f t="shared" si="0"/>
        <v>318</v>
      </c>
      <c r="Z66" s="1">
        <f t="shared" si="1"/>
        <v>263</v>
      </c>
      <c r="AA66" s="70">
        <f t="shared" si="2"/>
        <v>0.54733218588640276</v>
      </c>
      <c r="AB66" s="70">
        <f t="shared" si="3"/>
        <v>0.45266781411359724</v>
      </c>
      <c r="AD66" s="61"/>
    </row>
    <row r="67" spans="1:30" s="4" customFormat="1" x14ac:dyDescent="0.25">
      <c r="A67" s="2">
        <v>64</v>
      </c>
      <c r="B67" s="2" t="s">
        <v>52</v>
      </c>
      <c r="C67" s="2">
        <v>76</v>
      </c>
      <c r="D67" s="1" t="s">
        <v>134</v>
      </c>
      <c r="E67" s="1" t="s">
        <v>134</v>
      </c>
      <c r="F67" s="2">
        <v>692</v>
      </c>
      <c r="G67" s="2" t="s">
        <v>15</v>
      </c>
      <c r="H67" s="1">
        <v>585</v>
      </c>
      <c r="I67" s="1">
        <v>36</v>
      </c>
      <c r="J67" s="1">
        <v>143</v>
      </c>
      <c r="K67" s="1">
        <v>5</v>
      </c>
      <c r="L67" s="1">
        <v>0</v>
      </c>
      <c r="M67" s="1">
        <v>2</v>
      </c>
      <c r="N67" s="1">
        <v>5</v>
      </c>
      <c r="O67" s="1">
        <v>11</v>
      </c>
      <c r="P67" s="1">
        <v>85</v>
      </c>
      <c r="Q67" s="1">
        <v>7</v>
      </c>
      <c r="R67" s="1">
        <v>2</v>
      </c>
      <c r="S67" s="1">
        <v>0</v>
      </c>
      <c r="T67" s="1">
        <v>0</v>
      </c>
      <c r="U67" s="1">
        <v>1</v>
      </c>
      <c r="V67" s="1">
        <v>7</v>
      </c>
      <c r="W67" s="16">
        <v>0</v>
      </c>
      <c r="X67" s="1">
        <v>10</v>
      </c>
      <c r="Y67" s="1">
        <f t="shared" si="0"/>
        <v>314</v>
      </c>
      <c r="Z67" s="1">
        <f t="shared" si="1"/>
        <v>271</v>
      </c>
      <c r="AA67" s="70">
        <f t="shared" si="2"/>
        <v>0.53675213675213673</v>
      </c>
      <c r="AB67" s="70">
        <f t="shared" si="3"/>
        <v>0.46324786324786327</v>
      </c>
      <c r="AD67" s="61"/>
    </row>
    <row r="68" spans="1:30" s="4" customFormat="1" x14ac:dyDescent="0.25">
      <c r="A68" s="2">
        <v>65</v>
      </c>
      <c r="B68" s="2" t="s">
        <v>52</v>
      </c>
      <c r="C68" s="2">
        <v>76</v>
      </c>
      <c r="D68" s="1" t="s">
        <v>134</v>
      </c>
      <c r="E68" s="1" t="s">
        <v>134</v>
      </c>
      <c r="F68" s="2">
        <v>692</v>
      </c>
      <c r="G68" s="2" t="s">
        <v>16</v>
      </c>
      <c r="H68" s="1">
        <v>586</v>
      </c>
      <c r="I68" s="1">
        <v>51</v>
      </c>
      <c r="J68" s="1">
        <v>142</v>
      </c>
      <c r="K68" s="1">
        <v>7</v>
      </c>
      <c r="L68" s="1">
        <v>1</v>
      </c>
      <c r="M68" s="1">
        <v>1</v>
      </c>
      <c r="N68" s="1">
        <v>7</v>
      </c>
      <c r="O68" s="1">
        <v>10</v>
      </c>
      <c r="P68" s="1">
        <v>86</v>
      </c>
      <c r="Q68" s="1">
        <v>15</v>
      </c>
      <c r="R68" s="1">
        <v>4</v>
      </c>
      <c r="S68" s="1">
        <v>0</v>
      </c>
      <c r="T68" s="1">
        <v>0</v>
      </c>
      <c r="U68" s="1">
        <v>0</v>
      </c>
      <c r="V68" s="1">
        <v>7</v>
      </c>
      <c r="W68" s="16">
        <v>0</v>
      </c>
      <c r="X68" s="1">
        <v>7</v>
      </c>
      <c r="Y68" s="1">
        <f t="shared" si="0"/>
        <v>338</v>
      </c>
      <c r="Z68" s="1">
        <f t="shared" si="1"/>
        <v>248</v>
      </c>
      <c r="AA68" s="70">
        <f t="shared" si="2"/>
        <v>0.57679180887372017</v>
      </c>
      <c r="AB68" s="70">
        <f t="shared" si="3"/>
        <v>0.42320819112627989</v>
      </c>
      <c r="AD68" s="61"/>
    </row>
    <row r="69" spans="1:30" s="4" customFormat="1" x14ac:dyDescent="0.25">
      <c r="A69" s="2">
        <v>66</v>
      </c>
      <c r="B69" s="2" t="s">
        <v>52</v>
      </c>
      <c r="C69" s="2">
        <v>76</v>
      </c>
      <c r="D69" s="1" t="s">
        <v>134</v>
      </c>
      <c r="E69" s="1" t="s">
        <v>134</v>
      </c>
      <c r="F69" s="2">
        <v>693</v>
      </c>
      <c r="G69" s="2" t="s">
        <v>15</v>
      </c>
      <c r="H69" s="1">
        <v>507</v>
      </c>
      <c r="I69" s="1">
        <v>37</v>
      </c>
      <c r="J69" s="1">
        <v>69</v>
      </c>
      <c r="K69" s="1">
        <v>17</v>
      </c>
      <c r="L69" s="1">
        <v>2</v>
      </c>
      <c r="M69" s="1">
        <v>2</v>
      </c>
      <c r="N69" s="1">
        <v>6</v>
      </c>
      <c r="O69" s="1">
        <v>2</v>
      </c>
      <c r="P69" s="1">
        <v>65</v>
      </c>
      <c r="Q69" s="1">
        <v>14</v>
      </c>
      <c r="R69" s="1">
        <v>2</v>
      </c>
      <c r="S69" s="1">
        <v>2</v>
      </c>
      <c r="T69" s="1">
        <v>0</v>
      </c>
      <c r="U69" s="1">
        <v>0</v>
      </c>
      <c r="V69" s="1">
        <v>4</v>
      </c>
      <c r="W69" s="16">
        <v>0</v>
      </c>
      <c r="X69" s="1">
        <v>6</v>
      </c>
      <c r="Y69" s="1">
        <f t="shared" ref="Y69:Y150" si="4">SUM(I69:X69)</f>
        <v>228</v>
      </c>
      <c r="Z69" s="1">
        <f t="shared" ref="Z69:Z150" si="5">H69-Y69</f>
        <v>279</v>
      </c>
      <c r="AA69" s="70">
        <f t="shared" ref="AA69:AA150" si="6">Y69/H69</f>
        <v>0.44970414201183434</v>
      </c>
      <c r="AB69" s="70">
        <f t="shared" ref="AB69:AB150" si="7">Z69/H69</f>
        <v>0.55029585798816572</v>
      </c>
      <c r="AD69" s="61"/>
    </row>
    <row r="70" spans="1:30" s="4" customFormat="1" x14ac:dyDescent="0.25">
      <c r="A70" s="2">
        <v>67</v>
      </c>
      <c r="B70" s="2" t="s">
        <v>52</v>
      </c>
      <c r="C70" s="2">
        <v>76</v>
      </c>
      <c r="D70" s="1" t="s">
        <v>134</v>
      </c>
      <c r="E70" s="1" t="s">
        <v>134</v>
      </c>
      <c r="F70" s="2">
        <v>693</v>
      </c>
      <c r="G70" s="2" t="s">
        <v>16</v>
      </c>
      <c r="H70" s="1">
        <v>508</v>
      </c>
      <c r="I70" s="1">
        <v>37</v>
      </c>
      <c r="J70" s="1">
        <v>71</v>
      </c>
      <c r="K70" s="1">
        <v>14</v>
      </c>
      <c r="L70" s="1">
        <v>1</v>
      </c>
      <c r="M70" s="1">
        <v>2</v>
      </c>
      <c r="N70" s="1">
        <v>9</v>
      </c>
      <c r="O70" s="1">
        <v>0</v>
      </c>
      <c r="P70" s="1">
        <v>78</v>
      </c>
      <c r="Q70" s="1">
        <v>0</v>
      </c>
      <c r="R70" s="1">
        <v>0</v>
      </c>
      <c r="S70" s="1">
        <v>8</v>
      </c>
      <c r="T70" s="1">
        <v>0</v>
      </c>
      <c r="U70" s="1">
        <v>0</v>
      </c>
      <c r="V70" s="1">
        <v>1</v>
      </c>
      <c r="W70" s="16">
        <v>0</v>
      </c>
      <c r="X70" s="1">
        <v>0</v>
      </c>
      <c r="Y70" s="1">
        <f t="shared" si="4"/>
        <v>221</v>
      </c>
      <c r="Z70" s="1">
        <f t="shared" si="5"/>
        <v>287</v>
      </c>
      <c r="AA70" s="70">
        <f t="shared" si="6"/>
        <v>0.43503937007874016</v>
      </c>
      <c r="AB70" s="70">
        <f t="shared" si="7"/>
        <v>0.56496062992125984</v>
      </c>
      <c r="AD70" s="61"/>
    </row>
    <row r="71" spans="1:30" s="4" customFormat="1" x14ac:dyDescent="0.25">
      <c r="A71" s="2">
        <v>68</v>
      </c>
      <c r="B71" s="2" t="s">
        <v>52</v>
      </c>
      <c r="C71" s="2">
        <v>76</v>
      </c>
      <c r="D71" s="1" t="s">
        <v>134</v>
      </c>
      <c r="E71" s="1" t="s">
        <v>134</v>
      </c>
      <c r="F71" s="2">
        <v>693</v>
      </c>
      <c r="G71" s="2" t="s">
        <v>17</v>
      </c>
      <c r="H71" s="1">
        <v>508</v>
      </c>
      <c r="I71" s="1">
        <v>51</v>
      </c>
      <c r="J71" s="1">
        <v>38</v>
      </c>
      <c r="K71" s="1">
        <v>13</v>
      </c>
      <c r="L71" s="1">
        <v>1</v>
      </c>
      <c r="M71" s="1">
        <v>2</v>
      </c>
      <c r="N71" s="1">
        <v>15</v>
      </c>
      <c r="O71" s="1">
        <v>2</v>
      </c>
      <c r="P71" s="1">
        <v>82</v>
      </c>
      <c r="Q71" s="1">
        <v>11</v>
      </c>
      <c r="R71" s="1">
        <v>5</v>
      </c>
      <c r="S71" s="1">
        <v>0</v>
      </c>
      <c r="T71" s="1">
        <v>0</v>
      </c>
      <c r="U71" s="1">
        <v>0</v>
      </c>
      <c r="V71" s="1">
        <v>0</v>
      </c>
      <c r="W71" s="16">
        <v>0</v>
      </c>
      <c r="X71" s="1">
        <v>6</v>
      </c>
      <c r="Y71" s="1">
        <f t="shared" si="4"/>
        <v>226</v>
      </c>
      <c r="Z71" s="1">
        <f t="shared" si="5"/>
        <v>282</v>
      </c>
      <c r="AA71" s="70">
        <f t="shared" si="6"/>
        <v>0.44488188976377951</v>
      </c>
      <c r="AB71" s="70">
        <f t="shared" si="7"/>
        <v>0.55511811023622049</v>
      </c>
      <c r="AD71" s="61"/>
    </row>
    <row r="72" spans="1:30" s="4" customFormat="1" x14ac:dyDescent="0.25">
      <c r="A72" s="2">
        <v>69</v>
      </c>
      <c r="B72" s="2" t="s">
        <v>52</v>
      </c>
      <c r="C72" s="2">
        <v>76</v>
      </c>
      <c r="D72" s="1" t="s">
        <v>134</v>
      </c>
      <c r="E72" s="1" t="s">
        <v>134</v>
      </c>
      <c r="F72" s="2">
        <v>694</v>
      </c>
      <c r="G72" s="2" t="s">
        <v>15</v>
      </c>
      <c r="H72" s="1">
        <v>630</v>
      </c>
      <c r="I72" s="1">
        <v>48</v>
      </c>
      <c r="J72" s="1">
        <v>97</v>
      </c>
      <c r="K72" s="1">
        <v>11</v>
      </c>
      <c r="L72" s="1">
        <v>1</v>
      </c>
      <c r="M72" s="1">
        <v>4</v>
      </c>
      <c r="N72" s="1">
        <v>30</v>
      </c>
      <c r="O72" s="1">
        <v>9</v>
      </c>
      <c r="P72" s="1">
        <v>107</v>
      </c>
      <c r="Q72" s="1">
        <v>9</v>
      </c>
      <c r="R72" s="1">
        <v>2</v>
      </c>
      <c r="S72" s="1">
        <v>0</v>
      </c>
      <c r="T72" s="1">
        <v>0</v>
      </c>
      <c r="U72" s="1">
        <v>0</v>
      </c>
      <c r="V72" s="1">
        <v>9</v>
      </c>
      <c r="W72" s="16">
        <v>0</v>
      </c>
      <c r="X72" s="1">
        <v>11</v>
      </c>
      <c r="Y72" s="1">
        <f t="shared" si="4"/>
        <v>338</v>
      </c>
      <c r="Z72" s="1">
        <f t="shared" si="5"/>
        <v>292</v>
      </c>
      <c r="AA72" s="70">
        <f t="shared" si="6"/>
        <v>0.53650793650793649</v>
      </c>
      <c r="AB72" s="70">
        <f t="shared" si="7"/>
        <v>0.46349206349206351</v>
      </c>
      <c r="AD72" s="61"/>
    </row>
    <row r="73" spans="1:30" s="4" customFormat="1" x14ac:dyDescent="0.25">
      <c r="A73" s="2">
        <v>70</v>
      </c>
      <c r="B73" s="2" t="s">
        <v>52</v>
      </c>
      <c r="C73" s="2">
        <v>76</v>
      </c>
      <c r="D73" s="1" t="s">
        <v>134</v>
      </c>
      <c r="E73" s="1" t="s">
        <v>134</v>
      </c>
      <c r="F73" s="2">
        <v>694</v>
      </c>
      <c r="G73" s="2" t="s">
        <v>16</v>
      </c>
      <c r="H73" s="1">
        <v>631</v>
      </c>
      <c r="I73" s="1">
        <v>48</v>
      </c>
      <c r="J73" s="1">
        <v>82</v>
      </c>
      <c r="K73" s="1">
        <v>15</v>
      </c>
      <c r="L73" s="1">
        <v>4</v>
      </c>
      <c r="M73" s="1">
        <v>5</v>
      </c>
      <c r="N73" s="1">
        <v>28</v>
      </c>
      <c r="O73" s="1">
        <v>1</v>
      </c>
      <c r="P73" s="1">
        <v>133</v>
      </c>
      <c r="Q73" s="1">
        <v>12</v>
      </c>
      <c r="R73" s="1">
        <v>2</v>
      </c>
      <c r="S73" s="1">
        <v>0</v>
      </c>
      <c r="T73" s="1">
        <v>0</v>
      </c>
      <c r="U73" s="1">
        <v>0</v>
      </c>
      <c r="V73" s="1">
        <v>1</v>
      </c>
      <c r="W73" s="16">
        <v>0</v>
      </c>
      <c r="X73" s="1">
        <v>0</v>
      </c>
      <c r="Y73" s="1">
        <f t="shared" si="4"/>
        <v>331</v>
      </c>
      <c r="Z73" s="1">
        <f t="shared" si="5"/>
        <v>300</v>
      </c>
      <c r="AA73" s="70">
        <f t="shared" si="6"/>
        <v>0.52456418383518222</v>
      </c>
      <c r="AB73" s="70">
        <f t="shared" si="7"/>
        <v>0.47543581616481773</v>
      </c>
      <c r="AD73" s="61"/>
    </row>
    <row r="74" spans="1:30" s="4" customFormat="1" x14ac:dyDescent="0.25">
      <c r="A74" s="2">
        <v>71</v>
      </c>
      <c r="B74" s="2" t="s">
        <v>52</v>
      </c>
      <c r="C74" s="2">
        <v>76</v>
      </c>
      <c r="D74" s="1" t="s">
        <v>134</v>
      </c>
      <c r="E74" s="1" t="s">
        <v>134</v>
      </c>
      <c r="F74" s="2">
        <v>695</v>
      </c>
      <c r="G74" s="2" t="s">
        <v>15</v>
      </c>
      <c r="H74" s="1"/>
      <c r="I74" s="134" t="s">
        <v>564</v>
      </c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6"/>
      <c r="AD74" s="61"/>
    </row>
    <row r="75" spans="1:30" s="4" customFormat="1" x14ac:dyDescent="0.25">
      <c r="A75" s="2">
        <v>72</v>
      </c>
      <c r="B75" s="2" t="s">
        <v>52</v>
      </c>
      <c r="C75" s="2">
        <v>76</v>
      </c>
      <c r="D75" s="1" t="s">
        <v>134</v>
      </c>
      <c r="E75" s="1" t="s">
        <v>134</v>
      </c>
      <c r="F75" s="2">
        <v>695</v>
      </c>
      <c r="G75" s="2" t="s">
        <v>16</v>
      </c>
      <c r="H75" s="1"/>
      <c r="I75" s="134" t="s">
        <v>564</v>
      </c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6"/>
      <c r="AD75" s="61"/>
    </row>
    <row r="76" spans="1:30" s="4" customFormat="1" x14ac:dyDescent="0.25">
      <c r="A76" s="2">
        <v>73</v>
      </c>
      <c r="B76" s="2" t="s">
        <v>52</v>
      </c>
      <c r="C76" s="2">
        <v>76</v>
      </c>
      <c r="D76" s="1" t="s">
        <v>134</v>
      </c>
      <c r="E76" s="1" t="s">
        <v>134</v>
      </c>
      <c r="F76" s="2">
        <v>696</v>
      </c>
      <c r="G76" s="2" t="s">
        <v>15</v>
      </c>
      <c r="H76" s="1">
        <v>478</v>
      </c>
      <c r="I76" s="1">
        <v>56</v>
      </c>
      <c r="J76" s="1">
        <v>102</v>
      </c>
      <c r="K76" s="1">
        <v>4</v>
      </c>
      <c r="L76" s="1">
        <v>1</v>
      </c>
      <c r="M76" s="1">
        <v>3</v>
      </c>
      <c r="N76" s="1">
        <v>8</v>
      </c>
      <c r="O76" s="1">
        <v>1</v>
      </c>
      <c r="P76" s="1">
        <v>70</v>
      </c>
      <c r="Q76" s="1">
        <v>7</v>
      </c>
      <c r="R76" s="1">
        <v>2</v>
      </c>
      <c r="S76" s="1">
        <v>0</v>
      </c>
      <c r="T76" s="1">
        <v>0</v>
      </c>
      <c r="U76" s="1">
        <v>0</v>
      </c>
      <c r="V76" s="1">
        <v>8</v>
      </c>
      <c r="W76" s="16">
        <v>3</v>
      </c>
      <c r="X76" s="1">
        <v>8</v>
      </c>
      <c r="Y76" s="1">
        <f t="shared" si="4"/>
        <v>273</v>
      </c>
      <c r="Z76" s="1">
        <f t="shared" si="5"/>
        <v>205</v>
      </c>
      <c r="AA76" s="70">
        <f t="shared" si="6"/>
        <v>0.57112970711297073</v>
      </c>
      <c r="AB76" s="70">
        <f t="shared" si="7"/>
        <v>0.42887029288702927</v>
      </c>
      <c r="AD76" s="61"/>
    </row>
    <row r="77" spans="1:30" s="4" customFormat="1" x14ac:dyDescent="0.25">
      <c r="A77" s="2">
        <v>74</v>
      </c>
      <c r="B77" s="2" t="s">
        <v>52</v>
      </c>
      <c r="C77" s="2">
        <v>76</v>
      </c>
      <c r="D77" s="1" t="s">
        <v>134</v>
      </c>
      <c r="E77" s="1" t="s">
        <v>134</v>
      </c>
      <c r="F77" s="2">
        <v>696</v>
      </c>
      <c r="G77" s="2" t="s">
        <v>16</v>
      </c>
      <c r="H77" s="1">
        <v>478</v>
      </c>
      <c r="I77" s="1">
        <v>43</v>
      </c>
      <c r="J77" s="1">
        <v>105</v>
      </c>
      <c r="K77" s="1">
        <v>2</v>
      </c>
      <c r="L77" s="1">
        <v>0</v>
      </c>
      <c r="M77" s="1">
        <v>6</v>
      </c>
      <c r="N77" s="1">
        <v>9</v>
      </c>
      <c r="O77" s="1">
        <v>1</v>
      </c>
      <c r="P77" s="1">
        <v>74</v>
      </c>
      <c r="Q77" s="1">
        <v>8</v>
      </c>
      <c r="R77" s="1">
        <v>7</v>
      </c>
      <c r="S77" s="1">
        <v>0</v>
      </c>
      <c r="T77" s="1">
        <v>1</v>
      </c>
      <c r="U77" s="1">
        <v>0</v>
      </c>
      <c r="V77" s="1">
        <v>5</v>
      </c>
      <c r="W77" s="16">
        <v>0</v>
      </c>
      <c r="X77" s="1">
        <v>7</v>
      </c>
      <c r="Y77" s="1">
        <f t="shared" si="4"/>
        <v>268</v>
      </c>
      <c r="Z77" s="1">
        <f t="shared" si="5"/>
        <v>210</v>
      </c>
      <c r="AA77" s="70">
        <f t="shared" si="6"/>
        <v>0.56066945606694563</v>
      </c>
      <c r="AB77" s="70">
        <f t="shared" si="7"/>
        <v>0.43933054393305437</v>
      </c>
      <c r="AD77" s="61"/>
    </row>
    <row r="78" spans="1:30" s="4" customFormat="1" x14ac:dyDescent="0.25">
      <c r="A78" s="2">
        <v>75</v>
      </c>
      <c r="B78" s="2" t="s">
        <v>52</v>
      </c>
      <c r="C78" s="2">
        <v>76</v>
      </c>
      <c r="D78" s="1" t="s">
        <v>134</v>
      </c>
      <c r="E78" s="1" t="s">
        <v>134</v>
      </c>
      <c r="F78" s="2">
        <v>697</v>
      </c>
      <c r="G78" s="2" t="s">
        <v>15</v>
      </c>
      <c r="H78" s="1">
        <v>656</v>
      </c>
      <c r="I78" s="1">
        <v>50</v>
      </c>
      <c r="J78" s="1">
        <v>117</v>
      </c>
      <c r="K78" s="1">
        <v>12</v>
      </c>
      <c r="L78" s="1">
        <v>2</v>
      </c>
      <c r="M78" s="1">
        <v>2</v>
      </c>
      <c r="N78" s="1">
        <v>4</v>
      </c>
      <c r="O78" s="1">
        <v>0</v>
      </c>
      <c r="P78" s="1">
        <v>81</v>
      </c>
      <c r="Q78" s="1">
        <v>4</v>
      </c>
      <c r="R78" s="1">
        <v>7</v>
      </c>
      <c r="S78" s="1">
        <v>1</v>
      </c>
      <c r="T78" s="1">
        <v>1</v>
      </c>
      <c r="U78" s="1">
        <v>0</v>
      </c>
      <c r="V78" s="1">
        <v>5</v>
      </c>
      <c r="W78" s="16">
        <v>0</v>
      </c>
      <c r="X78" s="1">
        <v>16</v>
      </c>
      <c r="Y78" s="1">
        <f t="shared" si="4"/>
        <v>302</v>
      </c>
      <c r="Z78" s="1">
        <f t="shared" si="5"/>
        <v>354</v>
      </c>
      <c r="AA78" s="70">
        <f t="shared" si="6"/>
        <v>0.46036585365853661</v>
      </c>
      <c r="AB78" s="70">
        <f t="shared" si="7"/>
        <v>0.53963414634146345</v>
      </c>
      <c r="AD78" s="61"/>
    </row>
    <row r="79" spans="1:30" s="4" customFormat="1" x14ac:dyDescent="0.25">
      <c r="A79" s="2">
        <v>76</v>
      </c>
      <c r="B79" s="2" t="s">
        <v>52</v>
      </c>
      <c r="C79" s="2">
        <v>76</v>
      </c>
      <c r="D79" s="1" t="s">
        <v>134</v>
      </c>
      <c r="E79" s="1" t="s">
        <v>134</v>
      </c>
      <c r="F79" s="2">
        <v>697</v>
      </c>
      <c r="G79" s="2" t="s">
        <v>16</v>
      </c>
      <c r="H79" s="1">
        <v>656</v>
      </c>
      <c r="I79" s="1">
        <v>64</v>
      </c>
      <c r="J79" s="1">
        <v>107</v>
      </c>
      <c r="K79" s="1">
        <v>13</v>
      </c>
      <c r="L79" s="1">
        <v>5</v>
      </c>
      <c r="M79" s="1">
        <v>5</v>
      </c>
      <c r="N79" s="1">
        <v>6</v>
      </c>
      <c r="O79" s="1">
        <v>0</v>
      </c>
      <c r="P79" s="1">
        <v>90</v>
      </c>
      <c r="Q79" s="1">
        <v>1</v>
      </c>
      <c r="R79" s="1">
        <v>2</v>
      </c>
      <c r="S79" s="1">
        <v>1</v>
      </c>
      <c r="T79" s="1">
        <v>0</v>
      </c>
      <c r="U79" s="1">
        <v>0</v>
      </c>
      <c r="V79" s="1">
        <v>11</v>
      </c>
      <c r="W79" s="16">
        <v>0</v>
      </c>
      <c r="X79" s="1">
        <v>8</v>
      </c>
      <c r="Y79" s="1">
        <f t="shared" si="4"/>
        <v>313</v>
      </c>
      <c r="Z79" s="1">
        <f t="shared" si="5"/>
        <v>343</v>
      </c>
      <c r="AA79" s="70">
        <f t="shared" si="6"/>
        <v>0.47713414634146339</v>
      </c>
      <c r="AB79" s="70">
        <f t="shared" si="7"/>
        <v>0.52286585365853655</v>
      </c>
      <c r="AD79" s="61"/>
    </row>
    <row r="80" spans="1:30" s="4" customFormat="1" x14ac:dyDescent="0.25">
      <c r="A80" s="2">
        <v>77</v>
      </c>
      <c r="B80" s="2" t="s">
        <v>52</v>
      </c>
      <c r="C80" s="2">
        <v>76</v>
      </c>
      <c r="D80" s="1" t="s">
        <v>134</v>
      </c>
      <c r="E80" s="1" t="s">
        <v>134</v>
      </c>
      <c r="F80" s="2">
        <v>698</v>
      </c>
      <c r="G80" s="2" t="s">
        <v>15</v>
      </c>
      <c r="H80" s="1">
        <v>310</v>
      </c>
      <c r="I80" s="1">
        <v>36</v>
      </c>
      <c r="J80" s="1">
        <v>37</v>
      </c>
      <c r="K80" s="1">
        <v>4</v>
      </c>
      <c r="L80" s="1">
        <v>2</v>
      </c>
      <c r="M80" s="1">
        <v>2</v>
      </c>
      <c r="N80" s="1">
        <v>3</v>
      </c>
      <c r="O80" s="1">
        <v>1</v>
      </c>
      <c r="P80" s="1">
        <v>51</v>
      </c>
      <c r="Q80" s="1">
        <v>0</v>
      </c>
      <c r="R80" s="1">
        <v>3</v>
      </c>
      <c r="S80" s="1">
        <v>1</v>
      </c>
      <c r="T80" s="1">
        <v>0</v>
      </c>
      <c r="U80" s="1">
        <v>0</v>
      </c>
      <c r="V80" s="1">
        <v>5</v>
      </c>
      <c r="W80" s="16">
        <v>0</v>
      </c>
      <c r="X80" s="1">
        <v>3</v>
      </c>
      <c r="Y80" s="1">
        <f t="shared" si="4"/>
        <v>148</v>
      </c>
      <c r="Z80" s="1">
        <f t="shared" si="5"/>
        <v>162</v>
      </c>
      <c r="AA80" s="70">
        <f t="shared" si="6"/>
        <v>0.47741935483870968</v>
      </c>
      <c r="AB80" s="70">
        <f t="shared" si="7"/>
        <v>0.52258064516129032</v>
      </c>
      <c r="AD80" s="61"/>
    </row>
    <row r="81" spans="1:30" s="4" customFormat="1" x14ac:dyDescent="0.25">
      <c r="A81" s="2">
        <v>78</v>
      </c>
      <c r="B81" s="2" t="s">
        <v>52</v>
      </c>
      <c r="C81" s="2">
        <v>76</v>
      </c>
      <c r="D81" s="1" t="s">
        <v>134</v>
      </c>
      <c r="E81" s="1" t="s">
        <v>134</v>
      </c>
      <c r="F81" s="2">
        <v>699</v>
      </c>
      <c r="G81" s="2" t="s">
        <v>15</v>
      </c>
      <c r="H81" s="1">
        <v>574</v>
      </c>
      <c r="I81" s="1">
        <v>47</v>
      </c>
      <c r="J81" s="1">
        <v>72</v>
      </c>
      <c r="K81" s="1">
        <v>6</v>
      </c>
      <c r="L81" s="1">
        <v>2</v>
      </c>
      <c r="M81" s="1">
        <v>0</v>
      </c>
      <c r="N81" s="1">
        <v>8</v>
      </c>
      <c r="O81" s="1">
        <v>0</v>
      </c>
      <c r="P81" s="1">
        <v>84</v>
      </c>
      <c r="Q81" s="1">
        <v>6</v>
      </c>
      <c r="R81" s="1">
        <v>1</v>
      </c>
      <c r="S81" s="1">
        <v>2</v>
      </c>
      <c r="T81" s="1">
        <v>0</v>
      </c>
      <c r="U81" s="1">
        <v>0</v>
      </c>
      <c r="V81" s="1">
        <v>2</v>
      </c>
      <c r="W81" s="16">
        <v>0</v>
      </c>
      <c r="X81" s="1">
        <v>4</v>
      </c>
      <c r="Y81" s="1">
        <f t="shared" si="4"/>
        <v>234</v>
      </c>
      <c r="Z81" s="1">
        <f t="shared" si="5"/>
        <v>340</v>
      </c>
      <c r="AA81" s="70">
        <f t="shared" si="6"/>
        <v>0.40766550522648082</v>
      </c>
      <c r="AB81" s="70">
        <f t="shared" si="7"/>
        <v>0.59233449477351918</v>
      </c>
      <c r="AD81" s="61"/>
    </row>
    <row r="82" spans="1:30" s="4" customFormat="1" x14ac:dyDescent="0.25">
      <c r="A82" s="2">
        <v>79</v>
      </c>
      <c r="B82" s="2" t="s">
        <v>52</v>
      </c>
      <c r="C82" s="2">
        <v>76</v>
      </c>
      <c r="D82" s="1" t="s">
        <v>134</v>
      </c>
      <c r="E82" s="1" t="s">
        <v>134</v>
      </c>
      <c r="F82" s="2">
        <v>699</v>
      </c>
      <c r="G82" s="2" t="s">
        <v>16</v>
      </c>
      <c r="H82" s="1">
        <v>575</v>
      </c>
      <c r="I82" s="1">
        <v>47</v>
      </c>
      <c r="J82" s="1">
        <v>72</v>
      </c>
      <c r="K82" s="1">
        <v>8</v>
      </c>
      <c r="L82" s="1">
        <v>2</v>
      </c>
      <c r="M82" s="1">
        <v>1</v>
      </c>
      <c r="N82" s="1">
        <v>9</v>
      </c>
      <c r="O82" s="1">
        <v>1</v>
      </c>
      <c r="P82" s="1">
        <v>91</v>
      </c>
      <c r="Q82" s="1">
        <v>2</v>
      </c>
      <c r="R82" s="1">
        <v>2</v>
      </c>
      <c r="S82" s="1">
        <v>1</v>
      </c>
      <c r="T82" s="1">
        <v>1</v>
      </c>
      <c r="U82" s="1">
        <v>0</v>
      </c>
      <c r="V82" s="1">
        <v>6</v>
      </c>
      <c r="W82" s="16">
        <v>1</v>
      </c>
      <c r="X82" s="1">
        <v>5</v>
      </c>
      <c r="Y82" s="1">
        <f t="shared" si="4"/>
        <v>249</v>
      </c>
      <c r="Z82" s="1">
        <f t="shared" si="5"/>
        <v>326</v>
      </c>
      <c r="AA82" s="70">
        <f t="shared" si="6"/>
        <v>0.43304347826086959</v>
      </c>
      <c r="AB82" s="70">
        <f t="shared" si="7"/>
        <v>0.56695652173913047</v>
      </c>
      <c r="AD82" s="61"/>
    </row>
    <row r="83" spans="1:30" s="4" customFormat="1" x14ac:dyDescent="0.25">
      <c r="A83" s="2">
        <v>80</v>
      </c>
      <c r="B83" s="2" t="s">
        <v>52</v>
      </c>
      <c r="C83" s="2">
        <v>76</v>
      </c>
      <c r="D83" s="1" t="s">
        <v>134</v>
      </c>
      <c r="E83" s="1" t="s">
        <v>134</v>
      </c>
      <c r="F83" s="2">
        <v>700</v>
      </c>
      <c r="G83" s="2" t="s">
        <v>15</v>
      </c>
      <c r="H83" s="1">
        <v>573</v>
      </c>
      <c r="I83" s="1">
        <v>39</v>
      </c>
      <c r="J83" s="1">
        <v>77</v>
      </c>
      <c r="K83" s="1">
        <v>15</v>
      </c>
      <c r="L83" s="1">
        <v>1</v>
      </c>
      <c r="M83" s="1">
        <v>0</v>
      </c>
      <c r="N83" s="1">
        <v>12</v>
      </c>
      <c r="O83" s="1">
        <v>4</v>
      </c>
      <c r="P83" s="1">
        <v>96</v>
      </c>
      <c r="Q83" s="1">
        <v>9</v>
      </c>
      <c r="R83" s="1">
        <v>2</v>
      </c>
      <c r="S83" s="1">
        <v>2</v>
      </c>
      <c r="T83" s="1">
        <v>1</v>
      </c>
      <c r="U83" s="1">
        <v>0</v>
      </c>
      <c r="V83" s="1">
        <v>10</v>
      </c>
      <c r="W83" s="16">
        <v>0</v>
      </c>
      <c r="X83" s="1">
        <v>2</v>
      </c>
      <c r="Y83" s="1">
        <f t="shared" si="4"/>
        <v>270</v>
      </c>
      <c r="Z83" s="1">
        <f t="shared" si="5"/>
        <v>303</v>
      </c>
      <c r="AA83" s="70">
        <f t="shared" si="6"/>
        <v>0.47120418848167539</v>
      </c>
      <c r="AB83" s="70">
        <f t="shared" si="7"/>
        <v>0.52879581151832455</v>
      </c>
      <c r="AD83" s="61"/>
    </row>
    <row r="84" spans="1:30" s="4" customFormat="1" x14ac:dyDescent="0.25">
      <c r="A84" s="2">
        <v>81</v>
      </c>
      <c r="B84" s="2" t="s">
        <v>52</v>
      </c>
      <c r="C84" s="2">
        <v>76</v>
      </c>
      <c r="D84" s="1" t="s">
        <v>134</v>
      </c>
      <c r="E84" s="1" t="s">
        <v>134</v>
      </c>
      <c r="F84" s="2">
        <v>700</v>
      </c>
      <c r="G84" s="2" t="s">
        <v>16</v>
      </c>
      <c r="H84" s="1">
        <v>574</v>
      </c>
      <c r="I84" s="1">
        <v>44</v>
      </c>
      <c r="J84" s="1">
        <v>95</v>
      </c>
      <c r="K84" s="1">
        <v>8</v>
      </c>
      <c r="L84" s="1">
        <v>3</v>
      </c>
      <c r="M84" s="1">
        <v>1</v>
      </c>
      <c r="N84" s="1">
        <v>6</v>
      </c>
      <c r="O84" s="1">
        <v>3</v>
      </c>
      <c r="P84" s="1">
        <v>78</v>
      </c>
      <c r="Q84" s="1">
        <v>11</v>
      </c>
      <c r="R84" s="1">
        <v>1</v>
      </c>
      <c r="S84" s="1">
        <v>0</v>
      </c>
      <c r="T84" s="1">
        <v>0</v>
      </c>
      <c r="U84" s="1">
        <v>1</v>
      </c>
      <c r="V84" s="1">
        <v>5</v>
      </c>
      <c r="W84" s="16">
        <v>0</v>
      </c>
      <c r="X84" s="1">
        <v>10</v>
      </c>
      <c r="Y84" s="1">
        <f t="shared" si="4"/>
        <v>266</v>
      </c>
      <c r="Z84" s="1">
        <f t="shared" si="5"/>
        <v>308</v>
      </c>
      <c r="AA84" s="70">
        <f t="shared" si="6"/>
        <v>0.46341463414634149</v>
      </c>
      <c r="AB84" s="70">
        <f t="shared" si="7"/>
        <v>0.53658536585365857</v>
      </c>
      <c r="AD84" s="61"/>
    </row>
    <row r="85" spans="1:30" s="4" customFormat="1" x14ac:dyDescent="0.25">
      <c r="A85" s="2">
        <v>82</v>
      </c>
      <c r="B85" s="2" t="s">
        <v>52</v>
      </c>
      <c r="C85" s="2">
        <v>76</v>
      </c>
      <c r="D85" s="1" t="s">
        <v>134</v>
      </c>
      <c r="E85" s="1" t="s">
        <v>134</v>
      </c>
      <c r="F85" s="2">
        <v>701</v>
      </c>
      <c r="G85" s="2" t="s">
        <v>15</v>
      </c>
      <c r="H85" s="1">
        <v>539</v>
      </c>
      <c r="I85" s="1">
        <v>65</v>
      </c>
      <c r="J85" s="1">
        <v>56</v>
      </c>
      <c r="K85" s="1">
        <v>4</v>
      </c>
      <c r="L85" s="1">
        <v>1</v>
      </c>
      <c r="M85" s="1">
        <v>2</v>
      </c>
      <c r="N85" s="1">
        <v>6</v>
      </c>
      <c r="O85" s="1">
        <v>0</v>
      </c>
      <c r="P85" s="1">
        <v>118</v>
      </c>
      <c r="Q85" s="1">
        <v>3</v>
      </c>
      <c r="R85" s="1">
        <v>4</v>
      </c>
      <c r="S85" s="1">
        <v>1</v>
      </c>
      <c r="T85" s="1">
        <v>0</v>
      </c>
      <c r="U85" s="1">
        <v>1</v>
      </c>
      <c r="V85" s="1">
        <v>2</v>
      </c>
      <c r="W85" s="16">
        <v>0</v>
      </c>
      <c r="X85" s="1">
        <v>10</v>
      </c>
      <c r="Y85" s="1">
        <f t="shared" si="4"/>
        <v>273</v>
      </c>
      <c r="Z85" s="1">
        <f t="shared" si="5"/>
        <v>266</v>
      </c>
      <c r="AA85" s="70">
        <f t="shared" si="6"/>
        <v>0.50649350649350644</v>
      </c>
      <c r="AB85" s="70">
        <f t="shared" si="7"/>
        <v>0.4935064935064935</v>
      </c>
      <c r="AD85" s="61"/>
    </row>
    <row r="86" spans="1:30" s="4" customFormat="1" x14ac:dyDescent="0.25">
      <c r="A86" s="2">
        <v>83</v>
      </c>
      <c r="B86" s="2" t="s">
        <v>52</v>
      </c>
      <c r="C86" s="2">
        <v>76</v>
      </c>
      <c r="D86" s="1" t="s">
        <v>134</v>
      </c>
      <c r="E86" s="1" t="s">
        <v>134</v>
      </c>
      <c r="F86" s="2">
        <v>701</v>
      </c>
      <c r="G86" s="2" t="s">
        <v>16</v>
      </c>
      <c r="H86" s="1">
        <v>540</v>
      </c>
      <c r="I86" s="1">
        <v>63</v>
      </c>
      <c r="J86" s="1">
        <v>78</v>
      </c>
      <c r="K86" s="1">
        <v>4</v>
      </c>
      <c r="L86" s="1">
        <v>1</v>
      </c>
      <c r="M86" s="1">
        <v>2</v>
      </c>
      <c r="N86" s="1">
        <v>14</v>
      </c>
      <c r="O86" s="1">
        <v>1</v>
      </c>
      <c r="P86" s="1">
        <v>119</v>
      </c>
      <c r="Q86" s="1">
        <v>5</v>
      </c>
      <c r="R86" s="1">
        <v>4</v>
      </c>
      <c r="S86" s="1">
        <v>0</v>
      </c>
      <c r="T86" s="1">
        <v>0</v>
      </c>
      <c r="U86" s="1">
        <v>0</v>
      </c>
      <c r="V86" s="1">
        <v>2</v>
      </c>
      <c r="W86" s="16">
        <v>0</v>
      </c>
      <c r="X86" s="1">
        <v>5</v>
      </c>
      <c r="Y86" s="1">
        <f t="shared" si="4"/>
        <v>298</v>
      </c>
      <c r="Z86" s="1">
        <f t="shared" si="5"/>
        <v>242</v>
      </c>
      <c r="AA86" s="70">
        <f t="shared" si="6"/>
        <v>0.55185185185185182</v>
      </c>
      <c r="AB86" s="70">
        <f t="shared" si="7"/>
        <v>0.44814814814814813</v>
      </c>
      <c r="AD86" s="61"/>
    </row>
    <row r="87" spans="1:30" s="4" customFormat="1" x14ac:dyDescent="0.25">
      <c r="A87" s="2">
        <v>84</v>
      </c>
      <c r="B87" s="2" t="s">
        <v>52</v>
      </c>
      <c r="C87" s="2">
        <v>76</v>
      </c>
      <c r="D87" s="1" t="s">
        <v>134</v>
      </c>
      <c r="E87" s="1" t="s">
        <v>134</v>
      </c>
      <c r="F87" s="2">
        <v>702</v>
      </c>
      <c r="G87" s="2" t="s">
        <v>15</v>
      </c>
      <c r="H87" s="1">
        <v>481</v>
      </c>
      <c r="I87" s="1">
        <v>51</v>
      </c>
      <c r="J87" s="1">
        <v>90</v>
      </c>
      <c r="K87" s="1">
        <v>5</v>
      </c>
      <c r="L87" s="1">
        <v>1</v>
      </c>
      <c r="M87" s="1">
        <v>2</v>
      </c>
      <c r="N87" s="1">
        <v>5</v>
      </c>
      <c r="O87" s="1">
        <v>2</v>
      </c>
      <c r="P87" s="1">
        <v>84</v>
      </c>
      <c r="Q87" s="1">
        <v>4</v>
      </c>
      <c r="R87" s="1">
        <v>2</v>
      </c>
      <c r="S87" s="1">
        <v>0</v>
      </c>
      <c r="T87" s="1">
        <v>0</v>
      </c>
      <c r="U87" s="1">
        <v>0</v>
      </c>
      <c r="V87" s="1">
        <v>9</v>
      </c>
      <c r="W87" s="16">
        <v>0</v>
      </c>
      <c r="X87" s="1">
        <v>6</v>
      </c>
      <c r="Y87" s="1">
        <f t="shared" si="4"/>
        <v>261</v>
      </c>
      <c r="Z87" s="1">
        <f t="shared" si="5"/>
        <v>220</v>
      </c>
      <c r="AA87" s="70">
        <f t="shared" si="6"/>
        <v>0.54261954261954259</v>
      </c>
      <c r="AB87" s="70">
        <f t="shared" si="7"/>
        <v>0.45738045738045741</v>
      </c>
      <c r="AD87" s="61"/>
    </row>
    <row r="88" spans="1:30" s="4" customFormat="1" x14ac:dyDescent="0.25">
      <c r="A88" s="2">
        <v>85</v>
      </c>
      <c r="B88" s="2" t="s">
        <v>52</v>
      </c>
      <c r="C88" s="2">
        <v>76</v>
      </c>
      <c r="D88" s="1" t="s">
        <v>134</v>
      </c>
      <c r="E88" s="1" t="s">
        <v>134</v>
      </c>
      <c r="F88" s="2">
        <v>702</v>
      </c>
      <c r="G88" s="2" t="s">
        <v>16</v>
      </c>
      <c r="H88" s="1">
        <v>481</v>
      </c>
      <c r="I88" s="1">
        <v>37</v>
      </c>
      <c r="J88" s="1">
        <v>99</v>
      </c>
      <c r="K88" s="1">
        <v>2</v>
      </c>
      <c r="L88" s="1">
        <v>1</v>
      </c>
      <c r="M88" s="1">
        <v>3</v>
      </c>
      <c r="N88" s="1">
        <v>5</v>
      </c>
      <c r="O88" s="1">
        <v>3</v>
      </c>
      <c r="P88" s="1">
        <v>108</v>
      </c>
      <c r="Q88" s="1">
        <v>4</v>
      </c>
      <c r="R88" s="1">
        <v>3</v>
      </c>
      <c r="S88" s="1">
        <v>0</v>
      </c>
      <c r="T88" s="1">
        <v>0</v>
      </c>
      <c r="U88" s="1">
        <v>0</v>
      </c>
      <c r="V88" s="1">
        <v>9</v>
      </c>
      <c r="W88" s="16">
        <v>0</v>
      </c>
      <c r="X88" s="1">
        <v>5</v>
      </c>
      <c r="Y88" s="1">
        <f t="shared" si="4"/>
        <v>279</v>
      </c>
      <c r="Z88" s="1">
        <f t="shared" si="5"/>
        <v>202</v>
      </c>
      <c r="AA88" s="70">
        <f t="shared" si="6"/>
        <v>0.58004158004158002</v>
      </c>
      <c r="AB88" s="70">
        <f t="shared" si="7"/>
        <v>0.41995841995841998</v>
      </c>
      <c r="AD88" s="61"/>
    </row>
    <row r="89" spans="1:30" s="4" customFormat="1" x14ac:dyDescent="0.25">
      <c r="A89" s="2">
        <v>86</v>
      </c>
      <c r="B89" s="2" t="s">
        <v>52</v>
      </c>
      <c r="C89" s="2">
        <v>76</v>
      </c>
      <c r="D89" s="1" t="s">
        <v>134</v>
      </c>
      <c r="E89" s="1" t="s">
        <v>134</v>
      </c>
      <c r="F89" s="2">
        <v>703</v>
      </c>
      <c r="G89" s="2" t="s">
        <v>15</v>
      </c>
      <c r="H89" s="1">
        <v>554</v>
      </c>
      <c r="I89" s="1">
        <v>50</v>
      </c>
      <c r="J89" s="1">
        <v>65</v>
      </c>
      <c r="K89" s="1">
        <v>9</v>
      </c>
      <c r="L89" s="1">
        <v>3</v>
      </c>
      <c r="M89" s="1">
        <v>2</v>
      </c>
      <c r="N89" s="1">
        <v>22</v>
      </c>
      <c r="O89" s="1">
        <v>2</v>
      </c>
      <c r="P89" s="1">
        <v>100</v>
      </c>
      <c r="Q89" s="1">
        <v>2</v>
      </c>
      <c r="R89" s="1">
        <v>5</v>
      </c>
      <c r="S89" s="1">
        <v>0</v>
      </c>
      <c r="T89" s="1">
        <v>0</v>
      </c>
      <c r="U89" s="1">
        <v>0</v>
      </c>
      <c r="V89" s="1">
        <v>2</v>
      </c>
      <c r="W89" s="16">
        <v>0</v>
      </c>
      <c r="X89" s="1">
        <v>7</v>
      </c>
      <c r="Y89" s="1">
        <f t="shared" si="4"/>
        <v>269</v>
      </c>
      <c r="Z89" s="1">
        <f t="shared" si="5"/>
        <v>285</v>
      </c>
      <c r="AA89" s="70">
        <f t="shared" si="6"/>
        <v>0.48555956678700363</v>
      </c>
      <c r="AB89" s="70">
        <f t="shared" si="7"/>
        <v>0.51444043321299637</v>
      </c>
      <c r="AD89" s="61"/>
    </row>
    <row r="90" spans="1:30" s="4" customFormat="1" x14ac:dyDescent="0.25">
      <c r="A90" s="2">
        <v>87</v>
      </c>
      <c r="B90" s="2" t="s">
        <v>52</v>
      </c>
      <c r="C90" s="2">
        <v>76</v>
      </c>
      <c r="D90" s="1" t="s">
        <v>134</v>
      </c>
      <c r="E90" s="1" t="s">
        <v>134</v>
      </c>
      <c r="F90" s="2">
        <v>703</v>
      </c>
      <c r="G90" s="2" t="s">
        <v>16</v>
      </c>
      <c r="H90" s="1">
        <v>554</v>
      </c>
      <c r="I90" s="1">
        <v>67</v>
      </c>
      <c r="J90" s="1">
        <v>65</v>
      </c>
      <c r="K90" s="1">
        <v>4</v>
      </c>
      <c r="L90" s="1">
        <v>1</v>
      </c>
      <c r="M90" s="1">
        <v>4</v>
      </c>
      <c r="N90" s="1">
        <v>9</v>
      </c>
      <c r="O90" s="1">
        <v>4</v>
      </c>
      <c r="P90" s="1">
        <v>102</v>
      </c>
      <c r="Q90" s="1">
        <v>4</v>
      </c>
      <c r="R90" s="1">
        <v>5</v>
      </c>
      <c r="S90" s="1">
        <v>0</v>
      </c>
      <c r="T90" s="1">
        <v>0</v>
      </c>
      <c r="U90" s="1">
        <v>0</v>
      </c>
      <c r="V90" s="1">
        <v>6</v>
      </c>
      <c r="W90" s="16">
        <v>0</v>
      </c>
      <c r="X90" s="1">
        <v>5</v>
      </c>
      <c r="Y90" s="1">
        <f t="shared" si="4"/>
        <v>276</v>
      </c>
      <c r="Z90" s="1">
        <f t="shared" si="5"/>
        <v>278</v>
      </c>
      <c r="AA90" s="70">
        <f t="shared" si="6"/>
        <v>0.49819494584837543</v>
      </c>
      <c r="AB90" s="70">
        <f t="shared" si="7"/>
        <v>0.50180505415162457</v>
      </c>
      <c r="AD90" s="61"/>
    </row>
    <row r="91" spans="1:30" s="4" customFormat="1" x14ac:dyDescent="0.25">
      <c r="A91" s="2">
        <v>88</v>
      </c>
      <c r="B91" s="2" t="s">
        <v>52</v>
      </c>
      <c r="C91" s="2">
        <v>76</v>
      </c>
      <c r="D91" s="1" t="s">
        <v>134</v>
      </c>
      <c r="E91" s="1" t="s">
        <v>134</v>
      </c>
      <c r="F91" s="2">
        <v>703</v>
      </c>
      <c r="G91" s="2" t="s">
        <v>17</v>
      </c>
      <c r="H91" s="1">
        <v>554</v>
      </c>
      <c r="I91" s="1">
        <v>51</v>
      </c>
      <c r="J91" s="1">
        <v>78</v>
      </c>
      <c r="K91" s="1">
        <v>8</v>
      </c>
      <c r="L91" s="1">
        <v>1</v>
      </c>
      <c r="M91" s="1">
        <v>1</v>
      </c>
      <c r="N91" s="1">
        <v>15</v>
      </c>
      <c r="O91" s="1">
        <v>3</v>
      </c>
      <c r="P91" s="1">
        <v>95</v>
      </c>
      <c r="Q91" s="1">
        <v>1</v>
      </c>
      <c r="R91" s="1">
        <v>6</v>
      </c>
      <c r="S91" s="1">
        <v>0</v>
      </c>
      <c r="T91" s="1">
        <v>0</v>
      </c>
      <c r="U91" s="1">
        <v>0</v>
      </c>
      <c r="V91" s="1">
        <v>7</v>
      </c>
      <c r="W91" s="16">
        <v>0</v>
      </c>
      <c r="X91" s="1">
        <v>3</v>
      </c>
      <c r="Y91" s="1">
        <f t="shared" si="4"/>
        <v>269</v>
      </c>
      <c r="Z91" s="1">
        <f t="shared" si="5"/>
        <v>285</v>
      </c>
      <c r="AA91" s="70">
        <f t="shared" si="6"/>
        <v>0.48555956678700363</v>
      </c>
      <c r="AB91" s="70">
        <f t="shared" si="7"/>
        <v>0.51444043321299637</v>
      </c>
      <c r="AD91" s="61"/>
    </row>
    <row r="92" spans="1:30" s="4" customFormat="1" x14ac:dyDescent="0.25">
      <c r="A92" s="2">
        <v>89</v>
      </c>
      <c r="B92" s="2" t="s">
        <v>52</v>
      </c>
      <c r="C92" s="2">
        <v>76</v>
      </c>
      <c r="D92" s="1" t="s">
        <v>134</v>
      </c>
      <c r="E92" s="1" t="s">
        <v>135</v>
      </c>
      <c r="F92" s="2">
        <v>704</v>
      </c>
      <c r="G92" s="2" t="s">
        <v>15</v>
      </c>
      <c r="H92" s="1">
        <v>529</v>
      </c>
      <c r="I92" s="1">
        <v>68</v>
      </c>
      <c r="J92" s="1">
        <v>124</v>
      </c>
      <c r="K92" s="1">
        <v>10</v>
      </c>
      <c r="L92" s="1">
        <v>5</v>
      </c>
      <c r="M92" s="1">
        <v>3</v>
      </c>
      <c r="N92" s="1">
        <v>6</v>
      </c>
      <c r="O92" s="1">
        <v>2</v>
      </c>
      <c r="P92" s="1">
        <v>87</v>
      </c>
      <c r="Q92" s="1">
        <v>0</v>
      </c>
      <c r="R92" s="1">
        <v>4</v>
      </c>
      <c r="S92" s="1">
        <v>0</v>
      </c>
      <c r="T92" s="1">
        <v>0</v>
      </c>
      <c r="U92" s="1">
        <v>0</v>
      </c>
      <c r="V92" s="1">
        <v>5</v>
      </c>
      <c r="W92" s="16">
        <v>1</v>
      </c>
      <c r="X92" s="1">
        <v>9</v>
      </c>
      <c r="Y92" s="1">
        <f t="shared" si="4"/>
        <v>324</v>
      </c>
      <c r="Z92" s="1">
        <f t="shared" si="5"/>
        <v>205</v>
      </c>
      <c r="AA92" s="70">
        <f t="shared" si="6"/>
        <v>0.61247637051039694</v>
      </c>
      <c r="AB92" s="70">
        <f t="shared" si="7"/>
        <v>0.38752362948960301</v>
      </c>
      <c r="AD92" s="61"/>
    </row>
    <row r="93" spans="1:30" s="4" customFormat="1" x14ac:dyDescent="0.25">
      <c r="A93" s="2">
        <v>90</v>
      </c>
      <c r="B93" s="2" t="s">
        <v>52</v>
      </c>
      <c r="C93" s="2">
        <v>76</v>
      </c>
      <c r="D93" s="1" t="s">
        <v>134</v>
      </c>
      <c r="E93" s="1" t="s">
        <v>136</v>
      </c>
      <c r="F93" s="2">
        <v>705</v>
      </c>
      <c r="G93" s="2" t="s">
        <v>15</v>
      </c>
      <c r="H93" s="1">
        <v>254</v>
      </c>
      <c r="I93" s="1">
        <v>26</v>
      </c>
      <c r="J93" s="1">
        <v>65</v>
      </c>
      <c r="K93" s="1">
        <v>4</v>
      </c>
      <c r="L93" s="1">
        <v>0</v>
      </c>
      <c r="M93" s="1">
        <v>17</v>
      </c>
      <c r="N93" s="1">
        <v>4</v>
      </c>
      <c r="O93" s="1">
        <v>0</v>
      </c>
      <c r="P93" s="1">
        <v>60</v>
      </c>
      <c r="Q93" s="1">
        <v>1</v>
      </c>
      <c r="R93" s="1">
        <v>1</v>
      </c>
      <c r="S93" s="1">
        <v>0</v>
      </c>
      <c r="T93" s="1">
        <v>0</v>
      </c>
      <c r="U93" s="1">
        <v>0</v>
      </c>
      <c r="V93" s="1">
        <v>4</v>
      </c>
      <c r="W93" s="16">
        <v>0</v>
      </c>
      <c r="X93" s="1">
        <v>5</v>
      </c>
      <c r="Y93" s="1">
        <f t="shared" si="4"/>
        <v>187</v>
      </c>
      <c r="Z93" s="1">
        <f t="shared" si="5"/>
        <v>67</v>
      </c>
      <c r="AA93" s="70">
        <f t="shared" si="6"/>
        <v>0.73622047244094491</v>
      </c>
      <c r="AB93" s="70">
        <f t="shared" si="7"/>
        <v>0.26377952755905509</v>
      </c>
      <c r="AD93" s="61"/>
    </row>
    <row r="94" spans="1:30" s="4" customFormat="1" x14ac:dyDescent="0.25">
      <c r="A94" s="2">
        <v>91</v>
      </c>
      <c r="B94" s="2" t="s">
        <v>52</v>
      </c>
      <c r="C94" s="2">
        <v>76</v>
      </c>
      <c r="D94" s="1" t="s">
        <v>134</v>
      </c>
      <c r="E94" s="1" t="s">
        <v>137</v>
      </c>
      <c r="F94" s="2">
        <v>706</v>
      </c>
      <c r="G94" s="2" t="s">
        <v>15</v>
      </c>
      <c r="H94" s="1">
        <v>623</v>
      </c>
      <c r="I94" s="1">
        <v>47</v>
      </c>
      <c r="J94" s="1">
        <v>122</v>
      </c>
      <c r="K94" s="1">
        <v>15</v>
      </c>
      <c r="L94" s="1">
        <v>0</v>
      </c>
      <c r="M94" s="1">
        <v>0</v>
      </c>
      <c r="N94" s="1">
        <v>7</v>
      </c>
      <c r="O94" s="1">
        <v>7</v>
      </c>
      <c r="P94" s="1">
        <v>150</v>
      </c>
      <c r="Q94" s="1">
        <v>0</v>
      </c>
      <c r="R94" s="1">
        <v>1</v>
      </c>
      <c r="S94" s="1">
        <v>1</v>
      </c>
      <c r="T94" s="1">
        <v>0</v>
      </c>
      <c r="U94" s="1">
        <v>0</v>
      </c>
      <c r="V94" s="1">
        <v>7</v>
      </c>
      <c r="W94" s="16">
        <v>0</v>
      </c>
      <c r="X94" s="1">
        <v>2</v>
      </c>
      <c r="Y94" s="1">
        <f t="shared" si="4"/>
        <v>359</v>
      </c>
      <c r="Z94" s="1">
        <f t="shared" si="5"/>
        <v>264</v>
      </c>
      <c r="AA94" s="70">
        <f t="shared" si="6"/>
        <v>0.5762439807383628</v>
      </c>
      <c r="AB94" s="70">
        <f t="shared" si="7"/>
        <v>0.42375601926163725</v>
      </c>
      <c r="AD94" s="61"/>
    </row>
    <row r="95" spans="1:30" s="4" customFormat="1" x14ac:dyDescent="0.25">
      <c r="A95" s="2">
        <v>92</v>
      </c>
      <c r="B95" s="2" t="s">
        <v>52</v>
      </c>
      <c r="C95" s="2">
        <v>76</v>
      </c>
      <c r="D95" s="1" t="s">
        <v>134</v>
      </c>
      <c r="E95" s="1" t="s">
        <v>138</v>
      </c>
      <c r="F95" s="2">
        <v>707</v>
      </c>
      <c r="G95" s="2" t="s">
        <v>15</v>
      </c>
      <c r="H95" s="1">
        <v>386</v>
      </c>
      <c r="I95" s="1">
        <v>52</v>
      </c>
      <c r="J95" s="1">
        <v>83</v>
      </c>
      <c r="K95" s="1">
        <v>8</v>
      </c>
      <c r="L95" s="1">
        <v>1</v>
      </c>
      <c r="M95" s="1">
        <v>7</v>
      </c>
      <c r="N95" s="1">
        <v>5</v>
      </c>
      <c r="O95" s="1">
        <v>0</v>
      </c>
      <c r="P95" s="1">
        <v>57</v>
      </c>
      <c r="Q95" s="1">
        <v>6</v>
      </c>
      <c r="R95" s="1">
        <v>1</v>
      </c>
      <c r="S95" s="1">
        <v>1</v>
      </c>
      <c r="T95" s="1">
        <v>0</v>
      </c>
      <c r="U95" s="1">
        <v>0</v>
      </c>
      <c r="V95" s="1">
        <v>4</v>
      </c>
      <c r="W95" s="16">
        <v>0</v>
      </c>
      <c r="X95" s="1">
        <v>4</v>
      </c>
      <c r="Y95" s="1">
        <f t="shared" si="4"/>
        <v>229</v>
      </c>
      <c r="Z95" s="1">
        <f t="shared" si="5"/>
        <v>157</v>
      </c>
      <c r="AA95" s="70">
        <f t="shared" si="6"/>
        <v>0.59326424870466321</v>
      </c>
      <c r="AB95" s="70">
        <f t="shared" si="7"/>
        <v>0.40673575129533679</v>
      </c>
      <c r="AD95" s="61"/>
    </row>
    <row r="96" spans="1:30" s="4" customFormat="1" x14ac:dyDescent="0.25">
      <c r="A96" s="2">
        <v>93</v>
      </c>
      <c r="B96" s="2" t="s">
        <v>52</v>
      </c>
      <c r="C96" s="2">
        <v>76</v>
      </c>
      <c r="D96" s="1" t="s">
        <v>134</v>
      </c>
      <c r="E96" s="1" t="s">
        <v>138</v>
      </c>
      <c r="F96" s="2">
        <v>707</v>
      </c>
      <c r="G96" s="2" t="s">
        <v>16</v>
      </c>
      <c r="H96" s="1">
        <v>386</v>
      </c>
      <c r="I96" s="1">
        <v>38</v>
      </c>
      <c r="J96" s="1">
        <v>108</v>
      </c>
      <c r="K96" s="1">
        <v>6</v>
      </c>
      <c r="L96" s="1">
        <v>3</v>
      </c>
      <c r="M96" s="1">
        <v>2</v>
      </c>
      <c r="N96" s="1">
        <v>4</v>
      </c>
      <c r="O96" s="1">
        <v>2</v>
      </c>
      <c r="P96" s="1">
        <v>61</v>
      </c>
      <c r="Q96" s="1">
        <v>3</v>
      </c>
      <c r="R96" s="1">
        <v>3</v>
      </c>
      <c r="S96" s="1">
        <v>1</v>
      </c>
      <c r="T96" s="1">
        <v>2</v>
      </c>
      <c r="U96" s="1">
        <v>0</v>
      </c>
      <c r="V96" s="1">
        <v>5</v>
      </c>
      <c r="W96" s="16">
        <v>0</v>
      </c>
      <c r="X96" s="1">
        <v>8</v>
      </c>
      <c r="Y96" s="1">
        <f t="shared" si="4"/>
        <v>246</v>
      </c>
      <c r="Z96" s="1">
        <f t="shared" si="5"/>
        <v>140</v>
      </c>
      <c r="AA96" s="70">
        <f t="shared" si="6"/>
        <v>0.63730569948186533</v>
      </c>
      <c r="AB96" s="70">
        <f t="shared" si="7"/>
        <v>0.36269430051813473</v>
      </c>
      <c r="AD96" s="61"/>
    </row>
    <row r="97" spans="1:30" s="4" customFormat="1" x14ac:dyDescent="0.25">
      <c r="A97" s="2">
        <v>94</v>
      </c>
      <c r="B97" s="2" t="s">
        <v>52</v>
      </c>
      <c r="C97" s="2">
        <v>76</v>
      </c>
      <c r="D97" s="1" t="s">
        <v>134</v>
      </c>
      <c r="E97" s="1" t="s">
        <v>139</v>
      </c>
      <c r="F97" s="2">
        <v>708</v>
      </c>
      <c r="G97" s="2" t="s">
        <v>15</v>
      </c>
      <c r="H97" s="1"/>
      <c r="I97" s="134" t="s">
        <v>564</v>
      </c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6"/>
      <c r="AD97" s="61"/>
    </row>
    <row r="98" spans="1:30" s="4" customFormat="1" x14ac:dyDescent="0.25">
      <c r="A98" s="2">
        <v>95</v>
      </c>
      <c r="B98" s="2" t="s">
        <v>52</v>
      </c>
      <c r="C98" s="2">
        <v>76</v>
      </c>
      <c r="D98" s="1" t="s">
        <v>134</v>
      </c>
      <c r="E98" s="1" t="s">
        <v>139</v>
      </c>
      <c r="F98" s="2">
        <v>708</v>
      </c>
      <c r="G98" s="2" t="s">
        <v>16</v>
      </c>
      <c r="H98" s="1">
        <v>589</v>
      </c>
      <c r="I98" s="1">
        <v>51</v>
      </c>
      <c r="J98" s="1">
        <v>71</v>
      </c>
      <c r="K98" s="1">
        <v>10</v>
      </c>
      <c r="L98" s="1">
        <v>2</v>
      </c>
      <c r="M98" s="1">
        <v>0</v>
      </c>
      <c r="N98" s="1">
        <v>5</v>
      </c>
      <c r="O98" s="1">
        <v>1</v>
      </c>
      <c r="P98" s="1">
        <v>180</v>
      </c>
      <c r="Q98" s="1">
        <v>1</v>
      </c>
      <c r="R98" s="1">
        <v>5</v>
      </c>
      <c r="S98" s="1">
        <v>1</v>
      </c>
      <c r="T98" s="1">
        <v>0</v>
      </c>
      <c r="U98" s="1">
        <v>0</v>
      </c>
      <c r="V98" s="1">
        <v>7</v>
      </c>
      <c r="W98" s="16">
        <v>0</v>
      </c>
      <c r="X98" s="1">
        <v>6</v>
      </c>
      <c r="Y98" s="1">
        <f t="shared" si="4"/>
        <v>340</v>
      </c>
      <c r="Z98" s="1">
        <f t="shared" si="5"/>
        <v>249</v>
      </c>
      <c r="AA98" s="70">
        <f t="shared" si="6"/>
        <v>0.57724957555178269</v>
      </c>
      <c r="AB98" s="70">
        <f t="shared" si="7"/>
        <v>0.42275042444821731</v>
      </c>
      <c r="AD98" s="61"/>
    </row>
    <row r="99" spans="1:30" s="4" customFormat="1" x14ac:dyDescent="0.25">
      <c r="A99" s="2">
        <v>96</v>
      </c>
      <c r="B99" s="2" t="s">
        <v>52</v>
      </c>
      <c r="C99" s="2">
        <v>76</v>
      </c>
      <c r="D99" s="1" t="s">
        <v>134</v>
      </c>
      <c r="E99" s="1" t="s">
        <v>139</v>
      </c>
      <c r="F99" s="2">
        <v>708</v>
      </c>
      <c r="G99" s="2" t="s">
        <v>17</v>
      </c>
      <c r="H99" s="1">
        <v>589</v>
      </c>
      <c r="I99" s="1">
        <v>41</v>
      </c>
      <c r="J99" s="1">
        <v>72</v>
      </c>
      <c r="K99" s="1">
        <v>11</v>
      </c>
      <c r="L99" s="1">
        <v>1</v>
      </c>
      <c r="M99" s="1">
        <v>6</v>
      </c>
      <c r="N99" s="1">
        <v>4</v>
      </c>
      <c r="O99" s="1">
        <v>0</v>
      </c>
      <c r="P99" s="1">
        <v>180</v>
      </c>
      <c r="Q99" s="1">
        <v>1</v>
      </c>
      <c r="R99" s="1">
        <v>2</v>
      </c>
      <c r="S99" s="1">
        <v>0</v>
      </c>
      <c r="T99" s="1">
        <v>0</v>
      </c>
      <c r="U99" s="1">
        <v>0</v>
      </c>
      <c r="V99" s="1">
        <v>3</v>
      </c>
      <c r="W99" s="16">
        <v>0</v>
      </c>
      <c r="X99" s="1">
        <v>11</v>
      </c>
      <c r="Y99" s="1">
        <f t="shared" si="4"/>
        <v>332</v>
      </c>
      <c r="Z99" s="1">
        <f t="shared" si="5"/>
        <v>257</v>
      </c>
      <c r="AA99" s="70">
        <f t="shared" si="6"/>
        <v>0.56366723259762308</v>
      </c>
      <c r="AB99" s="70">
        <f t="shared" si="7"/>
        <v>0.43633276740237692</v>
      </c>
      <c r="AD99" s="61"/>
    </row>
    <row r="100" spans="1:30" s="4" customFormat="1" x14ac:dyDescent="0.25">
      <c r="A100" s="2">
        <v>97</v>
      </c>
      <c r="B100" s="2" t="s">
        <v>52</v>
      </c>
      <c r="C100" s="2">
        <v>76</v>
      </c>
      <c r="D100" s="1" t="s">
        <v>134</v>
      </c>
      <c r="E100" s="1" t="s">
        <v>140</v>
      </c>
      <c r="F100" s="2">
        <v>708</v>
      </c>
      <c r="G100" s="2" t="s">
        <v>31</v>
      </c>
      <c r="H100" s="1">
        <v>139</v>
      </c>
      <c r="I100" s="1">
        <v>1</v>
      </c>
      <c r="J100" s="1">
        <v>55</v>
      </c>
      <c r="K100" s="1">
        <v>5</v>
      </c>
      <c r="L100" s="1">
        <v>3</v>
      </c>
      <c r="M100" s="1">
        <v>0</v>
      </c>
      <c r="N100" s="1">
        <v>6</v>
      </c>
      <c r="O100" s="1">
        <v>1</v>
      </c>
      <c r="P100" s="1">
        <v>19</v>
      </c>
      <c r="Q100" s="1">
        <v>0</v>
      </c>
      <c r="R100" s="1">
        <v>1</v>
      </c>
      <c r="S100" s="1">
        <v>0</v>
      </c>
      <c r="T100" s="1">
        <v>0</v>
      </c>
      <c r="U100" s="1">
        <v>1</v>
      </c>
      <c r="V100" s="1">
        <v>3</v>
      </c>
      <c r="W100" s="16">
        <v>0</v>
      </c>
      <c r="X100" s="1">
        <v>4</v>
      </c>
      <c r="Y100" s="1">
        <f t="shared" si="4"/>
        <v>99</v>
      </c>
      <c r="Z100" s="1">
        <f t="shared" si="5"/>
        <v>40</v>
      </c>
      <c r="AA100" s="70">
        <f t="shared" si="6"/>
        <v>0.71223021582733814</v>
      </c>
      <c r="AB100" s="70">
        <f t="shared" si="7"/>
        <v>0.28776978417266186</v>
      </c>
      <c r="AD100" s="61"/>
    </row>
    <row r="101" spans="1:30" s="4" customFormat="1" x14ac:dyDescent="0.25">
      <c r="A101" s="2">
        <v>98</v>
      </c>
      <c r="B101" s="2" t="s">
        <v>52</v>
      </c>
      <c r="C101" s="2">
        <v>76</v>
      </c>
      <c r="D101" s="1" t="s">
        <v>134</v>
      </c>
      <c r="E101" s="1" t="s">
        <v>134</v>
      </c>
      <c r="F101" s="2">
        <v>709</v>
      </c>
      <c r="G101" s="2" t="s">
        <v>15</v>
      </c>
      <c r="H101" s="1">
        <v>459</v>
      </c>
      <c r="I101" s="1">
        <v>42</v>
      </c>
      <c r="J101" s="1">
        <v>50</v>
      </c>
      <c r="K101" s="1">
        <v>11</v>
      </c>
      <c r="L101" s="1">
        <v>4</v>
      </c>
      <c r="M101" s="1">
        <v>4</v>
      </c>
      <c r="N101" s="1">
        <v>6</v>
      </c>
      <c r="O101" s="1">
        <v>2</v>
      </c>
      <c r="P101" s="1">
        <v>73</v>
      </c>
      <c r="Q101" s="1">
        <v>2</v>
      </c>
      <c r="R101" s="1">
        <v>2</v>
      </c>
      <c r="S101" s="1">
        <v>1</v>
      </c>
      <c r="T101" s="1">
        <v>0</v>
      </c>
      <c r="U101" s="1">
        <v>0</v>
      </c>
      <c r="V101" s="1">
        <v>2</v>
      </c>
      <c r="W101" s="16">
        <v>0</v>
      </c>
      <c r="X101" s="1">
        <v>6</v>
      </c>
      <c r="Y101" s="1">
        <f t="shared" si="4"/>
        <v>205</v>
      </c>
      <c r="Z101" s="1">
        <f t="shared" si="5"/>
        <v>254</v>
      </c>
      <c r="AA101" s="70">
        <f t="shared" si="6"/>
        <v>0.44662309368191722</v>
      </c>
      <c r="AB101" s="70">
        <f t="shared" si="7"/>
        <v>0.55337690631808278</v>
      </c>
      <c r="AD101" s="61"/>
    </row>
    <row r="102" spans="1:30" s="4" customFormat="1" x14ac:dyDescent="0.25">
      <c r="A102" s="2">
        <v>99</v>
      </c>
      <c r="B102" s="2" t="s">
        <v>52</v>
      </c>
      <c r="C102" s="2">
        <v>76</v>
      </c>
      <c r="D102" s="1" t="s">
        <v>134</v>
      </c>
      <c r="E102" s="1" t="s">
        <v>134</v>
      </c>
      <c r="F102" s="2">
        <v>709</v>
      </c>
      <c r="G102" s="2" t="s">
        <v>16</v>
      </c>
      <c r="H102" s="1">
        <v>459</v>
      </c>
      <c r="I102" s="1">
        <v>39</v>
      </c>
      <c r="J102" s="1">
        <v>47</v>
      </c>
      <c r="K102" s="1">
        <v>6</v>
      </c>
      <c r="L102" s="1">
        <v>2</v>
      </c>
      <c r="M102" s="1">
        <v>3</v>
      </c>
      <c r="N102" s="1">
        <v>8</v>
      </c>
      <c r="O102" s="1">
        <v>2</v>
      </c>
      <c r="P102" s="1">
        <v>91</v>
      </c>
      <c r="Q102" s="1">
        <v>5</v>
      </c>
      <c r="R102" s="1">
        <v>4</v>
      </c>
      <c r="S102" s="1">
        <v>0</v>
      </c>
      <c r="T102" s="1">
        <v>2</v>
      </c>
      <c r="U102" s="1">
        <v>0</v>
      </c>
      <c r="V102" s="1">
        <v>3</v>
      </c>
      <c r="W102" s="16">
        <v>0</v>
      </c>
      <c r="X102" s="1">
        <v>5</v>
      </c>
      <c r="Y102" s="1">
        <f t="shared" si="4"/>
        <v>217</v>
      </c>
      <c r="Z102" s="1">
        <f t="shared" si="5"/>
        <v>242</v>
      </c>
      <c r="AA102" s="70">
        <f t="shared" si="6"/>
        <v>0.47276688453159044</v>
      </c>
      <c r="AB102" s="70">
        <f t="shared" si="7"/>
        <v>0.52723311546840956</v>
      </c>
      <c r="AD102" s="61"/>
    </row>
    <row r="103" spans="1:30" s="4" customFormat="1" x14ac:dyDescent="0.25">
      <c r="A103" s="3"/>
      <c r="B103" s="3"/>
      <c r="C103" s="3"/>
      <c r="D103" s="137" t="s">
        <v>515</v>
      </c>
      <c r="E103" s="138"/>
      <c r="F103" s="76">
        <f>COUNTIF(G4:G102,"B")</f>
        <v>41</v>
      </c>
      <c r="G103" s="76">
        <f>COUNTA(G4:G102)</f>
        <v>99</v>
      </c>
      <c r="H103" s="77">
        <f>SUM(H4:H102)</f>
        <v>52912</v>
      </c>
      <c r="I103" s="77">
        <f t="shared" ref="I103:V103" si="8">SUM(I4:I102)</f>
        <v>4983</v>
      </c>
      <c r="J103" s="77">
        <f t="shared" si="8"/>
        <v>7483</v>
      </c>
      <c r="K103" s="77">
        <f t="shared" si="8"/>
        <v>981</v>
      </c>
      <c r="L103" s="77">
        <f t="shared" si="8"/>
        <v>192</v>
      </c>
      <c r="M103" s="77">
        <f t="shared" si="8"/>
        <v>247</v>
      </c>
      <c r="N103" s="77">
        <f t="shared" si="8"/>
        <v>917</v>
      </c>
      <c r="O103" s="77">
        <f t="shared" si="8"/>
        <v>246</v>
      </c>
      <c r="P103" s="77">
        <f t="shared" si="8"/>
        <v>8120</v>
      </c>
      <c r="Q103" s="77">
        <f t="shared" si="8"/>
        <v>582</v>
      </c>
      <c r="R103" s="77">
        <f t="shared" si="8"/>
        <v>384</v>
      </c>
      <c r="S103" s="77">
        <f t="shared" si="8"/>
        <v>85</v>
      </c>
      <c r="T103" s="77">
        <v>15</v>
      </c>
      <c r="U103" s="77">
        <f t="shared" si="8"/>
        <v>17</v>
      </c>
      <c r="V103" s="77">
        <f t="shared" si="8"/>
        <v>460</v>
      </c>
      <c r="W103" s="77">
        <v>14</v>
      </c>
      <c r="X103" s="77">
        <v>727</v>
      </c>
      <c r="Y103" s="77">
        <f>SUM(I103:X103)</f>
        <v>25453</v>
      </c>
      <c r="Z103" s="77">
        <f t="shared" ref="Z103" si="9">H103-Y103</f>
        <v>27459</v>
      </c>
      <c r="AA103" s="78">
        <f>Y103/H103</f>
        <v>0.481043997580889</v>
      </c>
      <c r="AB103" s="78">
        <f>Z103/H103</f>
        <v>0.518956002419111</v>
      </c>
      <c r="AD103" s="61"/>
    </row>
    <row r="104" spans="1:30" ht="9" customHeight="1" x14ac:dyDescent="0.2">
      <c r="AC104" s="4"/>
    </row>
    <row r="105" spans="1:30" s="28" customFormat="1" x14ac:dyDescent="0.25">
      <c r="A105" s="27"/>
      <c r="B105" s="27"/>
      <c r="C105" s="27"/>
      <c r="E105" s="126" t="s">
        <v>71</v>
      </c>
      <c r="F105" s="133"/>
      <c r="G105" s="133"/>
      <c r="H105" s="133"/>
      <c r="I105" s="111" t="s">
        <v>4</v>
      </c>
      <c r="J105" s="111" t="s">
        <v>5</v>
      </c>
      <c r="K105" s="111" t="s">
        <v>6</v>
      </c>
      <c r="L105" s="111" t="s">
        <v>47</v>
      </c>
      <c r="M105" s="111" t="s">
        <v>7</v>
      </c>
      <c r="N105" s="111" t="s">
        <v>48</v>
      </c>
      <c r="O105" s="111" t="s">
        <v>37</v>
      </c>
      <c r="P105" s="111" t="s">
        <v>49</v>
      </c>
      <c r="Q105" s="111" t="s">
        <v>8</v>
      </c>
      <c r="R105" s="106" t="s">
        <v>38</v>
      </c>
      <c r="S105" s="107" t="s">
        <v>65</v>
      </c>
      <c r="T105" s="33"/>
      <c r="AA105" s="71"/>
      <c r="AB105" s="71"/>
      <c r="AC105" s="4"/>
      <c r="AD105" s="63"/>
    </row>
    <row r="106" spans="1:30" s="4" customFormat="1" x14ac:dyDescent="0.2">
      <c r="A106" s="3"/>
      <c r="B106" s="3"/>
      <c r="C106" s="3"/>
      <c r="E106" s="133"/>
      <c r="F106" s="133"/>
      <c r="G106" s="133"/>
      <c r="H106" s="133"/>
      <c r="I106" s="55">
        <f>I103+128+43+8</f>
        <v>5162</v>
      </c>
      <c r="J106" s="55">
        <f>J103+230</f>
        <v>7713</v>
      </c>
      <c r="K106" s="55">
        <f>K103+128+42+9</f>
        <v>1160</v>
      </c>
      <c r="L106" s="55">
        <f>L103+230</f>
        <v>422</v>
      </c>
      <c r="M106" s="55">
        <f>M103+128+7+8</f>
        <v>390</v>
      </c>
      <c r="N106" s="55">
        <f>N103</f>
        <v>917</v>
      </c>
      <c r="O106" s="55">
        <f>O103</f>
        <v>246</v>
      </c>
      <c r="P106" s="55">
        <f>P103</f>
        <v>8120</v>
      </c>
      <c r="Q106" s="55">
        <f>Q103</f>
        <v>582</v>
      </c>
      <c r="R106" s="108">
        <f>W103</f>
        <v>14</v>
      </c>
      <c r="S106" s="109">
        <f>X103</f>
        <v>727</v>
      </c>
      <c r="T106" s="34"/>
      <c r="AA106" s="72"/>
      <c r="AB106" s="72"/>
      <c r="AD106" s="61"/>
    </row>
    <row r="107" spans="1:30" s="4" customFormat="1" ht="6.75" customHeight="1" x14ac:dyDescent="0.25">
      <c r="A107" s="3"/>
      <c r="B107" s="3"/>
      <c r="C107" s="3"/>
      <c r="F107" s="3"/>
      <c r="G107" s="3"/>
      <c r="H107" s="11"/>
      <c r="I107" s="3"/>
      <c r="J107" s="3"/>
      <c r="K107" s="3"/>
      <c r="L107" s="3"/>
      <c r="M107" s="3"/>
      <c r="N107" s="3"/>
      <c r="O107" s="3"/>
      <c r="P107" s="3"/>
      <c r="Q107" s="3"/>
      <c r="R107" s="35"/>
      <c r="S107" s="36"/>
      <c r="T107" s="36"/>
      <c r="AA107" s="72"/>
      <c r="AB107" s="72"/>
      <c r="AD107" s="61"/>
    </row>
    <row r="108" spans="1:30" s="12" customFormat="1" x14ac:dyDescent="0.25">
      <c r="A108" s="30"/>
      <c r="B108" s="30"/>
      <c r="C108" s="30"/>
      <c r="E108" s="126" t="s">
        <v>72</v>
      </c>
      <c r="F108" s="126"/>
      <c r="G108" s="126"/>
      <c r="H108" s="126"/>
      <c r="I108" s="126" t="s">
        <v>412</v>
      </c>
      <c r="J108" s="133"/>
      <c r="K108" s="133"/>
      <c r="L108" s="126" t="s">
        <v>413</v>
      </c>
      <c r="M108" s="126"/>
      <c r="N108" s="111" t="s">
        <v>48</v>
      </c>
      <c r="O108" s="111" t="s">
        <v>37</v>
      </c>
      <c r="P108" s="111" t="s">
        <v>49</v>
      </c>
      <c r="Q108" s="111" t="s">
        <v>8</v>
      </c>
      <c r="AA108" s="73"/>
      <c r="AB108" s="73"/>
      <c r="AC108" s="4"/>
      <c r="AD108" s="62"/>
    </row>
    <row r="109" spans="1:30" s="4" customFormat="1" x14ac:dyDescent="0.25">
      <c r="A109" s="3"/>
      <c r="B109" s="3"/>
      <c r="C109" s="3"/>
      <c r="E109" s="126"/>
      <c r="F109" s="126"/>
      <c r="G109" s="126"/>
      <c r="H109" s="126"/>
      <c r="I109" s="127">
        <f>I106+K106+M106</f>
        <v>6712</v>
      </c>
      <c r="J109" s="128"/>
      <c r="K109" s="128"/>
      <c r="L109" s="127">
        <f>J106+L106</f>
        <v>8135</v>
      </c>
      <c r="M109" s="128"/>
      <c r="N109" s="112">
        <f>N106</f>
        <v>917</v>
      </c>
      <c r="O109" s="112">
        <f>O106</f>
        <v>246</v>
      </c>
      <c r="P109" s="112">
        <f>P106</f>
        <v>8120</v>
      </c>
      <c r="Q109" s="112">
        <f>Q106</f>
        <v>582</v>
      </c>
      <c r="AA109" s="72"/>
      <c r="AB109" s="72"/>
      <c r="AD109" s="61"/>
    </row>
    <row r="110" spans="1:30" s="4" customFormat="1" ht="79.5" customHeight="1" x14ac:dyDescent="0.25">
      <c r="A110" s="142" t="s">
        <v>577</v>
      </c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D110" s="61"/>
    </row>
    <row r="111" spans="1:30" x14ac:dyDescent="0.2">
      <c r="AC111" s="4"/>
    </row>
    <row r="112" spans="1:30" s="4" customFormat="1" x14ac:dyDescent="0.25">
      <c r="A112" s="2">
        <v>1</v>
      </c>
      <c r="B112" s="2" t="s">
        <v>52</v>
      </c>
      <c r="C112" s="2">
        <v>121</v>
      </c>
      <c r="D112" s="1" t="s">
        <v>141</v>
      </c>
      <c r="E112" s="1" t="s">
        <v>141</v>
      </c>
      <c r="F112" s="2">
        <v>814</v>
      </c>
      <c r="G112" s="2" t="s">
        <v>15</v>
      </c>
      <c r="H112" s="1">
        <v>545</v>
      </c>
      <c r="I112" s="1">
        <v>5</v>
      </c>
      <c r="J112" s="1">
        <v>185</v>
      </c>
      <c r="K112" s="1">
        <v>182</v>
      </c>
      <c r="L112" s="1">
        <v>3</v>
      </c>
      <c r="M112" s="1">
        <v>3</v>
      </c>
      <c r="N112" s="1">
        <v>23</v>
      </c>
      <c r="O112" s="2" t="s">
        <v>565</v>
      </c>
      <c r="P112" s="2" t="s">
        <v>565</v>
      </c>
      <c r="Q112" s="2" t="s">
        <v>565</v>
      </c>
      <c r="R112" s="1">
        <v>7</v>
      </c>
      <c r="S112" s="1">
        <v>5</v>
      </c>
      <c r="T112" s="1">
        <v>0</v>
      </c>
      <c r="U112" s="1">
        <v>1</v>
      </c>
      <c r="V112" s="1">
        <v>11</v>
      </c>
      <c r="W112" s="16">
        <v>0</v>
      </c>
      <c r="X112" s="1">
        <v>4</v>
      </c>
      <c r="Y112" s="1">
        <f t="shared" si="4"/>
        <v>429</v>
      </c>
      <c r="Z112" s="1">
        <f t="shared" si="5"/>
        <v>116</v>
      </c>
      <c r="AA112" s="70">
        <f t="shared" si="6"/>
        <v>0.78715596330275228</v>
      </c>
      <c r="AB112" s="70">
        <f t="shared" si="7"/>
        <v>0.21284403669724772</v>
      </c>
      <c r="AD112" s="61"/>
    </row>
    <row r="113" spans="1:30" s="4" customFormat="1" x14ac:dyDescent="0.25">
      <c r="A113" s="2">
        <v>2</v>
      </c>
      <c r="B113" s="2" t="s">
        <v>52</v>
      </c>
      <c r="C113" s="2">
        <v>121</v>
      </c>
      <c r="D113" s="1" t="s">
        <v>141</v>
      </c>
      <c r="E113" s="1" t="s">
        <v>141</v>
      </c>
      <c r="F113" s="2">
        <v>814</v>
      </c>
      <c r="G113" s="2" t="s">
        <v>16</v>
      </c>
      <c r="H113" s="1">
        <v>545</v>
      </c>
      <c r="I113" s="1">
        <v>5</v>
      </c>
      <c r="J113" s="1">
        <v>182</v>
      </c>
      <c r="K113" s="1">
        <v>211</v>
      </c>
      <c r="L113" s="1">
        <v>1</v>
      </c>
      <c r="M113" s="1">
        <v>2</v>
      </c>
      <c r="N113" s="1">
        <v>13</v>
      </c>
      <c r="O113" s="2" t="s">
        <v>565</v>
      </c>
      <c r="P113" s="2" t="s">
        <v>565</v>
      </c>
      <c r="Q113" s="2" t="s">
        <v>565</v>
      </c>
      <c r="R113" s="1">
        <v>10</v>
      </c>
      <c r="S113" s="1">
        <v>0</v>
      </c>
      <c r="T113" s="1">
        <v>0</v>
      </c>
      <c r="U113" s="1">
        <v>2</v>
      </c>
      <c r="V113" s="1">
        <v>7</v>
      </c>
      <c r="W113" s="16">
        <v>0</v>
      </c>
      <c r="X113" s="1">
        <v>5</v>
      </c>
      <c r="Y113" s="1">
        <f t="shared" si="4"/>
        <v>438</v>
      </c>
      <c r="Z113" s="1">
        <f t="shared" si="5"/>
        <v>107</v>
      </c>
      <c r="AA113" s="70">
        <f t="shared" si="6"/>
        <v>0.80366972477064225</v>
      </c>
      <c r="AB113" s="70">
        <f t="shared" si="7"/>
        <v>0.19633027522935781</v>
      </c>
      <c r="AD113" s="61"/>
    </row>
    <row r="114" spans="1:30" s="4" customFormat="1" x14ac:dyDescent="0.25">
      <c r="A114" s="2">
        <v>3</v>
      </c>
      <c r="B114" s="2" t="s">
        <v>52</v>
      </c>
      <c r="C114" s="2">
        <v>121</v>
      </c>
      <c r="D114" s="1" t="s">
        <v>141</v>
      </c>
      <c r="E114" s="1" t="s">
        <v>141</v>
      </c>
      <c r="F114" s="2">
        <v>814</v>
      </c>
      <c r="G114" s="2" t="s">
        <v>17</v>
      </c>
      <c r="H114" s="1">
        <v>546</v>
      </c>
      <c r="I114" s="1">
        <v>6</v>
      </c>
      <c r="J114" s="1">
        <v>167</v>
      </c>
      <c r="K114" s="1">
        <v>211</v>
      </c>
      <c r="L114" s="1">
        <v>1</v>
      </c>
      <c r="M114" s="1">
        <v>1</v>
      </c>
      <c r="N114" s="1">
        <v>7</v>
      </c>
      <c r="O114" s="2" t="s">
        <v>565</v>
      </c>
      <c r="P114" s="2" t="s">
        <v>565</v>
      </c>
      <c r="Q114" s="2" t="s">
        <v>565</v>
      </c>
      <c r="R114" s="1">
        <v>10</v>
      </c>
      <c r="S114" s="1">
        <v>0</v>
      </c>
      <c r="T114" s="1">
        <v>7</v>
      </c>
      <c r="U114" s="1">
        <v>3</v>
      </c>
      <c r="V114" s="1">
        <v>15</v>
      </c>
      <c r="W114" s="16">
        <v>0</v>
      </c>
      <c r="X114" s="1">
        <v>9</v>
      </c>
      <c r="Y114" s="1">
        <f t="shared" si="4"/>
        <v>437</v>
      </c>
      <c r="Z114" s="1">
        <f t="shared" si="5"/>
        <v>109</v>
      </c>
      <c r="AA114" s="70">
        <f t="shared" si="6"/>
        <v>0.80036630036630041</v>
      </c>
      <c r="AB114" s="70">
        <f t="shared" si="7"/>
        <v>0.19963369963369965</v>
      </c>
      <c r="AD114" s="61"/>
    </row>
    <row r="115" spans="1:30" s="4" customFormat="1" x14ac:dyDescent="0.25">
      <c r="A115" s="2">
        <v>4</v>
      </c>
      <c r="B115" s="2" t="s">
        <v>52</v>
      </c>
      <c r="C115" s="2">
        <v>121</v>
      </c>
      <c r="D115" s="1" t="s">
        <v>141</v>
      </c>
      <c r="E115" s="1" t="s">
        <v>141</v>
      </c>
      <c r="F115" s="2">
        <v>815</v>
      </c>
      <c r="G115" s="2" t="s">
        <v>15</v>
      </c>
      <c r="H115" s="1">
        <v>651</v>
      </c>
      <c r="I115" s="1">
        <v>5</v>
      </c>
      <c r="J115" s="1">
        <v>169</v>
      </c>
      <c r="K115" s="1">
        <v>233</v>
      </c>
      <c r="L115" s="1">
        <v>2</v>
      </c>
      <c r="M115" s="1">
        <v>0</v>
      </c>
      <c r="N115" s="1">
        <v>32</v>
      </c>
      <c r="O115" s="2" t="s">
        <v>565</v>
      </c>
      <c r="P115" s="2" t="s">
        <v>565</v>
      </c>
      <c r="Q115" s="2" t="s">
        <v>565</v>
      </c>
      <c r="R115" s="1">
        <v>14</v>
      </c>
      <c r="S115" s="1">
        <v>0</v>
      </c>
      <c r="T115" s="1">
        <v>7</v>
      </c>
      <c r="U115" s="1">
        <v>1</v>
      </c>
      <c r="V115" s="1">
        <v>13</v>
      </c>
      <c r="W115" s="16">
        <v>0</v>
      </c>
      <c r="X115" s="1">
        <v>10</v>
      </c>
      <c r="Y115" s="1">
        <f t="shared" si="4"/>
        <v>486</v>
      </c>
      <c r="Z115" s="1">
        <f t="shared" si="5"/>
        <v>165</v>
      </c>
      <c r="AA115" s="70">
        <f t="shared" si="6"/>
        <v>0.74654377880184331</v>
      </c>
      <c r="AB115" s="70">
        <f t="shared" si="7"/>
        <v>0.25345622119815669</v>
      </c>
      <c r="AD115" s="61"/>
    </row>
    <row r="116" spans="1:30" s="4" customFormat="1" x14ac:dyDescent="0.25">
      <c r="A116" s="2">
        <v>5</v>
      </c>
      <c r="B116" s="2" t="s">
        <v>52</v>
      </c>
      <c r="C116" s="2">
        <v>121</v>
      </c>
      <c r="D116" s="1" t="s">
        <v>141</v>
      </c>
      <c r="E116" s="1" t="s">
        <v>141</v>
      </c>
      <c r="F116" s="2">
        <v>815</v>
      </c>
      <c r="G116" s="2" t="s">
        <v>16</v>
      </c>
      <c r="H116" s="1">
        <v>651</v>
      </c>
      <c r="I116" s="1">
        <v>5</v>
      </c>
      <c r="J116" s="1">
        <v>173</v>
      </c>
      <c r="K116" s="1">
        <v>217</v>
      </c>
      <c r="L116" s="1">
        <v>3</v>
      </c>
      <c r="M116" s="1">
        <v>7</v>
      </c>
      <c r="N116" s="1">
        <v>50</v>
      </c>
      <c r="O116" s="2" t="s">
        <v>565</v>
      </c>
      <c r="P116" s="2" t="s">
        <v>565</v>
      </c>
      <c r="Q116" s="2" t="s">
        <v>565</v>
      </c>
      <c r="R116" s="1">
        <v>7</v>
      </c>
      <c r="S116" s="1">
        <v>5</v>
      </c>
      <c r="T116" s="1">
        <v>0</v>
      </c>
      <c r="U116" s="1">
        <v>3</v>
      </c>
      <c r="V116" s="1">
        <v>6</v>
      </c>
      <c r="W116" s="16">
        <v>0</v>
      </c>
      <c r="X116" s="1">
        <v>5</v>
      </c>
      <c r="Y116" s="1">
        <f t="shared" si="4"/>
        <v>481</v>
      </c>
      <c r="Z116" s="1">
        <f t="shared" si="5"/>
        <v>170</v>
      </c>
      <c r="AA116" s="70">
        <f t="shared" si="6"/>
        <v>0.73886328725038397</v>
      </c>
      <c r="AB116" s="70">
        <f t="shared" si="7"/>
        <v>0.26113671274961597</v>
      </c>
      <c r="AD116" s="61"/>
    </row>
    <row r="117" spans="1:30" s="4" customFormat="1" x14ac:dyDescent="0.25">
      <c r="A117" s="2">
        <v>6</v>
      </c>
      <c r="B117" s="2" t="s">
        <v>52</v>
      </c>
      <c r="C117" s="2">
        <v>121</v>
      </c>
      <c r="D117" s="1" t="s">
        <v>141</v>
      </c>
      <c r="E117" s="1" t="s">
        <v>141</v>
      </c>
      <c r="F117" s="2">
        <v>815</v>
      </c>
      <c r="G117" s="2" t="s">
        <v>17</v>
      </c>
      <c r="H117" s="1">
        <v>651</v>
      </c>
      <c r="I117" s="1">
        <v>5</v>
      </c>
      <c r="J117" s="1">
        <v>191</v>
      </c>
      <c r="K117" s="1">
        <v>243</v>
      </c>
      <c r="L117" s="1">
        <v>1</v>
      </c>
      <c r="M117" s="1">
        <v>0</v>
      </c>
      <c r="N117" s="1">
        <v>38</v>
      </c>
      <c r="O117" s="2" t="s">
        <v>565</v>
      </c>
      <c r="P117" s="2" t="s">
        <v>565</v>
      </c>
      <c r="Q117" s="2" t="s">
        <v>565</v>
      </c>
      <c r="R117" s="1">
        <v>11</v>
      </c>
      <c r="S117" s="1">
        <v>0</v>
      </c>
      <c r="T117" s="1">
        <v>6</v>
      </c>
      <c r="U117" s="1">
        <v>5</v>
      </c>
      <c r="V117" s="1">
        <v>8</v>
      </c>
      <c r="W117" s="16">
        <v>0</v>
      </c>
      <c r="X117" s="1">
        <v>3</v>
      </c>
      <c r="Y117" s="1">
        <f t="shared" si="4"/>
        <v>511</v>
      </c>
      <c r="Z117" s="1">
        <f t="shared" si="5"/>
        <v>140</v>
      </c>
      <c r="AA117" s="70">
        <f t="shared" si="6"/>
        <v>0.78494623655913975</v>
      </c>
      <c r="AB117" s="70">
        <f t="shared" si="7"/>
        <v>0.21505376344086022</v>
      </c>
      <c r="AD117" s="61"/>
    </row>
    <row r="118" spans="1:30" s="4" customFormat="1" x14ac:dyDescent="0.25">
      <c r="A118" s="2">
        <v>7</v>
      </c>
      <c r="B118" s="2" t="s">
        <v>52</v>
      </c>
      <c r="C118" s="2">
        <v>121</v>
      </c>
      <c r="D118" s="1" t="s">
        <v>141</v>
      </c>
      <c r="E118" s="1" t="s">
        <v>141</v>
      </c>
      <c r="F118" s="2">
        <v>815</v>
      </c>
      <c r="G118" s="2" t="s">
        <v>18</v>
      </c>
      <c r="H118" s="1">
        <v>652</v>
      </c>
      <c r="I118" s="1">
        <v>2</v>
      </c>
      <c r="J118" s="1">
        <v>183</v>
      </c>
      <c r="K118" s="1">
        <v>220</v>
      </c>
      <c r="L118" s="1">
        <v>3</v>
      </c>
      <c r="M118" s="1">
        <v>2</v>
      </c>
      <c r="N118" s="1">
        <v>38</v>
      </c>
      <c r="O118" s="2" t="s">
        <v>565</v>
      </c>
      <c r="P118" s="2" t="s">
        <v>565</v>
      </c>
      <c r="Q118" s="2" t="s">
        <v>565</v>
      </c>
      <c r="R118" s="1">
        <v>14</v>
      </c>
      <c r="S118" s="1">
        <v>5</v>
      </c>
      <c r="T118" s="1">
        <v>0</v>
      </c>
      <c r="U118" s="1">
        <v>3</v>
      </c>
      <c r="V118" s="1">
        <v>12</v>
      </c>
      <c r="W118" s="16">
        <v>0</v>
      </c>
      <c r="X118" s="1">
        <v>6</v>
      </c>
      <c r="Y118" s="1">
        <f t="shared" si="4"/>
        <v>488</v>
      </c>
      <c r="Z118" s="1">
        <f t="shared" si="5"/>
        <v>164</v>
      </c>
      <c r="AA118" s="70">
        <f t="shared" si="6"/>
        <v>0.74846625766871167</v>
      </c>
      <c r="AB118" s="70">
        <f t="shared" si="7"/>
        <v>0.25153374233128833</v>
      </c>
      <c r="AD118" s="61"/>
    </row>
    <row r="119" spans="1:30" s="4" customFormat="1" x14ac:dyDescent="0.25">
      <c r="A119" s="2">
        <v>8</v>
      </c>
      <c r="B119" s="2" t="s">
        <v>52</v>
      </c>
      <c r="C119" s="2">
        <v>121</v>
      </c>
      <c r="D119" s="1" t="s">
        <v>141</v>
      </c>
      <c r="E119" s="1" t="s">
        <v>141</v>
      </c>
      <c r="F119" s="2">
        <v>816</v>
      </c>
      <c r="G119" s="2" t="s">
        <v>15</v>
      </c>
      <c r="H119" s="1">
        <v>613</v>
      </c>
      <c r="I119" s="1">
        <v>8</v>
      </c>
      <c r="J119" s="1">
        <v>160</v>
      </c>
      <c r="K119" s="1">
        <v>230</v>
      </c>
      <c r="L119" s="1">
        <v>1</v>
      </c>
      <c r="M119" s="1">
        <v>2</v>
      </c>
      <c r="N119" s="1">
        <v>46</v>
      </c>
      <c r="O119" s="2" t="s">
        <v>565</v>
      </c>
      <c r="P119" s="2" t="s">
        <v>565</v>
      </c>
      <c r="Q119" s="2" t="s">
        <v>565</v>
      </c>
      <c r="R119" s="1">
        <v>7</v>
      </c>
      <c r="S119" s="1">
        <v>5</v>
      </c>
      <c r="T119" s="1">
        <v>1</v>
      </c>
      <c r="U119" s="1">
        <v>3</v>
      </c>
      <c r="V119" s="1">
        <v>6</v>
      </c>
      <c r="W119" s="16">
        <v>0</v>
      </c>
      <c r="X119" s="1">
        <v>7</v>
      </c>
      <c r="Y119" s="1">
        <f t="shared" si="4"/>
        <v>476</v>
      </c>
      <c r="Z119" s="1">
        <f t="shared" si="5"/>
        <v>137</v>
      </c>
      <c r="AA119" s="70">
        <f t="shared" si="6"/>
        <v>0.77650897226753668</v>
      </c>
      <c r="AB119" s="70">
        <f t="shared" si="7"/>
        <v>0.22349102773246329</v>
      </c>
      <c r="AD119" s="61"/>
    </row>
    <row r="120" spans="1:30" s="4" customFormat="1" x14ac:dyDescent="0.25">
      <c r="A120" s="2">
        <v>9</v>
      </c>
      <c r="B120" s="2" t="s">
        <v>52</v>
      </c>
      <c r="C120" s="2">
        <v>121</v>
      </c>
      <c r="D120" s="1" t="s">
        <v>141</v>
      </c>
      <c r="E120" s="1" t="s">
        <v>141</v>
      </c>
      <c r="F120" s="2">
        <v>816</v>
      </c>
      <c r="G120" s="2" t="s">
        <v>16</v>
      </c>
      <c r="H120" s="1">
        <v>614</v>
      </c>
      <c r="I120" s="1">
        <v>5</v>
      </c>
      <c r="J120" s="1">
        <v>173</v>
      </c>
      <c r="K120" s="1">
        <v>222</v>
      </c>
      <c r="L120" s="1">
        <v>1</v>
      </c>
      <c r="M120" s="1">
        <v>3</v>
      </c>
      <c r="N120" s="1">
        <v>50</v>
      </c>
      <c r="O120" s="2" t="s">
        <v>565</v>
      </c>
      <c r="P120" s="2" t="s">
        <v>565</v>
      </c>
      <c r="Q120" s="2" t="s">
        <v>565</v>
      </c>
      <c r="R120" s="1">
        <v>8</v>
      </c>
      <c r="S120" s="1">
        <v>4</v>
      </c>
      <c r="T120" s="1">
        <v>0</v>
      </c>
      <c r="U120" s="1">
        <v>6</v>
      </c>
      <c r="V120" s="1">
        <v>0</v>
      </c>
      <c r="W120" s="16">
        <v>0</v>
      </c>
      <c r="X120" s="1">
        <v>6</v>
      </c>
      <c r="Y120" s="1">
        <f t="shared" si="4"/>
        <v>478</v>
      </c>
      <c r="Z120" s="1">
        <f t="shared" si="5"/>
        <v>136</v>
      </c>
      <c r="AA120" s="70">
        <f t="shared" si="6"/>
        <v>0.77850162866449513</v>
      </c>
      <c r="AB120" s="70">
        <f t="shared" si="7"/>
        <v>0.22149837133550487</v>
      </c>
      <c r="AD120" s="61"/>
    </row>
    <row r="121" spans="1:30" s="4" customFormat="1" x14ac:dyDescent="0.25">
      <c r="A121" s="2">
        <v>10</v>
      </c>
      <c r="B121" s="2" t="s">
        <v>52</v>
      </c>
      <c r="C121" s="2">
        <v>121</v>
      </c>
      <c r="D121" s="1" t="s">
        <v>141</v>
      </c>
      <c r="E121" s="1" t="s">
        <v>141</v>
      </c>
      <c r="F121" s="2">
        <v>816</v>
      </c>
      <c r="G121" s="2" t="s">
        <v>17</v>
      </c>
      <c r="H121" s="1">
        <v>614</v>
      </c>
      <c r="I121" s="1">
        <v>3</v>
      </c>
      <c r="J121" s="1">
        <v>180</v>
      </c>
      <c r="K121" s="1">
        <v>233</v>
      </c>
      <c r="L121" s="1">
        <v>1</v>
      </c>
      <c r="M121" s="1">
        <v>0</v>
      </c>
      <c r="N121" s="1">
        <v>43</v>
      </c>
      <c r="O121" s="2" t="s">
        <v>565</v>
      </c>
      <c r="P121" s="2" t="s">
        <v>565</v>
      </c>
      <c r="Q121" s="2" t="s">
        <v>565</v>
      </c>
      <c r="R121" s="1">
        <v>12</v>
      </c>
      <c r="S121" s="1">
        <v>5</v>
      </c>
      <c r="T121" s="1">
        <v>0</v>
      </c>
      <c r="U121" s="1">
        <v>2</v>
      </c>
      <c r="V121" s="1">
        <v>8</v>
      </c>
      <c r="W121" s="16">
        <v>0</v>
      </c>
      <c r="X121" s="1">
        <v>5</v>
      </c>
      <c r="Y121" s="1">
        <f t="shared" si="4"/>
        <v>492</v>
      </c>
      <c r="Z121" s="1">
        <f t="shared" si="5"/>
        <v>122</v>
      </c>
      <c r="AA121" s="70">
        <f t="shared" si="6"/>
        <v>0.80130293159609123</v>
      </c>
      <c r="AB121" s="70">
        <f t="shared" si="7"/>
        <v>0.1986970684039088</v>
      </c>
      <c r="AD121" s="61"/>
    </row>
    <row r="122" spans="1:30" s="4" customFormat="1" x14ac:dyDescent="0.25">
      <c r="A122" s="2">
        <v>11</v>
      </c>
      <c r="B122" s="2" t="s">
        <v>52</v>
      </c>
      <c r="C122" s="2">
        <v>121</v>
      </c>
      <c r="D122" s="1" t="s">
        <v>141</v>
      </c>
      <c r="E122" s="1" t="s">
        <v>141</v>
      </c>
      <c r="F122" s="2">
        <v>817</v>
      </c>
      <c r="G122" s="2" t="s">
        <v>15</v>
      </c>
      <c r="H122" s="1">
        <v>514</v>
      </c>
      <c r="I122" s="1">
        <v>4</v>
      </c>
      <c r="J122" s="1">
        <v>130</v>
      </c>
      <c r="K122" s="1">
        <v>179</v>
      </c>
      <c r="L122" s="1">
        <v>1</v>
      </c>
      <c r="M122" s="1">
        <v>1</v>
      </c>
      <c r="N122" s="1">
        <v>51</v>
      </c>
      <c r="O122" s="2" t="s">
        <v>565</v>
      </c>
      <c r="P122" s="2" t="s">
        <v>565</v>
      </c>
      <c r="Q122" s="2" t="s">
        <v>565</v>
      </c>
      <c r="R122" s="1">
        <v>7</v>
      </c>
      <c r="S122" s="1">
        <v>3</v>
      </c>
      <c r="T122" s="1">
        <v>0</v>
      </c>
      <c r="U122" s="1">
        <v>3</v>
      </c>
      <c r="V122" s="1">
        <v>6</v>
      </c>
      <c r="W122" s="16">
        <v>0</v>
      </c>
      <c r="X122" s="1">
        <v>12</v>
      </c>
      <c r="Y122" s="1">
        <f t="shared" si="4"/>
        <v>397</v>
      </c>
      <c r="Z122" s="1">
        <f t="shared" si="5"/>
        <v>117</v>
      </c>
      <c r="AA122" s="70">
        <f t="shared" si="6"/>
        <v>0.77237354085603116</v>
      </c>
      <c r="AB122" s="70">
        <f t="shared" si="7"/>
        <v>0.22762645914396887</v>
      </c>
      <c r="AD122" s="61"/>
    </row>
    <row r="123" spans="1:30" s="4" customFormat="1" x14ac:dyDescent="0.25">
      <c r="A123" s="2">
        <v>12</v>
      </c>
      <c r="B123" s="2" t="s">
        <v>52</v>
      </c>
      <c r="C123" s="2">
        <v>121</v>
      </c>
      <c r="D123" s="1" t="s">
        <v>141</v>
      </c>
      <c r="E123" s="1" t="s">
        <v>141</v>
      </c>
      <c r="F123" s="2">
        <v>817</v>
      </c>
      <c r="G123" s="2" t="s">
        <v>16</v>
      </c>
      <c r="H123" s="1">
        <v>514</v>
      </c>
      <c r="I123" s="1">
        <v>2</v>
      </c>
      <c r="J123" s="1">
        <v>150</v>
      </c>
      <c r="K123" s="1">
        <v>163</v>
      </c>
      <c r="L123" s="1">
        <v>2</v>
      </c>
      <c r="M123" s="1">
        <v>1</v>
      </c>
      <c r="N123" s="1">
        <v>37</v>
      </c>
      <c r="O123" s="2" t="s">
        <v>565</v>
      </c>
      <c r="P123" s="2" t="s">
        <v>565</v>
      </c>
      <c r="Q123" s="2" t="s">
        <v>565</v>
      </c>
      <c r="R123" s="1">
        <v>8</v>
      </c>
      <c r="S123" s="1">
        <v>0</v>
      </c>
      <c r="T123" s="1">
        <v>2</v>
      </c>
      <c r="U123" s="1">
        <v>6</v>
      </c>
      <c r="V123" s="1">
        <v>13</v>
      </c>
      <c r="W123" s="16">
        <v>0</v>
      </c>
      <c r="X123" s="1">
        <v>5</v>
      </c>
      <c r="Y123" s="1">
        <f t="shared" si="4"/>
        <v>389</v>
      </c>
      <c r="Z123" s="1">
        <f t="shared" si="5"/>
        <v>125</v>
      </c>
      <c r="AA123" s="70">
        <f t="shared" si="6"/>
        <v>0.75680933852140075</v>
      </c>
      <c r="AB123" s="70">
        <f t="shared" si="7"/>
        <v>0.24319066147859922</v>
      </c>
      <c r="AD123" s="61"/>
    </row>
    <row r="124" spans="1:30" s="4" customFormat="1" x14ac:dyDescent="0.25">
      <c r="A124" s="2">
        <v>13</v>
      </c>
      <c r="B124" s="2" t="s">
        <v>52</v>
      </c>
      <c r="C124" s="2">
        <v>121</v>
      </c>
      <c r="D124" s="1" t="s">
        <v>141</v>
      </c>
      <c r="E124" s="1" t="s">
        <v>141</v>
      </c>
      <c r="F124" s="2">
        <v>817</v>
      </c>
      <c r="G124" s="2" t="s">
        <v>17</v>
      </c>
      <c r="H124" s="1">
        <v>514</v>
      </c>
      <c r="I124" s="1">
        <v>5</v>
      </c>
      <c r="J124" s="1">
        <v>146</v>
      </c>
      <c r="K124" s="1">
        <v>176</v>
      </c>
      <c r="L124" s="1">
        <v>1</v>
      </c>
      <c r="M124" s="1">
        <v>3</v>
      </c>
      <c r="N124" s="1">
        <v>39</v>
      </c>
      <c r="O124" s="2" t="s">
        <v>565</v>
      </c>
      <c r="P124" s="2" t="s">
        <v>565</v>
      </c>
      <c r="Q124" s="2" t="s">
        <v>565</v>
      </c>
      <c r="R124" s="1">
        <v>9</v>
      </c>
      <c r="S124" s="1">
        <v>4</v>
      </c>
      <c r="T124" s="1">
        <v>0</v>
      </c>
      <c r="U124" s="1">
        <v>6</v>
      </c>
      <c r="V124" s="1">
        <v>5</v>
      </c>
      <c r="W124" s="16">
        <v>0</v>
      </c>
      <c r="X124" s="1">
        <v>3</v>
      </c>
      <c r="Y124" s="1">
        <f t="shared" si="4"/>
        <v>397</v>
      </c>
      <c r="Z124" s="1">
        <f t="shared" si="5"/>
        <v>117</v>
      </c>
      <c r="AA124" s="70">
        <f t="shared" si="6"/>
        <v>0.77237354085603116</v>
      </c>
      <c r="AB124" s="70">
        <f t="shared" si="7"/>
        <v>0.22762645914396887</v>
      </c>
      <c r="AD124" s="61"/>
    </row>
    <row r="125" spans="1:30" s="4" customFormat="1" x14ac:dyDescent="0.25">
      <c r="A125" s="2">
        <v>14</v>
      </c>
      <c r="B125" s="2" t="s">
        <v>52</v>
      </c>
      <c r="C125" s="2">
        <v>121</v>
      </c>
      <c r="D125" s="1" t="s">
        <v>141</v>
      </c>
      <c r="E125" s="1" t="s">
        <v>141</v>
      </c>
      <c r="F125" s="2">
        <v>818</v>
      </c>
      <c r="G125" s="2" t="s">
        <v>15</v>
      </c>
      <c r="H125" s="1">
        <v>617</v>
      </c>
      <c r="I125" s="1">
        <v>7</v>
      </c>
      <c r="J125" s="1">
        <v>181</v>
      </c>
      <c r="K125" s="1">
        <v>240</v>
      </c>
      <c r="L125" s="1">
        <v>1</v>
      </c>
      <c r="M125" s="1">
        <v>1</v>
      </c>
      <c r="N125" s="1">
        <v>19</v>
      </c>
      <c r="O125" s="2" t="s">
        <v>565</v>
      </c>
      <c r="P125" s="2" t="s">
        <v>565</v>
      </c>
      <c r="Q125" s="2" t="s">
        <v>565</v>
      </c>
      <c r="R125" s="1">
        <v>11</v>
      </c>
      <c r="S125" s="1">
        <v>0</v>
      </c>
      <c r="T125" s="1">
        <v>6</v>
      </c>
      <c r="U125" s="1">
        <v>3</v>
      </c>
      <c r="V125" s="1">
        <v>8</v>
      </c>
      <c r="W125" s="16">
        <v>1</v>
      </c>
      <c r="X125" s="1">
        <v>12</v>
      </c>
      <c r="Y125" s="1">
        <f t="shared" si="4"/>
        <v>490</v>
      </c>
      <c r="Z125" s="1">
        <f t="shared" si="5"/>
        <v>127</v>
      </c>
      <c r="AA125" s="70">
        <f t="shared" si="6"/>
        <v>0.79416531604538088</v>
      </c>
      <c r="AB125" s="70">
        <f t="shared" si="7"/>
        <v>0.20583468395461912</v>
      </c>
      <c r="AD125" s="61"/>
    </row>
    <row r="126" spans="1:30" s="4" customFormat="1" x14ac:dyDescent="0.25">
      <c r="A126" s="2">
        <v>15</v>
      </c>
      <c r="B126" s="2" t="s">
        <v>52</v>
      </c>
      <c r="C126" s="2">
        <v>121</v>
      </c>
      <c r="D126" s="1" t="s">
        <v>141</v>
      </c>
      <c r="E126" s="1" t="s">
        <v>141</v>
      </c>
      <c r="F126" s="2">
        <v>818</v>
      </c>
      <c r="G126" s="2" t="s">
        <v>16</v>
      </c>
      <c r="H126" s="1">
        <v>616</v>
      </c>
      <c r="I126" s="1">
        <v>4</v>
      </c>
      <c r="J126" s="1">
        <v>194</v>
      </c>
      <c r="K126" s="1">
        <v>246</v>
      </c>
      <c r="L126" s="1">
        <v>1</v>
      </c>
      <c r="M126" s="1">
        <v>2</v>
      </c>
      <c r="N126" s="1">
        <v>29</v>
      </c>
      <c r="O126" s="2" t="s">
        <v>565</v>
      </c>
      <c r="P126" s="2" t="s">
        <v>565</v>
      </c>
      <c r="Q126" s="2" t="s">
        <v>565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6">
        <v>0</v>
      </c>
      <c r="X126" s="1">
        <v>5</v>
      </c>
      <c r="Y126" s="1">
        <f t="shared" si="4"/>
        <v>481</v>
      </c>
      <c r="Z126" s="1">
        <f t="shared" si="5"/>
        <v>135</v>
      </c>
      <c r="AA126" s="70">
        <f t="shared" si="6"/>
        <v>0.7808441558441559</v>
      </c>
      <c r="AB126" s="70">
        <f t="shared" si="7"/>
        <v>0.21915584415584416</v>
      </c>
      <c r="AD126" s="61"/>
    </row>
    <row r="127" spans="1:30" s="4" customFormat="1" x14ac:dyDescent="0.25">
      <c r="A127" s="2">
        <v>16</v>
      </c>
      <c r="B127" s="2" t="s">
        <v>52</v>
      </c>
      <c r="C127" s="2">
        <v>121</v>
      </c>
      <c r="D127" s="1" t="s">
        <v>141</v>
      </c>
      <c r="E127" s="1" t="s">
        <v>141</v>
      </c>
      <c r="F127" s="2">
        <v>818</v>
      </c>
      <c r="G127" s="2" t="s">
        <v>17</v>
      </c>
      <c r="H127" s="1">
        <v>616</v>
      </c>
      <c r="I127" s="1">
        <v>11</v>
      </c>
      <c r="J127" s="1">
        <v>187</v>
      </c>
      <c r="K127" s="1">
        <v>216</v>
      </c>
      <c r="L127" s="1">
        <v>4</v>
      </c>
      <c r="M127" s="1">
        <v>2</v>
      </c>
      <c r="N127" s="1">
        <v>19</v>
      </c>
      <c r="O127" s="2" t="s">
        <v>565</v>
      </c>
      <c r="P127" s="2" t="s">
        <v>565</v>
      </c>
      <c r="Q127" s="2" t="s">
        <v>565</v>
      </c>
      <c r="R127" s="1">
        <v>5</v>
      </c>
      <c r="S127" s="1">
        <v>0</v>
      </c>
      <c r="T127" s="1">
        <v>1</v>
      </c>
      <c r="U127" s="1">
        <v>3</v>
      </c>
      <c r="V127" s="1">
        <v>15</v>
      </c>
      <c r="W127" s="16">
        <v>0</v>
      </c>
      <c r="X127" s="1">
        <v>1</v>
      </c>
      <c r="Y127" s="1">
        <f t="shared" si="4"/>
        <v>464</v>
      </c>
      <c r="Z127" s="1">
        <f t="shared" si="5"/>
        <v>152</v>
      </c>
      <c r="AA127" s="70">
        <f t="shared" si="6"/>
        <v>0.75324675324675328</v>
      </c>
      <c r="AB127" s="70">
        <f t="shared" si="7"/>
        <v>0.24675324675324675</v>
      </c>
      <c r="AD127" s="61"/>
    </row>
    <row r="128" spans="1:30" s="4" customFormat="1" x14ac:dyDescent="0.25">
      <c r="A128" s="2">
        <v>17</v>
      </c>
      <c r="B128" s="2" t="s">
        <v>52</v>
      </c>
      <c r="C128" s="2">
        <v>121</v>
      </c>
      <c r="D128" s="1" t="s">
        <v>141</v>
      </c>
      <c r="E128" s="1" t="s">
        <v>141</v>
      </c>
      <c r="F128" s="2">
        <v>818</v>
      </c>
      <c r="G128" s="2" t="s">
        <v>31</v>
      </c>
      <c r="H128" s="1">
        <v>420</v>
      </c>
      <c r="I128" s="1">
        <v>2</v>
      </c>
      <c r="J128" s="1">
        <v>166</v>
      </c>
      <c r="K128" s="1">
        <v>156</v>
      </c>
      <c r="L128" s="1">
        <v>2</v>
      </c>
      <c r="M128" s="1">
        <v>2</v>
      </c>
      <c r="N128" s="1">
        <v>4</v>
      </c>
      <c r="O128" s="2" t="s">
        <v>565</v>
      </c>
      <c r="P128" s="2" t="s">
        <v>565</v>
      </c>
      <c r="Q128" s="2" t="s">
        <v>565</v>
      </c>
      <c r="R128" s="1">
        <v>4</v>
      </c>
      <c r="S128" s="1">
        <v>2</v>
      </c>
      <c r="T128" s="1">
        <v>0</v>
      </c>
      <c r="U128" s="1">
        <v>0</v>
      </c>
      <c r="V128" s="1">
        <v>14</v>
      </c>
      <c r="W128" s="16">
        <v>0</v>
      </c>
      <c r="X128" s="1">
        <v>3</v>
      </c>
      <c r="Y128" s="1">
        <f t="shared" si="4"/>
        <v>355</v>
      </c>
      <c r="Z128" s="1">
        <f t="shared" si="5"/>
        <v>65</v>
      </c>
      <c r="AA128" s="70">
        <f t="shared" si="6"/>
        <v>0.84523809523809523</v>
      </c>
      <c r="AB128" s="70">
        <f t="shared" si="7"/>
        <v>0.15476190476190477</v>
      </c>
      <c r="AD128" s="61"/>
    </row>
    <row r="129" spans="1:30" s="4" customFormat="1" x14ac:dyDescent="0.25">
      <c r="A129" s="2">
        <v>18</v>
      </c>
      <c r="B129" s="2" t="s">
        <v>52</v>
      </c>
      <c r="C129" s="2">
        <v>121</v>
      </c>
      <c r="D129" s="1" t="s">
        <v>141</v>
      </c>
      <c r="E129" s="1" t="s">
        <v>141</v>
      </c>
      <c r="F129" s="2">
        <v>818</v>
      </c>
      <c r="G129" s="2" t="s">
        <v>32</v>
      </c>
      <c r="H129" s="1">
        <v>414</v>
      </c>
      <c r="I129" s="1">
        <v>5</v>
      </c>
      <c r="J129" s="1">
        <v>173</v>
      </c>
      <c r="K129" s="1">
        <v>157</v>
      </c>
      <c r="L129" s="1">
        <v>1</v>
      </c>
      <c r="M129" s="1">
        <v>2</v>
      </c>
      <c r="N129" s="1">
        <v>14</v>
      </c>
      <c r="O129" s="2" t="s">
        <v>565</v>
      </c>
      <c r="P129" s="2" t="s">
        <v>565</v>
      </c>
      <c r="Q129" s="2" t="s">
        <v>565</v>
      </c>
      <c r="R129" s="1">
        <v>5</v>
      </c>
      <c r="S129" s="1">
        <v>0</v>
      </c>
      <c r="T129" s="1">
        <v>4</v>
      </c>
      <c r="U129" s="1">
        <v>1</v>
      </c>
      <c r="V129" s="1">
        <v>5</v>
      </c>
      <c r="W129" s="16">
        <v>0</v>
      </c>
      <c r="X129" s="1">
        <v>2</v>
      </c>
      <c r="Y129" s="1">
        <f t="shared" si="4"/>
        <v>369</v>
      </c>
      <c r="Z129" s="1">
        <f t="shared" si="5"/>
        <v>45</v>
      </c>
      <c r="AA129" s="70">
        <f t="shared" si="6"/>
        <v>0.89130434782608692</v>
      </c>
      <c r="AB129" s="70">
        <f t="shared" si="7"/>
        <v>0.10869565217391304</v>
      </c>
      <c r="AD129" s="61"/>
    </row>
    <row r="130" spans="1:30" s="4" customFormat="1" x14ac:dyDescent="0.25">
      <c r="A130" s="2">
        <v>19</v>
      </c>
      <c r="B130" s="2" t="s">
        <v>52</v>
      </c>
      <c r="C130" s="2">
        <v>121</v>
      </c>
      <c r="D130" s="1" t="s">
        <v>141</v>
      </c>
      <c r="E130" s="1" t="s">
        <v>141</v>
      </c>
      <c r="F130" s="2">
        <v>819</v>
      </c>
      <c r="G130" s="2" t="s">
        <v>15</v>
      </c>
      <c r="H130" s="1">
        <v>593</v>
      </c>
      <c r="I130" s="1">
        <v>6</v>
      </c>
      <c r="J130" s="1">
        <v>178</v>
      </c>
      <c r="K130" s="1">
        <v>258</v>
      </c>
      <c r="L130" s="1">
        <v>1</v>
      </c>
      <c r="M130" s="1">
        <v>0</v>
      </c>
      <c r="N130" s="1">
        <v>35</v>
      </c>
      <c r="O130" s="2" t="s">
        <v>565</v>
      </c>
      <c r="P130" s="2" t="s">
        <v>565</v>
      </c>
      <c r="Q130" s="2" t="s">
        <v>565</v>
      </c>
      <c r="R130" s="1">
        <v>3</v>
      </c>
      <c r="S130" s="1">
        <v>1</v>
      </c>
      <c r="T130" s="1">
        <v>0</v>
      </c>
      <c r="U130" s="1">
        <v>0</v>
      </c>
      <c r="V130" s="1">
        <v>16</v>
      </c>
      <c r="W130" s="16">
        <v>0</v>
      </c>
      <c r="X130" s="1">
        <v>1</v>
      </c>
      <c r="Y130" s="1">
        <f t="shared" si="4"/>
        <v>499</v>
      </c>
      <c r="Z130" s="1">
        <f t="shared" si="5"/>
        <v>94</v>
      </c>
      <c r="AA130" s="70">
        <f t="shared" si="6"/>
        <v>0.84148397976391232</v>
      </c>
      <c r="AB130" s="70">
        <f t="shared" si="7"/>
        <v>0.15851602023608768</v>
      </c>
      <c r="AD130" s="61"/>
    </row>
    <row r="131" spans="1:30" s="4" customFormat="1" x14ac:dyDescent="0.25">
      <c r="A131" s="2">
        <v>20</v>
      </c>
      <c r="B131" s="2" t="s">
        <v>52</v>
      </c>
      <c r="C131" s="2">
        <v>121</v>
      </c>
      <c r="D131" s="1" t="s">
        <v>141</v>
      </c>
      <c r="E131" s="1" t="s">
        <v>141</v>
      </c>
      <c r="F131" s="2">
        <v>819</v>
      </c>
      <c r="G131" s="2" t="s">
        <v>16</v>
      </c>
      <c r="H131" s="1">
        <v>593</v>
      </c>
      <c r="I131" s="1">
        <v>2</v>
      </c>
      <c r="J131" s="1">
        <v>193</v>
      </c>
      <c r="K131" s="1">
        <v>239</v>
      </c>
      <c r="L131" s="1">
        <v>2</v>
      </c>
      <c r="M131" s="1">
        <v>4</v>
      </c>
      <c r="N131" s="1">
        <v>7</v>
      </c>
      <c r="O131" s="2" t="s">
        <v>565</v>
      </c>
      <c r="P131" s="2" t="s">
        <v>565</v>
      </c>
      <c r="Q131" s="2" t="s">
        <v>565</v>
      </c>
      <c r="R131" s="1">
        <v>3</v>
      </c>
      <c r="S131" s="1">
        <v>3</v>
      </c>
      <c r="T131" s="1">
        <v>0</v>
      </c>
      <c r="U131" s="1">
        <v>3</v>
      </c>
      <c r="V131" s="1">
        <v>13</v>
      </c>
      <c r="W131" s="16">
        <v>0</v>
      </c>
      <c r="X131" s="1">
        <v>1</v>
      </c>
      <c r="Y131" s="1">
        <f t="shared" si="4"/>
        <v>470</v>
      </c>
      <c r="Z131" s="1">
        <f t="shared" si="5"/>
        <v>123</v>
      </c>
      <c r="AA131" s="70">
        <f t="shared" si="6"/>
        <v>0.79258010118043842</v>
      </c>
      <c r="AB131" s="70">
        <f t="shared" si="7"/>
        <v>0.20741989881956155</v>
      </c>
      <c r="AD131" s="61"/>
    </row>
    <row r="132" spans="1:30" s="4" customFormat="1" x14ac:dyDescent="0.25">
      <c r="A132" s="2">
        <v>21</v>
      </c>
      <c r="B132" s="2" t="s">
        <v>52</v>
      </c>
      <c r="C132" s="2">
        <v>121</v>
      </c>
      <c r="D132" s="1" t="s">
        <v>141</v>
      </c>
      <c r="E132" s="1" t="s">
        <v>141</v>
      </c>
      <c r="F132" s="2">
        <v>819</v>
      </c>
      <c r="G132" s="2" t="s">
        <v>17</v>
      </c>
      <c r="H132" s="1">
        <v>593</v>
      </c>
      <c r="I132" s="1">
        <v>5</v>
      </c>
      <c r="J132" s="1">
        <v>221</v>
      </c>
      <c r="K132" s="1">
        <v>224</v>
      </c>
      <c r="L132" s="1">
        <v>8</v>
      </c>
      <c r="M132" s="1">
        <v>0</v>
      </c>
      <c r="N132" s="1">
        <v>26</v>
      </c>
      <c r="O132" s="2" t="s">
        <v>565</v>
      </c>
      <c r="P132" s="2" t="s">
        <v>565</v>
      </c>
      <c r="Q132" s="2" t="s">
        <v>565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6">
        <v>0</v>
      </c>
      <c r="X132" s="1">
        <v>0</v>
      </c>
      <c r="Y132" s="1">
        <f t="shared" si="4"/>
        <v>484</v>
      </c>
      <c r="Z132" s="1">
        <f t="shared" si="5"/>
        <v>109</v>
      </c>
      <c r="AA132" s="70">
        <f t="shared" si="6"/>
        <v>0.81618887015177066</v>
      </c>
      <c r="AB132" s="70">
        <f t="shared" si="7"/>
        <v>0.18381112984822934</v>
      </c>
      <c r="AD132" s="61"/>
    </row>
    <row r="133" spans="1:30" s="4" customFormat="1" x14ac:dyDescent="0.25">
      <c r="A133" s="2">
        <v>22</v>
      </c>
      <c r="B133" s="2" t="s">
        <v>52</v>
      </c>
      <c r="C133" s="2">
        <v>121</v>
      </c>
      <c r="D133" s="1" t="s">
        <v>141</v>
      </c>
      <c r="E133" s="1" t="s">
        <v>141</v>
      </c>
      <c r="F133" s="2">
        <v>819</v>
      </c>
      <c r="G133" s="2" t="s">
        <v>31</v>
      </c>
      <c r="H133" s="1">
        <v>558</v>
      </c>
      <c r="I133" s="1">
        <v>3</v>
      </c>
      <c r="J133" s="1">
        <v>235</v>
      </c>
      <c r="K133" s="1">
        <v>159</v>
      </c>
      <c r="L133" s="1">
        <v>4</v>
      </c>
      <c r="M133" s="1">
        <v>3</v>
      </c>
      <c r="N133" s="1">
        <v>53</v>
      </c>
      <c r="O133" s="2" t="s">
        <v>565</v>
      </c>
      <c r="P133" s="2" t="s">
        <v>565</v>
      </c>
      <c r="Q133" s="2" t="s">
        <v>565</v>
      </c>
      <c r="R133" s="1">
        <v>1</v>
      </c>
      <c r="S133" s="1">
        <v>1</v>
      </c>
      <c r="T133" s="1">
        <v>4</v>
      </c>
      <c r="U133" s="1">
        <v>3</v>
      </c>
      <c r="V133" s="1">
        <v>3</v>
      </c>
      <c r="W133" s="16">
        <v>0</v>
      </c>
      <c r="X133" s="1">
        <v>6</v>
      </c>
      <c r="Y133" s="1">
        <f t="shared" si="4"/>
        <v>475</v>
      </c>
      <c r="Z133" s="1">
        <f t="shared" si="5"/>
        <v>83</v>
      </c>
      <c r="AA133" s="70">
        <f t="shared" si="6"/>
        <v>0.85125448028673834</v>
      </c>
      <c r="AB133" s="70">
        <f t="shared" si="7"/>
        <v>0.14874551971326164</v>
      </c>
      <c r="AD133" s="61"/>
    </row>
    <row r="134" spans="1:30" s="4" customFormat="1" x14ac:dyDescent="0.25">
      <c r="A134" s="3"/>
      <c r="B134" s="3"/>
      <c r="C134" s="3"/>
      <c r="D134" s="137" t="s">
        <v>516</v>
      </c>
      <c r="E134" s="138"/>
      <c r="F134" s="76">
        <f>COUNTIF(G112:G133,"B")</f>
        <v>6</v>
      </c>
      <c r="G134" s="76">
        <f>COUNTA(G112:G133)</f>
        <v>22</v>
      </c>
      <c r="H134" s="77">
        <f>SUM(H112:H133)</f>
        <v>12644</v>
      </c>
      <c r="I134" s="77">
        <f t="shared" ref="I134:X134" si="10">SUM(I112:I133)</f>
        <v>105</v>
      </c>
      <c r="J134" s="77">
        <f t="shared" si="10"/>
        <v>3917</v>
      </c>
      <c r="K134" s="77">
        <f t="shared" si="10"/>
        <v>4615</v>
      </c>
      <c r="L134" s="77">
        <f t="shared" si="10"/>
        <v>45</v>
      </c>
      <c r="M134" s="77">
        <f t="shared" si="10"/>
        <v>41</v>
      </c>
      <c r="N134" s="77">
        <f t="shared" si="10"/>
        <v>673</v>
      </c>
      <c r="O134" s="114" t="s">
        <v>565</v>
      </c>
      <c r="P134" s="114" t="s">
        <v>565</v>
      </c>
      <c r="Q134" s="114" t="s">
        <v>565</v>
      </c>
      <c r="R134" s="77">
        <f t="shared" si="10"/>
        <v>156</v>
      </c>
      <c r="S134" s="77">
        <f t="shared" si="10"/>
        <v>43</v>
      </c>
      <c r="T134" s="77">
        <f t="shared" si="10"/>
        <v>38</v>
      </c>
      <c r="U134" s="77">
        <f t="shared" si="10"/>
        <v>57</v>
      </c>
      <c r="V134" s="77">
        <f t="shared" si="10"/>
        <v>184</v>
      </c>
      <c r="W134" s="77">
        <f t="shared" si="10"/>
        <v>1</v>
      </c>
      <c r="X134" s="77">
        <f t="shared" si="10"/>
        <v>111</v>
      </c>
      <c r="Y134" s="77">
        <f t="shared" ref="Y134" si="11">SUM(I134:X134)</f>
        <v>9986</v>
      </c>
      <c r="Z134" s="77">
        <f t="shared" ref="Z134" si="12">H134-Y134</f>
        <v>2658</v>
      </c>
      <c r="AA134" s="78">
        <f t="shared" ref="AA134" si="13">Y134/H134</f>
        <v>0.78978171464726354</v>
      </c>
      <c r="AB134" s="78">
        <f t="shared" ref="AB134" si="14">Z134/H134</f>
        <v>0.21021828535273648</v>
      </c>
      <c r="AD134" s="61"/>
    </row>
    <row r="135" spans="1:30" x14ac:dyDescent="0.2">
      <c r="AC135" s="4"/>
    </row>
    <row r="136" spans="1:30" s="28" customFormat="1" x14ac:dyDescent="0.25">
      <c r="A136" s="27"/>
      <c r="B136" s="27"/>
      <c r="C136" s="27"/>
      <c r="E136" s="126" t="s">
        <v>71</v>
      </c>
      <c r="F136" s="133"/>
      <c r="G136" s="133"/>
      <c r="H136" s="133"/>
      <c r="I136" s="111" t="s">
        <v>4</v>
      </c>
      <c r="J136" s="111" t="s">
        <v>5</v>
      </c>
      <c r="K136" s="111" t="s">
        <v>6</v>
      </c>
      <c r="L136" s="111" t="s">
        <v>47</v>
      </c>
      <c r="M136" s="111" t="s">
        <v>7</v>
      </c>
      <c r="N136" s="111" t="s">
        <v>48</v>
      </c>
      <c r="O136" s="111" t="s">
        <v>37</v>
      </c>
      <c r="P136" s="111" t="s">
        <v>49</v>
      </c>
      <c r="Q136" s="111" t="s">
        <v>8</v>
      </c>
      <c r="R136" s="32" t="s">
        <v>38</v>
      </c>
      <c r="S136" s="33" t="s">
        <v>65</v>
      </c>
      <c r="T136" s="33"/>
      <c r="AA136" s="71"/>
      <c r="AB136" s="71"/>
      <c r="AC136" s="4"/>
      <c r="AD136" s="63"/>
    </row>
    <row r="137" spans="1:30" s="4" customFormat="1" x14ac:dyDescent="0.2">
      <c r="A137" s="3"/>
      <c r="B137" s="3"/>
      <c r="C137" s="3"/>
      <c r="E137" s="133"/>
      <c r="F137" s="133"/>
      <c r="G137" s="133"/>
      <c r="H137" s="133"/>
      <c r="I137" s="55">
        <v>197</v>
      </c>
      <c r="J137" s="55">
        <v>4009</v>
      </c>
      <c r="K137" s="55">
        <v>4718</v>
      </c>
      <c r="L137" s="55">
        <v>137</v>
      </c>
      <c r="M137" s="55">
        <v>140</v>
      </c>
      <c r="N137" s="55">
        <v>673</v>
      </c>
      <c r="O137" s="55" t="s">
        <v>565</v>
      </c>
      <c r="P137" s="55" t="s">
        <v>565</v>
      </c>
      <c r="Q137" s="55" t="s">
        <v>565</v>
      </c>
      <c r="R137" s="65">
        <f>W134</f>
        <v>1</v>
      </c>
      <c r="S137" s="66">
        <f>X134</f>
        <v>111</v>
      </c>
      <c r="T137" s="34"/>
      <c r="AA137" s="72"/>
      <c r="AB137" s="72"/>
      <c r="AD137" s="61"/>
    </row>
    <row r="138" spans="1:30" s="4" customFormat="1" ht="6.75" customHeight="1" x14ac:dyDescent="0.25">
      <c r="A138" s="3"/>
      <c r="B138" s="3"/>
      <c r="C138" s="3"/>
      <c r="F138" s="3"/>
      <c r="G138" s="3"/>
      <c r="H138" s="11"/>
      <c r="I138" s="3"/>
      <c r="J138" s="3"/>
      <c r="K138" s="3"/>
      <c r="L138" s="3"/>
      <c r="M138" s="3"/>
      <c r="N138" s="3"/>
      <c r="O138" s="3"/>
      <c r="P138" s="3"/>
      <c r="Q138" s="3"/>
      <c r="R138" s="35"/>
      <c r="S138" s="36"/>
      <c r="T138" s="36"/>
      <c r="AA138" s="72"/>
      <c r="AB138" s="72"/>
      <c r="AD138" s="61"/>
    </row>
    <row r="139" spans="1:30" s="12" customFormat="1" x14ac:dyDescent="0.25">
      <c r="A139" s="30"/>
      <c r="B139" s="30"/>
      <c r="C139" s="30"/>
      <c r="E139" s="126" t="s">
        <v>72</v>
      </c>
      <c r="F139" s="126"/>
      <c r="G139" s="126"/>
      <c r="H139" s="126"/>
      <c r="I139" s="126" t="s">
        <v>412</v>
      </c>
      <c r="J139" s="133"/>
      <c r="K139" s="133"/>
      <c r="L139" s="126" t="s">
        <v>413</v>
      </c>
      <c r="M139" s="126"/>
      <c r="N139" s="111" t="s">
        <v>48</v>
      </c>
      <c r="O139" s="111" t="s">
        <v>37</v>
      </c>
      <c r="P139" s="111" t="s">
        <v>49</v>
      </c>
      <c r="Q139" s="111" t="s">
        <v>8</v>
      </c>
      <c r="AA139" s="73"/>
      <c r="AB139" s="73"/>
      <c r="AC139" s="4"/>
      <c r="AD139" s="62"/>
    </row>
    <row r="140" spans="1:30" s="4" customFormat="1" x14ac:dyDescent="0.25">
      <c r="A140" s="3"/>
      <c r="B140" s="3"/>
      <c r="C140" s="3"/>
      <c r="E140" s="126"/>
      <c r="F140" s="126"/>
      <c r="G140" s="126"/>
      <c r="H140" s="126"/>
      <c r="I140" s="127">
        <f>I137+K137+M137</f>
        <v>5055</v>
      </c>
      <c r="J140" s="128"/>
      <c r="K140" s="128"/>
      <c r="L140" s="127">
        <f>J137+L137</f>
        <v>4146</v>
      </c>
      <c r="M140" s="128"/>
      <c r="N140" s="112">
        <f>N137</f>
        <v>673</v>
      </c>
      <c r="O140" s="112" t="str">
        <f>O137</f>
        <v>N.P.</v>
      </c>
      <c r="P140" s="112" t="str">
        <f>P137</f>
        <v>N.P.</v>
      </c>
      <c r="Q140" s="112" t="str">
        <f>Q137</f>
        <v>N.P.</v>
      </c>
      <c r="AA140" s="72"/>
      <c r="AB140" s="72"/>
      <c r="AD140" s="61"/>
    </row>
    <row r="141" spans="1:30" s="4" customFormat="1" x14ac:dyDescent="0.25">
      <c r="A141" s="3"/>
      <c r="B141" s="3"/>
      <c r="C141" s="3"/>
      <c r="F141" s="3"/>
      <c r="G141" s="3"/>
      <c r="H141" s="11"/>
      <c r="AA141" s="72"/>
      <c r="AB141" s="72"/>
      <c r="AD141" s="61"/>
    </row>
    <row r="142" spans="1:30" x14ac:dyDescent="0.2">
      <c r="AC142" s="4"/>
    </row>
    <row r="143" spans="1:30" s="4" customFormat="1" x14ac:dyDescent="0.25">
      <c r="A143" s="2">
        <v>1</v>
      </c>
      <c r="B143" s="2" t="s">
        <v>52</v>
      </c>
      <c r="C143" s="2">
        <v>305</v>
      </c>
      <c r="D143" s="1" t="s">
        <v>142</v>
      </c>
      <c r="E143" s="1" t="s">
        <v>142</v>
      </c>
      <c r="F143" s="2">
        <v>1465</v>
      </c>
      <c r="G143" s="2" t="s">
        <v>15</v>
      </c>
      <c r="H143" s="1">
        <v>449</v>
      </c>
      <c r="I143" s="1">
        <v>2</v>
      </c>
      <c r="J143" s="1">
        <v>157</v>
      </c>
      <c r="K143" s="1">
        <v>113</v>
      </c>
      <c r="L143" s="1">
        <v>1</v>
      </c>
      <c r="M143" s="1">
        <v>2</v>
      </c>
      <c r="N143" s="1">
        <v>2</v>
      </c>
      <c r="O143" s="2" t="s">
        <v>565</v>
      </c>
      <c r="P143" s="1">
        <v>53</v>
      </c>
      <c r="Q143" s="1">
        <v>7</v>
      </c>
      <c r="R143" s="1">
        <v>6</v>
      </c>
      <c r="S143" s="1">
        <v>2</v>
      </c>
      <c r="T143" s="1">
        <v>0</v>
      </c>
      <c r="U143" s="1">
        <v>1</v>
      </c>
      <c r="V143" s="1">
        <v>3</v>
      </c>
      <c r="W143" s="16">
        <v>0</v>
      </c>
      <c r="X143" s="1">
        <v>6</v>
      </c>
      <c r="Y143" s="1">
        <f t="shared" si="4"/>
        <v>355</v>
      </c>
      <c r="Z143" s="1">
        <f t="shared" si="5"/>
        <v>94</v>
      </c>
      <c r="AA143" s="70">
        <f t="shared" si="6"/>
        <v>0.79064587973273948</v>
      </c>
      <c r="AB143" s="70">
        <f t="shared" si="7"/>
        <v>0.20935412026726058</v>
      </c>
      <c r="AD143" s="61"/>
    </row>
    <row r="144" spans="1:30" s="4" customFormat="1" x14ac:dyDescent="0.25">
      <c r="A144" s="2">
        <v>2</v>
      </c>
      <c r="B144" s="2" t="s">
        <v>52</v>
      </c>
      <c r="C144" s="2">
        <v>305</v>
      </c>
      <c r="D144" s="1" t="s">
        <v>142</v>
      </c>
      <c r="E144" s="1" t="s">
        <v>142</v>
      </c>
      <c r="F144" s="2">
        <v>1465</v>
      </c>
      <c r="G144" s="2" t="s">
        <v>16</v>
      </c>
      <c r="H144" s="1">
        <v>450</v>
      </c>
      <c r="I144" s="1">
        <v>6</v>
      </c>
      <c r="J144" s="1">
        <v>130</v>
      </c>
      <c r="K144" s="1">
        <v>128</v>
      </c>
      <c r="L144" s="1">
        <v>1</v>
      </c>
      <c r="M144" s="1">
        <v>0</v>
      </c>
      <c r="N144" s="1">
        <v>1</v>
      </c>
      <c r="O144" s="2" t="s">
        <v>565</v>
      </c>
      <c r="P144" s="1">
        <v>55</v>
      </c>
      <c r="Q144" s="1">
        <v>11</v>
      </c>
      <c r="R144" s="1">
        <v>8</v>
      </c>
      <c r="S144" s="1">
        <v>1</v>
      </c>
      <c r="T144" s="1">
        <v>0</v>
      </c>
      <c r="U144" s="1">
        <v>0</v>
      </c>
      <c r="V144" s="1">
        <v>4</v>
      </c>
      <c r="W144" s="16">
        <v>1</v>
      </c>
      <c r="X144" s="1">
        <v>4</v>
      </c>
      <c r="Y144" s="1">
        <f t="shared" si="4"/>
        <v>350</v>
      </c>
      <c r="Z144" s="1">
        <f t="shared" si="5"/>
        <v>100</v>
      </c>
      <c r="AA144" s="70">
        <f t="shared" si="6"/>
        <v>0.77777777777777779</v>
      </c>
      <c r="AB144" s="70">
        <f t="shared" si="7"/>
        <v>0.22222222222222221</v>
      </c>
      <c r="AD144" s="61"/>
    </row>
    <row r="145" spans="1:30" s="4" customFormat="1" x14ac:dyDescent="0.25">
      <c r="A145" s="2">
        <v>3</v>
      </c>
      <c r="B145" s="2" t="s">
        <v>52</v>
      </c>
      <c r="C145" s="2">
        <v>305</v>
      </c>
      <c r="D145" s="1" t="s">
        <v>142</v>
      </c>
      <c r="E145" s="1" t="s">
        <v>142</v>
      </c>
      <c r="F145" s="2">
        <v>1466</v>
      </c>
      <c r="G145" s="2" t="s">
        <v>15</v>
      </c>
      <c r="H145" s="1">
        <v>494</v>
      </c>
      <c r="I145" s="1">
        <v>7</v>
      </c>
      <c r="J145" s="1">
        <v>135</v>
      </c>
      <c r="K145" s="1">
        <v>109</v>
      </c>
      <c r="L145" s="1">
        <v>2</v>
      </c>
      <c r="M145" s="1">
        <v>2</v>
      </c>
      <c r="N145" s="1">
        <v>9</v>
      </c>
      <c r="O145" s="2" t="s">
        <v>565</v>
      </c>
      <c r="P145" s="1">
        <v>83</v>
      </c>
      <c r="Q145" s="1">
        <v>11</v>
      </c>
      <c r="R145" s="1">
        <v>4</v>
      </c>
      <c r="S145" s="1">
        <v>2</v>
      </c>
      <c r="T145" s="1">
        <v>0</v>
      </c>
      <c r="U145" s="1">
        <v>1</v>
      </c>
      <c r="V145" s="1">
        <v>4</v>
      </c>
      <c r="W145" s="16">
        <v>0</v>
      </c>
      <c r="X145" s="1">
        <v>12</v>
      </c>
      <c r="Y145" s="1">
        <f t="shared" si="4"/>
        <v>381</v>
      </c>
      <c r="Z145" s="1">
        <f t="shared" si="5"/>
        <v>113</v>
      </c>
      <c r="AA145" s="70">
        <f t="shared" si="6"/>
        <v>0.77125506072874495</v>
      </c>
      <c r="AB145" s="70">
        <f t="shared" si="7"/>
        <v>0.22874493927125505</v>
      </c>
      <c r="AD145" s="61"/>
    </row>
    <row r="146" spans="1:30" s="4" customFormat="1" x14ac:dyDescent="0.25">
      <c r="A146" s="2">
        <v>4</v>
      </c>
      <c r="B146" s="2" t="s">
        <v>52</v>
      </c>
      <c r="C146" s="2">
        <v>305</v>
      </c>
      <c r="D146" s="1" t="s">
        <v>142</v>
      </c>
      <c r="E146" s="1" t="s">
        <v>142</v>
      </c>
      <c r="F146" s="2">
        <v>1466</v>
      </c>
      <c r="G146" s="2" t="s">
        <v>16</v>
      </c>
      <c r="H146" s="1">
        <v>495</v>
      </c>
      <c r="I146" s="1">
        <v>4</v>
      </c>
      <c r="J146" s="1">
        <v>138</v>
      </c>
      <c r="K146" s="1">
        <v>98</v>
      </c>
      <c r="L146" s="1">
        <v>1</v>
      </c>
      <c r="M146" s="1">
        <v>5</v>
      </c>
      <c r="N146" s="1">
        <v>2</v>
      </c>
      <c r="O146" s="2" t="s">
        <v>565</v>
      </c>
      <c r="P146" s="1">
        <v>80</v>
      </c>
      <c r="Q146" s="1">
        <v>8</v>
      </c>
      <c r="R146" s="1">
        <v>3</v>
      </c>
      <c r="S146" s="1">
        <v>2</v>
      </c>
      <c r="T146" s="1">
        <v>0</v>
      </c>
      <c r="U146" s="1">
        <v>1</v>
      </c>
      <c r="V146" s="1">
        <v>0</v>
      </c>
      <c r="W146" s="16">
        <v>0</v>
      </c>
      <c r="X146" s="1">
        <v>6</v>
      </c>
      <c r="Y146" s="1">
        <f t="shared" si="4"/>
        <v>348</v>
      </c>
      <c r="Z146" s="1">
        <f t="shared" si="5"/>
        <v>147</v>
      </c>
      <c r="AA146" s="70">
        <f t="shared" si="6"/>
        <v>0.70303030303030301</v>
      </c>
      <c r="AB146" s="70">
        <f t="shared" si="7"/>
        <v>0.29696969696969699</v>
      </c>
      <c r="AD146" s="61"/>
    </row>
    <row r="147" spans="1:30" s="4" customFormat="1" x14ac:dyDescent="0.25">
      <c r="A147" s="2">
        <v>5</v>
      </c>
      <c r="B147" s="2" t="s">
        <v>52</v>
      </c>
      <c r="C147" s="2">
        <v>305</v>
      </c>
      <c r="D147" s="1" t="s">
        <v>142</v>
      </c>
      <c r="E147" s="1" t="s">
        <v>143</v>
      </c>
      <c r="F147" s="2">
        <v>1467</v>
      </c>
      <c r="G147" s="2" t="s">
        <v>15</v>
      </c>
      <c r="H147" s="1">
        <v>84</v>
      </c>
      <c r="I147" s="1">
        <v>0</v>
      </c>
      <c r="J147" s="1">
        <v>16</v>
      </c>
      <c r="K147" s="1">
        <v>11</v>
      </c>
      <c r="L147" s="1">
        <v>0</v>
      </c>
      <c r="M147" s="1">
        <v>0</v>
      </c>
      <c r="N147" s="1">
        <v>0</v>
      </c>
      <c r="O147" s="2" t="s">
        <v>565</v>
      </c>
      <c r="P147" s="1">
        <v>18</v>
      </c>
      <c r="Q147" s="1">
        <v>3</v>
      </c>
      <c r="R147" s="1">
        <v>0</v>
      </c>
      <c r="S147" s="1">
        <v>2</v>
      </c>
      <c r="T147" s="1">
        <v>0</v>
      </c>
      <c r="U147" s="1">
        <v>0</v>
      </c>
      <c r="V147" s="1">
        <v>0</v>
      </c>
      <c r="W147" s="16">
        <v>0</v>
      </c>
      <c r="X147" s="1">
        <v>1</v>
      </c>
      <c r="Y147" s="1">
        <f t="shared" si="4"/>
        <v>51</v>
      </c>
      <c r="Z147" s="1">
        <f t="shared" si="5"/>
        <v>33</v>
      </c>
      <c r="AA147" s="70">
        <f t="shared" si="6"/>
        <v>0.6071428571428571</v>
      </c>
      <c r="AB147" s="70">
        <f t="shared" si="7"/>
        <v>0.39285714285714285</v>
      </c>
      <c r="AD147" s="61"/>
    </row>
    <row r="148" spans="1:30" s="4" customFormat="1" x14ac:dyDescent="0.25">
      <c r="A148" s="2">
        <v>6</v>
      </c>
      <c r="B148" s="2" t="s">
        <v>52</v>
      </c>
      <c r="C148" s="2">
        <v>305</v>
      </c>
      <c r="D148" s="1" t="s">
        <v>142</v>
      </c>
      <c r="E148" s="1" t="s">
        <v>144</v>
      </c>
      <c r="F148" s="2">
        <v>1467</v>
      </c>
      <c r="G148" s="2" t="s">
        <v>31</v>
      </c>
      <c r="H148" s="1">
        <v>83</v>
      </c>
      <c r="I148" s="1">
        <v>2</v>
      </c>
      <c r="J148" s="1">
        <v>13</v>
      </c>
      <c r="K148" s="1">
        <v>26</v>
      </c>
      <c r="L148" s="1">
        <v>1</v>
      </c>
      <c r="M148" s="1">
        <v>0</v>
      </c>
      <c r="N148" s="1">
        <v>0</v>
      </c>
      <c r="O148" s="2" t="s">
        <v>565</v>
      </c>
      <c r="P148" s="1">
        <v>13</v>
      </c>
      <c r="Q148" s="1">
        <v>2</v>
      </c>
      <c r="R148" s="1">
        <v>5</v>
      </c>
      <c r="S148" s="1">
        <v>3</v>
      </c>
      <c r="T148" s="1">
        <v>0</v>
      </c>
      <c r="U148" s="1">
        <v>1</v>
      </c>
      <c r="V148" s="1">
        <v>0</v>
      </c>
      <c r="W148" s="16">
        <v>1</v>
      </c>
      <c r="X148" s="1">
        <v>3</v>
      </c>
      <c r="Y148" s="1">
        <f t="shared" si="4"/>
        <v>70</v>
      </c>
      <c r="Z148" s="1">
        <f t="shared" si="5"/>
        <v>13</v>
      </c>
      <c r="AA148" s="70">
        <f t="shared" si="6"/>
        <v>0.84337349397590367</v>
      </c>
      <c r="AB148" s="70">
        <f t="shared" si="7"/>
        <v>0.15662650602409639</v>
      </c>
      <c r="AD148" s="61"/>
    </row>
    <row r="149" spans="1:30" s="4" customFormat="1" x14ac:dyDescent="0.25">
      <c r="A149" s="2">
        <v>7</v>
      </c>
      <c r="B149" s="2" t="s">
        <v>52</v>
      </c>
      <c r="C149" s="2">
        <v>305</v>
      </c>
      <c r="D149" s="1" t="s">
        <v>142</v>
      </c>
      <c r="E149" s="1" t="s">
        <v>145</v>
      </c>
      <c r="F149" s="2">
        <v>1468</v>
      </c>
      <c r="G149" s="2" t="s">
        <v>15</v>
      </c>
      <c r="H149" s="1">
        <v>550</v>
      </c>
      <c r="I149" s="1">
        <v>11</v>
      </c>
      <c r="J149" s="1">
        <v>119</v>
      </c>
      <c r="K149" s="1">
        <v>110</v>
      </c>
      <c r="L149" s="1">
        <v>2</v>
      </c>
      <c r="M149" s="1">
        <v>3</v>
      </c>
      <c r="N149" s="1">
        <v>17</v>
      </c>
      <c r="O149" s="2" t="s">
        <v>565</v>
      </c>
      <c r="P149" s="1">
        <v>12</v>
      </c>
      <c r="Q149" s="1">
        <v>88</v>
      </c>
      <c r="R149" s="1">
        <v>1</v>
      </c>
      <c r="S149" s="1">
        <v>8</v>
      </c>
      <c r="T149" s="1">
        <v>0</v>
      </c>
      <c r="U149" s="1">
        <v>0</v>
      </c>
      <c r="V149" s="1">
        <v>3</v>
      </c>
      <c r="W149" s="16">
        <v>0</v>
      </c>
      <c r="X149" s="1">
        <v>12</v>
      </c>
      <c r="Y149" s="1">
        <f t="shared" si="4"/>
        <v>386</v>
      </c>
      <c r="Z149" s="1">
        <f t="shared" si="5"/>
        <v>164</v>
      </c>
      <c r="AA149" s="70">
        <f t="shared" si="6"/>
        <v>0.70181818181818179</v>
      </c>
      <c r="AB149" s="70">
        <f t="shared" si="7"/>
        <v>0.29818181818181816</v>
      </c>
      <c r="AD149" s="61"/>
    </row>
    <row r="150" spans="1:30" s="4" customFormat="1" x14ac:dyDescent="0.25">
      <c r="A150" s="2">
        <v>8</v>
      </c>
      <c r="B150" s="2" t="s">
        <v>52</v>
      </c>
      <c r="C150" s="2">
        <v>305</v>
      </c>
      <c r="D150" s="1" t="s">
        <v>142</v>
      </c>
      <c r="E150" s="1" t="s">
        <v>145</v>
      </c>
      <c r="F150" s="2">
        <v>1468</v>
      </c>
      <c r="G150" s="2" t="s">
        <v>16</v>
      </c>
      <c r="H150" s="1">
        <v>550</v>
      </c>
      <c r="I150" s="1">
        <v>8</v>
      </c>
      <c r="J150" s="1">
        <v>145</v>
      </c>
      <c r="K150" s="1">
        <v>98</v>
      </c>
      <c r="L150" s="1">
        <v>2</v>
      </c>
      <c r="M150" s="1">
        <v>4</v>
      </c>
      <c r="N150" s="1">
        <v>23</v>
      </c>
      <c r="O150" s="2" t="s">
        <v>565</v>
      </c>
      <c r="P150" s="1">
        <v>10</v>
      </c>
      <c r="Q150" s="1">
        <v>87</v>
      </c>
      <c r="R150" s="1">
        <v>4</v>
      </c>
      <c r="S150" s="1">
        <v>6</v>
      </c>
      <c r="T150" s="1">
        <v>0</v>
      </c>
      <c r="U150" s="1">
        <v>0</v>
      </c>
      <c r="V150" s="1">
        <v>9</v>
      </c>
      <c r="W150" s="16">
        <v>1</v>
      </c>
      <c r="X150" s="1">
        <v>11</v>
      </c>
      <c r="Y150" s="1">
        <f t="shared" si="4"/>
        <v>408</v>
      </c>
      <c r="Z150" s="1">
        <f t="shared" si="5"/>
        <v>142</v>
      </c>
      <c r="AA150" s="70">
        <f t="shared" si="6"/>
        <v>0.74181818181818182</v>
      </c>
      <c r="AB150" s="70">
        <f t="shared" si="7"/>
        <v>0.25818181818181818</v>
      </c>
      <c r="AD150" s="61"/>
    </row>
    <row r="151" spans="1:30" s="4" customFormat="1" x14ac:dyDescent="0.25">
      <c r="A151" s="2">
        <v>9</v>
      </c>
      <c r="B151" s="2" t="s">
        <v>52</v>
      </c>
      <c r="C151" s="2">
        <v>305</v>
      </c>
      <c r="D151" s="1" t="s">
        <v>142</v>
      </c>
      <c r="E151" s="1" t="s">
        <v>146</v>
      </c>
      <c r="F151" s="2">
        <v>1469</v>
      </c>
      <c r="G151" s="2" t="s">
        <v>15</v>
      </c>
      <c r="H151" s="1">
        <v>369</v>
      </c>
      <c r="I151" s="1">
        <v>7</v>
      </c>
      <c r="J151" s="1">
        <v>81</v>
      </c>
      <c r="K151" s="1">
        <v>11</v>
      </c>
      <c r="L151" s="1">
        <v>1</v>
      </c>
      <c r="M151" s="1">
        <v>4</v>
      </c>
      <c r="N151" s="1">
        <v>68</v>
      </c>
      <c r="O151" s="2" t="s">
        <v>565</v>
      </c>
      <c r="P151" s="1">
        <v>10</v>
      </c>
      <c r="Q151" s="1">
        <v>33</v>
      </c>
      <c r="R151" s="1">
        <v>1</v>
      </c>
      <c r="S151" s="1">
        <v>0</v>
      </c>
      <c r="T151" s="1">
        <v>0</v>
      </c>
      <c r="U151" s="1">
        <v>0</v>
      </c>
      <c r="V151" s="1">
        <v>1</v>
      </c>
      <c r="W151" s="16">
        <v>0</v>
      </c>
      <c r="X151" s="1">
        <v>12</v>
      </c>
      <c r="Y151" s="1">
        <f t="shared" ref="Y151:Y232" si="15">SUM(I151:X151)</f>
        <v>229</v>
      </c>
      <c r="Z151" s="1">
        <f t="shared" ref="Z151:Z232" si="16">H151-Y151</f>
        <v>140</v>
      </c>
      <c r="AA151" s="70">
        <f t="shared" ref="AA151:AA232" si="17">Y151/H151</f>
        <v>0.62059620596205967</v>
      </c>
      <c r="AB151" s="70">
        <f t="shared" ref="AB151:AB232" si="18">Z151/H151</f>
        <v>0.37940379403794039</v>
      </c>
      <c r="AD151" s="61"/>
    </row>
    <row r="152" spans="1:30" s="4" customFormat="1" x14ac:dyDescent="0.25">
      <c r="A152" s="2">
        <v>10</v>
      </c>
      <c r="B152" s="2" t="s">
        <v>52</v>
      </c>
      <c r="C152" s="2">
        <v>305</v>
      </c>
      <c r="D152" s="1" t="s">
        <v>142</v>
      </c>
      <c r="E152" s="1" t="s">
        <v>147</v>
      </c>
      <c r="F152" s="2">
        <v>1470</v>
      </c>
      <c r="G152" s="2" t="s">
        <v>15</v>
      </c>
      <c r="H152" s="1">
        <v>571</v>
      </c>
      <c r="I152" s="1">
        <v>13</v>
      </c>
      <c r="J152" s="1">
        <v>136</v>
      </c>
      <c r="K152" s="1">
        <v>85</v>
      </c>
      <c r="L152" s="1">
        <v>0</v>
      </c>
      <c r="M152" s="1">
        <v>37</v>
      </c>
      <c r="N152" s="1">
        <v>44</v>
      </c>
      <c r="O152" s="2" t="s">
        <v>565</v>
      </c>
      <c r="P152" s="1">
        <v>30</v>
      </c>
      <c r="Q152" s="1">
        <v>63</v>
      </c>
      <c r="R152" s="1">
        <v>1</v>
      </c>
      <c r="S152" s="1">
        <v>2</v>
      </c>
      <c r="T152" s="1">
        <v>0</v>
      </c>
      <c r="U152" s="1">
        <v>0</v>
      </c>
      <c r="V152" s="1">
        <v>2</v>
      </c>
      <c r="W152" s="16">
        <v>0</v>
      </c>
      <c r="X152" s="1">
        <v>8</v>
      </c>
      <c r="Y152" s="1">
        <f t="shared" si="15"/>
        <v>421</v>
      </c>
      <c r="Z152" s="1">
        <f t="shared" si="16"/>
        <v>150</v>
      </c>
      <c r="AA152" s="70">
        <f t="shared" si="17"/>
        <v>0.73730297723292471</v>
      </c>
      <c r="AB152" s="70">
        <f t="shared" si="18"/>
        <v>0.26269702276707529</v>
      </c>
      <c r="AD152" s="61"/>
    </row>
    <row r="153" spans="1:30" s="4" customFormat="1" x14ac:dyDescent="0.25">
      <c r="A153" s="2">
        <v>11</v>
      </c>
      <c r="B153" s="2" t="s">
        <v>52</v>
      </c>
      <c r="C153" s="2">
        <v>305</v>
      </c>
      <c r="D153" s="1" t="s">
        <v>142</v>
      </c>
      <c r="E153" s="1" t="s">
        <v>148</v>
      </c>
      <c r="F153" s="2">
        <v>1470</v>
      </c>
      <c r="G153" s="2" t="s">
        <v>31</v>
      </c>
      <c r="H153" s="1">
        <v>531</v>
      </c>
      <c r="I153" s="1">
        <v>12</v>
      </c>
      <c r="J153" s="1">
        <v>90</v>
      </c>
      <c r="K153" s="1">
        <v>112</v>
      </c>
      <c r="L153" s="1">
        <v>0</v>
      </c>
      <c r="M153" s="1">
        <v>1</v>
      </c>
      <c r="N153" s="1">
        <v>27</v>
      </c>
      <c r="O153" s="2" t="s">
        <v>565</v>
      </c>
      <c r="P153" s="1">
        <v>113</v>
      </c>
      <c r="Q153" s="1">
        <v>16</v>
      </c>
      <c r="R153" s="1">
        <v>9</v>
      </c>
      <c r="S153" s="1">
        <v>5</v>
      </c>
      <c r="T153" s="1">
        <v>0</v>
      </c>
      <c r="U153" s="1">
        <v>2</v>
      </c>
      <c r="V153" s="1">
        <v>1</v>
      </c>
      <c r="W153" s="16">
        <v>0</v>
      </c>
      <c r="X153" s="1">
        <v>5</v>
      </c>
      <c r="Y153" s="1">
        <f t="shared" si="15"/>
        <v>393</v>
      </c>
      <c r="Z153" s="1">
        <f t="shared" si="16"/>
        <v>138</v>
      </c>
      <c r="AA153" s="70">
        <f t="shared" si="17"/>
        <v>0.74011299435028244</v>
      </c>
      <c r="AB153" s="70">
        <f t="shared" si="18"/>
        <v>0.25988700564971751</v>
      </c>
      <c r="AD153" s="61"/>
    </row>
    <row r="154" spans="1:30" s="4" customFormat="1" x14ac:dyDescent="0.25">
      <c r="A154" s="2">
        <v>12</v>
      </c>
      <c r="B154" s="2" t="s">
        <v>52</v>
      </c>
      <c r="C154" s="2">
        <v>305</v>
      </c>
      <c r="D154" s="1" t="s">
        <v>142</v>
      </c>
      <c r="E154" s="1" t="s">
        <v>148</v>
      </c>
      <c r="F154" s="2">
        <v>1470</v>
      </c>
      <c r="G154" s="2" t="s">
        <v>33</v>
      </c>
      <c r="H154" s="1">
        <v>531</v>
      </c>
      <c r="I154" s="1">
        <v>8</v>
      </c>
      <c r="J154" s="1">
        <v>86</v>
      </c>
      <c r="K154" s="1">
        <v>99</v>
      </c>
      <c r="L154" s="1">
        <v>2</v>
      </c>
      <c r="M154" s="1">
        <v>2</v>
      </c>
      <c r="N154" s="1">
        <v>19</v>
      </c>
      <c r="O154" s="2" t="s">
        <v>565</v>
      </c>
      <c r="P154" s="1">
        <v>122</v>
      </c>
      <c r="Q154" s="1">
        <v>15</v>
      </c>
      <c r="R154" s="1">
        <v>16</v>
      </c>
      <c r="S154" s="1">
        <v>9</v>
      </c>
      <c r="T154" s="1">
        <v>0</v>
      </c>
      <c r="U154" s="1">
        <v>2</v>
      </c>
      <c r="V154" s="1">
        <v>7</v>
      </c>
      <c r="W154" s="16">
        <v>0</v>
      </c>
      <c r="X154" s="1">
        <v>7</v>
      </c>
      <c r="Y154" s="1">
        <f t="shared" si="15"/>
        <v>394</v>
      </c>
      <c r="Z154" s="1">
        <f t="shared" si="16"/>
        <v>137</v>
      </c>
      <c r="AA154" s="70">
        <f t="shared" si="17"/>
        <v>0.74199623352165722</v>
      </c>
      <c r="AB154" s="70">
        <f t="shared" si="18"/>
        <v>0.25800376647834272</v>
      </c>
      <c r="AD154" s="61"/>
    </row>
    <row r="155" spans="1:30" s="4" customFormat="1" x14ac:dyDescent="0.25">
      <c r="A155" s="2">
        <v>13</v>
      </c>
      <c r="B155" s="2" t="s">
        <v>52</v>
      </c>
      <c r="C155" s="2">
        <v>305</v>
      </c>
      <c r="D155" s="1" t="s">
        <v>142</v>
      </c>
      <c r="E155" s="1" t="s">
        <v>149</v>
      </c>
      <c r="F155" s="2">
        <v>1471</v>
      </c>
      <c r="G155" s="2" t="s">
        <v>15</v>
      </c>
      <c r="H155" s="1">
        <v>591</v>
      </c>
      <c r="I155" s="1">
        <v>8</v>
      </c>
      <c r="J155" s="1">
        <v>44</v>
      </c>
      <c r="K155" s="1">
        <v>44</v>
      </c>
      <c r="L155" s="1">
        <v>2</v>
      </c>
      <c r="M155" s="1">
        <v>10</v>
      </c>
      <c r="N155" s="1">
        <v>129</v>
      </c>
      <c r="O155" s="2" t="s">
        <v>565</v>
      </c>
      <c r="P155" s="1">
        <v>17</v>
      </c>
      <c r="Q155" s="1">
        <v>122</v>
      </c>
      <c r="R155" s="1">
        <v>0</v>
      </c>
      <c r="S155" s="1">
        <v>4</v>
      </c>
      <c r="T155" s="1">
        <v>0</v>
      </c>
      <c r="U155" s="1">
        <v>0</v>
      </c>
      <c r="V155" s="1">
        <v>1</v>
      </c>
      <c r="W155" s="16">
        <v>0</v>
      </c>
      <c r="X155" s="1">
        <v>19</v>
      </c>
      <c r="Y155" s="1">
        <f t="shared" si="15"/>
        <v>400</v>
      </c>
      <c r="Z155" s="1">
        <f t="shared" si="16"/>
        <v>191</v>
      </c>
      <c r="AA155" s="70">
        <f t="shared" si="17"/>
        <v>0.67681895093062605</v>
      </c>
      <c r="AB155" s="70">
        <f t="shared" si="18"/>
        <v>0.32318104906937395</v>
      </c>
      <c r="AD155" s="61"/>
    </row>
    <row r="156" spans="1:30" s="4" customFormat="1" x14ac:dyDescent="0.25">
      <c r="A156" s="2">
        <v>14</v>
      </c>
      <c r="B156" s="2" t="s">
        <v>52</v>
      </c>
      <c r="C156" s="2">
        <v>305</v>
      </c>
      <c r="D156" s="1" t="s">
        <v>142</v>
      </c>
      <c r="E156" s="1" t="s">
        <v>149</v>
      </c>
      <c r="F156" s="2">
        <v>1471</v>
      </c>
      <c r="G156" s="2" t="s">
        <v>16</v>
      </c>
      <c r="H156" s="1">
        <v>591</v>
      </c>
      <c r="I156" s="1">
        <v>7</v>
      </c>
      <c r="J156" s="1">
        <v>35</v>
      </c>
      <c r="K156" s="1">
        <v>31</v>
      </c>
      <c r="L156" s="1">
        <v>4</v>
      </c>
      <c r="M156" s="1">
        <v>3</v>
      </c>
      <c r="N156" s="1">
        <v>120</v>
      </c>
      <c r="O156" s="2" t="s">
        <v>565</v>
      </c>
      <c r="P156" s="1">
        <v>12</v>
      </c>
      <c r="Q156" s="1">
        <v>161</v>
      </c>
      <c r="R156" s="1">
        <v>1</v>
      </c>
      <c r="S156" s="1">
        <v>1</v>
      </c>
      <c r="T156" s="1">
        <v>0</v>
      </c>
      <c r="U156" s="1">
        <v>0</v>
      </c>
      <c r="V156" s="1">
        <v>2</v>
      </c>
      <c r="W156" s="16">
        <v>0</v>
      </c>
      <c r="X156" s="1">
        <v>11</v>
      </c>
      <c r="Y156" s="1">
        <f t="shared" si="15"/>
        <v>388</v>
      </c>
      <c r="Z156" s="1">
        <f t="shared" si="16"/>
        <v>203</v>
      </c>
      <c r="AA156" s="70">
        <f t="shared" si="17"/>
        <v>0.65651438240270732</v>
      </c>
      <c r="AB156" s="70">
        <f t="shared" si="18"/>
        <v>0.34348561759729274</v>
      </c>
      <c r="AD156" s="61"/>
    </row>
    <row r="157" spans="1:30" s="4" customFormat="1" x14ac:dyDescent="0.25">
      <c r="A157" s="2">
        <v>15</v>
      </c>
      <c r="B157" s="2" t="s">
        <v>52</v>
      </c>
      <c r="C157" s="2">
        <v>305</v>
      </c>
      <c r="D157" s="1" t="s">
        <v>142</v>
      </c>
      <c r="E157" s="1" t="s">
        <v>149</v>
      </c>
      <c r="F157" s="2">
        <v>1471</v>
      </c>
      <c r="G157" s="2" t="s">
        <v>17</v>
      </c>
      <c r="H157" s="1">
        <v>591</v>
      </c>
      <c r="I157" s="1">
        <v>6</v>
      </c>
      <c r="J157" s="1">
        <v>38</v>
      </c>
      <c r="K157" s="1">
        <v>40</v>
      </c>
      <c r="L157" s="1">
        <v>0</v>
      </c>
      <c r="M157" s="1">
        <v>4</v>
      </c>
      <c r="N157" s="1">
        <v>162</v>
      </c>
      <c r="O157" s="2" t="s">
        <v>565</v>
      </c>
      <c r="P157" s="1">
        <v>8</v>
      </c>
      <c r="Q157" s="1">
        <v>132</v>
      </c>
      <c r="R157" s="1">
        <v>0</v>
      </c>
      <c r="S157" s="1">
        <v>3</v>
      </c>
      <c r="T157" s="1">
        <v>0</v>
      </c>
      <c r="U157" s="1">
        <v>0</v>
      </c>
      <c r="V157" s="1">
        <v>0</v>
      </c>
      <c r="W157" s="16">
        <v>0</v>
      </c>
      <c r="X157" s="1">
        <v>13</v>
      </c>
      <c r="Y157" s="1">
        <f t="shared" si="15"/>
        <v>406</v>
      </c>
      <c r="Z157" s="1">
        <f t="shared" si="16"/>
        <v>185</v>
      </c>
      <c r="AA157" s="70">
        <f t="shared" si="17"/>
        <v>0.68697123519458547</v>
      </c>
      <c r="AB157" s="70">
        <f t="shared" si="18"/>
        <v>0.31302876480541453</v>
      </c>
      <c r="AD157" s="61"/>
    </row>
    <row r="158" spans="1:30" s="4" customFormat="1" x14ac:dyDescent="0.25">
      <c r="A158" s="3"/>
      <c r="B158" s="3"/>
      <c r="C158" s="3"/>
      <c r="D158" s="137" t="s">
        <v>517</v>
      </c>
      <c r="E158" s="138"/>
      <c r="F158" s="76">
        <f>COUNTIF(G143:G157,"B")</f>
        <v>7</v>
      </c>
      <c r="G158" s="76">
        <f>COUNTA(G143:G157)</f>
        <v>15</v>
      </c>
      <c r="H158" s="77">
        <f>SUM(H143:H157)</f>
        <v>6930</v>
      </c>
      <c r="I158" s="77">
        <f t="shared" ref="I158:W158" si="19">SUM(I143:I157)</f>
        <v>101</v>
      </c>
      <c r="J158" s="77">
        <f t="shared" si="19"/>
        <v>1363</v>
      </c>
      <c r="K158" s="77">
        <f t="shared" si="19"/>
        <v>1115</v>
      </c>
      <c r="L158" s="77">
        <f t="shared" si="19"/>
        <v>19</v>
      </c>
      <c r="M158" s="77">
        <f t="shared" si="19"/>
        <v>77</v>
      </c>
      <c r="N158" s="77">
        <f t="shared" si="19"/>
        <v>623</v>
      </c>
      <c r="O158" s="114" t="s">
        <v>565</v>
      </c>
      <c r="P158" s="77">
        <f t="shared" si="19"/>
        <v>636</v>
      </c>
      <c r="Q158" s="77">
        <f t="shared" si="19"/>
        <v>759</v>
      </c>
      <c r="R158" s="77">
        <f t="shared" si="19"/>
        <v>59</v>
      </c>
      <c r="S158" s="77">
        <f t="shared" si="19"/>
        <v>50</v>
      </c>
      <c r="T158" s="77">
        <f t="shared" si="19"/>
        <v>0</v>
      </c>
      <c r="U158" s="77">
        <f t="shared" si="19"/>
        <v>8</v>
      </c>
      <c r="V158" s="77">
        <f t="shared" si="19"/>
        <v>37</v>
      </c>
      <c r="W158" s="77">
        <f t="shared" si="19"/>
        <v>3</v>
      </c>
      <c r="X158" s="77">
        <f>SUM(X143:X157)</f>
        <v>130</v>
      </c>
      <c r="Y158" s="77">
        <f t="shared" ref="Y158" si="20">SUM(I158:X158)</f>
        <v>4980</v>
      </c>
      <c r="Z158" s="77">
        <f t="shared" ref="Z158" si="21">H158-Y158</f>
        <v>1950</v>
      </c>
      <c r="AA158" s="78">
        <f t="shared" ref="AA158" si="22">Y158/H158</f>
        <v>0.7186147186147186</v>
      </c>
      <c r="AB158" s="78">
        <f t="shared" ref="AB158" si="23">Z158/H158</f>
        <v>0.2813852813852814</v>
      </c>
      <c r="AD158" s="61"/>
    </row>
    <row r="159" spans="1:30" x14ac:dyDescent="0.2">
      <c r="AC159" s="4"/>
    </row>
    <row r="160" spans="1:30" s="28" customFormat="1" x14ac:dyDescent="0.25">
      <c r="A160" s="27"/>
      <c r="B160" s="27"/>
      <c r="C160" s="27"/>
      <c r="E160" s="126" t="s">
        <v>71</v>
      </c>
      <c r="F160" s="133"/>
      <c r="G160" s="133"/>
      <c r="H160" s="133"/>
      <c r="I160" s="111" t="s">
        <v>4</v>
      </c>
      <c r="J160" s="111" t="s">
        <v>5</v>
      </c>
      <c r="K160" s="111" t="s">
        <v>6</v>
      </c>
      <c r="L160" s="111" t="s">
        <v>47</v>
      </c>
      <c r="M160" s="111" t="s">
        <v>7</v>
      </c>
      <c r="N160" s="111" t="s">
        <v>48</v>
      </c>
      <c r="O160" s="111" t="s">
        <v>37</v>
      </c>
      <c r="P160" s="111" t="s">
        <v>49</v>
      </c>
      <c r="Q160" s="111" t="s">
        <v>8</v>
      </c>
      <c r="R160" s="32" t="s">
        <v>38</v>
      </c>
      <c r="S160" s="33" t="s">
        <v>65</v>
      </c>
      <c r="T160" s="33"/>
      <c r="AA160" s="71"/>
      <c r="AB160" s="71"/>
      <c r="AC160" s="4"/>
      <c r="AD160" s="63"/>
    </row>
    <row r="161" spans="1:30" s="4" customFormat="1" x14ac:dyDescent="0.2">
      <c r="A161" s="3"/>
      <c r="B161" s="3"/>
      <c r="C161" s="3"/>
      <c r="E161" s="133"/>
      <c r="F161" s="133"/>
      <c r="G161" s="133"/>
      <c r="H161" s="133"/>
      <c r="I161" s="55">
        <v>146</v>
      </c>
      <c r="J161" s="55">
        <v>1382</v>
      </c>
      <c r="K161" s="55">
        <v>1164</v>
      </c>
      <c r="L161" s="55">
        <v>37</v>
      </c>
      <c r="M161" s="55">
        <v>100</v>
      </c>
      <c r="N161" s="55">
        <v>623</v>
      </c>
      <c r="O161" s="55" t="s">
        <v>565</v>
      </c>
      <c r="P161" s="55">
        <v>636</v>
      </c>
      <c r="Q161" s="55">
        <v>759</v>
      </c>
      <c r="R161" s="65">
        <f>W158</f>
        <v>3</v>
      </c>
      <c r="S161" s="66">
        <f>X158</f>
        <v>130</v>
      </c>
      <c r="T161" s="34"/>
      <c r="AA161" s="72"/>
      <c r="AB161" s="72"/>
      <c r="AD161" s="61"/>
    </row>
    <row r="162" spans="1:30" s="4" customFormat="1" ht="6.75" customHeight="1" x14ac:dyDescent="0.25">
      <c r="A162" s="3"/>
      <c r="B162" s="3"/>
      <c r="C162" s="3"/>
      <c r="F162" s="3"/>
      <c r="G162" s="3"/>
      <c r="H162" s="11"/>
      <c r="I162" s="3"/>
      <c r="J162" s="3"/>
      <c r="K162" s="3"/>
      <c r="L162" s="3"/>
      <c r="M162" s="3"/>
      <c r="N162" s="3"/>
      <c r="O162" s="3"/>
      <c r="P162" s="3"/>
      <c r="Q162" s="3"/>
      <c r="R162" s="35"/>
      <c r="S162" s="36"/>
      <c r="T162" s="36"/>
      <c r="AA162" s="72"/>
      <c r="AB162" s="72"/>
      <c r="AD162" s="61"/>
    </row>
    <row r="163" spans="1:30" s="12" customFormat="1" x14ac:dyDescent="0.25">
      <c r="A163" s="30"/>
      <c r="B163" s="30"/>
      <c r="C163" s="30"/>
      <c r="E163" s="126" t="s">
        <v>72</v>
      </c>
      <c r="F163" s="126"/>
      <c r="G163" s="126"/>
      <c r="H163" s="126"/>
      <c r="I163" s="126" t="s">
        <v>412</v>
      </c>
      <c r="J163" s="133"/>
      <c r="K163" s="133"/>
      <c r="L163" s="126" t="s">
        <v>413</v>
      </c>
      <c r="M163" s="126"/>
      <c r="N163" s="111" t="s">
        <v>48</v>
      </c>
      <c r="O163" s="111" t="s">
        <v>37</v>
      </c>
      <c r="P163" s="111" t="s">
        <v>49</v>
      </c>
      <c r="Q163" s="111" t="s">
        <v>8</v>
      </c>
      <c r="AA163" s="73"/>
      <c r="AB163" s="73"/>
      <c r="AC163" s="4"/>
      <c r="AD163" s="62"/>
    </row>
    <row r="164" spans="1:30" s="4" customFormat="1" x14ac:dyDescent="0.25">
      <c r="A164" s="3"/>
      <c r="B164" s="3"/>
      <c r="C164" s="3"/>
      <c r="E164" s="126"/>
      <c r="F164" s="126"/>
      <c r="G164" s="126"/>
      <c r="H164" s="126"/>
      <c r="I164" s="127">
        <f>I161+K161+M161</f>
        <v>1410</v>
      </c>
      <c r="J164" s="128"/>
      <c r="K164" s="128"/>
      <c r="L164" s="127">
        <f>J161+L161</f>
        <v>1419</v>
      </c>
      <c r="M164" s="128"/>
      <c r="N164" s="112">
        <f>N161</f>
        <v>623</v>
      </c>
      <c r="O164" s="112" t="str">
        <f>O161</f>
        <v>N.P.</v>
      </c>
      <c r="P164" s="112">
        <f>P161</f>
        <v>636</v>
      </c>
      <c r="Q164" s="112">
        <f>Q161</f>
        <v>759</v>
      </c>
      <c r="AA164" s="72"/>
      <c r="AB164" s="72"/>
      <c r="AD164" s="61"/>
    </row>
    <row r="165" spans="1:30" s="4" customFormat="1" x14ac:dyDescent="0.25">
      <c r="A165" s="3"/>
      <c r="B165" s="3"/>
      <c r="C165" s="3"/>
      <c r="F165" s="3"/>
      <c r="G165" s="3"/>
      <c r="H165" s="11"/>
      <c r="AA165" s="72"/>
      <c r="AB165" s="72"/>
      <c r="AD165" s="61"/>
    </row>
    <row r="166" spans="1:30" x14ac:dyDescent="0.2">
      <c r="AC166" s="4"/>
    </row>
    <row r="167" spans="1:30" s="4" customFormat="1" x14ac:dyDescent="0.25">
      <c r="A167" s="2">
        <v>1</v>
      </c>
      <c r="B167" s="2" t="s">
        <v>52</v>
      </c>
      <c r="C167" s="2">
        <v>306</v>
      </c>
      <c r="D167" s="1" t="s">
        <v>150</v>
      </c>
      <c r="E167" s="1" t="s">
        <v>150</v>
      </c>
      <c r="F167" s="2">
        <v>1472</v>
      </c>
      <c r="G167" s="2" t="s">
        <v>15</v>
      </c>
      <c r="H167" s="1">
        <v>694</v>
      </c>
      <c r="I167" s="1">
        <v>8</v>
      </c>
      <c r="J167" s="1">
        <v>142</v>
      </c>
      <c r="K167" s="1">
        <v>98</v>
      </c>
      <c r="L167" s="1">
        <v>3</v>
      </c>
      <c r="M167" s="1">
        <v>3</v>
      </c>
      <c r="N167" s="1">
        <v>238</v>
      </c>
      <c r="O167" s="2" t="s">
        <v>565</v>
      </c>
      <c r="P167" s="2" t="s">
        <v>565</v>
      </c>
      <c r="Q167" s="2" t="s">
        <v>565</v>
      </c>
      <c r="R167" s="1">
        <v>1</v>
      </c>
      <c r="S167" s="1">
        <v>4</v>
      </c>
      <c r="T167" s="1">
        <v>0</v>
      </c>
      <c r="U167" s="1">
        <v>0</v>
      </c>
      <c r="V167" s="1">
        <v>13</v>
      </c>
      <c r="W167" s="16">
        <v>0</v>
      </c>
      <c r="X167" s="1">
        <v>12</v>
      </c>
      <c r="Y167" s="1">
        <f t="shared" si="15"/>
        <v>522</v>
      </c>
      <c r="Z167" s="1">
        <f t="shared" si="16"/>
        <v>172</v>
      </c>
      <c r="AA167" s="70">
        <f t="shared" si="17"/>
        <v>0.75216138328530258</v>
      </c>
      <c r="AB167" s="70">
        <f t="shared" si="18"/>
        <v>0.2478386167146974</v>
      </c>
      <c r="AD167" s="61"/>
    </row>
    <row r="168" spans="1:30" s="4" customFormat="1" x14ac:dyDescent="0.25">
      <c r="A168" s="2">
        <v>2</v>
      </c>
      <c r="B168" s="2" t="s">
        <v>52</v>
      </c>
      <c r="C168" s="2">
        <v>306</v>
      </c>
      <c r="D168" s="1" t="s">
        <v>150</v>
      </c>
      <c r="E168" s="1" t="s">
        <v>150</v>
      </c>
      <c r="F168" s="2">
        <v>1472</v>
      </c>
      <c r="G168" s="2" t="s">
        <v>16</v>
      </c>
      <c r="H168" s="1">
        <v>694</v>
      </c>
      <c r="I168" s="1">
        <v>15</v>
      </c>
      <c r="J168" s="1">
        <v>232</v>
      </c>
      <c r="K168" s="1">
        <v>57</v>
      </c>
      <c r="L168" s="1">
        <v>0</v>
      </c>
      <c r="M168" s="1">
        <v>0</v>
      </c>
      <c r="N168" s="1">
        <v>186</v>
      </c>
      <c r="O168" s="2" t="s">
        <v>565</v>
      </c>
      <c r="P168" s="2" t="s">
        <v>565</v>
      </c>
      <c r="Q168" s="2" t="s">
        <v>565</v>
      </c>
      <c r="R168" s="1">
        <v>4</v>
      </c>
      <c r="S168" s="1">
        <v>1</v>
      </c>
      <c r="T168" s="1">
        <v>0</v>
      </c>
      <c r="U168" s="1">
        <v>1</v>
      </c>
      <c r="V168" s="1">
        <v>11</v>
      </c>
      <c r="W168" s="16">
        <v>0</v>
      </c>
      <c r="X168" s="1">
        <v>4</v>
      </c>
      <c r="Y168" s="1">
        <f t="shared" si="15"/>
        <v>511</v>
      </c>
      <c r="Z168" s="1">
        <f t="shared" si="16"/>
        <v>183</v>
      </c>
      <c r="AA168" s="70">
        <f t="shared" si="17"/>
        <v>0.73631123919308361</v>
      </c>
      <c r="AB168" s="70">
        <f t="shared" si="18"/>
        <v>0.26368876080691644</v>
      </c>
      <c r="AD168" s="61"/>
    </row>
    <row r="169" spans="1:30" s="4" customFormat="1" x14ac:dyDescent="0.25">
      <c r="A169" s="2">
        <v>3</v>
      </c>
      <c r="B169" s="2" t="s">
        <v>52</v>
      </c>
      <c r="C169" s="2">
        <v>306</v>
      </c>
      <c r="D169" s="1" t="s">
        <v>150</v>
      </c>
      <c r="E169" s="1" t="s">
        <v>150</v>
      </c>
      <c r="F169" s="2">
        <v>1472</v>
      </c>
      <c r="G169" s="2" t="s">
        <v>17</v>
      </c>
      <c r="H169" s="1">
        <v>694</v>
      </c>
      <c r="I169" s="1">
        <v>11</v>
      </c>
      <c r="J169" s="1">
        <v>202</v>
      </c>
      <c r="K169" s="1">
        <v>71</v>
      </c>
      <c r="L169" s="1">
        <v>1</v>
      </c>
      <c r="M169" s="1">
        <v>2</v>
      </c>
      <c r="N169" s="1">
        <v>233</v>
      </c>
      <c r="O169" s="2" t="s">
        <v>565</v>
      </c>
      <c r="P169" s="2" t="s">
        <v>565</v>
      </c>
      <c r="Q169" s="2" t="s">
        <v>565</v>
      </c>
      <c r="R169" s="1">
        <v>3</v>
      </c>
      <c r="S169" s="1">
        <v>0</v>
      </c>
      <c r="T169" s="1">
        <v>0</v>
      </c>
      <c r="U169" s="1">
        <v>0</v>
      </c>
      <c r="V169" s="1">
        <v>9</v>
      </c>
      <c r="W169" s="16">
        <v>0</v>
      </c>
      <c r="X169" s="1">
        <v>6</v>
      </c>
      <c r="Y169" s="1">
        <f t="shared" si="15"/>
        <v>538</v>
      </c>
      <c r="Z169" s="1">
        <f t="shared" si="16"/>
        <v>156</v>
      </c>
      <c r="AA169" s="70">
        <f t="shared" si="17"/>
        <v>0.77521613832853031</v>
      </c>
      <c r="AB169" s="70">
        <f t="shared" si="18"/>
        <v>0.22478386167146974</v>
      </c>
      <c r="AD169" s="61"/>
    </row>
    <row r="170" spans="1:30" s="4" customFormat="1" x14ac:dyDescent="0.25">
      <c r="A170" s="3"/>
      <c r="B170" s="3"/>
      <c r="C170" s="3"/>
      <c r="D170" s="137" t="s">
        <v>518</v>
      </c>
      <c r="E170" s="138"/>
      <c r="F170" s="76">
        <v>1</v>
      </c>
      <c r="G170" s="76">
        <v>3</v>
      </c>
      <c r="H170" s="77">
        <f>SUM(H167:H169)</f>
        <v>2082</v>
      </c>
      <c r="I170" s="77">
        <f t="shared" ref="I170:X170" si="24">SUM(I167:I169)</f>
        <v>34</v>
      </c>
      <c r="J170" s="77">
        <f t="shared" si="24"/>
        <v>576</v>
      </c>
      <c r="K170" s="77">
        <f t="shared" si="24"/>
        <v>226</v>
      </c>
      <c r="L170" s="77">
        <f t="shared" si="24"/>
        <v>4</v>
      </c>
      <c r="M170" s="77">
        <f t="shared" si="24"/>
        <v>5</v>
      </c>
      <c r="N170" s="77">
        <f t="shared" si="24"/>
        <v>657</v>
      </c>
      <c r="O170" s="114" t="s">
        <v>565</v>
      </c>
      <c r="P170" s="114" t="s">
        <v>565</v>
      </c>
      <c r="Q170" s="114" t="s">
        <v>565</v>
      </c>
      <c r="R170" s="77">
        <f t="shared" si="24"/>
        <v>8</v>
      </c>
      <c r="S170" s="77">
        <f t="shared" si="24"/>
        <v>5</v>
      </c>
      <c r="T170" s="77">
        <f t="shared" si="24"/>
        <v>0</v>
      </c>
      <c r="U170" s="77">
        <f t="shared" si="24"/>
        <v>1</v>
      </c>
      <c r="V170" s="77">
        <f t="shared" si="24"/>
        <v>33</v>
      </c>
      <c r="W170" s="77">
        <f t="shared" si="24"/>
        <v>0</v>
      </c>
      <c r="X170" s="77">
        <f t="shared" si="24"/>
        <v>22</v>
      </c>
      <c r="Y170" s="77">
        <f t="shared" ref="Y170" si="25">SUM(I170:X170)</f>
        <v>1571</v>
      </c>
      <c r="Z170" s="77">
        <f t="shared" ref="Z170" si="26">H170-Y170</f>
        <v>511</v>
      </c>
      <c r="AA170" s="78">
        <f t="shared" ref="AA170" si="27">Y170/H170</f>
        <v>0.75456292026897209</v>
      </c>
      <c r="AB170" s="78">
        <f t="shared" ref="AB170" si="28">Z170/H170</f>
        <v>0.24543707973102785</v>
      </c>
      <c r="AD170" s="61"/>
    </row>
    <row r="171" spans="1:30" x14ac:dyDescent="0.2">
      <c r="AC171" s="4"/>
    </row>
    <row r="172" spans="1:30" s="28" customFormat="1" x14ac:dyDescent="0.25">
      <c r="A172" s="27"/>
      <c r="B172" s="27"/>
      <c r="C172" s="27"/>
      <c r="E172" s="126" t="s">
        <v>71</v>
      </c>
      <c r="F172" s="133"/>
      <c r="G172" s="133"/>
      <c r="H172" s="133"/>
      <c r="I172" s="111" t="s">
        <v>4</v>
      </c>
      <c r="J172" s="111" t="s">
        <v>5</v>
      </c>
      <c r="K172" s="111" t="s">
        <v>6</v>
      </c>
      <c r="L172" s="111" t="s">
        <v>47</v>
      </c>
      <c r="M172" s="111" t="s">
        <v>7</v>
      </c>
      <c r="N172" s="111" t="s">
        <v>48</v>
      </c>
      <c r="O172" s="111" t="s">
        <v>37</v>
      </c>
      <c r="P172" s="111" t="s">
        <v>49</v>
      </c>
      <c r="Q172" s="111" t="s">
        <v>8</v>
      </c>
      <c r="R172" s="32" t="s">
        <v>38</v>
      </c>
      <c r="S172" s="33" t="s">
        <v>65</v>
      </c>
      <c r="T172" s="33"/>
      <c r="AA172" s="71"/>
      <c r="AB172" s="71"/>
      <c r="AC172" s="4"/>
      <c r="AD172" s="63"/>
    </row>
    <row r="173" spans="1:30" s="4" customFormat="1" x14ac:dyDescent="0.2">
      <c r="A173" s="3"/>
      <c r="B173" s="3"/>
      <c r="C173" s="3"/>
      <c r="E173" s="133"/>
      <c r="F173" s="133"/>
      <c r="G173" s="133"/>
      <c r="H173" s="133"/>
      <c r="I173" s="55">
        <v>39</v>
      </c>
      <c r="J173" s="55">
        <v>593</v>
      </c>
      <c r="K173" s="55">
        <v>233</v>
      </c>
      <c r="L173" s="55">
        <v>20</v>
      </c>
      <c r="M173" s="55">
        <v>7</v>
      </c>
      <c r="N173" s="55">
        <v>657</v>
      </c>
      <c r="O173" s="55" t="s">
        <v>565</v>
      </c>
      <c r="P173" s="55" t="s">
        <v>565</v>
      </c>
      <c r="Q173" s="55" t="s">
        <v>565</v>
      </c>
      <c r="R173" s="65">
        <f>W170</f>
        <v>0</v>
      </c>
      <c r="S173" s="66">
        <f>X170</f>
        <v>22</v>
      </c>
      <c r="T173" s="34"/>
      <c r="AA173" s="72"/>
      <c r="AB173" s="72"/>
      <c r="AD173" s="61"/>
    </row>
    <row r="174" spans="1:30" s="4" customFormat="1" ht="6.75" customHeight="1" x14ac:dyDescent="0.25">
      <c r="A174" s="3"/>
      <c r="B174" s="3"/>
      <c r="C174" s="3"/>
      <c r="F174" s="3"/>
      <c r="G174" s="3"/>
      <c r="H174" s="11"/>
      <c r="I174" s="3"/>
      <c r="J174" s="3"/>
      <c r="K174" s="3"/>
      <c r="L174" s="3"/>
      <c r="M174" s="3"/>
      <c r="N174" s="3"/>
      <c r="O174" s="3"/>
      <c r="P174" s="3"/>
      <c r="Q174" s="3"/>
      <c r="R174" s="35"/>
      <c r="S174" s="36"/>
      <c r="T174" s="36"/>
      <c r="AA174" s="72"/>
      <c r="AB174" s="72"/>
      <c r="AD174" s="61"/>
    </row>
    <row r="175" spans="1:30" s="12" customFormat="1" x14ac:dyDescent="0.25">
      <c r="A175" s="30"/>
      <c r="B175" s="30"/>
      <c r="C175" s="30"/>
      <c r="E175" s="126" t="s">
        <v>72</v>
      </c>
      <c r="F175" s="126"/>
      <c r="G175" s="126"/>
      <c r="H175" s="126"/>
      <c r="I175" s="126" t="s">
        <v>412</v>
      </c>
      <c r="J175" s="133"/>
      <c r="K175" s="133"/>
      <c r="L175" s="126" t="s">
        <v>413</v>
      </c>
      <c r="M175" s="126"/>
      <c r="N175" s="111" t="s">
        <v>48</v>
      </c>
      <c r="O175" s="111" t="s">
        <v>37</v>
      </c>
      <c r="P175" s="111" t="s">
        <v>49</v>
      </c>
      <c r="Q175" s="111" t="s">
        <v>8</v>
      </c>
      <c r="AA175" s="73"/>
      <c r="AB175" s="73"/>
      <c r="AC175" s="4"/>
      <c r="AD175" s="62"/>
    </row>
    <row r="176" spans="1:30" s="4" customFormat="1" x14ac:dyDescent="0.25">
      <c r="A176" s="3"/>
      <c r="B176" s="3"/>
      <c r="C176" s="3"/>
      <c r="E176" s="126"/>
      <c r="F176" s="126"/>
      <c r="G176" s="126"/>
      <c r="H176" s="126"/>
      <c r="I176" s="127">
        <f>I173+K173+M173</f>
        <v>279</v>
      </c>
      <c r="J176" s="128"/>
      <c r="K176" s="128"/>
      <c r="L176" s="127">
        <f>J173+L173</f>
        <v>613</v>
      </c>
      <c r="M176" s="128"/>
      <c r="N176" s="112">
        <f>N173</f>
        <v>657</v>
      </c>
      <c r="O176" s="112" t="str">
        <f>O173</f>
        <v>N.P.</v>
      </c>
      <c r="P176" s="112" t="str">
        <f>P173</f>
        <v>N.P.</v>
      </c>
      <c r="Q176" s="112" t="str">
        <f>Q173</f>
        <v>N.P.</v>
      </c>
      <c r="AA176" s="72"/>
      <c r="AB176" s="72"/>
      <c r="AD176" s="61"/>
    </row>
    <row r="177" spans="1:30" s="4" customFormat="1" ht="10.5" customHeight="1" x14ac:dyDescent="0.25">
      <c r="A177" s="3"/>
      <c r="B177" s="3"/>
      <c r="C177" s="3"/>
      <c r="F177" s="3"/>
      <c r="G177" s="3"/>
      <c r="H177" s="11"/>
      <c r="AA177" s="72"/>
      <c r="AB177" s="72"/>
      <c r="AD177" s="61"/>
    </row>
    <row r="178" spans="1:30" x14ac:dyDescent="0.2">
      <c r="AC178" s="4"/>
    </row>
    <row r="179" spans="1:30" s="4" customFormat="1" x14ac:dyDescent="0.25">
      <c r="A179" s="2">
        <v>1</v>
      </c>
      <c r="B179" s="2" t="s">
        <v>52</v>
      </c>
      <c r="C179" s="2">
        <v>515</v>
      </c>
      <c r="D179" s="1" t="s">
        <v>151</v>
      </c>
      <c r="E179" s="1" t="s">
        <v>152</v>
      </c>
      <c r="F179" s="2">
        <v>2054</v>
      </c>
      <c r="G179" s="2" t="s">
        <v>15</v>
      </c>
      <c r="H179" s="1">
        <v>590</v>
      </c>
      <c r="I179" s="1">
        <v>25</v>
      </c>
      <c r="J179" s="1">
        <v>137</v>
      </c>
      <c r="K179" s="1">
        <v>129</v>
      </c>
      <c r="L179" s="1">
        <v>4</v>
      </c>
      <c r="M179" s="1">
        <v>3</v>
      </c>
      <c r="N179" s="1">
        <v>53</v>
      </c>
      <c r="O179" s="1">
        <v>1</v>
      </c>
      <c r="P179" s="1">
        <v>6</v>
      </c>
      <c r="Q179" s="1">
        <v>1</v>
      </c>
      <c r="R179" s="1">
        <v>5</v>
      </c>
      <c r="S179" s="1">
        <v>9</v>
      </c>
      <c r="T179" s="1">
        <v>0</v>
      </c>
      <c r="U179" s="1">
        <v>2</v>
      </c>
      <c r="V179" s="1">
        <v>3</v>
      </c>
      <c r="W179" s="16">
        <v>0</v>
      </c>
      <c r="X179" s="1">
        <v>11</v>
      </c>
      <c r="Y179" s="1">
        <f t="shared" si="15"/>
        <v>389</v>
      </c>
      <c r="Z179" s="1">
        <f t="shared" si="16"/>
        <v>201</v>
      </c>
      <c r="AA179" s="70">
        <f t="shared" si="17"/>
        <v>0.65932203389830513</v>
      </c>
      <c r="AB179" s="70">
        <f t="shared" si="18"/>
        <v>0.34067796610169493</v>
      </c>
      <c r="AD179" s="61"/>
    </row>
    <row r="180" spans="1:30" s="4" customFormat="1" x14ac:dyDescent="0.25">
      <c r="A180" s="2">
        <v>2</v>
      </c>
      <c r="B180" s="2" t="s">
        <v>52</v>
      </c>
      <c r="C180" s="2">
        <v>515</v>
      </c>
      <c r="D180" s="1" t="s">
        <v>151</v>
      </c>
      <c r="E180" s="1" t="s">
        <v>151</v>
      </c>
      <c r="F180" s="2">
        <v>2200</v>
      </c>
      <c r="G180" s="2" t="s">
        <v>15</v>
      </c>
      <c r="H180" s="1">
        <v>529</v>
      </c>
      <c r="I180" s="1">
        <v>11</v>
      </c>
      <c r="J180" s="1">
        <v>77</v>
      </c>
      <c r="K180" s="1">
        <v>54</v>
      </c>
      <c r="L180" s="1">
        <v>4</v>
      </c>
      <c r="M180" s="1">
        <v>7</v>
      </c>
      <c r="N180" s="1">
        <v>10</v>
      </c>
      <c r="O180" s="1">
        <v>13</v>
      </c>
      <c r="P180" s="1">
        <v>14</v>
      </c>
      <c r="Q180" s="1">
        <v>8</v>
      </c>
      <c r="R180" s="1">
        <v>11</v>
      </c>
      <c r="S180" s="1">
        <v>0</v>
      </c>
      <c r="T180" s="1">
        <v>0</v>
      </c>
      <c r="U180" s="1">
        <v>0</v>
      </c>
      <c r="V180" s="1">
        <v>4</v>
      </c>
      <c r="W180" s="16">
        <v>1</v>
      </c>
      <c r="X180" s="1">
        <v>9</v>
      </c>
      <c r="Y180" s="1">
        <f t="shared" si="15"/>
        <v>223</v>
      </c>
      <c r="Z180" s="1">
        <f t="shared" si="16"/>
        <v>306</v>
      </c>
      <c r="AA180" s="70">
        <f t="shared" si="17"/>
        <v>0.42155009451795838</v>
      </c>
      <c r="AB180" s="70">
        <f t="shared" si="18"/>
        <v>0.57844990548204156</v>
      </c>
      <c r="AD180" s="61"/>
    </row>
    <row r="181" spans="1:30" s="4" customFormat="1" x14ac:dyDescent="0.25">
      <c r="A181" s="2">
        <v>3</v>
      </c>
      <c r="B181" s="2" t="s">
        <v>52</v>
      </c>
      <c r="C181" s="2">
        <v>515</v>
      </c>
      <c r="D181" s="1" t="s">
        <v>151</v>
      </c>
      <c r="E181" s="1" t="s">
        <v>151</v>
      </c>
      <c r="F181" s="2">
        <v>2200</v>
      </c>
      <c r="G181" s="2" t="s">
        <v>16</v>
      </c>
      <c r="H181" s="1">
        <v>529</v>
      </c>
      <c r="I181" s="1">
        <v>12</v>
      </c>
      <c r="J181" s="1">
        <v>69</v>
      </c>
      <c r="K181" s="1">
        <v>65</v>
      </c>
      <c r="L181" s="1">
        <v>0</v>
      </c>
      <c r="M181" s="1">
        <v>5</v>
      </c>
      <c r="N181" s="1">
        <v>18</v>
      </c>
      <c r="O181" s="1">
        <v>4</v>
      </c>
      <c r="P181" s="1">
        <v>11</v>
      </c>
      <c r="Q181" s="1">
        <v>2</v>
      </c>
      <c r="R181" s="1">
        <v>4</v>
      </c>
      <c r="S181" s="1">
        <v>0</v>
      </c>
      <c r="T181" s="1">
        <v>2</v>
      </c>
      <c r="U181" s="1">
        <v>2</v>
      </c>
      <c r="V181" s="1">
        <v>5</v>
      </c>
      <c r="W181" s="16">
        <v>0</v>
      </c>
      <c r="X181" s="1">
        <v>10</v>
      </c>
      <c r="Y181" s="1">
        <f t="shared" si="15"/>
        <v>209</v>
      </c>
      <c r="Z181" s="1">
        <f t="shared" si="16"/>
        <v>320</v>
      </c>
      <c r="AA181" s="70">
        <f t="shared" si="17"/>
        <v>0.39508506616257089</v>
      </c>
      <c r="AB181" s="70">
        <f t="shared" si="18"/>
        <v>0.60491493383742911</v>
      </c>
      <c r="AD181" s="61"/>
    </row>
    <row r="182" spans="1:30" s="4" customFormat="1" x14ac:dyDescent="0.25">
      <c r="A182" s="2">
        <v>4</v>
      </c>
      <c r="B182" s="2" t="s">
        <v>52</v>
      </c>
      <c r="C182" s="2">
        <v>515</v>
      </c>
      <c r="D182" s="1" t="s">
        <v>151</v>
      </c>
      <c r="E182" s="1" t="s">
        <v>151</v>
      </c>
      <c r="F182" s="2">
        <v>2200</v>
      </c>
      <c r="G182" s="2" t="s">
        <v>17</v>
      </c>
      <c r="H182" s="1">
        <v>529</v>
      </c>
      <c r="I182" s="1">
        <v>6</v>
      </c>
      <c r="J182" s="1">
        <v>70</v>
      </c>
      <c r="K182" s="1">
        <v>70</v>
      </c>
      <c r="L182" s="1">
        <v>1</v>
      </c>
      <c r="M182" s="1">
        <v>3</v>
      </c>
      <c r="N182" s="1">
        <v>30</v>
      </c>
      <c r="O182" s="1">
        <v>11</v>
      </c>
      <c r="P182" s="1">
        <v>21</v>
      </c>
      <c r="Q182" s="1">
        <v>8</v>
      </c>
      <c r="R182" s="1">
        <v>1</v>
      </c>
      <c r="S182" s="1">
        <v>0</v>
      </c>
      <c r="T182" s="1">
        <v>2</v>
      </c>
      <c r="U182" s="1">
        <v>2</v>
      </c>
      <c r="V182" s="1">
        <v>7</v>
      </c>
      <c r="W182" s="16">
        <v>0</v>
      </c>
      <c r="X182" s="1">
        <v>8</v>
      </c>
      <c r="Y182" s="1">
        <f t="shared" si="15"/>
        <v>240</v>
      </c>
      <c r="Z182" s="1">
        <f t="shared" si="16"/>
        <v>289</v>
      </c>
      <c r="AA182" s="70">
        <f t="shared" si="17"/>
        <v>0.45368620037807184</v>
      </c>
      <c r="AB182" s="70">
        <f t="shared" si="18"/>
        <v>0.54631379962192816</v>
      </c>
      <c r="AD182" s="61"/>
    </row>
    <row r="183" spans="1:30" s="4" customFormat="1" x14ac:dyDescent="0.25">
      <c r="A183" s="2">
        <v>5</v>
      </c>
      <c r="B183" s="2" t="s">
        <v>52</v>
      </c>
      <c r="C183" s="2">
        <v>515</v>
      </c>
      <c r="D183" s="1" t="s">
        <v>151</v>
      </c>
      <c r="E183" s="1" t="s">
        <v>151</v>
      </c>
      <c r="F183" s="2">
        <v>2200</v>
      </c>
      <c r="G183" s="2" t="s">
        <v>31</v>
      </c>
      <c r="H183" s="1">
        <v>399</v>
      </c>
      <c r="I183" s="1">
        <v>14</v>
      </c>
      <c r="J183" s="1">
        <v>119</v>
      </c>
      <c r="K183" s="1">
        <v>29</v>
      </c>
      <c r="L183" s="1">
        <v>5</v>
      </c>
      <c r="M183" s="1">
        <v>0</v>
      </c>
      <c r="N183" s="1">
        <v>4</v>
      </c>
      <c r="O183" s="1">
        <v>3</v>
      </c>
      <c r="P183" s="1">
        <v>1</v>
      </c>
      <c r="Q183" s="1">
        <v>1</v>
      </c>
      <c r="R183" s="1">
        <v>0</v>
      </c>
      <c r="S183" s="1">
        <v>0</v>
      </c>
      <c r="T183" s="1">
        <v>0</v>
      </c>
      <c r="U183" s="1">
        <v>0</v>
      </c>
      <c r="V183" s="1">
        <v>4</v>
      </c>
      <c r="W183" s="16">
        <v>0</v>
      </c>
      <c r="X183" s="1">
        <v>9</v>
      </c>
      <c r="Y183" s="1">
        <f t="shared" si="15"/>
        <v>189</v>
      </c>
      <c r="Z183" s="1">
        <f t="shared" si="16"/>
        <v>210</v>
      </c>
      <c r="AA183" s="70">
        <f t="shared" si="17"/>
        <v>0.47368421052631576</v>
      </c>
      <c r="AB183" s="70">
        <f t="shared" si="18"/>
        <v>0.52631578947368418</v>
      </c>
      <c r="AD183" s="61"/>
    </row>
    <row r="184" spans="1:30" s="4" customFormat="1" x14ac:dyDescent="0.25">
      <c r="A184" s="2">
        <v>6</v>
      </c>
      <c r="B184" s="2" t="s">
        <v>52</v>
      </c>
      <c r="C184" s="2">
        <v>515</v>
      </c>
      <c r="D184" s="1" t="s">
        <v>151</v>
      </c>
      <c r="E184" s="1" t="s">
        <v>151</v>
      </c>
      <c r="F184" s="2">
        <v>2200</v>
      </c>
      <c r="G184" s="2" t="s">
        <v>33</v>
      </c>
      <c r="H184" s="1">
        <v>398</v>
      </c>
      <c r="I184" s="1">
        <v>19</v>
      </c>
      <c r="J184" s="1">
        <v>135</v>
      </c>
      <c r="K184" s="1">
        <v>37</v>
      </c>
      <c r="L184" s="1">
        <v>4</v>
      </c>
      <c r="M184" s="1">
        <v>3</v>
      </c>
      <c r="N184" s="1">
        <v>6</v>
      </c>
      <c r="O184" s="1">
        <v>1</v>
      </c>
      <c r="P184" s="1">
        <v>5</v>
      </c>
      <c r="Q184" s="1">
        <v>2</v>
      </c>
      <c r="R184" s="1">
        <v>2</v>
      </c>
      <c r="S184" s="1">
        <v>1</v>
      </c>
      <c r="T184" s="1">
        <v>0</v>
      </c>
      <c r="U184" s="1">
        <v>0</v>
      </c>
      <c r="V184" s="1">
        <v>8</v>
      </c>
      <c r="W184" s="16">
        <v>0</v>
      </c>
      <c r="X184" s="1">
        <v>9</v>
      </c>
      <c r="Y184" s="1">
        <f t="shared" si="15"/>
        <v>232</v>
      </c>
      <c r="Z184" s="1">
        <f t="shared" si="16"/>
        <v>166</v>
      </c>
      <c r="AA184" s="70">
        <f t="shared" si="17"/>
        <v>0.58291457286432158</v>
      </c>
      <c r="AB184" s="70">
        <f t="shared" si="18"/>
        <v>0.41708542713567837</v>
      </c>
      <c r="AD184" s="61"/>
    </row>
    <row r="185" spans="1:30" s="4" customFormat="1" x14ac:dyDescent="0.25">
      <c r="A185" s="2">
        <v>7</v>
      </c>
      <c r="B185" s="2" t="s">
        <v>52</v>
      </c>
      <c r="C185" s="2">
        <v>515</v>
      </c>
      <c r="D185" s="1" t="s">
        <v>151</v>
      </c>
      <c r="E185" s="1" t="s">
        <v>153</v>
      </c>
      <c r="F185" s="2">
        <v>2201</v>
      </c>
      <c r="G185" s="2" t="s">
        <v>15</v>
      </c>
      <c r="H185" s="1">
        <v>514</v>
      </c>
      <c r="I185" s="1">
        <v>10</v>
      </c>
      <c r="J185" s="1">
        <v>107</v>
      </c>
      <c r="K185" s="1">
        <v>48</v>
      </c>
      <c r="L185" s="1">
        <v>2</v>
      </c>
      <c r="M185" s="1">
        <v>3</v>
      </c>
      <c r="N185" s="1">
        <v>22</v>
      </c>
      <c r="O185" s="1">
        <v>5</v>
      </c>
      <c r="P185" s="1">
        <v>9</v>
      </c>
      <c r="Q185" s="1">
        <v>5</v>
      </c>
      <c r="R185" s="1">
        <v>1</v>
      </c>
      <c r="S185" s="1">
        <v>3</v>
      </c>
      <c r="T185" s="1">
        <v>0</v>
      </c>
      <c r="U185" s="1">
        <v>3</v>
      </c>
      <c r="V185" s="1">
        <v>3</v>
      </c>
      <c r="W185" s="16">
        <v>0</v>
      </c>
      <c r="X185" s="1">
        <v>12</v>
      </c>
      <c r="Y185" s="1">
        <f t="shared" si="15"/>
        <v>233</v>
      </c>
      <c r="Z185" s="1">
        <f t="shared" si="16"/>
        <v>281</v>
      </c>
      <c r="AA185" s="70">
        <f t="shared" si="17"/>
        <v>0.45330739299610895</v>
      </c>
      <c r="AB185" s="70">
        <f t="shared" si="18"/>
        <v>0.546692607003891</v>
      </c>
      <c r="AD185" s="61"/>
    </row>
    <row r="186" spans="1:30" s="4" customFormat="1" x14ac:dyDescent="0.25">
      <c r="A186" s="2">
        <v>8</v>
      </c>
      <c r="B186" s="2" t="s">
        <v>52</v>
      </c>
      <c r="C186" s="2">
        <v>515</v>
      </c>
      <c r="D186" s="1" t="s">
        <v>151</v>
      </c>
      <c r="E186" s="1" t="s">
        <v>151</v>
      </c>
      <c r="F186" s="2">
        <v>2201</v>
      </c>
      <c r="G186" s="2" t="s">
        <v>16</v>
      </c>
      <c r="H186" s="1">
        <v>514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34</v>
      </c>
      <c r="O186" s="1">
        <v>5</v>
      </c>
      <c r="P186" s="1">
        <v>33</v>
      </c>
      <c r="Q186" s="1">
        <v>4</v>
      </c>
      <c r="R186" s="1">
        <v>72</v>
      </c>
      <c r="S186" s="1">
        <v>0</v>
      </c>
      <c r="T186" s="1">
        <v>0</v>
      </c>
      <c r="U186" s="1">
        <v>0</v>
      </c>
      <c r="V186" s="1">
        <v>105</v>
      </c>
      <c r="W186" s="16">
        <v>0</v>
      </c>
      <c r="X186" s="1">
        <v>14</v>
      </c>
      <c r="Y186" s="1">
        <f t="shared" si="15"/>
        <v>267</v>
      </c>
      <c r="Z186" s="1">
        <f t="shared" si="16"/>
        <v>247</v>
      </c>
      <c r="AA186" s="70">
        <f t="shared" si="17"/>
        <v>0.51945525291828798</v>
      </c>
      <c r="AB186" s="70">
        <f t="shared" si="18"/>
        <v>0.48054474708171208</v>
      </c>
      <c r="AD186" s="61"/>
    </row>
    <row r="187" spans="1:30" s="4" customFormat="1" x14ac:dyDescent="0.25">
      <c r="A187" s="2">
        <v>9</v>
      </c>
      <c r="B187" s="2" t="s">
        <v>52</v>
      </c>
      <c r="C187" s="2">
        <v>515</v>
      </c>
      <c r="D187" s="1" t="s">
        <v>151</v>
      </c>
      <c r="E187" s="1" t="s">
        <v>151</v>
      </c>
      <c r="F187" s="2">
        <v>2201</v>
      </c>
      <c r="G187" s="2" t="s">
        <v>17</v>
      </c>
      <c r="H187" s="1">
        <v>515</v>
      </c>
      <c r="I187" s="1">
        <v>0</v>
      </c>
      <c r="J187" s="1">
        <v>83</v>
      </c>
      <c r="K187" s="1">
        <v>101</v>
      </c>
      <c r="L187" s="1">
        <v>0</v>
      </c>
      <c r="M187" s="1">
        <v>0</v>
      </c>
      <c r="N187" s="1">
        <v>34</v>
      </c>
      <c r="O187" s="1">
        <v>6</v>
      </c>
      <c r="P187" s="1">
        <v>23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6">
        <v>0</v>
      </c>
      <c r="X187" s="1">
        <v>21</v>
      </c>
      <c r="Y187" s="1">
        <f t="shared" si="15"/>
        <v>268</v>
      </c>
      <c r="Z187" s="1">
        <f t="shared" si="16"/>
        <v>247</v>
      </c>
      <c r="AA187" s="70">
        <f t="shared" si="17"/>
        <v>0.52038834951456314</v>
      </c>
      <c r="AB187" s="70">
        <f t="shared" si="18"/>
        <v>0.47961165048543691</v>
      </c>
      <c r="AD187" s="61"/>
    </row>
    <row r="188" spans="1:30" s="4" customFormat="1" x14ac:dyDescent="0.25">
      <c r="A188" s="2">
        <v>10</v>
      </c>
      <c r="B188" s="2" t="s">
        <v>52</v>
      </c>
      <c r="C188" s="2">
        <v>515</v>
      </c>
      <c r="D188" s="1" t="s">
        <v>151</v>
      </c>
      <c r="E188" s="1" t="s">
        <v>151</v>
      </c>
      <c r="F188" s="2">
        <v>2202</v>
      </c>
      <c r="G188" s="2" t="s">
        <v>15</v>
      </c>
      <c r="H188" s="1">
        <v>678</v>
      </c>
      <c r="I188" s="1">
        <v>7</v>
      </c>
      <c r="J188" s="1">
        <v>166</v>
      </c>
      <c r="K188" s="1">
        <v>86</v>
      </c>
      <c r="L188" s="1">
        <v>2</v>
      </c>
      <c r="M188" s="1">
        <v>1</v>
      </c>
      <c r="N188" s="1">
        <v>18</v>
      </c>
      <c r="O188" s="1">
        <v>8</v>
      </c>
      <c r="P188" s="1">
        <v>12</v>
      </c>
      <c r="Q188" s="1">
        <v>6</v>
      </c>
      <c r="R188" s="1">
        <v>7</v>
      </c>
      <c r="S188" s="1">
        <v>6</v>
      </c>
      <c r="T188" s="1">
        <v>1</v>
      </c>
      <c r="U188" s="1">
        <v>2</v>
      </c>
      <c r="V188" s="1">
        <v>15</v>
      </c>
      <c r="W188" s="16">
        <v>0</v>
      </c>
      <c r="X188" s="1">
        <v>6</v>
      </c>
      <c r="Y188" s="1">
        <f t="shared" si="15"/>
        <v>343</v>
      </c>
      <c r="Z188" s="1">
        <f t="shared" si="16"/>
        <v>335</v>
      </c>
      <c r="AA188" s="70">
        <f t="shared" si="17"/>
        <v>0.50589970501474923</v>
      </c>
      <c r="AB188" s="70">
        <f t="shared" si="18"/>
        <v>0.49410029498525071</v>
      </c>
      <c r="AD188" s="61"/>
    </row>
    <row r="189" spans="1:30" s="4" customFormat="1" x14ac:dyDescent="0.25">
      <c r="A189" s="2">
        <v>11</v>
      </c>
      <c r="B189" s="2" t="s">
        <v>52</v>
      </c>
      <c r="C189" s="2">
        <v>515</v>
      </c>
      <c r="D189" s="1" t="s">
        <v>151</v>
      </c>
      <c r="E189" s="1" t="s">
        <v>151</v>
      </c>
      <c r="F189" s="2">
        <v>2202</v>
      </c>
      <c r="G189" s="2" t="s">
        <v>16</v>
      </c>
      <c r="H189" s="1">
        <v>678</v>
      </c>
      <c r="I189" s="1">
        <v>14</v>
      </c>
      <c r="J189" s="1">
        <v>177</v>
      </c>
      <c r="K189" s="1">
        <v>72</v>
      </c>
      <c r="L189" s="1">
        <v>1</v>
      </c>
      <c r="M189" s="1">
        <v>5</v>
      </c>
      <c r="N189" s="1">
        <v>16</v>
      </c>
      <c r="O189" s="1">
        <v>6</v>
      </c>
      <c r="P189" s="1">
        <v>10</v>
      </c>
      <c r="Q189" s="1">
        <v>6</v>
      </c>
      <c r="R189" s="1">
        <v>5</v>
      </c>
      <c r="S189" s="1">
        <v>1</v>
      </c>
      <c r="T189" s="1">
        <v>0</v>
      </c>
      <c r="U189" s="1">
        <v>0</v>
      </c>
      <c r="V189" s="1">
        <v>10</v>
      </c>
      <c r="W189" s="16">
        <v>0</v>
      </c>
      <c r="X189" s="1">
        <v>10</v>
      </c>
      <c r="Y189" s="1">
        <f t="shared" si="15"/>
        <v>333</v>
      </c>
      <c r="Z189" s="1">
        <f t="shared" si="16"/>
        <v>345</v>
      </c>
      <c r="AA189" s="70">
        <f t="shared" si="17"/>
        <v>0.49115044247787609</v>
      </c>
      <c r="AB189" s="70">
        <f t="shared" si="18"/>
        <v>0.50884955752212391</v>
      </c>
      <c r="AD189" s="61"/>
    </row>
    <row r="190" spans="1:30" s="4" customFormat="1" x14ac:dyDescent="0.25">
      <c r="A190" s="2">
        <v>12</v>
      </c>
      <c r="B190" s="2" t="s">
        <v>52</v>
      </c>
      <c r="C190" s="2">
        <v>515</v>
      </c>
      <c r="D190" s="1" t="s">
        <v>151</v>
      </c>
      <c r="E190" s="1" t="s">
        <v>151</v>
      </c>
      <c r="F190" s="2">
        <v>2203</v>
      </c>
      <c r="G190" s="2" t="s">
        <v>15</v>
      </c>
      <c r="H190" s="1">
        <v>449</v>
      </c>
      <c r="I190" s="1">
        <v>11</v>
      </c>
      <c r="J190" s="1">
        <v>149</v>
      </c>
      <c r="K190" s="1">
        <v>32</v>
      </c>
      <c r="L190" s="1">
        <v>1</v>
      </c>
      <c r="M190" s="1">
        <v>0</v>
      </c>
      <c r="N190" s="1">
        <v>18</v>
      </c>
      <c r="O190" s="1">
        <v>10</v>
      </c>
      <c r="P190" s="1">
        <v>11</v>
      </c>
      <c r="Q190" s="1">
        <v>5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6">
        <v>0</v>
      </c>
      <c r="X190" s="1">
        <v>14</v>
      </c>
      <c r="Y190" s="1">
        <f t="shared" si="15"/>
        <v>251</v>
      </c>
      <c r="Z190" s="1">
        <f t="shared" si="16"/>
        <v>198</v>
      </c>
      <c r="AA190" s="70">
        <f t="shared" si="17"/>
        <v>0.55902004454342979</v>
      </c>
      <c r="AB190" s="70">
        <f t="shared" si="18"/>
        <v>0.44097995545657015</v>
      </c>
      <c r="AD190" s="61"/>
    </row>
    <row r="191" spans="1:30" s="4" customFormat="1" x14ac:dyDescent="0.25">
      <c r="A191" s="2">
        <v>13</v>
      </c>
      <c r="B191" s="2" t="s">
        <v>52</v>
      </c>
      <c r="C191" s="2">
        <v>515</v>
      </c>
      <c r="D191" s="1" t="s">
        <v>151</v>
      </c>
      <c r="E191" s="1" t="s">
        <v>151</v>
      </c>
      <c r="F191" s="2">
        <v>2203</v>
      </c>
      <c r="G191" s="2" t="s">
        <v>16</v>
      </c>
      <c r="H191" s="1">
        <v>450</v>
      </c>
      <c r="I191" s="1">
        <v>9</v>
      </c>
      <c r="J191" s="1">
        <v>116</v>
      </c>
      <c r="K191" s="1">
        <v>38</v>
      </c>
      <c r="L191" s="1">
        <v>2</v>
      </c>
      <c r="M191" s="1">
        <v>3</v>
      </c>
      <c r="N191" s="1">
        <v>13</v>
      </c>
      <c r="O191" s="1">
        <v>6</v>
      </c>
      <c r="P191" s="1">
        <v>16</v>
      </c>
      <c r="Q191" s="1">
        <v>5</v>
      </c>
      <c r="R191" s="1">
        <v>0</v>
      </c>
      <c r="S191" s="1">
        <v>0</v>
      </c>
      <c r="T191" s="1">
        <v>0</v>
      </c>
      <c r="U191" s="1">
        <v>0</v>
      </c>
      <c r="V191" s="1">
        <v>12</v>
      </c>
      <c r="W191" s="16">
        <v>0</v>
      </c>
      <c r="X191" s="1">
        <v>12</v>
      </c>
      <c r="Y191" s="1">
        <f t="shared" si="15"/>
        <v>232</v>
      </c>
      <c r="Z191" s="1">
        <f t="shared" si="16"/>
        <v>218</v>
      </c>
      <c r="AA191" s="70">
        <f t="shared" si="17"/>
        <v>0.51555555555555554</v>
      </c>
      <c r="AB191" s="70">
        <f t="shared" si="18"/>
        <v>0.48444444444444446</v>
      </c>
      <c r="AD191" s="61"/>
    </row>
    <row r="192" spans="1:30" s="4" customFormat="1" x14ac:dyDescent="0.25">
      <c r="A192" s="2">
        <v>14</v>
      </c>
      <c r="B192" s="2" t="s">
        <v>52</v>
      </c>
      <c r="C192" s="2">
        <v>515</v>
      </c>
      <c r="D192" s="1" t="s">
        <v>151</v>
      </c>
      <c r="E192" s="1" t="s">
        <v>151</v>
      </c>
      <c r="F192" s="2">
        <v>2204</v>
      </c>
      <c r="G192" s="2" t="s">
        <v>15</v>
      </c>
      <c r="H192" s="1">
        <v>490</v>
      </c>
      <c r="I192" s="1">
        <v>15</v>
      </c>
      <c r="J192" s="1">
        <v>104</v>
      </c>
      <c r="K192" s="1">
        <v>36</v>
      </c>
      <c r="L192" s="1">
        <v>2</v>
      </c>
      <c r="M192" s="1">
        <v>2</v>
      </c>
      <c r="N192" s="1">
        <v>30</v>
      </c>
      <c r="O192" s="1">
        <v>12</v>
      </c>
      <c r="P192" s="1">
        <v>16</v>
      </c>
      <c r="Q192" s="1">
        <v>7</v>
      </c>
      <c r="R192" s="1">
        <v>1</v>
      </c>
      <c r="S192" s="1">
        <v>0</v>
      </c>
      <c r="T192" s="1">
        <v>0</v>
      </c>
      <c r="U192" s="1">
        <v>2</v>
      </c>
      <c r="V192" s="1">
        <v>3</v>
      </c>
      <c r="W192" s="16">
        <v>0</v>
      </c>
      <c r="X192" s="1">
        <v>13</v>
      </c>
      <c r="Y192" s="1">
        <f t="shared" si="15"/>
        <v>243</v>
      </c>
      <c r="Z192" s="1">
        <f t="shared" si="16"/>
        <v>247</v>
      </c>
      <c r="AA192" s="70">
        <f t="shared" si="17"/>
        <v>0.49591836734693878</v>
      </c>
      <c r="AB192" s="70">
        <f t="shared" si="18"/>
        <v>0.50408163265306127</v>
      </c>
      <c r="AD192" s="61"/>
    </row>
    <row r="193" spans="1:30" s="4" customFormat="1" x14ac:dyDescent="0.25">
      <c r="A193" s="2">
        <v>15</v>
      </c>
      <c r="B193" s="2" t="s">
        <v>52</v>
      </c>
      <c r="C193" s="2">
        <v>515</v>
      </c>
      <c r="D193" s="1" t="s">
        <v>151</v>
      </c>
      <c r="E193" s="1" t="s">
        <v>151</v>
      </c>
      <c r="F193" s="2">
        <v>2204</v>
      </c>
      <c r="G193" s="2" t="s">
        <v>16</v>
      </c>
      <c r="H193" s="1">
        <v>491</v>
      </c>
      <c r="I193" s="1">
        <v>9</v>
      </c>
      <c r="J193" s="1">
        <v>97</v>
      </c>
      <c r="K193" s="1">
        <v>47</v>
      </c>
      <c r="L193" s="1">
        <v>3</v>
      </c>
      <c r="M193" s="1">
        <v>2</v>
      </c>
      <c r="N193" s="1">
        <v>25</v>
      </c>
      <c r="O193" s="1">
        <v>8</v>
      </c>
      <c r="P193" s="1">
        <v>10</v>
      </c>
      <c r="Q193" s="1">
        <v>12</v>
      </c>
      <c r="R193" s="1">
        <v>6</v>
      </c>
      <c r="S193" s="1">
        <v>0</v>
      </c>
      <c r="T193" s="1">
        <v>0</v>
      </c>
      <c r="U193" s="1">
        <v>0</v>
      </c>
      <c r="V193" s="1">
        <v>3</v>
      </c>
      <c r="W193" s="16">
        <v>0</v>
      </c>
      <c r="X193" s="1">
        <v>5</v>
      </c>
      <c r="Y193" s="1">
        <f t="shared" si="15"/>
        <v>227</v>
      </c>
      <c r="Z193" s="1">
        <f t="shared" si="16"/>
        <v>264</v>
      </c>
      <c r="AA193" s="70">
        <f t="shared" si="17"/>
        <v>0.46232179226069248</v>
      </c>
      <c r="AB193" s="70">
        <f t="shared" si="18"/>
        <v>0.53767820773930752</v>
      </c>
      <c r="AD193" s="61"/>
    </row>
    <row r="194" spans="1:30" s="4" customFormat="1" x14ac:dyDescent="0.25">
      <c r="A194" s="2">
        <v>16</v>
      </c>
      <c r="B194" s="2" t="s">
        <v>52</v>
      </c>
      <c r="C194" s="2">
        <v>515</v>
      </c>
      <c r="D194" s="1" t="s">
        <v>151</v>
      </c>
      <c r="E194" s="1" t="s">
        <v>151</v>
      </c>
      <c r="F194" s="2">
        <v>2205</v>
      </c>
      <c r="G194" s="2" t="s">
        <v>15</v>
      </c>
      <c r="H194" s="1">
        <v>719</v>
      </c>
      <c r="I194" s="1">
        <v>2</v>
      </c>
      <c r="J194" s="1">
        <v>135</v>
      </c>
      <c r="K194" s="1">
        <v>37</v>
      </c>
      <c r="L194" s="1">
        <v>2</v>
      </c>
      <c r="M194" s="1">
        <v>2</v>
      </c>
      <c r="N194" s="1">
        <v>42</v>
      </c>
      <c r="O194" s="1">
        <v>59</v>
      </c>
      <c r="P194" s="1">
        <v>19</v>
      </c>
      <c r="Q194" s="1">
        <v>14</v>
      </c>
      <c r="R194" s="1">
        <v>2</v>
      </c>
      <c r="S194" s="1">
        <v>1</v>
      </c>
      <c r="T194" s="1">
        <v>0</v>
      </c>
      <c r="U194" s="1">
        <v>0</v>
      </c>
      <c r="V194" s="1">
        <v>10</v>
      </c>
      <c r="W194" s="16">
        <v>2</v>
      </c>
      <c r="X194" s="1">
        <v>12</v>
      </c>
      <c r="Y194" s="1">
        <f t="shared" si="15"/>
        <v>339</v>
      </c>
      <c r="Z194" s="1">
        <f t="shared" si="16"/>
        <v>380</v>
      </c>
      <c r="AA194" s="70">
        <f t="shared" si="17"/>
        <v>0.47148817802503479</v>
      </c>
      <c r="AB194" s="70">
        <f t="shared" si="18"/>
        <v>0.52851182197496527</v>
      </c>
      <c r="AD194" s="61"/>
    </row>
    <row r="195" spans="1:30" s="4" customFormat="1" x14ac:dyDescent="0.25">
      <c r="A195" s="2">
        <v>17</v>
      </c>
      <c r="B195" s="2" t="s">
        <v>52</v>
      </c>
      <c r="C195" s="2">
        <v>515</v>
      </c>
      <c r="D195" s="1" t="s">
        <v>151</v>
      </c>
      <c r="E195" s="1" t="s">
        <v>151</v>
      </c>
      <c r="F195" s="2">
        <v>2205</v>
      </c>
      <c r="G195" s="2" t="s">
        <v>16</v>
      </c>
      <c r="H195" s="1">
        <v>719</v>
      </c>
      <c r="I195" s="1">
        <v>9</v>
      </c>
      <c r="J195" s="1">
        <v>121</v>
      </c>
      <c r="K195" s="1">
        <v>47</v>
      </c>
      <c r="L195" s="1">
        <v>7</v>
      </c>
      <c r="M195" s="1">
        <v>0</v>
      </c>
      <c r="N195" s="1">
        <v>46</v>
      </c>
      <c r="O195" s="1">
        <v>50</v>
      </c>
      <c r="P195" s="1">
        <v>11</v>
      </c>
      <c r="Q195" s="1">
        <v>24</v>
      </c>
      <c r="R195" s="1">
        <v>5</v>
      </c>
      <c r="S195" s="1">
        <v>0</v>
      </c>
      <c r="T195" s="1">
        <v>1</v>
      </c>
      <c r="U195" s="1">
        <v>2</v>
      </c>
      <c r="V195" s="1">
        <v>7</v>
      </c>
      <c r="W195" s="16">
        <v>0</v>
      </c>
      <c r="X195" s="1">
        <v>12</v>
      </c>
      <c r="Y195" s="1">
        <f t="shared" si="15"/>
        <v>342</v>
      </c>
      <c r="Z195" s="1">
        <f t="shared" si="16"/>
        <v>377</v>
      </c>
      <c r="AA195" s="70">
        <f t="shared" si="17"/>
        <v>0.4756606397774687</v>
      </c>
      <c r="AB195" s="70">
        <f t="shared" si="18"/>
        <v>0.52433936022253125</v>
      </c>
      <c r="AD195" s="61"/>
    </row>
    <row r="196" spans="1:30" s="4" customFormat="1" x14ac:dyDescent="0.25">
      <c r="A196" s="2">
        <v>18</v>
      </c>
      <c r="B196" s="2" t="s">
        <v>52</v>
      </c>
      <c r="C196" s="2">
        <v>515</v>
      </c>
      <c r="D196" s="1" t="s">
        <v>151</v>
      </c>
      <c r="E196" s="1" t="s">
        <v>151</v>
      </c>
      <c r="F196" s="2">
        <v>2206</v>
      </c>
      <c r="G196" s="2" t="s">
        <v>15</v>
      </c>
      <c r="H196" s="1">
        <v>678</v>
      </c>
      <c r="I196" s="1">
        <v>8</v>
      </c>
      <c r="J196" s="1">
        <v>90</v>
      </c>
      <c r="K196" s="1">
        <v>70</v>
      </c>
      <c r="L196" s="1">
        <v>0</v>
      </c>
      <c r="M196" s="1">
        <v>6</v>
      </c>
      <c r="N196" s="1">
        <v>66</v>
      </c>
      <c r="O196" s="1">
        <v>15</v>
      </c>
      <c r="P196" s="1">
        <v>10</v>
      </c>
      <c r="Q196" s="1">
        <v>3</v>
      </c>
      <c r="R196" s="1">
        <v>5</v>
      </c>
      <c r="S196" s="1">
        <v>0</v>
      </c>
      <c r="T196" s="1">
        <v>1</v>
      </c>
      <c r="U196" s="1">
        <v>4</v>
      </c>
      <c r="V196" s="1">
        <v>4</v>
      </c>
      <c r="W196" s="16">
        <v>1</v>
      </c>
      <c r="X196" s="1">
        <v>17</v>
      </c>
      <c r="Y196" s="1">
        <f t="shared" si="15"/>
        <v>300</v>
      </c>
      <c r="Z196" s="1">
        <f t="shared" si="16"/>
        <v>378</v>
      </c>
      <c r="AA196" s="70">
        <f t="shared" si="17"/>
        <v>0.44247787610619471</v>
      </c>
      <c r="AB196" s="70">
        <f t="shared" si="18"/>
        <v>0.55752212389380529</v>
      </c>
      <c r="AD196" s="61"/>
    </row>
    <row r="197" spans="1:30" s="4" customFormat="1" x14ac:dyDescent="0.25">
      <c r="A197" s="2">
        <v>19</v>
      </c>
      <c r="B197" s="2" t="s">
        <v>52</v>
      </c>
      <c r="C197" s="2">
        <v>515</v>
      </c>
      <c r="D197" s="1" t="s">
        <v>151</v>
      </c>
      <c r="E197" s="1" t="s">
        <v>151</v>
      </c>
      <c r="F197" s="2">
        <v>2206</v>
      </c>
      <c r="G197" s="2" t="s">
        <v>16</v>
      </c>
      <c r="H197" s="1">
        <v>678</v>
      </c>
      <c r="I197" s="1">
        <v>14</v>
      </c>
      <c r="J197" s="1">
        <v>101</v>
      </c>
      <c r="K197" s="1">
        <v>77</v>
      </c>
      <c r="L197" s="1">
        <v>3</v>
      </c>
      <c r="M197" s="1">
        <v>8</v>
      </c>
      <c r="N197" s="1">
        <v>45</v>
      </c>
      <c r="O197" s="1">
        <v>9</v>
      </c>
      <c r="P197" s="1">
        <v>7</v>
      </c>
      <c r="Q197" s="1">
        <v>4</v>
      </c>
      <c r="R197" s="1">
        <v>8</v>
      </c>
      <c r="S197" s="1">
        <v>2</v>
      </c>
      <c r="T197" s="1">
        <v>0</v>
      </c>
      <c r="U197" s="1">
        <v>1</v>
      </c>
      <c r="V197" s="1">
        <v>5</v>
      </c>
      <c r="W197" s="16">
        <v>0</v>
      </c>
      <c r="X197" s="1">
        <v>5</v>
      </c>
      <c r="Y197" s="1">
        <f t="shared" si="15"/>
        <v>289</v>
      </c>
      <c r="Z197" s="1">
        <f t="shared" si="16"/>
        <v>389</v>
      </c>
      <c r="AA197" s="70">
        <f t="shared" si="17"/>
        <v>0.42625368731563423</v>
      </c>
      <c r="AB197" s="70">
        <f t="shared" si="18"/>
        <v>0.57374631268436582</v>
      </c>
      <c r="AD197" s="61"/>
    </row>
    <row r="198" spans="1:30" s="4" customFormat="1" x14ac:dyDescent="0.25">
      <c r="A198" s="2">
        <v>20</v>
      </c>
      <c r="B198" s="2" t="s">
        <v>52</v>
      </c>
      <c r="C198" s="2">
        <v>515</v>
      </c>
      <c r="D198" s="1" t="s">
        <v>151</v>
      </c>
      <c r="E198" s="1" t="s">
        <v>151</v>
      </c>
      <c r="F198" s="2">
        <v>2207</v>
      </c>
      <c r="G198" s="2" t="s">
        <v>15</v>
      </c>
      <c r="H198" s="1">
        <v>537</v>
      </c>
      <c r="I198" s="1">
        <v>20</v>
      </c>
      <c r="J198" s="1">
        <v>98</v>
      </c>
      <c r="K198" s="1">
        <v>63</v>
      </c>
      <c r="L198" s="1">
        <v>2</v>
      </c>
      <c r="M198" s="1">
        <v>1</v>
      </c>
      <c r="N198" s="1">
        <v>30</v>
      </c>
      <c r="O198" s="1">
        <v>6</v>
      </c>
      <c r="P198" s="1">
        <v>15</v>
      </c>
      <c r="Q198" s="1">
        <v>6</v>
      </c>
      <c r="R198" s="1">
        <v>7</v>
      </c>
      <c r="S198" s="1">
        <v>2</v>
      </c>
      <c r="T198" s="1">
        <v>0</v>
      </c>
      <c r="U198" s="1">
        <v>0</v>
      </c>
      <c r="V198" s="1">
        <v>8</v>
      </c>
      <c r="W198" s="16">
        <v>0</v>
      </c>
      <c r="X198" s="1">
        <v>7</v>
      </c>
      <c r="Y198" s="1">
        <f t="shared" si="15"/>
        <v>265</v>
      </c>
      <c r="Z198" s="1">
        <f t="shared" si="16"/>
        <v>272</v>
      </c>
      <c r="AA198" s="70">
        <f t="shared" si="17"/>
        <v>0.4934823091247672</v>
      </c>
      <c r="AB198" s="70">
        <f t="shared" si="18"/>
        <v>0.5065176908752328</v>
      </c>
      <c r="AD198" s="61"/>
    </row>
    <row r="199" spans="1:30" s="4" customFormat="1" x14ac:dyDescent="0.25">
      <c r="A199" s="2">
        <v>21</v>
      </c>
      <c r="B199" s="2" t="s">
        <v>52</v>
      </c>
      <c r="C199" s="2">
        <v>515</v>
      </c>
      <c r="D199" s="1" t="s">
        <v>151</v>
      </c>
      <c r="E199" s="1" t="s">
        <v>151</v>
      </c>
      <c r="F199" s="2">
        <v>2207</v>
      </c>
      <c r="G199" s="2" t="s">
        <v>16</v>
      </c>
      <c r="H199" s="1">
        <v>537</v>
      </c>
      <c r="I199" s="1">
        <v>16</v>
      </c>
      <c r="J199" s="1">
        <v>117</v>
      </c>
      <c r="K199" s="1">
        <v>46</v>
      </c>
      <c r="L199" s="1">
        <v>2</v>
      </c>
      <c r="M199" s="1">
        <v>3</v>
      </c>
      <c r="N199" s="1">
        <v>44</v>
      </c>
      <c r="O199" s="1">
        <v>5</v>
      </c>
      <c r="P199" s="1">
        <v>23</v>
      </c>
      <c r="Q199" s="1">
        <v>16</v>
      </c>
      <c r="R199" s="1">
        <v>3</v>
      </c>
      <c r="S199" s="1">
        <v>0</v>
      </c>
      <c r="T199" s="1">
        <v>0</v>
      </c>
      <c r="U199" s="1">
        <v>0</v>
      </c>
      <c r="V199" s="1">
        <v>5</v>
      </c>
      <c r="W199" s="16">
        <v>0</v>
      </c>
      <c r="X199" s="1">
        <v>6</v>
      </c>
      <c r="Y199" s="1">
        <f t="shared" si="15"/>
        <v>286</v>
      </c>
      <c r="Z199" s="1">
        <f t="shared" si="16"/>
        <v>251</v>
      </c>
      <c r="AA199" s="70">
        <f t="shared" si="17"/>
        <v>0.53258845437616387</v>
      </c>
      <c r="AB199" s="70">
        <f t="shared" si="18"/>
        <v>0.46741154562383613</v>
      </c>
      <c r="AD199" s="61"/>
    </row>
    <row r="200" spans="1:30" s="4" customFormat="1" x14ac:dyDescent="0.25">
      <c r="A200" s="2">
        <v>22</v>
      </c>
      <c r="B200" s="2" t="s">
        <v>52</v>
      </c>
      <c r="C200" s="2">
        <v>515</v>
      </c>
      <c r="D200" s="1" t="s">
        <v>151</v>
      </c>
      <c r="E200" s="1" t="s">
        <v>151</v>
      </c>
      <c r="F200" s="2">
        <v>2207</v>
      </c>
      <c r="G200" s="2" t="s">
        <v>31</v>
      </c>
      <c r="H200" s="1">
        <v>538</v>
      </c>
      <c r="I200" s="1">
        <v>4</v>
      </c>
      <c r="J200" s="1">
        <v>100</v>
      </c>
      <c r="K200" s="1">
        <v>39</v>
      </c>
      <c r="L200" s="1">
        <v>4</v>
      </c>
      <c r="M200" s="1">
        <v>5</v>
      </c>
      <c r="N200" s="1">
        <v>5</v>
      </c>
      <c r="O200" s="1">
        <v>6</v>
      </c>
      <c r="P200" s="1">
        <v>0</v>
      </c>
      <c r="Q200" s="1">
        <v>5</v>
      </c>
      <c r="R200" s="1">
        <v>2</v>
      </c>
      <c r="S200" s="1">
        <v>2</v>
      </c>
      <c r="T200" s="1">
        <v>0</v>
      </c>
      <c r="U200" s="1">
        <v>1</v>
      </c>
      <c r="V200" s="1">
        <v>8</v>
      </c>
      <c r="W200" s="16">
        <v>0</v>
      </c>
      <c r="X200" s="1">
        <v>9</v>
      </c>
      <c r="Y200" s="1">
        <f t="shared" si="15"/>
        <v>190</v>
      </c>
      <c r="Z200" s="1">
        <f t="shared" si="16"/>
        <v>348</v>
      </c>
      <c r="AA200" s="70">
        <f t="shared" si="17"/>
        <v>0.35315985130111527</v>
      </c>
      <c r="AB200" s="70">
        <f t="shared" si="18"/>
        <v>0.64684014869888473</v>
      </c>
      <c r="AD200" s="61"/>
    </row>
    <row r="201" spans="1:30" s="4" customFormat="1" x14ac:dyDescent="0.25">
      <c r="A201" s="2">
        <v>23</v>
      </c>
      <c r="B201" s="2" t="s">
        <v>52</v>
      </c>
      <c r="C201" s="2">
        <v>515</v>
      </c>
      <c r="D201" s="1" t="s">
        <v>151</v>
      </c>
      <c r="E201" s="1" t="s">
        <v>151</v>
      </c>
      <c r="F201" s="2">
        <v>2207</v>
      </c>
      <c r="G201" s="2" t="s">
        <v>33</v>
      </c>
      <c r="H201" s="1">
        <v>537</v>
      </c>
      <c r="I201" s="1">
        <v>7</v>
      </c>
      <c r="J201" s="1">
        <v>138</v>
      </c>
      <c r="K201" s="1">
        <v>35</v>
      </c>
      <c r="L201" s="1">
        <v>2</v>
      </c>
      <c r="M201" s="1">
        <v>4</v>
      </c>
      <c r="N201" s="1">
        <v>20</v>
      </c>
      <c r="O201" s="1">
        <v>5</v>
      </c>
      <c r="P201" s="1">
        <v>6</v>
      </c>
      <c r="Q201" s="1">
        <v>3</v>
      </c>
      <c r="R201" s="1">
        <v>1</v>
      </c>
      <c r="S201" s="1">
        <v>0</v>
      </c>
      <c r="T201" s="1">
        <v>4</v>
      </c>
      <c r="U201" s="1">
        <v>1</v>
      </c>
      <c r="V201" s="1">
        <v>19</v>
      </c>
      <c r="W201" s="16">
        <v>0</v>
      </c>
      <c r="X201" s="1">
        <v>13</v>
      </c>
      <c r="Y201" s="1">
        <f t="shared" si="15"/>
        <v>258</v>
      </c>
      <c r="Z201" s="1">
        <f t="shared" si="16"/>
        <v>279</v>
      </c>
      <c r="AA201" s="70">
        <f t="shared" si="17"/>
        <v>0.48044692737430167</v>
      </c>
      <c r="AB201" s="70">
        <f t="shared" si="18"/>
        <v>0.51955307262569828</v>
      </c>
      <c r="AD201" s="61"/>
    </row>
    <row r="202" spans="1:30" s="4" customFormat="1" x14ac:dyDescent="0.25">
      <c r="A202" s="2">
        <v>24</v>
      </c>
      <c r="B202" s="2" t="s">
        <v>52</v>
      </c>
      <c r="C202" s="2">
        <v>515</v>
      </c>
      <c r="D202" s="1" t="s">
        <v>151</v>
      </c>
      <c r="E202" s="1" t="s">
        <v>151</v>
      </c>
      <c r="F202" s="2">
        <v>2208</v>
      </c>
      <c r="G202" s="2" t="s">
        <v>15</v>
      </c>
      <c r="H202" s="1">
        <v>413</v>
      </c>
      <c r="I202" s="1">
        <v>14</v>
      </c>
      <c r="J202" s="1">
        <v>90</v>
      </c>
      <c r="K202" s="1">
        <v>31</v>
      </c>
      <c r="L202" s="1">
        <v>2</v>
      </c>
      <c r="M202" s="1">
        <v>1</v>
      </c>
      <c r="N202" s="1">
        <v>40</v>
      </c>
      <c r="O202" s="1">
        <v>8</v>
      </c>
      <c r="P202" s="1">
        <v>15</v>
      </c>
      <c r="Q202" s="1">
        <v>3</v>
      </c>
      <c r="R202" s="1">
        <v>4</v>
      </c>
      <c r="S202" s="1">
        <v>1</v>
      </c>
      <c r="T202" s="1">
        <v>0</v>
      </c>
      <c r="U202" s="1">
        <v>1</v>
      </c>
      <c r="V202" s="1">
        <v>4</v>
      </c>
      <c r="W202" s="16">
        <v>1</v>
      </c>
      <c r="X202" s="1">
        <v>6</v>
      </c>
      <c r="Y202" s="1">
        <f t="shared" si="15"/>
        <v>221</v>
      </c>
      <c r="Z202" s="1">
        <f t="shared" si="16"/>
        <v>192</v>
      </c>
      <c r="AA202" s="70">
        <f t="shared" si="17"/>
        <v>0.53510895883777243</v>
      </c>
      <c r="AB202" s="70">
        <f t="shared" si="18"/>
        <v>0.46489104116222763</v>
      </c>
      <c r="AD202" s="61"/>
    </row>
    <row r="203" spans="1:30" s="4" customFormat="1" x14ac:dyDescent="0.25">
      <c r="A203" s="2">
        <v>25</v>
      </c>
      <c r="B203" s="2" t="s">
        <v>52</v>
      </c>
      <c r="C203" s="2">
        <v>515</v>
      </c>
      <c r="D203" s="1" t="s">
        <v>151</v>
      </c>
      <c r="E203" s="1" t="s">
        <v>151</v>
      </c>
      <c r="F203" s="2">
        <v>2208</v>
      </c>
      <c r="G203" s="2" t="s">
        <v>16</v>
      </c>
      <c r="H203" s="1">
        <v>413</v>
      </c>
      <c r="I203" s="1">
        <v>13</v>
      </c>
      <c r="J203" s="1">
        <v>96</v>
      </c>
      <c r="K203" s="1">
        <v>32</v>
      </c>
      <c r="L203" s="1">
        <v>0</v>
      </c>
      <c r="M203" s="1">
        <v>0</v>
      </c>
      <c r="N203" s="1">
        <v>32</v>
      </c>
      <c r="O203" s="1">
        <v>6</v>
      </c>
      <c r="P203" s="1">
        <v>22</v>
      </c>
      <c r="Q203" s="1">
        <v>5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6">
        <v>0</v>
      </c>
      <c r="X203" s="1">
        <v>8</v>
      </c>
      <c r="Y203" s="1">
        <f t="shared" si="15"/>
        <v>214</v>
      </c>
      <c r="Z203" s="1">
        <f t="shared" si="16"/>
        <v>199</v>
      </c>
      <c r="AA203" s="70">
        <f t="shared" si="17"/>
        <v>0.51815980629539948</v>
      </c>
      <c r="AB203" s="70">
        <f t="shared" si="18"/>
        <v>0.48184019370460046</v>
      </c>
      <c r="AD203" s="61"/>
    </row>
    <row r="204" spans="1:30" s="4" customFormat="1" x14ac:dyDescent="0.25">
      <c r="A204" s="2">
        <v>26</v>
      </c>
      <c r="B204" s="2" t="s">
        <v>52</v>
      </c>
      <c r="C204" s="2">
        <v>515</v>
      </c>
      <c r="D204" s="1" t="s">
        <v>151</v>
      </c>
      <c r="E204" s="1" t="s">
        <v>151</v>
      </c>
      <c r="F204" s="2">
        <v>2209</v>
      </c>
      <c r="G204" s="2" t="s">
        <v>15</v>
      </c>
      <c r="H204" s="1">
        <v>522</v>
      </c>
      <c r="I204" s="1">
        <v>18</v>
      </c>
      <c r="J204" s="1">
        <v>50</v>
      </c>
      <c r="K204" s="1">
        <v>35</v>
      </c>
      <c r="L204" s="1">
        <v>1</v>
      </c>
      <c r="M204" s="1">
        <v>2</v>
      </c>
      <c r="N204" s="1">
        <v>42</v>
      </c>
      <c r="O204" s="1">
        <v>25</v>
      </c>
      <c r="P204" s="1">
        <v>56</v>
      </c>
      <c r="Q204" s="1">
        <v>6</v>
      </c>
      <c r="R204" s="1">
        <v>3</v>
      </c>
      <c r="S204" s="1">
        <v>2</v>
      </c>
      <c r="T204" s="1">
        <v>0</v>
      </c>
      <c r="U204" s="1">
        <v>0</v>
      </c>
      <c r="V204" s="1">
        <v>3</v>
      </c>
      <c r="W204" s="16">
        <v>0</v>
      </c>
      <c r="X204" s="1">
        <v>10</v>
      </c>
      <c r="Y204" s="1">
        <f t="shared" si="15"/>
        <v>253</v>
      </c>
      <c r="Z204" s="1">
        <f t="shared" si="16"/>
        <v>269</v>
      </c>
      <c r="AA204" s="70">
        <f t="shared" si="17"/>
        <v>0.48467432950191569</v>
      </c>
      <c r="AB204" s="70">
        <f t="shared" si="18"/>
        <v>0.51532567049808431</v>
      </c>
      <c r="AD204" s="61"/>
    </row>
    <row r="205" spans="1:30" s="4" customFormat="1" x14ac:dyDescent="0.25">
      <c r="A205" s="2">
        <v>27</v>
      </c>
      <c r="B205" s="2" t="s">
        <v>52</v>
      </c>
      <c r="C205" s="2">
        <v>515</v>
      </c>
      <c r="D205" s="1" t="s">
        <v>151</v>
      </c>
      <c r="E205" s="1" t="s">
        <v>151</v>
      </c>
      <c r="F205" s="2">
        <v>2209</v>
      </c>
      <c r="G205" s="2" t="s">
        <v>16</v>
      </c>
      <c r="H205" s="1">
        <v>522</v>
      </c>
      <c r="I205" s="1">
        <v>12</v>
      </c>
      <c r="J205" s="1">
        <v>66</v>
      </c>
      <c r="K205" s="1">
        <v>27</v>
      </c>
      <c r="L205" s="1">
        <v>2</v>
      </c>
      <c r="M205" s="1">
        <v>1</v>
      </c>
      <c r="N205" s="1">
        <v>39</v>
      </c>
      <c r="O205" s="1">
        <v>25</v>
      </c>
      <c r="P205" s="1">
        <v>56</v>
      </c>
      <c r="Q205" s="1">
        <v>7</v>
      </c>
      <c r="R205" s="1">
        <v>5</v>
      </c>
      <c r="S205" s="1">
        <v>0</v>
      </c>
      <c r="T205" s="1">
        <v>0</v>
      </c>
      <c r="U205" s="1">
        <v>1</v>
      </c>
      <c r="V205" s="1">
        <v>0</v>
      </c>
      <c r="W205" s="16">
        <v>1</v>
      </c>
      <c r="X205" s="1">
        <v>7</v>
      </c>
      <c r="Y205" s="1">
        <f t="shared" si="15"/>
        <v>249</v>
      </c>
      <c r="Z205" s="1">
        <f t="shared" si="16"/>
        <v>273</v>
      </c>
      <c r="AA205" s="70">
        <f t="shared" si="17"/>
        <v>0.47701149425287354</v>
      </c>
      <c r="AB205" s="70">
        <f t="shared" si="18"/>
        <v>0.52298850574712641</v>
      </c>
      <c r="AD205" s="61"/>
    </row>
    <row r="206" spans="1:30" s="4" customFormat="1" x14ac:dyDescent="0.25">
      <c r="A206" s="2">
        <v>28</v>
      </c>
      <c r="B206" s="2" t="s">
        <v>52</v>
      </c>
      <c r="C206" s="2">
        <v>515</v>
      </c>
      <c r="D206" s="1" t="s">
        <v>151</v>
      </c>
      <c r="E206" s="1" t="s">
        <v>151</v>
      </c>
      <c r="F206" s="2">
        <v>2210</v>
      </c>
      <c r="G206" s="2" t="s">
        <v>15</v>
      </c>
      <c r="H206" s="1">
        <v>572</v>
      </c>
      <c r="I206" s="1">
        <v>13</v>
      </c>
      <c r="J206" s="1">
        <v>112</v>
      </c>
      <c r="K206" s="1">
        <v>24</v>
      </c>
      <c r="L206" s="1">
        <v>0</v>
      </c>
      <c r="M206" s="1">
        <v>0</v>
      </c>
      <c r="N206" s="1">
        <v>51</v>
      </c>
      <c r="O206" s="1">
        <v>62</v>
      </c>
      <c r="P206" s="1">
        <v>25</v>
      </c>
      <c r="Q206" s="1">
        <v>20</v>
      </c>
      <c r="R206" s="1">
        <v>6</v>
      </c>
      <c r="S206" s="1">
        <v>3</v>
      </c>
      <c r="T206" s="1">
        <v>0</v>
      </c>
      <c r="U206" s="1">
        <v>0</v>
      </c>
      <c r="V206" s="1">
        <v>3</v>
      </c>
      <c r="W206" s="16">
        <v>0</v>
      </c>
      <c r="X206" s="1">
        <v>14</v>
      </c>
      <c r="Y206" s="1">
        <f t="shared" si="15"/>
        <v>333</v>
      </c>
      <c r="Z206" s="1">
        <f t="shared" si="16"/>
        <v>239</v>
      </c>
      <c r="AA206" s="70">
        <f t="shared" si="17"/>
        <v>0.58216783216783219</v>
      </c>
      <c r="AB206" s="70">
        <f t="shared" si="18"/>
        <v>0.41783216783216781</v>
      </c>
      <c r="AD206" s="61"/>
    </row>
    <row r="207" spans="1:30" s="4" customFormat="1" x14ac:dyDescent="0.25">
      <c r="A207" s="2">
        <v>29</v>
      </c>
      <c r="B207" s="2" t="s">
        <v>52</v>
      </c>
      <c r="C207" s="2">
        <v>515</v>
      </c>
      <c r="D207" s="1" t="s">
        <v>151</v>
      </c>
      <c r="E207" s="1" t="s">
        <v>151</v>
      </c>
      <c r="F207" s="2">
        <v>2210</v>
      </c>
      <c r="G207" s="2" t="s">
        <v>16</v>
      </c>
      <c r="H207" s="1">
        <v>572</v>
      </c>
      <c r="I207" s="1">
        <v>10</v>
      </c>
      <c r="J207" s="1">
        <v>93</v>
      </c>
      <c r="K207" s="1">
        <v>32</v>
      </c>
      <c r="L207" s="1">
        <v>1</v>
      </c>
      <c r="M207" s="1">
        <v>6</v>
      </c>
      <c r="N207" s="1">
        <v>40</v>
      </c>
      <c r="O207" s="1">
        <v>60</v>
      </c>
      <c r="P207" s="1">
        <v>19</v>
      </c>
      <c r="Q207" s="1">
        <v>15</v>
      </c>
      <c r="R207" s="1">
        <v>5</v>
      </c>
      <c r="S207" s="1">
        <v>2</v>
      </c>
      <c r="T207" s="1">
        <v>0</v>
      </c>
      <c r="U207" s="1">
        <v>0</v>
      </c>
      <c r="V207" s="1">
        <v>6</v>
      </c>
      <c r="W207" s="16">
        <v>2</v>
      </c>
      <c r="X207" s="1">
        <v>7</v>
      </c>
      <c r="Y207" s="1">
        <f t="shared" si="15"/>
        <v>298</v>
      </c>
      <c r="Z207" s="1">
        <f t="shared" si="16"/>
        <v>274</v>
      </c>
      <c r="AA207" s="70">
        <f t="shared" si="17"/>
        <v>0.52097902097902093</v>
      </c>
      <c r="AB207" s="70">
        <f t="shared" si="18"/>
        <v>0.47902097902097901</v>
      </c>
      <c r="AD207" s="61"/>
    </row>
    <row r="208" spans="1:30" s="4" customFormat="1" x14ac:dyDescent="0.25">
      <c r="A208" s="2">
        <v>30</v>
      </c>
      <c r="B208" s="2" t="s">
        <v>52</v>
      </c>
      <c r="C208" s="2">
        <v>515</v>
      </c>
      <c r="D208" s="1" t="s">
        <v>151</v>
      </c>
      <c r="E208" s="1" t="s">
        <v>151</v>
      </c>
      <c r="F208" s="2">
        <v>2210</v>
      </c>
      <c r="G208" s="2" t="s">
        <v>17</v>
      </c>
      <c r="H208" s="1">
        <v>572</v>
      </c>
      <c r="I208" s="1">
        <v>13</v>
      </c>
      <c r="J208" s="1">
        <v>94</v>
      </c>
      <c r="K208" s="1">
        <v>25</v>
      </c>
      <c r="L208" s="1">
        <v>2</v>
      </c>
      <c r="M208" s="1">
        <v>0</v>
      </c>
      <c r="N208" s="1">
        <v>53</v>
      </c>
      <c r="O208" s="1">
        <v>42</v>
      </c>
      <c r="P208" s="1">
        <v>19</v>
      </c>
      <c r="Q208" s="1">
        <v>14</v>
      </c>
      <c r="R208" s="1">
        <v>2</v>
      </c>
      <c r="S208" s="1">
        <v>0</v>
      </c>
      <c r="T208" s="1">
        <v>0</v>
      </c>
      <c r="U208" s="1">
        <v>0</v>
      </c>
      <c r="V208" s="1">
        <v>6</v>
      </c>
      <c r="W208" s="16">
        <v>0</v>
      </c>
      <c r="X208" s="1">
        <v>13</v>
      </c>
      <c r="Y208" s="1">
        <f t="shared" si="15"/>
        <v>283</v>
      </c>
      <c r="Z208" s="1">
        <f t="shared" si="16"/>
        <v>289</v>
      </c>
      <c r="AA208" s="70">
        <f t="shared" si="17"/>
        <v>0.49475524475524474</v>
      </c>
      <c r="AB208" s="70">
        <f t="shared" si="18"/>
        <v>0.50524475524475521</v>
      </c>
      <c r="AD208" s="61"/>
    </row>
    <row r="209" spans="1:30" s="4" customFormat="1" x14ac:dyDescent="0.25">
      <c r="A209" s="2">
        <v>31</v>
      </c>
      <c r="B209" s="2" t="s">
        <v>52</v>
      </c>
      <c r="C209" s="2">
        <v>515</v>
      </c>
      <c r="D209" s="1" t="s">
        <v>151</v>
      </c>
      <c r="E209" s="1" t="s">
        <v>151</v>
      </c>
      <c r="F209" s="2">
        <v>2211</v>
      </c>
      <c r="G209" s="2" t="s">
        <v>15</v>
      </c>
      <c r="H209" s="1">
        <v>406</v>
      </c>
      <c r="I209" s="1">
        <v>9</v>
      </c>
      <c r="J209" s="1">
        <v>77</v>
      </c>
      <c r="K209" s="1">
        <v>46</v>
      </c>
      <c r="L209" s="1">
        <v>1</v>
      </c>
      <c r="M209" s="1">
        <v>0</v>
      </c>
      <c r="N209" s="1">
        <v>15</v>
      </c>
      <c r="O209" s="1">
        <v>8</v>
      </c>
      <c r="P209" s="1">
        <v>24</v>
      </c>
      <c r="Q209" s="1">
        <v>5</v>
      </c>
      <c r="R209" s="1">
        <v>1</v>
      </c>
      <c r="S209" s="1">
        <v>3</v>
      </c>
      <c r="T209" s="1">
        <v>0</v>
      </c>
      <c r="U209" s="1">
        <v>2</v>
      </c>
      <c r="V209" s="1">
        <v>2</v>
      </c>
      <c r="W209" s="16">
        <v>0</v>
      </c>
      <c r="X209" s="1">
        <v>7</v>
      </c>
      <c r="Y209" s="1">
        <f t="shared" si="15"/>
        <v>200</v>
      </c>
      <c r="Z209" s="1">
        <f t="shared" si="16"/>
        <v>206</v>
      </c>
      <c r="AA209" s="70">
        <f t="shared" si="17"/>
        <v>0.49261083743842365</v>
      </c>
      <c r="AB209" s="70">
        <f t="shared" si="18"/>
        <v>0.5073891625615764</v>
      </c>
      <c r="AD209" s="61"/>
    </row>
    <row r="210" spans="1:30" s="4" customFormat="1" x14ac:dyDescent="0.25">
      <c r="A210" s="2">
        <v>32</v>
      </c>
      <c r="B210" s="2" t="s">
        <v>52</v>
      </c>
      <c r="C210" s="2">
        <v>515</v>
      </c>
      <c r="D210" s="1" t="s">
        <v>151</v>
      </c>
      <c r="E210" s="1" t="s">
        <v>151</v>
      </c>
      <c r="F210" s="2">
        <v>2212</v>
      </c>
      <c r="G210" s="2" t="s">
        <v>15</v>
      </c>
      <c r="H210" s="1">
        <v>450</v>
      </c>
      <c r="I210" s="1">
        <v>13</v>
      </c>
      <c r="J210" s="1">
        <v>101</v>
      </c>
      <c r="K210" s="1">
        <v>21</v>
      </c>
      <c r="L210" s="1">
        <v>3</v>
      </c>
      <c r="M210" s="1">
        <v>0</v>
      </c>
      <c r="N210" s="1">
        <v>19</v>
      </c>
      <c r="O210" s="1">
        <v>4</v>
      </c>
      <c r="P210" s="1">
        <v>34</v>
      </c>
      <c r="Q210" s="1">
        <v>5</v>
      </c>
      <c r="R210" s="1">
        <v>5</v>
      </c>
      <c r="S210" s="1">
        <v>1</v>
      </c>
      <c r="T210" s="1">
        <v>0</v>
      </c>
      <c r="U210" s="1">
        <v>0</v>
      </c>
      <c r="V210" s="1">
        <v>3</v>
      </c>
      <c r="W210" s="16">
        <v>0</v>
      </c>
      <c r="X210" s="1">
        <v>10</v>
      </c>
      <c r="Y210" s="1">
        <f t="shared" si="15"/>
        <v>219</v>
      </c>
      <c r="Z210" s="1">
        <f t="shared" si="16"/>
        <v>231</v>
      </c>
      <c r="AA210" s="70">
        <f t="shared" si="17"/>
        <v>0.48666666666666669</v>
      </c>
      <c r="AB210" s="70">
        <f t="shared" si="18"/>
        <v>0.51333333333333331</v>
      </c>
      <c r="AD210" s="61"/>
    </row>
    <row r="211" spans="1:30" s="4" customFormat="1" x14ac:dyDescent="0.25">
      <c r="A211" s="2">
        <v>33</v>
      </c>
      <c r="B211" s="2" t="s">
        <v>52</v>
      </c>
      <c r="C211" s="2">
        <v>515</v>
      </c>
      <c r="D211" s="1" t="s">
        <v>151</v>
      </c>
      <c r="E211" s="1" t="s">
        <v>151</v>
      </c>
      <c r="F211" s="2">
        <v>2212</v>
      </c>
      <c r="G211" s="2" t="s">
        <v>16</v>
      </c>
      <c r="H211" s="1">
        <v>451</v>
      </c>
      <c r="I211" s="1">
        <v>12</v>
      </c>
      <c r="J211" s="1">
        <v>103</v>
      </c>
      <c r="K211" s="1">
        <v>33</v>
      </c>
      <c r="L211" s="1">
        <v>0</v>
      </c>
      <c r="M211" s="1">
        <v>1</v>
      </c>
      <c r="N211" s="1">
        <v>22</v>
      </c>
      <c r="O211" s="1">
        <v>7</v>
      </c>
      <c r="P211" s="1">
        <v>37</v>
      </c>
      <c r="Q211" s="1">
        <v>5</v>
      </c>
      <c r="R211" s="1">
        <v>5</v>
      </c>
      <c r="S211" s="1">
        <v>2</v>
      </c>
      <c r="T211" s="1">
        <v>0</v>
      </c>
      <c r="U211" s="1">
        <v>1</v>
      </c>
      <c r="V211" s="1">
        <v>3</v>
      </c>
      <c r="W211" s="16">
        <v>1</v>
      </c>
      <c r="X211" s="1">
        <v>4</v>
      </c>
      <c r="Y211" s="1">
        <f t="shared" si="15"/>
        <v>236</v>
      </c>
      <c r="Z211" s="1">
        <f t="shared" si="16"/>
        <v>215</v>
      </c>
      <c r="AA211" s="70">
        <f t="shared" si="17"/>
        <v>0.52328159645232819</v>
      </c>
      <c r="AB211" s="70">
        <f t="shared" si="18"/>
        <v>0.47671840354767187</v>
      </c>
      <c r="AD211" s="61"/>
    </row>
    <row r="212" spans="1:30" s="4" customFormat="1" x14ac:dyDescent="0.25">
      <c r="A212" s="2">
        <v>34</v>
      </c>
      <c r="B212" s="2" t="s">
        <v>52</v>
      </c>
      <c r="C212" s="2">
        <v>515</v>
      </c>
      <c r="D212" s="1" t="s">
        <v>151</v>
      </c>
      <c r="E212" s="1" t="s">
        <v>151</v>
      </c>
      <c r="F212" s="2">
        <v>2213</v>
      </c>
      <c r="G212" s="2" t="s">
        <v>15</v>
      </c>
      <c r="H212" s="1">
        <v>568</v>
      </c>
      <c r="I212" s="1">
        <v>8</v>
      </c>
      <c r="J212" s="1">
        <v>81</v>
      </c>
      <c r="K212" s="1">
        <v>37</v>
      </c>
      <c r="L212" s="1">
        <v>4</v>
      </c>
      <c r="M212" s="1">
        <v>2</v>
      </c>
      <c r="N212" s="1">
        <v>77</v>
      </c>
      <c r="O212" s="1">
        <v>11</v>
      </c>
      <c r="P212" s="1">
        <v>6</v>
      </c>
      <c r="Q212" s="1">
        <v>10</v>
      </c>
      <c r="R212" s="1">
        <v>1</v>
      </c>
      <c r="S212" s="1">
        <v>0</v>
      </c>
      <c r="T212" s="1">
        <v>1</v>
      </c>
      <c r="U212" s="1">
        <v>0</v>
      </c>
      <c r="V212" s="1">
        <v>3</v>
      </c>
      <c r="W212" s="16">
        <v>0</v>
      </c>
      <c r="X212" s="1">
        <v>10</v>
      </c>
      <c r="Y212" s="1">
        <f t="shared" si="15"/>
        <v>251</v>
      </c>
      <c r="Z212" s="1">
        <f t="shared" si="16"/>
        <v>317</v>
      </c>
      <c r="AA212" s="70">
        <f t="shared" si="17"/>
        <v>0.44190140845070425</v>
      </c>
      <c r="AB212" s="70">
        <f t="shared" si="18"/>
        <v>0.55809859154929575</v>
      </c>
      <c r="AD212" s="61"/>
    </row>
    <row r="213" spans="1:30" s="4" customFormat="1" x14ac:dyDescent="0.25">
      <c r="A213" s="2">
        <v>35</v>
      </c>
      <c r="B213" s="2" t="s">
        <v>52</v>
      </c>
      <c r="C213" s="2">
        <v>515</v>
      </c>
      <c r="D213" s="1" t="s">
        <v>151</v>
      </c>
      <c r="E213" s="1" t="s">
        <v>151</v>
      </c>
      <c r="F213" s="2">
        <v>2213</v>
      </c>
      <c r="G213" s="2" t="s">
        <v>16</v>
      </c>
      <c r="H213" s="1">
        <v>568</v>
      </c>
      <c r="I213" s="1">
        <v>9</v>
      </c>
      <c r="J213" s="1">
        <v>104</v>
      </c>
      <c r="K213" s="1">
        <v>34</v>
      </c>
      <c r="L213" s="1">
        <v>2</v>
      </c>
      <c r="M213" s="1">
        <v>3</v>
      </c>
      <c r="N213" s="1">
        <v>79</v>
      </c>
      <c r="O213" s="1">
        <v>11</v>
      </c>
      <c r="P213" s="1">
        <v>10</v>
      </c>
      <c r="Q213" s="1">
        <v>3</v>
      </c>
      <c r="R213" s="1">
        <v>0</v>
      </c>
      <c r="S213" s="1">
        <v>0</v>
      </c>
      <c r="T213" s="1">
        <v>0</v>
      </c>
      <c r="U213" s="1">
        <v>0</v>
      </c>
      <c r="V213" s="1">
        <v>6</v>
      </c>
      <c r="W213" s="16">
        <v>0</v>
      </c>
      <c r="X213" s="1">
        <v>13</v>
      </c>
      <c r="Y213" s="1">
        <f t="shared" si="15"/>
        <v>274</v>
      </c>
      <c r="Z213" s="1">
        <f t="shared" si="16"/>
        <v>294</v>
      </c>
      <c r="AA213" s="70">
        <f t="shared" si="17"/>
        <v>0.48239436619718312</v>
      </c>
      <c r="AB213" s="70">
        <f t="shared" si="18"/>
        <v>0.51760563380281688</v>
      </c>
      <c r="AD213" s="61"/>
    </row>
    <row r="214" spans="1:30" s="4" customFormat="1" x14ac:dyDescent="0.25">
      <c r="A214" s="2">
        <v>36</v>
      </c>
      <c r="B214" s="2" t="s">
        <v>52</v>
      </c>
      <c r="C214" s="2">
        <v>515</v>
      </c>
      <c r="D214" s="1" t="s">
        <v>151</v>
      </c>
      <c r="E214" s="1" t="s">
        <v>151</v>
      </c>
      <c r="F214" s="2">
        <v>2213</v>
      </c>
      <c r="G214" s="2" t="s">
        <v>17</v>
      </c>
      <c r="H214" s="1">
        <v>568</v>
      </c>
      <c r="I214" s="1">
        <v>11</v>
      </c>
      <c r="J214" s="1">
        <v>93</v>
      </c>
      <c r="K214" s="1">
        <v>37</v>
      </c>
      <c r="L214" s="1">
        <v>2</v>
      </c>
      <c r="M214" s="1">
        <v>3</v>
      </c>
      <c r="N214" s="1">
        <v>76</v>
      </c>
      <c r="O214" s="1">
        <v>7</v>
      </c>
      <c r="P214" s="1">
        <v>5</v>
      </c>
      <c r="Q214" s="1">
        <v>1</v>
      </c>
      <c r="R214" s="1">
        <v>3</v>
      </c>
      <c r="S214" s="1">
        <v>3</v>
      </c>
      <c r="T214" s="1">
        <v>1</v>
      </c>
      <c r="U214" s="1">
        <v>0</v>
      </c>
      <c r="V214" s="1">
        <v>6</v>
      </c>
      <c r="W214" s="16">
        <v>1</v>
      </c>
      <c r="X214" s="1">
        <v>11</v>
      </c>
      <c r="Y214" s="1">
        <f t="shared" si="15"/>
        <v>260</v>
      </c>
      <c r="Z214" s="1">
        <f t="shared" si="16"/>
        <v>308</v>
      </c>
      <c r="AA214" s="70">
        <f t="shared" si="17"/>
        <v>0.45774647887323944</v>
      </c>
      <c r="AB214" s="70">
        <f t="shared" si="18"/>
        <v>0.54225352112676062</v>
      </c>
      <c r="AD214" s="61"/>
    </row>
    <row r="215" spans="1:30" s="4" customFormat="1" x14ac:dyDescent="0.25">
      <c r="A215" s="2">
        <v>37</v>
      </c>
      <c r="B215" s="2" t="s">
        <v>52</v>
      </c>
      <c r="C215" s="2">
        <v>515</v>
      </c>
      <c r="D215" s="1" t="s">
        <v>151</v>
      </c>
      <c r="E215" s="1" t="s">
        <v>151</v>
      </c>
      <c r="F215" s="2">
        <v>2214</v>
      </c>
      <c r="G215" s="2" t="s">
        <v>15</v>
      </c>
      <c r="H215" s="1">
        <v>622</v>
      </c>
      <c r="I215" s="1">
        <v>15</v>
      </c>
      <c r="J215" s="1">
        <v>119</v>
      </c>
      <c r="K215" s="1">
        <v>40</v>
      </c>
      <c r="L215" s="1">
        <v>1</v>
      </c>
      <c r="M215" s="1">
        <v>3</v>
      </c>
      <c r="N215" s="1">
        <v>59</v>
      </c>
      <c r="O215" s="1">
        <v>11</v>
      </c>
      <c r="P215" s="1">
        <v>11</v>
      </c>
      <c r="Q215" s="1">
        <v>10</v>
      </c>
      <c r="R215" s="1">
        <v>5</v>
      </c>
      <c r="S215" s="1">
        <v>4</v>
      </c>
      <c r="T215" s="1">
        <v>1</v>
      </c>
      <c r="U215" s="1">
        <v>1</v>
      </c>
      <c r="V215" s="1">
        <v>3</v>
      </c>
      <c r="W215" s="16">
        <v>0</v>
      </c>
      <c r="X215" s="1">
        <v>14</v>
      </c>
      <c r="Y215" s="1">
        <f t="shared" si="15"/>
        <v>297</v>
      </c>
      <c r="Z215" s="1">
        <f t="shared" si="16"/>
        <v>325</v>
      </c>
      <c r="AA215" s="70">
        <f t="shared" si="17"/>
        <v>0.477491961414791</v>
      </c>
      <c r="AB215" s="70">
        <f t="shared" si="18"/>
        <v>0.522508038585209</v>
      </c>
      <c r="AD215" s="61"/>
    </row>
    <row r="216" spans="1:30" s="4" customFormat="1" x14ac:dyDescent="0.25">
      <c r="A216" s="2">
        <v>38</v>
      </c>
      <c r="B216" s="2" t="s">
        <v>52</v>
      </c>
      <c r="C216" s="2">
        <v>515</v>
      </c>
      <c r="D216" s="1" t="s">
        <v>151</v>
      </c>
      <c r="E216" s="1" t="s">
        <v>151</v>
      </c>
      <c r="F216" s="2">
        <v>2214</v>
      </c>
      <c r="G216" s="2" t="s">
        <v>16</v>
      </c>
      <c r="H216" s="1">
        <v>622</v>
      </c>
      <c r="I216" s="1">
        <v>8</v>
      </c>
      <c r="J216" s="1">
        <v>106</v>
      </c>
      <c r="K216" s="1">
        <v>33</v>
      </c>
      <c r="L216" s="1">
        <v>1</v>
      </c>
      <c r="M216" s="1">
        <v>4</v>
      </c>
      <c r="N216" s="1">
        <v>97</v>
      </c>
      <c r="O216" s="1">
        <v>13</v>
      </c>
      <c r="P216" s="1">
        <v>10</v>
      </c>
      <c r="Q216" s="1">
        <v>10</v>
      </c>
      <c r="R216" s="1">
        <v>0</v>
      </c>
      <c r="S216" s="1">
        <v>2</v>
      </c>
      <c r="T216" s="1">
        <v>0</v>
      </c>
      <c r="U216" s="1">
        <v>2</v>
      </c>
      <c r="V216" s="1">
        <v>0</v>
      </c>
      <c r="W216" s="16">
        <v>0</v>
      </c>
      <c r="X216" s="1">
        <v>8</v>
      </c>
      <c r="Y216" s="1">
        <f t="shared" si="15"/>
        <v>294</v>
      </c>
      <c r="Z216" s="1">
        <f t="shared" si="16"/>
        <v>328</v>
      </c>
      <c r="AA216" s="70">
        <f t="shared" si="17"/>
        <v>0.47266881028938906</v>
      </c>
      <c r="AB216" s="70">
        <f t="shared" si="18"/>
        <v>0.52733118971061088</v>
      </c>
      <c r="AD216" s="61"/>
    </row>
    <row r="217" spans="1:30" s="4" customFormat="1" x14ac:dyDescent="0.25">
      <c r="A217" s="2">
        <v>39</v>
      </c>
      <c r="B217" s="2" t="s">
        <v>52</v>
      </c>
      <c r="C217" s="2">
        <v>515</v>
      </c>
      <c r="D217" s="1" t="s">
        <v>151</v>
      </c>
      <c r="E217" s="1" t="s">
        <v>151</v>
      </c>
      <c r="F217" s="2">
        <v>2214</v>
      </c>
      <c r="G217" s="2" t="s">
        <v>17</v>
      </c>
      <c r="H217" s="1">
        <v>623</v>
      </c>
      <c r="I217" s="1">
        <v>16</v>
      </c>
      <c r="J217" s="1">
        <v>91</v>
      </c>
      <c r="K217" s="1">
        <v>41</v>
      </c>
      <c r="L217" s="1">
        <v>1</v>
      </c>
      <c r="M217" s="1">
        <v>3</v>
      </c>
      <c r="N217" s="1">
        <v>68</v>
      </c>
      <c r="O217" s="1">
        <v>21</v>
      </c>
      <c r="P217" s="1">
        <v>11</v>
      </c>
      <c r="Q217" s="1">
        <v>15</v>
      </c>
      <c r="R217" s="1">
        <v>3</v>
      </c>
      <c r="S217" s="1">
        <v>0</v>
      </c>
      <c r="T217" s="1">
        <v>0</v>
      </c>
      <c r="U217" s="1">
        <v>0</v>
      </c>
      <c r="V217" s="1">
        <v>3</v>
      </c>
      <c r="W217" s="16">
        <v>0</v>
      </c>
      <c r="X217" s="1">
        <v>11</v>
      </c>
      <c r="Y217" s="1">
        <f t="shared" si="15"/>
        <v>284</v>
      </c>
      <c r="Z217" s="1">
        <f t="shared" si="16"/>
        <v>339</v>
      </c>
      <c r="AA217" s="70">
        <f t="shared" si="17"/>
        <v>0.45585874799357945</v>
      </c>
      <c r="AB217" s="70">
        <f t="shared" si="18"/>
        <v>0.54414125200642049</v>
      </c>
      <c r="AD217" s="61"/>
    </row>
    <row r="218" spans="1:30" s="4" customFormat="1" x14ac:dyDescent="0.25">
      <c r="A218" s="2">
        <v>40</v>
      </c>
      <c r="B218" s="2" t="s">
        <v>52</v>
      </c>
      <c r="C218" s="2">
        <v>515</v>
      </c>
      <c r="D218" s="1" t="s">
        <v>151</v>
      </c>
      <c r="E218" s="1" t="s">
        <v>151</v>
      </c>
      <c r="F218" s="2">
        <v>2215</v>
      </c>
      <c r="G218" s="2" t="s">
        <v>15</v>
      </c>
      <c r="H218" s="1">
        <v>664</v>
      </c>
      <c r="I218" s="1">
        <v>13</v>
      </c>
      <c r="J218" s="1">
        <v>141</v>
      </c>
      <c r="K218" s="1">
        <v>29</v>
      </c>
      <c r="L218" s="1">
        <v>2</v>
      </c>
      <c r="M218" s="1">
        <v>6</v>
      </c>
      <c r="N218" s="1">
        <v>69</v>
      </c>
      <c r="O218" s="1">
        <v>14</v>
      </c>
      <c r="P218" s="1">
        <v>25</v>
      </c>
      <c r="Q218" s="1">
        <v>16</v>
      </c>
      <c r="R218" s="1">
        <v>3</v>
      </c>
      <c r="S218" s="1">
        <v>0</v>
      </c>
      <c r="T218" s="1">
        <v>2</v>
      </c>
      <c r="U218" s="1">
        <v>2</v>
      </c>
      <c r="V218" s="1">
        <v>5</v>
      </c>
      <c r="W218" s="16">
        <v>0</v>
      </c>
      <c r="X218" s="1">
        <v>12</v>
      </c>
      <c r="Y218" s="1">
        <f t="shared" si="15"/>
        <v>339</v>
      </c>
      <c r="Z218" s="1">
        <f t="shared" si="16"/>
        <v>325</v>
      </c>
      <c r="AA218" s="70">
        <f t="shared" si="17"/>
        <v>0.51054216867469882</v>
      </c>
      <c r="AB218" s="70">
        <f t="shared" si="18"/>
        <v>0.48945783132530118</v>
      </c>
      <c r="AD218" s="61"/>
    </row>
    <row r="219" spans="1:30" s="4" customFormat="1" x14ac:dyDescent="0.25">
      <c r="A219" s="2">
        <v>41</v>
      </c>
      <c r="B219" s="2" t="s">
        <v>52</v>
      </c>
      <c r="C219" s="2">
        <v>515</v>
      </c>
      <c r="D219" s="1" t="s">
        <v>151</v>
      </c>
      <c r="E219" s="1" t="s">
        <v>151</v>
      </c>
      <c r="F219" s="2">
        <v>2215</v>
      </c>
      <c r="G219" s="2" t="s">
        <v>16</v>
      </c>
      <c r="H219" s="1">
        <v>665</v>
      </c>
      <c r="I219" s="1">
        <v>22</v>
      </c>
      <c r="J219" s="1">
        <v>138</v>
      </c>
      <c r="K219" s="1">
        <v>31</v>
      </c>
      <c r="L219" s="1">
        <v>2</v>
      </c>
      <c r="M219" s="1">
        <v>4</v>
      </c>
      <c r="N219" s="1">
        <v>62</v>
      </c>
      <c r="O219" s="1">
        <v>11</v>
      </c>
      <c r="P219" s="1">
        <v>15</v>
      </c>
      <c r="Q219" s="1">
        <v>11</v>
      </c>
      <c r="R219" s="1">
        <v>5</v>
      </c>
      <c r="S219" s="1">
        <v>0</v>
      </c>
      <c r="T219" s="1">
        <v>0</v>
      </c>
      <c r="U219" s="1">
        <v>0</v>
      </c>
      <c r="V219" s="1">
        <v>6</v>
      </c>
      <c r="W219" s="16">
        <v>0</v>
      </c>
      <c r="X219" s="1">
        <v>15</v>
      </c>
      <c r="Y219" s="1">
        <f t="shared" si="15"/>
        <v>322</v>
      </c>
      <c r="Z219" s="1">
        <f t="shared" si="16"/>
        <v>343</v>
      </c>
      <c r="AA219" s="70">
        <f t="shared" si="17"/>
        <v>0.48421052631578948</v>
      </c>
      <c r="AB219" s="70">
        <f t="shared" si="18"/>
        <v>0.51578947368421058</v>
      </c>
      <c r="AD219" s="61"/>
    </row>
    <row r="220" spans="1:30" s="4" customFormat="1" x14ac:dyDescent="0.25">
      <c r="A220" s="2">
        <v>42</v>
      </c>
      <c r="B220" s="2" t="s">
        <v>52</v>
      </c>
      <c r="C220" s="2">
        <v>515</v>
      </c>
      <c r="D220" s="1" t="s">
        <v>151</v>
      </c>
      <c r="E220" s="1" t="s">
        <v>151</v>
      </c>
      <c r="F220" s="2">
        <v>2215</v>
      </c>
      <c r="G220" s="2" t="s">
        <v>17</v>
      </c>
      <c r="H220" s="1">
        <v>665</v>
      </c>
      <c r="I220" s="1">
        <v>21</v>
      </c>
      <c r="J220" s="1">
        <v>124</v>
      </c>
      <c r="K220" s="1">
        <v>36</v>
      </c>
      <c r="L220" s="1">
        <v>3</v>
      </c>
      <c r="M220" s="1">
        <v>6</v>
      </c>
      <c r="N220" s="1">
        <v>76</v>
      </c>
      <c r="O220" s="1">
        <v>18</v>
      </c>
      <c r="P220" s="1">
        <v>12</v>
      </c>
      <c r="Q220" s="1">
        <v>11</v>
      </c>
      <c r="R220" s="1">
        <v>1</v>
      </c>
      <c r="S220" s="1">
        <v>2</v>
      </c>
      <c r="T220" s="1">
        <v>0</v>
      </c>
      <c r="U220" s="1">
        <v>0</v>
      </c>
      <c r="V220" s="1">
        <v>6</v>
      </c>
      <c r="W220" s="16">
        <v>0</v>
      </c>
      <c r="X220" s="1">
        <v>15</v>
      </c>
      <c r="Y220" s="1">
        <f t="shared" si="15"/>
        <v>331</v>
      </c>
      <c r="Z220" s="1">
        <f t="shared" si="16"/>
        <v>334</v>
      </c>
      <c r="AA220" s="70">
        <f t="shared" si="17"/>
        <v>0.49774436090225566</v>
      </c>
      <c r="AB220" s="70">
        <f t="shared" si="18"/>
        <v>0.5022556390977444</v>
      </c>
      <c r="AD220" s="61"/>
    </row>
    <row r="221" spans="1:30" s="4" customFormat="1" x14ac:dyDescent="0.25">
      <c r="A221" s="2">
        <v>43</v>
      </c>
      <c r="B221" s="2" t="s">
        <v>52</v>
      </c>
      <c r="C221" s="2">
        <v>515</v>
      </c>
      <c r="D221" s="1" t="s">
        <v>151</v>
      </c>
      <c r="E221" s="1" t="s">
        <v>151</v>
      </c>
      <c r="F221" s="2">
        <v>2216</v>
      </c>
      <c r="G221" s="2" t="s">
        <v>15</v>
      </c>
      <c r="H221" s="1">
        <v>726</v>
      </c>
      <c r="I221" s="1">
        <v>19</v>
      </c>
      <c r="J221" s="1">
        <v>163</v>
      </c>
      <c r="K221" s="1">
        <v>42</v>
      </c>
      <c r="L221" s="1">
        <v>3</v>
      </c>
      <c r="M221" s="1">
        <v>2</v>
      </c>
      <c r="N221" s="1">
        <v>66</v>
      </c>
      <c r="O221" s="1">
        <v>23</v>
      </c>
      <c r="P221" s="1">
        <v>20</v>
      </c>
      <c r="Q221" s="1">
        <v>2</v>
      </c>
      <c r="R221" s="1">
        <v>3</v>
      </c>
      <c r="S221" s="1">
        <v>1</v>
      </c>
      <c r="T221" s="1">
        <v>0</v>
      </c>
      <c r="U221" s="1">
        <v>1</v>
      </c>
      <c r="V221" s="1">
        <v>4</v>
      </c>
      <c r="W221" s="16">
        <v>1</v>
      </c>
      <c r="X221" s="1">
        <v>23</v>
      </c>
      <c r="Y221" s="1">
        <f t="shared" si="15"/>
        <v>373</v>
      </c>
      <c r="Z221" s="1">
        <f t="shared" si="16"/>
        <v>353</v>
      </c>
      <c r="AA221" s="70">
        <f t="shared" si="17"/>
        <v>0.51377410468319562</v>
      </c>
      <c r="AB221" s="70">
        <f t="shared" si="18"/>
        <v>0.48622589531680444</v>
      </c>
      <c r="AD221" s="61"/>
    </row>
    <row r="222" spans="1:30" s="4" customFormat="1" x14ac:dyDescent="0.25">
      <c r="A222" s="2">
        <v>44</v>
      </c>
      <c r="B222" s="2" t="s">
        <v>52</v>
      </c>
      <c r="C222" s="2">
        <v>515</v>
      </c>
      <c r="D222" s="1" t="s">
        <v>151</v>
      </c>
      <c r="E222" s="1" t="s">
        <v>151</v>
      </c>
      <c r="F222" s="2">
        <v>2216</v>
      </c>
      <c r="G222" s="2" t="s">
        <v>16</v>
      </c>
      <c r="H222" s="1">
        <v>726</v>
      </c>
      <c r="I222" s="1">
        <v>20</v>
      </c>
      <c r="J222" s="1">
        <v>129</v>
      </c>
      <c r="K222" s="1">
        <v>56</v>
      </c>
      <c r="L222" s="1">
        <v>2</v>
      </c>
      <c r="M222" s="1">
        <v>3</v>
      </c>
      <c r="N222" s="1">
        <v>81</v>
      </c>
      <c r="O222" s="1">
        <v>13</v>
      </c>
      <c r="P222" s="1">
        <v>32</v>
      </c>
      <c r="Q222" s="1">
        <v>7</v>
      </c>
      <c r="R222" s="1">
        <v>3</v>
      </c>
      <c r="S222" s="1">
        <v>2</v>
      </c>
      <c r="T222" s="1">
        <v>2</v>
      </c>
      <c r="U222" s="1">
        <v>2</v>
      </c>
      <c r="V222" s="1">
        <v>2</v>
      </c>
      <c r="W222" s="16">
        <v>0</v>
      </c>
      <c r="X222" s="1">
        <v>12</v>
      </c>
      <c r="Y222" s="1">
        <f t="shared" si="15"/>
        <v>366</v>
      </c>
      <c r="Z222" s="1">
        <f t="shared" si="16"/>
        <v>360</v>
      </c>
      <c r="AA222" s="70">
        <f t="shared" si="17"/>
        <v>0.50413223140495866</v>
      </c>
      <c r="AB222" s="70">
        <f t="shared" si="18"/>
        <v>0.49586776859504134</v>
      </c>
      <c r="AD222" s="61"/>
    </row>
    <row r="223" spans="1:30" s="4" customFormat="1" x14ac:dyDescent="0.25">
      <c r="A223" s="2">
        <v>45</v>
      </c>
      <c r="B223" s="2" t="s">
        <v>52</v>
      </c>
      <c r="C223" s="2">
        <v>515</v>
      </c>
      <c r="D223" s="1" t="s">
        <v>151</v>
      </c>
      <c r="E223" s="1" t="s">
        <v>151</v>
      </c>
      <c r="F223" s="2">
        <v>2217</v>
      </c>
      <c r="G223" s="2" t="s">
        <v>15</v>
      </c>
      <c r="H223" s="1">
        <v>671</v>
      </c>
      <c r="I223" s="1">
        <v>11</v>
      </c>
      <c r="J223" s="1">
        <v>136</v>
      </c>
      <c r="K223" s="1">
        <v>34</v>
      </c>
      <c r="L223" s="1">
        <v>3</v>
      </c>
      <c r="M223" s="1">
        <v>3</v>
      </c>
      <c r="N223" s="1">
        <v>93</v>
      </c>
      <c r="O223" s="1">
        <v>8</v>
      </c>
      <c r="P223" s="1">
        <v>22</v>
      </c>
      <c r="Q223" s="1">
        <v>6</v>
      </c>
      <c r="R223" s="1">
        <v>4</v>
      </c>
      <c r="S223" s="1">
        <v>2</v>
      </c>
      <c r="T223" s="1">
        <v>0</v>
      </c>
      <c r="U223" s="1">
        <v>9</v>
      </c>
      <c r="V223" s="1">
        <v>11</v>
      </c>
      <c r="W223" s="16">
        <v>0</v>
      </c>
      <c r="X223" s="1">
        <v>11</v>
      </c>
      <c r="Y223" s="1">
        <f t="shared" si="15"/>
        <v>353</v>
      </c>
      <c r="Z223" s="1">
        <f t="shared" si="16"/>
        <v>318</v>
      </c>
      <c r="AA223" s="70">
        <f t="shared" si="17"/>
        <v>0.52608047690014903</v>
      </c>
      <c r="AB223" s="70">
        <f t="shared" si="18"/>
        <v>0.47391952309985097</v>
      </c>
      <c r="AD223" s="61"/>
    </row>
    <row r="224" spans="1:30" s="4" customFormat="1" x14ac:dyDescent="0.25">
      <c r="A224" s="2">
        <v>46</v>
      </c>
      <c r="B224" s="2" t="s">
        <v>52</v>
      </c>
      <c r="C224" s="2">
        <v>515</v>
      </c>
      <c r="D224" s="1" t="s">
        <v>151</v>
      </c>
      <c r="E224" s="1" t="s">
        <v>151</v>
      </c>
      <c r="F224" s="2">
        <v>2217</v>
      </c>
      <c r="G224" s="2" t="s">
        <v>16</v>
      </c>
      <c r="H224" s="1">
        <v>672</v>
      </c>
      <c r="I224" s="1">
        <v>14</v>
      </c>
      <c r="J224" s="1">
        <v>175</v>
      </c>
      <c r="K224" s="1">
        <v>44</v>
      </c>
      <c r="L224" s="1">
        <v>5</v>
      </c>
      <c r="M224" s="1">
        <v>6</v>
      </c>
      <c r="N224" s="1">
        <v>77</v>
      </c>
      <c r="O224" s="1">
        <v>8</v>
      </c>
      <c r="P224" s="1">
        <v>14</v>
      </c>
      <c r="Q224" s="1">
        <v>6</v>
      </c>
      <c r="R224" s="1">
        <v>3</v>
      </c>
      <c r="S224" s="1">
        <v>0</v>
      </c>
      <c r="T224" s="1">
        <v>0</v>
      </c>
      <c r="U224" s="1">
        <v>1</v>
      </c>
      <c r="V224" s="1">
        <v>6</v>
      </c>
      <c r="W224" s="16">
        <v>0</v>
      </c>
      <c r="X224" s="1">
        <v>6</v>
      </c>
      <c r="Y224" s="1">
        <f t="shared" si="15"/>
        <v>365</v>
      </c>
      <c r="Z224" s="1">
        <f t="shared" si="16"/>
        <v>307</v>
      </c>
      <c r="AA224" s="70">
        <f t="shared" si="17"/>
        <v>0.54315476190476186</v>
      </c>
      <c r="AB224" s="70">
        <f t="shared" si="18"/>
        <v>0.45684523809523808</v>
      </c>
      <c r="AD224" s="61"/>
    </row>
    <row r="225" spans="1:30" s="4" customFormat="1" x14ac:dyDescent="0.25">
      <c r="A225" s="2">
        <v>47</v>
      </c>
      <c r="B225" s="2" t="s">
        <v>52</v>
      </c>
      <c r="C225" s="2">
        <v>515</v>
      </c>
      <c r="D225" s="1" t="s">
        <v>151</v>
      </c>
      <c r="E225" s="1" t="s">
        <v>151</v>
      </c>
      <c r="F225" s="2">
        <v>2217</v>
      </c>
      <c r="G225" s="2" t="s">
        <v>17</v>
      </c>
      <c r="H225" s="1">
        <v>672</v>
      </c>
      <c r="I225" s="1">
        <v>22</v>
      </c>
      <c r="J225" s="1">
        <v>152</v>
      </c>
      <c r="K225" s="1">
        <v>41</v>
      </c>
      <c r="L225" s="1">
        <v>5</v>
      </c>
      <c r="M225" s="1">
        <v>5</v>
      </c>
      <c r="N225" s="1">
        <v>90</v>
      </c>
      <c r="O225" s="1">
        <v>6</v>
      </c>
      <c r="P225" s="1">
        <v>15</v>
      </c>
      <c r="Q225" s="1">
        <v>3</v>
      </c>
      <c r="R225" s="1">
        <v>6</v>
      </c>
      <c r="S225" s="1">
        <v>0</v>
      </c>
      <c r="T225" s="1">
        <v>0</v>
      </c>
      <c r="U225" s="1">
        <v>0</v>
      </c>
      <c r="V225" s="1">
        <v>10</v>
      </c>
      <c r="W225" s="16">
        <v>0</v>
      </c>
      <c r="X225" s="1">
        <v>17</v>
      </c>
      <c r="Y225" s="1">
        <f t="shared" si="15"/>
        <v>372</v>
      </c>
      <c r="Z225" s="1">
        <f t="shared" si="16"/>
        <v>300</v>
      </c>
      <c r="AA225" s="70">
        <f t="shared" si="17"/>
        <v>0.5535714285714286</v>
      </c>
      <c r="AB225" s="70">
        <f t="shared" si="18"/>
        <v>0.44642857142857145</v>
      </c>
      <c r="AD225" s="61"/>
    </row>
    <row r="226" spans="1:30" s="4" customFormat="1" x14ac:dyDescent="0.25">
      <c r="A226" s="2">
        <v>48</v>
      </c>
      <c r="B226" s="2" t="s">
        <v>52</v>
      </c>
      <c r="C226" s="2">
        <v>515</v>
      </c>
      <c r="D226" s="1" t="s">
        <v>151</v>
      </c>
      <c r="E226" s="1" t="s">
        <v>151</v>
      </c>
      <c r="F226" s="2">
        <v>2218</v>
      </c>
      <c r="G226" s="2" t="s">
        <v>15</v>
      </c>
      <c r="H226" s="1">
        <v>727</v>
      </c>
      <c r="I226" s="1">
        <v>29</v>
      </c>
      <c r="J226" s="1">
        <v>110</v>
      </c>
      <c r="K226" s="1">
        <v>45</v>
      </c>
      <c r="L226" s="1">
        <v>2</v>
      </c>
      <c r="M226" s="1">
        <v>1</v>
      </c>
      <c r="N226" s="1">
        <v>81</v>
      </c>
      <c r="O226" s="1">
        <v>24</v>
      </c>
      <c r="P226" s="1">
        <v>6</v>
      </c>
      <c r="Q226" s="1">
        <v>10</v>
      </c>
      <c r="R226" s="1">
        <v>5</v>
      </c>
      <c r="S226" s="1">
        <v>3</v>
      </c>
      <c r="T226" s="1">
        <v>0</v>
      </c>
      <c r="U226" s="1">
        <v>3</v>
      </c>
      <c r="V226" s="1">
        <v>6</v>
      </c>
      <c r="W226" s="16">
        <v>0</v>
      </c>
      <c r="X226" s="1">
        <v>25</v>
      </c>
      <c r="Y226" s="1">
        <f t="shared" si="15"/>
        <v>350</v>
      </c>
      <c r="Z226" s="1">
        <f t="shared" si="16"/>
        <v>377</v>
      </c>
      <c r="AA226" s="70">
        <f t="shared" si="17"/>
        <v>0.48143053645116918</v>
      </c>
      <c r="AB226" s="70">
        <f t="shared" si="18"/>
        <v>0.51856946354883082</v>
      </c>
      <c r="AD226" s="61"/>
    </row>
    <row r="227" spans="1:30" s="4" customFormat="1" x14ac:dyDescent="0.25">
      <c r="A227" s="2">
        <v>49</v>
      </c>
      <c r="B227" s="2" t="s">
        <v>52</v>
      </c>
      <c r="C227" s="2">
        <v>515</v>
      </c>
      <c r="D227" s="1" t="s">
        <v>151</v>
      </c>
      <c r="E227" s="1" t="s">
        <v>151</v>
      </c>
      <c r="F227" s="2">
        <v>2218</v>
      </c>
      <c r="G227" s="2" t="s">
        <v>16</v>
      </c>
      <c r="H227" s="1">
        <v>727</v>
      </c>
      <c r="I227" s="1">
        <v>30</v>
      </c>
      <c r="J227" s="1">
        <v>90</v>
      </c>
      <c r="K227" s="1">
        <v>56</v>
      </c>
      <c r="L227" s="1">
        <v>5</v>
      </c>
      <c r="M227" s="1">
        <v>7</v>
      </c>
      <c r="N227" s="1">
        <v>118</v>
      </c>
      <c r="O227" s="1">
        <v>25</v>
      </c>
      <c r="P227" s="1">
        <v>3</v>
      </c>
      <c r="Q227" s="1">
        <v>7</v>
      </c>
      <c r="R227" s="1">
        <v>9</v>
      </c>
      <c r="S227" s="1">
        <v>0</v>
      </c>
      <c r="T227" s="1">
        <v>0</v>
      </c>
      <c r="U227" s="1">
        <v>0</v>
      </c>
      <c r="V227" s="1">
        <v>3</v>
      </c>
      <c r="W227" s="16">
        <v>0</v>
      </c>
      <c r="X227" s="1">
        <v>19</v>
      </c>
      <c r="Y227" s="1">
        <f t="shared" si="15"/>
        <v>372</v>
      </c>
      <c r="Z227" s="1">
        <f t="shared" si="16"/>
        <v>355</v>
      </c>
      <c r="AA227" s="70">
        <f t="shared" si="17"/>
        <v>0.51169188445667124</v>
      </c>
      <c r="AB227" s="70">
        <f t="shared" si="18"/>
        <v>0.48830811554332876</v>
      </c>
      <c r="AD227" s="61"/>
    </row>
    <row r="228" spans="1:30" s="4" customFormat="1" x14ac:dyDescent="0.25">
      <c r="A228" s="2">
        <v>50</v>
      </c>
      <c r="B228" s="2" t="s">
        <v>52</v>
      </c>
      <c r="C228" s="2">
        <v>515</v>
      </c>
      <c r="D228" s="1" t="s">
        <v>151</v>
      </c>
      <c r="E228" s="1" t="s">
        <v>151</v>
      </c>
      <c r="F228" s="2">
        <v>2218</v>
      </c>
      <c r="G228" s="2" t="s">
        <v>17</v>
      </c>
      <c r="H228" s="1">
        <v>728</v>
      </c>
      <c r="I228" s="1">
        <v>20</v>
      </c>
      <c r="J228" s="1">
        <v>100</v>
      </c>
      <c r="K228" s="1">
        <v>56</v>
      </c>
      <c r="L228" s="1">
        <v>3</v>
      </c>
      <c r="M228" s="1">
        <v>3</v>
      </c>
      <c r="N228" s="1">
        <v>100</v>
      </c>
      <c r="O228" s="1">
        <v>22</v>
      </c>
      <c r="P228" s="1">
        <v>9</v>
      </c>
      <c r="Q228" s="1">
        <v>13</v>
      </c>
      <c r="R228" s="1">
        <v>5</v>
      </c>
      <c r="S228" s="1">
        <v>3</v>
      </c>
      <c r="T228" s="1">
        <v>0</v>
      </c>
      <c r="U228" s="1">
        <v>0</v>
      </c>
      <c r="V228" s="1">
        <v>9</v>
      </c>
      <c r="W228" s="16">
        <v>0</v>
      </c>
      <c r="X228" s="1">
        <v>20</v>
      </c>
      <c r="Y228" s="1">
        <f t="shared" si="15"/>
        <v>363</v>
      </c>
      <c r="Z228" s="1">
        <f t="shared" si="16"/>
        <v>365</v>
      </c>
      <c r="AA228" s="70">
        <f t="shared" si="17"/>
        <v>0.49862637362637363</v>
      </c>
      <c r="AB228" s="70">
        <f t="shared" si="18"/>
        <v>0.50137362637362637</v>
      </c>
      <c r="AD228" s="61"/>
    </row>
    <row r="229" spans="1:30" s="4" customFormat="1" x14ac:dyDescent="0.25">
      <c r="A229" s="2">
        <v>51</v>
      </c>
      <c r="B229" s="2" t="s">
        <v>52</v>
      </c>
      <c r="C229" s="2">
        <v>515</v>
      </c>
      <c r="D229" s="1" t="s">
        <v>151</v>
      </c>
      <c r="E229" s="1" t="s">
        <v>151</v>
      </c>
      <c r="F229" s="2">
        <v>2218</v>
      </c>
      <c r="G229" s="2" t="s">
        <v>18</v>
      </c>
      <c r="H229" s="1">
        <v>728</v>
      </c>
      <c r="I229" s="1">
        <v>25</v>
      </c>
      <c r="J229" s="1">
        <v>110</v>
      </c>
      <c r="K229" s="1">
        <v>41</v>
      </c>
      <c r="L229" s="1">
        <v>7</v>
      </c>
      <c r="M229" s="1">
        <v>7</v>
      </c>
      <c r="N229" s="1">
        <v>82</v>
      </c>
      <c r="O229" s="1">
        <v>29</v>
      </c>
      <c r="P229" s="1">
        <v>3</v>
      </c>
      <c r="Q229" s="1">
        <v>8</v>
      </c>
      <c r="R229" s="1">
        <v>4</v>
      </c>
      <c r="S229" s="1">
        <v>2</v>
      </c>
      <c r="T229" s="1">
        <v>1</v>
      </c>
      <c r="U229" s="1">
        <v>0</v>
      </c>
      <c r="V229" s="1">
        <v>9</v>
      </c>
      <c r="W229" s="16">
        <v>0</v>
      </c>
      <c r="X229" s="1">
        <v>18</v>
      </c>
      <c r="Y229" s="1">
        <f t="shared" si="15"/>
        <v>346</v>
      </c>
      <c r="Z229" s="1">
        <f t="shared" si="16"/>
        <v>382</v>
      </c>
      <c r="AA229" s="70">
        <f t="shared" si="17"/>
        <v>0.47527472527472525</v>
      </c>
      <c r="AB229" s="70">
        <f t="shared" si="18"/>
        <v>0.52472527472527475</v>
      </c>
      <c r="AD229" s="61"/>
    </row>
    <row r="230" spans="1:30" s="4" customFormat="1" x14ac:dyDescent="0.25">
      <c r="A230" s="2">
        <v>52</v>
      </c>
      <c r="B230" s="2" t="s">
        <v>52</v>
      </c>
      <c r="C230" s="2">
        <v>515</v>
      </c>
      <c r="D230" s="1" t="s">
        <v>151</v>
      </c>
      <c r="E230" s="1" t="s">
        <v>151</v>
      </c>
      <c r="F230" s="2">
        <v>2219</v>
      </c>
      <c r="G230" s="2" t="s">
        <v>15</v>
      </c>
      <c r="H230" s="1">
        <v>650</v>
      </c>
      <c r="I230" s="1">
        <v>7</v>
      </c>
      <c r="J230" s="1">
        <v>93</v>
      </c>
      <c r="K230" s="1">
        <v>29</v>
      </c>
      <c r="L230" s="1">
        <v>4</v>
      </c>
      <c r="M230" s="1">
        <v>8</v>
      </c>
      <c r="N230" s="1">
        <v>71</v>
      </c>
      <c r="O230" s="1">
        <v>6</v>
      </c>
      <c r="P230" s="1">
        <v>19</v>
      </c>
      <c r="Q230" s="1">
        <v>9</v>
      </c>
      <c r="R230" s="1">
        <v>6</v>
      </c>
      <c r="S230" s="1">
        <v>0</v>
      </c>
      <c r="T230" s="1">
        <v>0</v>
      </c>
      <c r="U230" s="1">
        <v>0</v>
      </c>
      <c r="V230" s="1">
        <v>2</v>
      </c>
      <c r="W230" s="16">
        <v>2</v>
      </c>
      <c r="X230" s="1">
        <v>8</v>
      </c>
      <c r="Y230" s="1">
        <f t="shared" si="15"/>
        <v>264</v>
      </c>
      <c r="Z230" s="1">
        <f t="shared" si="16"/>
        <v>386</v>
      </c>
      <c r="AA230" s="70">
        <f t="shared" si="17"/>
        <v>0.40615384615384614</v>
      </c>
      <c r="AB230" s="70">
        <f t="shared" si="18"/>
        <v>0.5938461538461538</v>
      </c>
      <c r="AD230" s="61"/>
    </row>
    <row r="231" spans="1:30" s="4" customFormat="1" x14ac:dyDescent="0.25">
      <c r="A231" s="2">
        <v>53</v>
      </c>
      <c r="B231" s="2" t="s">
        <v>52</v>
      </c>
      <c r="C231" s="2">
        <v>515</v>
      </c>
      <c r="D231" s="1" t="s">
        <v>151</v>
      </c>
      <c r="E231" s="1" t="s">
        <v>151</v>
      </c>
      <c r="F231" s="2">
        <v>2219</v>
      </c>
      <c r="G231" s="2" t="s">
        <v>16</v>
      </c>
      <c r="H231" s="1">
        <v>650</v>
      </c>
      <c r="I231" s="1">
        <v>9</v>
      </c>
      <c r="J231" s="1">
        <v>110</v>
      </c>
      <c r="K231" s="1">
        <v>40</v>
      </c>
      <c r="L231" s="1">
        <v>1</v>
      </c>
      <c r="M231" s="1">
        <v>3</v>
      </c>
      <c r="N231" s="1">
        <v>71</v>
      </c>
      <c r="O231" s="1">
        <v>6</v>
      </c>
      <c r="P231" s="1">
        <v>17</v>
      </c>
      <c r="Q231" s="1">
        <v>8</v>
      </c>
      <c r="R231" s="1">
        <v>0</v>
      </c>
      <c r="S231" s="1">
        <v>0</v>
      </c>
      <c r="T231" s="1">
        <v>0</v>
      </c>
      <c r="U231" s="1">
        <v>2</v>
      </c>
      <c r="V231" s="1">
        <v>3</v>
      </c>
      <c r="W231" s="16">
        <v>0</v>
      </c>
      <c r="X231" s="1">
        <v>9</v>
      </c>
      <c r="Y231" s="1">
        <f t="shared" si="15"/>
        <v>279</v>
      </c>
      <c r="Z231" s="1">
        <f t="shared" si="16"/>
        <v>371</v>
      </c>
      <c r="AA231" s="70">
        <f t="shared" si="17"/>
        <v>0.42923076923076925</v>
      </c>
      <c r="AB231" s="70">
        <f t="shared" si="18"/>
        <v>0.57076923076923081</v>
      </c>
      <c r="AD231" s="61"/>
    </row>
    <row r="232" spans="1:30" s="4" customFormat="1" x14ac:dyDescent="0.25">
      <c r="A232" s="2">
        <v>54</v>
      </c>
      <c r="B232" s="2" t="s">
        <v>52</v>
      </c>
      <c r="C232" s="2">
        <v>515</v>
      </c>
      <c r="D232" s="1" t="s">
        <v>151</v>
      </c>
      <c r="E232" s="1" t="s">
        <v>151</v>
      </c>
      <c r="F232" s="2">
        <v>2219</v>
      </c>
      <c r="G232" s="2" t="s">
        <v>17</v>
      </c>
      <c r="H232" s="1">
        <v>650</v>
      </c>
      <c r="I232" s="1">
        <v>9</v>
      </c>
      <c r="J232" s="1">
        <v>90</v>
      </c>
      <c r="K232" s="1">
        <v>38</v>
      </c>
      <c r="L232" s="1">
        <v>2</v>
      </c>
      <c r="M232" s="1">
        <v>3</v>
      </c>
      <c r="N232" s="1">
        <v>55</v>
      </c>
      <c r="O232" s="1">
        <v>8</v>
      </c>
      <c r="P232" s="1">
        <v>21</v>
      </c>
      <c r="Q232" s="1">
        <v>23</v>
      </c>
      <c r="R232" s="1">
        <v>3</v>
      </c>
      <c r="S232" s="1">
        <v>0</v>
      </c>
      <c r="T232" s="1">
        <v>0</v>
      </c>
      <c r="U232" s="1">
        <v>1</v>
      </c>
      <c r="V232" s="1">
        <v>6</v>
      </c>
      <c r="W232" s="16">
        <v>0</v>
      </c>
      <c r="X232" s="1">
        <v>7</v>
      </c>
      <c r="Y232" s="1">
        <f t="shared" si="15"/>
        <v>266</v>
      </c>
      <c r="Z232" s="1">
        <f t="shared" si="16"/>
        <v>384</v>
      </c>
      <c r="AA232" s="70">
        <f t="shared" si="17"/>
        <v>0.40923076923076923</v>
      </c>
      <c r="AB232" s="70">
        <f t="shared" si="18"/>
        <v>0.59076923076923082</v>
      </c>
      <c r="AD232" s="61"/>
    </row>
    <row r="233" spans="1:30" s="4" customFormat="1" x14ac:dyDescent="0.25">
      <c r="A233" s="2">
        <v>55</v>
      </c>
      <c r="B233" s="2" t="s">
        <v>52</v>
      </c>
      <c r="C233" s="2">
        <v>515</v>
      </c>
      <c r="D233" s="1" t="s">
        <v>151</v>
      </c>
      <c r="E233" s="1" t="s">
        <v>151</v>
      </c>
      <c r="F233" s="2">
        <v>2219</v>
      </c>
      <c r="G233" s="2" t="s">
        <v>18</v>
      </c>
      <c r="H233" s="1">
        <v>650</v>
      </c>
      <c r="I233" s="1">
        <v>12</v>
      </c>
      <c r="J233" s="1">
        <v>94</v>
      </c>
      <c r="K233" s="1">
        <v>45</v>
      </c>
      <c r="L233" s="1">
        <v>3</v>
      </c>
      <c r="M233" s="1">
        <v>3</v>
      </c>
      <c r="N233" s="1">
        <v>62</v>
      </c>
      <c r="O233" s="1">
        <v>7</v>
      </c>
      <c r="P233" s="1">
        <v>19</v>
      </c>
      <c r="Q233" s="1">
        <v>20</v>
      </c>
      <c r="R233" s="1">
        <v>4</v>
      </c>
      <c r="S233" s="1">
        <v>4</v>
      </c>
      <c r="T233" s="1">
        <v>0</v>
      </c>
      <c r="U233" s="1">
        <v>2</v>
      </c>
      <c r="V233" s="1">
        <v>5</v>
      </c>
      <c r="W233" s="16">
        <v>0</v>
      </c>
      <c r="X233" s="1">
        <v>11</v>
      </c>
      <c r="Y233" s="1">
        <f t="shared" ref="Y233:Y257" si="29">SUM(I233:X233)</f>
        <v>291</v>
      </c>
      <c r="Z233" s="1">
        <f t="shared" ref="Z233:Z257" si="30">H233-Y233</f>
        <v>359</v>
      </c>
      <c r="AA233" s="70">
        <f t="shared" ref="AA233:AA257" si="31">Y233/H233</f>
        <v>0.44769230769230767</v>
      </c>
      <c r="AB233" s="70">
        <f t="shared" ref="AB233:AB257" si="32">Z233/H233</f>
        <v>0.55230769230769228</v>
      </c>
      <c r="AD233" s="61"/>
    </row>
    <row r="234" spans="1:30" s="4" customFormat="1" x14ac:dyDescent="0.25">
      <c r="A234" s="2">
        <v>56</v>
      </c>
      <c r="B234" s="2" t="s">
        <v>52</v>
      </c>
      <c r="C234" s="2">
        <v>515</v>
      </c>
      <c r="D234" s="1" t="s">
        <v>151</v>
      </c>
      <c r="E234" s="1" t="s">
        <v>151</v>
      </c>
      <c r="F234" s="2">
        <v>2219</v>
      </c>
      <c r="G234" s="2" t="s">
        <v>19</v>
      </c>
      <c r="H234" s="1">
        <v>650</v>
      </c>
      <c r="I234" s="1">
        <v>15</v>
      </c>
      <c r="J234" s="1">
        <v>88</v>
      </c>
      <c r="K234" s="1">
        <v>27</v>
      </c>
      <c r="L234" s="1">
        <v>2</v>
      </c>
      <c r="M234" s="1">
        <v>8</v>
      </c>
      <c r="N234" s="1">
        <v>33</v>
      </c>
      <c r="O234" s="1">
        <v>16</v>
      </c>
      <c r="P234" s="1">
        <v>11</v>
      </c>
      <c r="Q234" s="1">
        <v>10</v>
      </c>
      <c r="R234" s="1">
        <v>2</v>
      </c>
      <c r="S234" s="1">
        <v>0</v>
      </c>
      <c r="T234" s="1">
        <v>1</v>
      </c>
      <c r="U234" s="1">
        <v>0</v>
      </c>
      <c r="V234" s="1">
        <v>10</v>
      </c>
      <c r="W234" s="16">
        <v>0</v>
      </c>
      <c r="X234" s="1">
        <v>9</v>
      </c>
      <c r="Y234" s="1">
        <f t="shared" si="29"/>
        <v>232</v>
      </c>
      <c r="Z234" s="1">
        <f t="shared" si="30"/>
        <v>418</v>
      </c>
      <c r="AA234" s="70">
        <f t="shared" si="31"/>
        <v>0.3569230769230769</v>
      </c>
      <c r="AB234" s="70">
        <f t="shared" si="32"/>
        <v>0.6430769230769231</v>
      </c>
      <c r="AD234" s="61"/>
    </row>
    <row r="235" spans="1:30" s="4" customFormat="1" x14ac:dyDescent="0.25">
      <c r="A235" s="2">
        <v>57</v>
      </c>
      <c r="B235" s="2" t="s">
        <v>52</v>
      </c>
      <c r="C235" s="2">
        <v>515</v>
      </c>
      <c r="D235" s="1" t="s">
        <v>151</v>
      </c>
      <c r="E235" s="1" t="s">
        <v>151</v>
      </c>
      <c r="F235" s="2">
        <v>2220</v>
      </c>
      <c r="G235" s="2" t="s">
        <v>15</v>
      </c>
      <c r="H235" s="1">
        <v>647</v>
      </c>
      <c r="I235" s="1">
        <v>20</v>
      </c>
      <c r="J235" s="1">
        <v>126</v>
      </c>
      <c r="K235" s="1">
        <v>31</v>
      </c>
      <c r="L235" s="1">
        <v>5</v>
      </c>
      <c r="M235" s="1">
        <v>3</v>
      </c>
      <c r="N235" s="1">
        <v>66</v>
      </c>
      <c r="O235" s="1">
        <v>9</v>
      </c>
      <c r="P235" s="1">
        <v>15</v>
      </c>
      <c r="Q235" s="1">
        <v>4</v>
      </c>
      <c r="R235" s="1">
        <v>4</v>
      </c>
      <c r="S235" s="1">
        <v>0</v>
      </c>
      <c r="T235" s="1">
        <v>1</v>
      </c>
      <c r="U235" s="1">
        <v>0</v>
      </c>
      <c r="V235" s="1">
        <v>9</v>
      </c>
      <c r="W235" s="16">
        <v>0</v>
      </c>
      <c r="X235" s="1">
        <v>12</v>
      </c>
      <c r="Y235" s="1">
        <f t="shared" si="29"/>
        <v>305</v>
      </c>
      <c r="Z235" s="1">
        <f t="shared" si="30"/>
        <v>342</v>
      </c>
      <c r="AA235" s="70">
        <f t="shared" si="31"/>
        <v>0.4714064914992272</v>
      </c>
      <c r="AB235" s="70">
        <f t="shared" si="32"/>
        <v>0.5285935085007728</v>
      </c>
      <c r="AD235" s="61"/>
    </row>
    <row r="236" spans="1:30" s="4" customFormat="1" x14ac:dyDescent="0.25">
      <c r="A236" s="2">
        <v>58</v>
      </c>
      <c r="B236" s="2" t="s">
        <v>52</v>
      </c>
      <c r="C236" s="2">
        <v>515</v>
      </c>
      <c r="D236" s="1" t="s">
        <v>151</v>
      </c>
      <c r="E236" s="1" t="s">
        <v>151</v>
      </c>
      <c r="F236" s="2">
        <v>2220</v>
      </c>
      <c r="G236" s="2" t="s">
        <v>16</v>
      </c>
      <c r="H236" s="1">
        <v>647</v>
      </c>
      <c r="I236" s="1">
        <v>13</v>
      </c>
      <c r="J236" s="1">
        <v>112</v>
      </c>
      <c r="K236" s="1">
        <v>31</v>
      </c>
      <c r="L236" s="1">
        <v>1</v>
      </c>
      <c r="M236" s="1">
        <v>0</v>
      </c>
      <c r="N236" s="1">
        <v>59</v>
      </c>
      <c r="O236" s="1">
        <v>8</v>
      </c>
      <c r="P236" s="1">
        <v>18</v>
      </c>
      <c r="Q236" s="1">
        <v>4</v>
      </c>
      <c r="R236" s="1">
        <v>6</v>
      </c>
      <c r="S236" s="1">
        <v>0</v>
      </c>
      <c r="T236" s="1">
        <v>0</v>
      </c>
      <c r="U236" s="1">
        <v>1</v>
      </c>
      <c r="V236" s="1">
        <v>3</v>
      </c>
      <c r="W236" s="16">
        <v>1</v>
      </c>
      <c r="X236" s="1">
        <v>16</v>
      </c>
      <c r="Y236" s="1">
        <f t="shared" si="29"/>
        <v>273</v>
      </c>
      <c r="Z236" s="1">
        <f t="shared" si="30"/>
        <v>374</v>
      </c>
      <c r="AA236" s="70">
        <f t="shared" si="31"/>
        <v>0.42194744976816073</v>
      </c>
      <c r="AB236" s="70">
        <f t="shared" si="32"/>
        <v>0.57805255023183921</v>
      </c>
      <c r="AD236" s="61"/>
    </row>
    <row r="237" spans="1:30" s="4" customFormat="1" x14ac:dyDescent="0.25">
      <c r="A237" s="2">
        <v>59</v>
      </c>
      <c r="B237" s="2" t="s">
        <v>52</v>
      </c>
      <c r="C237" s="2">
        <v>515</v>
      </c>
      <c r="D237" s="1" t="s">
        <v>151</v>
      </c>
      <c r="E237" s="1" t="s">
        <v>151</v>
      </c>
      <c r="F237" s="2">
        <v>2221</v>
      </c>
      <c r="G237" s="2" t="s">
        <v>15</v>
      </c>
      <c r="H237" s="1">
        <v>566</v>
      </c>
      <c r="I237" s="1">
        <v>19</v>
      </c>
      <c r="J237" s="1">
        <v>128</v>
      </c>
      <c r="K237" s="1">
        <v>32</v>
      </c>
      <c r="L237" s="1">
        <v>3</v>
      </c>
      <c r="M237" s="1">
        <v>6</v>
      </c>
      <c r="N237" s="1">
        <v>23</v>
      </c>
      <c r="O237" s="1">
        <v>2</v>
      </c>
      <c r="P237" s="1">
        <v>10</v>
      </c>
      <c r="Q237" s="1">
        <v>3</v>
      </c>
      <c r="R237" s="1">
        <v>3</v>
      </c>
      <c r="S237" s="1">
        <v>2</v>
      </c>
      <c r="T237" s="1">
        <v>0</v>
      </c>
      <c r="U237" s="1">
        <v>2</v>
      </c>
      <c r="V237" s="1">
        <v>5</v>
      </c>
      <c r="W237" s="16">
        <v>1</v>
      </c>
      <c r="X237" s="1">
        <v>5</v>
      </c>
      <c r="Y237" s="1">
        <f t="shared" si="29"/>
        <v>244</v>
      </c>
      <c r="Z237" s="1">
        <f t="shared" si="30"/>
        <v>322</v>
      </c>
      <c r="AA237" s="70">
        <f t="shared" si="31"/>
        <v>0.43109540636042404</v>
      </c>
      <c r="AB237" s="70">
        <f t="shared" si="32"/>
        <v>0.56890459363957602</v>
      </c>
      <c r="AD237" s="61"/>
    </row>
    <row r="238" spans="1:30" s="4" customFormat="1" x14ac:dyDescent="0.25">
      <c r="A238" s="2">
        <v>60</v>
      </c>
      <c r="B238" s="2" t="s">
        <v>52</v>
      </c>
      <c r="C238" s="2">
        <v>515</v>
      </c>
      <c r="D238" s="1" t="s">
        <v>151</v>
      </c>
      <c r="E238" s="1" t="s">
        <v>151</v>
      </c>
      <c r="F238" s="2">
        <v>2221</v>
      </c>
      <c r="G238" s="2" t="s">
        <v>16</v>
      </c>
      <c r="H238" s="1">
        <v>566</v>
      </c>
      <c r="I238" s="1">
        <v>22</v>
      </c>
      <c r="J238" s="1">
        <v>110</v>
      </c>
      <c r="K238" s="1">
        <v>31</v>
      </c>
      <c r="L238" s="1">
        <v>5</v>
      </c>
      <c r="M238" s="1">
        <v>0</v>
      </c>
      <c r="N238" s="1">
        <v>26</v>
      </c>
      <c r="O238" s="1">
        <v>7</v>
      </c>
      <c r="P238" s="1">
        <v>13</v>
      </c>
      <c r="Q238" s="1">
        <v>1</v>
      </c>
      <c r="R238" s="1">
        <v>5</v>
      </c>
      <c r="S238" s="1">
        <v>0</v>
      </c>
      <c r="T238" s="1">
        <v>0</v>
      </c>
      <c r="U238" s="1">
        <v>0</v>
      </c>
      <c r="V238" s="1">
        <v>5</v>
      </c>
      <c r="W238" s="16">
        <v>0</v>
      </c>
      <c r="X238" s="1">
        <v>18</v>
      </c>
      <c r="Y238" s="1">
        <f t="shared" si="29"/>
        <v>243</v>
      </c>
      <c r="Z238" s="1">
        <f t="shared" si="30"/>
        <v>323</v>
      </c>
      <c r="AA238" s="70">
        <f t="shared" si="31"/>
        <v>0.42932862190812721</v>
      </c>
      <c r="AB238" s="70">
        <f t="shared" si="32"/>
        <v>0.57067137809187274</v>
      </c>
      <c r="AD238" s="61"/>
    </row>
    <row r="239" spans="1:30" s="4" customFormat="1" x14ac:dyDescent="0.25">
      <c r="A239" s="2">
        <v>61</v>
      </c>
      <c r="B239" s="2" t="s">
        <v>52</v>
      </c>
      <c r="C239" s="2">
        <v>515</v>
      </c>
      <c r="D239" s="1" t="s">
        <v>151</v>
      </c>
      <c r="E239" s="1" t="s">
        <v>151</v>
      </c>
      <c r="F239" s="2">
        <v>2221</v>
      </c>
      <c r="G239" s="2" t="s">
        <v>17</v>
      </c>
      <c r="H239" s="1">
        <v>566</v>
      </c>
      <c r="I239" s="1">
        <v>31</v>
      </c>
      <c r="J239" s="1">
        <v>115</v>
      </c>
      <c r="K239" s="1">
        <v>21</v>
      </c>
      <c r="L239" s="1">
        <v>3</v>
      </c>
      <c r="M239" s="1">
        <v>1</v>
      </c>
      <c r="N239" s="1">
        <v>20</v>
      </c>
      <c r="O239" s="1">
        <v>6</v>
      </c>
      <c r="P239" s="1">
        <v>7</v>
      </c>
      <c r="Q239" s="1">
        <v>2</v>
      </c>
      <c r="R239" s="1">
        <v>4</v>
      </c>
      <c r="S239" s="1">
        <v>0</v>
      </c>
      <c r="T239" s="1">
        <v>0</v>
      </c>
      <c r="U239" s="1">
        <v>0</v>
      </c>
      <c r="V239" s="1">
        <v>4</v>
      </c>
      <c r="W239" s="16">
        <v>3</v>
      </c>
      <c r="X239" s="1">
        <v>9</v>
      </c>
      <c r="Y239" s="1">
        <f t="shared" si="29"/>
        <v>226</v>
      </c>
      <c r="Z239" s="1">
        <f t="shared" si="30"/>
        <v>340</v>
      </c>
      <c r="AA239" s="70">
        <f t="shared" si="31"/>
        <v>0.39929328621908128</v>
      </c>
      <c r="AB239" s="70">
        <f t="shared" si="32"/>
        <v>0.60070671378091878</v>
      </c>
      <c r="AD239" s="61"/>
    </row>
    <row r="240" spans="1:30" s="4" customFormat="1" x14ac:dyDescent="0.25">
      <c r="A240" s="2">
        <v>62</v>
      </c>
      <c r="B240" s="2" t="s">
        <v>52</v>
      </c>
      <c r="C240" s="2">
        <v>515</v>
      </c>
      <c r="D240" s="1" t="s">
        <v>151</v>
      </c>
      <c r="E240" s="1" t="s">
        <v>154</v>
      </c>
      <c r="F240" s="2">
        <v>2222</v>
      </c>
      <c r="G240" s="2" t="s">
        <v>15</v>
      </c>
      <c r="H240" s="1">
        <v>619</v>
      </c>
      <c r="I240" s="1">
        <v>126</v>
      </c>
      <c r="J240" s="1">
        <v>138</v>
      </c>
      <c r="K240" s="1">
        <v>81</v>
      </c>
      <c r="L240" s="1">
        <v>1</v>
      </c>
      <c r="M240" s="1">
        <v>0</v>
      </c>
      <c r="N240" s="1">
        <v>8</v>
      </c>
      <c r="O240" s="1">
        <v>3</v>
      </c>
      <c r="P240" s="1">
        <v>11</v>
      </c>
      <c r="Q240" s="1">
        <v>0</v>
      </c>
      <c r="R240" s="1">
        <v>0</v>
      </c>
      <c r="S240" s="1">
        <v>20</v>
      </c>
      <c r="T240" s="1">
        <v>0</v>
      </c>
      <c r="U240" s="1">
        <v>0</v>
      </c>
      <c r="V240" s="1">
        <v>1</v>
      </c>
      <c r="W240" s="16">
        <v>0</v>
      </c>
      <c r="X240" s="1">
        <v>8</v>
      </c>
      <c r="Y240" s="1">
        <f t="shared" si="29"/>
        <v>397</v>
      </c>
      <c r="Z240" s="1">
        <f t="shared" si="30"/>
        <v>222</v>
      </c>
      <c r="AA240" s="70">
        <f t="shared" si="31"/>
        <v>0.64135702746365109</v>
      </c>
      <c r="AB240" s="70">
        <f t="shared" si="32"/>
        <v>0.35864297253634897</v>
      </c>
      <c r="AD240" s="61"/>
    </row>
    <row r="241" spans="1:30" s="4" customFormat="1" x14ac:dyDescent="0.25">
      <c r="A241" s="2">
        <v>63</v>
      </c>
      <c r="B241" s="2" t="s">
        <v>52</v>
      </c>
      <c r="C241" s="2">
        <v>515</v>
      </c>
      <c r="D241" s="1" t="s">
        <v>151</v>
      </c>
      <c r="E241" s="1" t="s">
        <v>154</v>
      </c>
      <c r="F241" s="2">
        <v>2222</v>
      </c>
      <c r="G241" s="2" t="s">
        <v>31</v>
      </c>
      <c r="H241" s="1">
        <v>261</v>
      </c>
      <c r="I241" s="1">
        <v>17</v>
      </c>
      <c r="J241" s="1">
        <v>64</v>
      </c>
      <c r="K241" s="1">
        <v>53</v>
      </c>
      <c r="L241" s="1">
        <v>3</v>
      </c>
      <c r="M241" s="1">
        <v>1</v>
      </c>
      <c r="N241" s="1">
        <v>17</v>
      </c>
      <c r="O241" s="1">
        <v>18</v>
      </c>
      <c r="P241" s="1">
        <v>0</v>
      </c>
      <c r="Q241" s="1">
        <v>0</v>
      </c>
      <c r="R241" s="1">
        <v>6</v>
      </c>
      <c r="S241" s="1">
        <v>4</v>
      </c>
      <c r="T241" s="1">
        <v>0</v>
      </c>
      <c r="U241" s="1">
        <v>1</v>
      </c>
      <c r="V241" s="1">
        <v>3</v>
      </c>
      <c r="W241" s="16">
        <v>0</v>
      </c>
      <c r="X241" s="1">
        <v>3</v>
      </c>
      <c r="Y241" s="1">
        <f t="shared" si="29"/>
        <v>190</v>
      </c>
      <c r="Z241" s="1">
        <f t="shared" si="30"/>
        <v>71</v>
      </c>
      <c r="AA241" s="70">
        <f t="shared" si="31"/>
        <v>0.72796934865900387</v>
      </c>
      <c r="AB241" s="70">
        <f t="shared" si="32"/>
        <v>0.27203065134099619</v>
      </c>
      <c r="AD241" s="61"/>
    </row>
    <row r="242" spans="1:30" s="4" customFormat="1" x14ac:dyDescent="0.25">
      <c r="A242" s="2">
        <v>64</v>
      </c>
      <c r="B242" s="2" t="s">
        <v>52</v>
      </c>
      <c r="C242" s="2">
        <v>515</v>
      </c>
      <c r="D242" s="1" t="s">
        <v>151</v>
      </c>
      <c r="E242" s="1" t="s">
        <v>155</v>
      </c>
      <c r="F242" s="2">
        <v>2223</v>
      </c>
      <c r="G242" s="2" t="s">
        <v>15</v>
      </c>
      <c r="H242" s="1">
        <v>239</v>
      </c>
      <c r="I242" s="1">
        <v>9</v>
      </c>
      <c r="J242" s="1">
        <v>26</v>
      </c>
      <c r="K242" s="1">
        <v>18</v>
      </c>
      <c r="L242" s="1">
        <v>3</v>
      </c>
      <c r="M242" s="1">
        <v>1</v>
      </c>
      <c r="N242" s="1">
        <v>38</v>
      </c>
      <c r="O242" s="1">
        <v>30</v>
      </c>
      <c r="P242" s="1">
        <v>3</v>
      </c>
      <c r="Q242" s="1">
        <v>5</v>
      </c>
      <c r="R242" s="1">
        <v>0</v>
      </c>
      <c r="S242" s="1">
        <v>1</v>
      </c>
      <c r="T242" s="1">
        <v>1</v>
      </c>
      <c r="U242" s="1">
        <v>1</v>
      </c>
      <c r="V242" s="1">
        <v>2</v>
      </c>
      <c r="W242" s="16">
        <v>0</v>
      </c>
      <c r="X242" s="1">
        <v>12</v>
      </c>
      <c r="Y242" s="1">
        <f t="shared" si="29"/>
        <v>150</v>
      </c>
      <c r="Z242" s="1">
        <f t="shared" si="30"/>
        <v>89</v>
      </c>
      <c r="AA242" s="70">
        <f t="shared" si="31"/>
        <v>0.62761506276150625</v>
      </c>
      <c r="AB242" s="70">
        <f t="shared" si="32"/>
        <v>0.3723849372384937</v>
      </c>
      <c r="AD242" s="61"/>
    </row>
    <row r="243" spans="1:30" s="4" customFormat="1" x14ac:dyDescent="0.25">
      <c r="A243" s="2">
        <v>65</v>
      </c>
      <c r="B243" s="2" t="s">
        <v>52</v>
      </c>
      <c r="C243" s="2">
        <v>515</v>
      </c>
      <c r="D243" s="1" t="s">
        <v>151</v>
      </c>
      <c r="E243" s="1" t="s">
        <v>156</v>
      </c>
      <c r="F243" s="2">
        <v>2223</v>
      </c>
      <c r="G243" s="2" t="s">
        <v>31</v>
      </c>
      <c r="H243" s="1">
        <v>95</v>
      </c>
      <c r="I243" s="1">
        <v>7</v>
      </c>
      <c r="J243" s="1">
        <v>19</v>
      </c>
      <c r="K243" s="1">
        <v>10</v>
      </c>
      <c r="L243" s="1">
        <v>0</v>
      </c>
      <c r="M243" s="1">
        <v>0</v>
      </c>
      <c r="N243" s="1">
        <v>6</v>
      </c>
      <c r="O243" s="1">
        <v>8</v>
      </c>
      <c r="P243" s="1">
        <v>14</v>
      </c>
      <c r="Q243" s="1">
        <v>0</v>
      </c>
      <c r="R243" s="1">
        <v>0</v>
      </c>
      <c r="S243" s="1">
        <v>1</v>
      </c>
      <c r="T243" s="1">
        <v>0</v>
      </c>
      <c r="U243" s="1">
        <v>0</v>
      </c>
      <c r="V243" s="1">
        <v>1</v>
      </c>
      <c r="W243" s="16">
        <v>0</v>
      </c>
      <c r="X243" s="1">
        <v>4</v>
      </c>
      <c r="Y243" s="1">
        <f t="shared" si="29"/>
        <v>70</v>
      </c>
      <c r="Z243" s="1">
        <f t="shared" si="30"/>
        <v>25</v>
      </c>
      <c r="AA243" s="70">
        <f t="shared" si="31"/>
        <v>0.73684210526315785</v>
      </c>
      <c r="AB243" s="70">
        <f t="shared" si="32"/>
        <v>0.26315789473684209</v>
      </c>
      <c r="AD243" s="61"/>
    </row>
    <row r="244" spans="1:30" s="4" customFormat="1" x14ac:dyDescent="0.25">
      <c r="A244" s="2">
        <v>66</v>
      </c>
      <c r="B244" s="2" t="s">
        <v>52</v>
      </c>
      <c r="C244" s="2">
        <v>515</v>
      </c>
      <c r="D244" s="1" t="s">
        <v>151</v>
      </c>
      <c r="E244" s="1" t="s">
        <v>157</v>
      </c>
      <c r="F244" s="2">
        <v>2223</v>
      </c>
      <c r="G244" s="2" t="s">
        <v>32</v>
      </c>
      <c r="H244" s="1">
        <v>264</v>
      </c>
      <c r="I244" s="1">
        <v>17</v>
      </c>
      <c r="J244" s="1">
        <v>52</v>
      </c>
      <c r="K244" s="1">
        <v>28</v>
      </c>
      <c r="L244" s="1">
        <v>3</v>
      </c>
      <c r="M244" s="1">
        <v>0</v>
      </c>
      <c r="N244" s="1">
        <v>43</v>
      </c>
      <c r="O244" s="1">
        <v>8</v>
      </c>
      <c r="P244" s="1">
        <v>4</v>
      </c>
      <c r="Q244" s="1">
        <v>5</v>
      </c>
      <c r="R244" s="1">
        <v>4</v>
      </c>
      <c r="S244" s="1">
        <v>1</v>
      </c>
      <c r="T244" s="1">
        <v>0</v>
      </c>
      <c r="U244" s="1">
        <v>1</v>
      </c>
      <c r="V244" s="1">
        <v>3</v>
      </c>
      <c r="W244" s="16">
        <v>0</v>
      </c>
      <c r="X244" s="1">
        <v>10</v>
      </c>
      <c r="Y244" s="1">
        <f t="shared" si="29"/>
        <v>179</v>
      </c>
      <c r="Z244" s="1">
        <f t="shared" si="30"/>
        <v>85</v>
      </c>
      <c r="AA244" s="70">
        <f t="shared" si="31"/>
        <v>0.67803030303030298</v>
      </c>
      <c r="AB244" s="70">
        <f t="shared" si="32"/>
        <v>0.32196969696969696</v>
      </c>
      <c r="AD244" s="61"/>
    </row>
    <row r="245" spans="1:30" s="4" customFormat="1" x14ac:dyDescent="0.25">
      <c r="A245" s="2">
        <v>67</v>
      </c>
      <c r="B245" s="2" t="s">
        <v>52</v>
      </c>
      <c r="C245" s="2">
        <v>515</v>
      </c>
      <c r="D245" s="1" t="s">
        <v>151</v>
      </c>
      <c r="E245" s="1" t="s">
        <v>157</v>
      </c>
      <c r="F245" s="2">
        <v>2224</v>
      </c>
      <c r="G245" s="2" t="s">
        <v>15</v>
      </c>
      <c r="H245" s="1">
        <v>737</v>
      </c>
      <c r="I245" s="1">
        <v>14</v>
      </c>
      <c r="J245" s="1">
        <v>131</v>
      </c>
      <c r="K245" s="1">
        <v>85</v>
      </c>
      <c r="L245" s="1">
        <v>2</v>
      </c>
      <c r="M245" s="1">
        <v>6</v>
      </c>
      <c r="N245" s="1">
        <v>149</v>
      </c>
      <c r="O245" s="1">
        <v>22</v>
      </c>
      <c r="P245" s="1">
        <v>29</v>
      </c>
      <c r="Q245" s="1">
        <v>2</v>
      </c>
      <c r="R245" s="1">
        <v>3</v>
      </c>
      <c r="S245" s="1">
        <v>0</v>
      </c>
      <c r="T245" s="1">
        <v>1</v>
      </c>
      <c r="U245" s="1">
        <v>4</v>
      </c>
      <c r="V245" s="1">
        <v>5</v>
      </c>
      <c r="W245" s="16">
        <v>0</v>
      </c>
      <c r="X245" s="1">
        <v>15</v>
      </c>
      <c r="Y245" s="1">
        <f t="shared" si="29"/>
        <v>468</v>
      </c>
      <c r="Z245" s="1">
        <f t="shared" si="30"/>
        <v>269</v>
      </c>
      <c r="AA245" s="70">
        <f t="shared" si="31"/>
        <v>0.6350067842605156</v>
      </c>
      <c r="AB245" s="70">
        <f t="shared" si="32"/>
        <v>0.3649932157394844</v>
      </c>
      <c r="AD245" s="61"/>
    </row>
    <row r="246" spans="1:30" s="4" customFormat="1" x14ac:dyDescent="0.25">
      <c r="A246" s="2">
        <v>68</v>
      </c>
      <c r="B246" s="2" t="s">
        <v>52</v>
      </c>
      <c r="C246" s="2">
        <v>515</v>
      </c>
      <c r="D246" s="1" t="s">
        <v>151</v>
      </c>
      <c r="E246" s="1" t="s">
        <v>158</v>
      </c>
      <c r="F246" s="2">
        <v>2224</v>
      </c>
      <c r="G246" s="2" t="s">
        <v>31</v>
      </c>
      <c r="H246" s="1">
        <v>583</v>
      </c>
      <c r="I246" s="1">
        <v>21</v>
      </c>
      <c r="J246" s="1">
        <v>141</v>
      </c>
      <c r="K246" s="1">
        <v>25</v>
      </c>
      <c r="L246" s="1">
        <v>1</v>
      </c>
      <c r="M246" s="1">
        <v>2</v>
      </c>
      <c r="N246" s="1">
        <v>10</v>
      </c>
      <c r="O246" s="1">
        <v>5</v>
      </c>
      <c r="P246" s="1">
        <v>27</v>
      </c>
      <c r="Q246" s="1">
        <v>0</v>
      </c>
      <c r="R246" s="1">
        <v>6</v>
      </c>
      <c r="S246" s="1">
        <v>0</v>
      </c>
      <c r="T246" s="1">
        <v>0</v>
      </c>
      <c r="U246" s="1">
        <v>2</v>
      </c>
      <c r="V246" s="1">
        <v>5</v>
      </c>
      <c r="W246" s="16">
        <v>0</v>
      </c>
      <c r="X246" s="1">
        <v>12</v>
      </c>
      <c r="Y246" s="1">
        <f t="shared" si="29"/>
        <v>257</v>
      </c>
      <c r="Z246" s="1">
        <f t="shared" si="30"/>
        <v>326</v>
      </c>
      <c r="AA246" s="70">
        <f t="shared" si="31"/>
        <v>0.44082332761578047</v>
      </c>
      <c r="AB246" s="70">
        <f t="shared" si="32"/>
        <v>0.55917667238421953</v>
      </c>
      <c r="AD246" s="61"/>
    </row>
    <row r="247" spans="1:30" s="4" customFormat="1" x14ac:dyDescent="0.25">
      <c r="A247" s="2">
        <v>69</v>
      </c>
      <c r="B247" s="2" t="s">
        <v>52</v>
      </c>
      <c r="C247" s="2">
        <v>515</v>
      </c>
      <c r="D247" s="1" t="s">
        <v>151</v>
      </c>
      <c r="E247" s="1" t="s">
        <v>158</v>
      </c>
      <c r="F247" s="2">
        <v>2224</v>
      </c>
      <c r="G247" s="2" t="s">
        <v>33</v>
      </c>
      <c r="H247" s="1">
        <v>583</v>
      </c>
      <c r="I247" s="1">
        <v>34</v>
      </c>
      <c r="J247" s="1">
        <v>150</v>
      </c>
      <c r="K247" s="1">
        <v>26</v>
      </c>
      <c r="L247" s="1">
        <v>2</v>
      </c>
      <c r="M247" s="1">
        <v>3</v>
      </c>
      <c r="N247" s="1">
        <v>16</v>
      </c>
      <c r="O247" s="1">
        <v>3</v>
      </c>
      <c r="P247" s="1">
        <v>20</v>
      </c>
      <c r="Q247" s="1">
        <v>1</v>
      </c>
      <c r="R247" s="1">
        <v>1</v>
      </c>
      <c r="S247" s="1">
        <v>0</v>
      </c>
      <c r="T247" s="1">
        <v>3</v>
      </c>
      <c r="U247" s="1">
        <v>0</v>
      </c>
      <c r="V247" s="1">
        <v>10</v>
      </c>
      <c r="W247" s="16">
        <v>0</v>
      </c>
      <c r="X247" s="1">
        <v>6</v>
      </c>
      <c r="Y247" s="1">
        <f t="shared" si="29"/>
        <v>275</v>
      </c>
      <c r="Z247" s="1">
        <f t="shared" si="30"/>
        <v>308</v>
      </c>
      <c r="AA247" s="70">
        <f t="shared" si="31"/>
        <v>0.47169811320754718</v>
      </c>
      <c r="AB247" s="70">
        <f t="shared" si="32"/>
        <v>0.52830188679245282</v>
      </c>
      <c r="AD247" s="61"/>
    </row>
    <row r="248" spans="1:30" s="4" customFormat="1" x14ac:dyDescent="0.25">
      <c r="A248" s="2">
        <v>70</v>
      </c>
      <c r="B248" s="2" t="s">
        <v>52</v>
      </c>
      <c r="C248" s="2">
        <v>515</v>
      </c>
      <c r="D248" s="1" t="s">
        <v>151</v>
      </c>
      <c r="E248" s="1" t="s">
        <v>159</v>
      </c>
      <c r="F248" s="2">
        <v>2225</v>
      </c>
      <c r="G248" s="2" t="s">
        <v>15</v>
      </c>
      <c r="H248" s="1">
        <v>442</v>
      </c>
      <c r="I248" s="1">
        <v>9</v>
      </c>
      <c r="J248" s="1">
        <v>132</v>
      </c>
      <c r="K248" s="1">
        <v>110</v>
      </c>
      <c r="L248" s="1">
        <v>5</v>
      </c>
      <c r="M248" s="1">
        <v>3</v>
      </c>
      <c r="N248" s="1">
        <v>21</v>
      </c>
      <c r="O248" s="1">
        <v>10</v>
      </c>
      <c r="P248" s="1">
        <v>2</v>
      </c>
      <c r="Q248" s="1">
        <v>1</v>
      </c>
      <c r="R248" s="1">
        <v>0</v>
      </c>
      <c r="S248" s="1">
        <v>1</v>
      </c>
      <c r="T248" s="1">
        <v>0</v>
      </c>
      <c r="U248" s="1">
        <v>0</v>
      </c>
      <c r="V248" s="1">
        <v>2</v>
      </c>
      <c r="W248" s="16">
        <v>0</v>
      </c>
      <c r="X248" s="1">
        <v>13</v>
      </c>
      <c r="Y248" s="1">
        <f t="shared" si="29"/>
        <v>309</v>
      </c>
      <c r="Z248" s="1">
        <f t="shared" si="30"/>
        <v>133</v>
      </c>
      <c r="AA248" s="70">
        <f t="shared" si="31"/>
        <v>0.69909502262443435</v>
      </c>
      <c r="AB248" s="70">
        <f t="shared" si="32"/>
        <v>0.3009049773755656</v>
      </c>
      <c r="AD248" s="61"/>
    </row>
    <row r="249" spans="1:30" s="4" customFormat="1" x14ac:dyDescent="0.25">
      <c r="A249" s="2">
        <v>71</v>
      </c>
      <c r="B249" s="2" t="s">
        <v>52</v>
      </c>
      <c r="C249" s="2">
        <v>515</v>
      </c>
      <c r="D249" s="1" t="s">
        <v>151</v>
      </c>
      <c r="E249" s="1" t="s">
        <v>160</v>
      </c>
      <c r="F249" s="2">
        <v>2226</v>
      </c>
      <c r="G249" s="2" t="s">
        <v>15</v>
      </c>
      <c r="H249" s="1">
        <v>750</v>
      </c>
      <c r="I249" s="1">
        <v>95</v>
      </c>
      <c r="J249" s="1">
        <v>153</v>
      </c>
      <c r="K249" s="1">
        <v>55</v>
      </c>
      <c r="L249" s="1">
        <v>0</v>
      </c>
      <c r="M249" s="1">
        <v>11</v>
      </c>
      <c r="N249" s="1">
        <v>51</v>
      </c>
      <c r="O249" s="1">
        <v>2</v>
      </c>
      <c r="P249" s="1">
        <v>19</v>
      </c>
      <c r="Q249" s="1">
        <v>3</v>
      </c>
      <c r="R249" s="1">
        <v>8</v>
      </c>
      <c r="S249" s="1">
        <v>9</v>
      </c>
      <c r="T249" s="1">
        <v>0</v>
      </c>
      <c r="U249" s="1">
        <v>0</v>
      </c>
      <c r="V249" s="1">
        <v>7</v>
      </c>
      <c r="W249" s="16">
        <v>0</v>
      </c>
      <c r="X249" s="1">
        <v>16</v>
      </c>
      <c r="Y249" s="1">
        <f t="shared" si="29"/>
        <v>429</v>
      </c>
      <c r="Z249" s="1">
        <f t="shared" si="30"/>
        <v>321</v>
      </c>
      <c r="AA249" s="70">
        <f t="shared" si="31"/>
        <v>0.57199999999999995</v>
      </c>
      <c r="AB249" s="70">
        <f t="shared" si="32"/>
        <v>0.42799999999999999</v>
      </c>
      <c r="AD249" s="61"/>
    </row>
    <row r="250" spans="1:30" s="4" customFormat="1" x14ac:dyDescent="0.25">
      <c r="A250" s="2">
        <v>72</v>
      </c>
      <c r="B250" s="2" t="s">
        <v>52</v>
      </c>
      <c r="C250" s="2">
        <v>515</v>
      </c>
      <c r="D250" s="1" t="s">
        <v>151</v>
      </c>
      <c r="E250" s="1" t="s">
        <v>161</v>
      </c>
      <c r="F250" s="2">
        <v>2226</v>
      </c>
      <c r="G250" s="2" t="s">
        <v>31</v>
      </c>
      <c r="H250" s="1">
        <v>489</v>
      </c>
      <c r="I250" s="1">
        <v>12</v>
      </c>
      <c r="J250" s="1">
        <v>108</v>
      </c>
      <c r="K250" s="1">
        <v>37</v>
      </c>
      <c r="L250" s="1">
        <v>0</v>
      </c>
      <c r="M250" s="1">
        <v>7</v>
      </c>
      <c r="N250" s="1">
        <v>50</v>
      </c>
      <c r="O250" s="1">
        <v>79</v>
      </c>
      <c r="P250" s="1">
        <v>5</v>
      </c>
      <c r="Q250" s="1">
        <v>3</v>
      </c>
      <c r="R250" s="1">
        <v>1</v>
      </c>
      <c r="S250" s="1">
        <v>1</v>
      </c>
      <c r="T250" s="1">
        <v>0</v>
      </c>
      <c r="U250" s="1">
        <v>2</v>
      </c>
      <c r="V250" s="1">
        <v>0</v>
      </c>
      <c r="W250" s="16">
        <v>0</v>
      </c>
      <c r="X250" s="1">
        <v>9</v>
      </c>
      <c r="Y250" s="1">
        <f t="shared" si="29"/>
        <v>314</v>
      </c>
      <c r="Z250" s="1">
        <f t="shared" si="30"/>
        <v>175</v>
      </c>
      <c r="AA250" s="70">
        <f t="shared" si="31"/>
        <v>0.64212678936605316</v>
      </c>
      <c r="AB250" s="70">
        <f t="shared" si="32"/>
        <v>0.35787321063394684</v>
      </c>
      <c r="AD250" s="61"/>
    </row>
    <row r="251" spans="1:30" s="4" customFormat="1" x14ac:dyDescent="0.25">
      <c r="A251" s="2">
        <v>73</v>
      </c>
      <c r="B251" s="2" t="s">
        <v>52</v>
      </c>
      <c r="C251" s="2">
        <v>515</v>
      </c>
      <c r="D251" s="1" t="s">
        <v>151</v>
      </c>
      <c r="E251" s="1" t="s">
        <v>151</v>
      </c>
      <c r="F251" s="2">
        <v>2226</v>
      </c>
      <c r="G251" s="2" t="s">
        <v>33</v>
      </c>
      <c r="H251" s="1">
        <v>488</v>
      </c>
      <c r="I251" s="1">
        <v>3</v>
      </c>
      <c r="J251" s="1">
        <v>116</v>
      </c>
      <c r="K251" s="1">
        <v>23</v>
      </c>
      <c r="L251" s="1">
        <v>3</v>
      </c>
      <c r="M251" s="1">
        <v>4</v>
      </c>
      <c r="N251" s="1">
        <v>42</v>
      </c>
      <c r="O251" s="1">
        <v>71</v>
      </c>
      <c r="P251" s="1">
        <v>9</v>
      </c>
      <c r="Q251" s="1">
        <v>3</v>
      </c>
      <c r="R251" s="1">
        <v>1</v>
      </c>
      <c r="S251" s="1">
        <v>0</v>
      </c>
      <c r="T251" s="1">
        <v>0</v>
      </c>
      <c r="U251" s="1">
        <v>0</v>
      </c>
      <c r="V251" s="1">
        <v>3</v>
      </c>
      <c r="W251" s="16">
        <v>0</v>
      </c>
      <c r="X251" s="1">
        <v>5</v>
      </c>
      <c r="Y251" s="1">
        <f t="shared" si="29"/>
        <v>283</v>
      </c>
      <c r="Z251" s="1">
        <f t="shared" si="30"/>
        <v>205</v>
      </c>
      <c r="AA251" s="70">
        <f t="shared" si="31"/>
        <v>0.57991803278688525</v>
      </c>
      <c r="AB251" s="70">
        <f t="shared" si="32"/>
        <v>0.42008196721311475</v>
      </c>
      <c r="AD251" s="61"/>
    </row>
    <row r="252" spans="1:30" s="4" customFormat="1" x14ac:dyDescent="0.25">
      <c r="A252" s="2">
        <v>74</v>
      </c>
      <c r="B252" s="2" t="s">
        <v>52</v>
      </c>
      <c r="C252" s="2">
        <v>515</v>
      </c>
      <c r="D252" s="1" t="s">
        <v>151</v>
      </c>
      <c r="E252" s="1" t="s">
        <v>162</v>
      </c>
      <c r="F252" s="2">
        <v>2227</v>
      </c>
      <c r="G252" s="2" t="s">
        <v>15</v>
      </c>
      <c r="H252" s="1">
        <v>601</v>
      </c>
      <c r="I252" s="1">
        <v>12</v>
      </c>
      <c r="J252" s="1">
        <v>169</v>
      </c>
      <c r="K252" s="1">
        <v>62</v>
      </c>
      <c r="L252" s="1">
        <v>4</v>
      </c>
      <c r="M252" s="1">
        <v>1</v>
      </c>
      <c r="N252" s="1">
        <v>97</v>
      </c>
      <c r="O252" s="1">
        <v>6</v>
      </c>
      <c r="P252" s="1">
        <v>16</v>
      </c>
      <c r="Q252" s="1">
        <v>0</v>
      </c>
      <c r="R252" s="1">
        <v>5</v>
      </c>
      <c r="S252" s="1">
        <v>0</v>
      </c>
      <c r="T252" s="1">
        <v>0</v>
      </c>
      <c r="U252" s="1">
        <v>0</v>
      </c>
      <c r="V252" s="1">
        <v>15</v>
      </c>
      <c r="W252" s="16">
        <v>0</v>
      </c>
      <c r="X252" s="1">
        <v>13</v>
      </c>
      <c r="Y252" s="1">
        <f t="shared" si="29"/>
        <v>400</v>
      </c>
      <c r="Z252" s="1">
        <f t="shared" si="30"/>
        <v>201</v>
      </c>
      <c r="AA252" s="70">
        <f t="shared" si="31"/>
        <v>0.66555740432612309</v>
      </c>
      <c r="AB252" s="70">
        <f t="shared" si="32"/>
        <v>0.33444259567387685</v>
      </c>
      <c r="AD252" s="61"/>
    </row>
    <row r="253" spans="1:30" s="4" customFormat="1" x14ac:dyDescent="0.25">
      <c r="A253" s="2">
        <v>75</v>
      </c>
      <c r="B253" s="2" t="s">
        <v>52</v>
      </c>
      <c r="C253" s="2">
        <v>515</v>
      </c>
      <c r="D253" s="1" t="s">
        <v>151</v>
      </c>
      <c r="E253" s="1" t="s">
        <v>162</v>
      </c>
      <c r="F253" s="2">
        <v>2227</v>
      </c>
      <c r="G253" s="2" t="s">
        <v>16</v>
      </c>
      <c r="H253" s="1">
        <v>601</v>
      </c>
      <c r="I253" s="1">
        <v>25</v>
      </c>
      <c r="J253" s="1">
        <v>147</v>
      </c>
      <c r="K253" s="1">
        <v>82</v>
      </c>
      <c r="L253" s="1">
        <v>9</v>
      </c>
      <c r="M253" s="1">
        <v>3</v>
      </c>
      <c r="N253" s="1">
        <v>65</v>
      </c>
      <c r="O253" s="1">
        <v>11</v>
      </c>
      <c r="P253" s="1">
        <v>14</v>
      </c>
      <c r="Q253" s="1">
        <v>1</v>
      </c>
      <c r="R253" s="1">
        <v>1</v>
      </c>
      <c r="S253" s="1">
        <v>3</v>
      </c>
      <c r="T253" s="1">
        <v>0</v>
      </c>
      <c r="U253" s="1">
        <v>0</v>
      </c>
      <c r="V253" s="1">
        <v>9</v>
      </c>
      <c r="W253" s="16">
        <v>1</v>
      </c>
      <c r="X253" s="1">
        <v>11</v>
      </c>
      <c r="Y253" s="1">
        <f t="shared" si="29"/>
        <v>382</v>
      </c>
      <c r="Z253" s="1">
        <f t="shared" si="30"/>
        <v>219</v>
      </c>
      <c r="AA253" s="70">
        <f t="shared" si="31"/>
        <v>0.63560732113144758</v>
      </c>
      <c r="AB253" s="70">
        <f t="shared" si="32"/>
        <v>0.36439267886855242</v>
      </c>
      <c r="AD253" s="61"/>
    </row>
    <row r="254" spans="1:30" s="4" customFormat="1" x14ac:dyDescent="0.25">
      <c r="A254" s="2">
        <v>76</v>
      </c>
      <c r="B254" s="2" t="s">
        <v>52</v>
      </c>
      <c r="C254" s="2">
        <v>515</v>
      </c>
      <c r="D254" s="1" t="s">
        <v>151</v>
      </c>
      <c r="E254" s="1" t="s">
        <v>163</v>
      </c>
      <c r="F254" s="2">
        <v>2227</v>
      </c>
      <c r="G254" s="2" t="s">
        <v>31</v>
      </c>
      <c r="H254" s="1">
        <v>251</v>
      </c>
      <c r="I254" s="1">
        <v>3</v>
      </c>
      <c r="J254" s="1">
        <v>47</v>
      </c>
      <c r="K254" s="1">
        <v>23</v>
      </c>
      <c r="L254" s="1">
        <v>2</v>
      </c>
      <c r="M254" s="1">
        <v>2</v>
      </c>
      <c r="N254" s="1">
        <v>39</v>
      </c>
      <c r="O254" s="1">
        <v>3</v>
      </c>
      <c r="P254" s="1">
        <v>10</v>
      </c>
      <c r="Q254" s="1">
        <v>0</v>
      </c>
      <c r="R254" s="1">
        <v>2</v>
      </c>
      <c r="S254" s="1">
        <v>1</v>
      </c>
      <c r="T254" s="1">
        <v>0</v>
      </c>
      <c r="U254" s="1">
        <v>1</v>
      </c>
      <c r="V254" s="1">
        <v>2</v>
      </c>
      <c r="W254" s="16">
        <v>0</v>
      </c>
      <c r="X254" s="1">
        <v>3</v>
      </c>
      <c r="Y254" s="1">
        <f t="shared" si="29"/>
        <v>138</v>
      </c>
      <c r="Z254" s="1">
        <f t="shared" si="30"/>
        <v>113</v>
      </c>
      <c r="AA254" s="70">
        <f t="shared" si="31"/>
        <v>0.54980079681274896</v>
      </c>
      <c r="AB254" s="70">
        <f t="shared" si="32"/>
        <v>0.45019920318725098</v>
      </c>
      <c r="AD254" s="61"/>
    </row>
    <row r="255" spans="1:30" s="4" customFormat="1" x14ac:dyDescent="0.25">
      <c r="A255" s="2">
        <v>77</v>
      </c>
      <c r="B255" s="2" t="s">
        <v>52</v>
      </c>
      <c r="C255" s="2">
        <v>515</v>
      </c>
      <c r="D255" s="1" t="s">
        <v>151</v>
      </c>
      <c r="E255" s="1" t="s">
        <v>160</v>
      </c>
      <c r="F255" s="2">
        <v>2228</v>
      </c>
      <c r="G255" s="2" t="s">
        <v>15</v>
      </c>
      <c r="H255" s="1">
        <v>524</v>
      </c>
      <c r="I255" s="1">
        <v>51</v>
      </c>
      <c r="J255" s="1">
        <v>99</v>
      </c>
      <c r="K255" s="1">
        <v>47</v>
      </c>
      <c r="L255" s="1">
        <v>3</v>
      </c>
      <c r="M255" s="1">
        <v>4</v>
      </c>
      <c r="N255" s="1">
        <v>54</v>
      </c>
      <c r="O255" s="1">
        <v>4</v>
      </c>
      <c r="P255" s="1">
        <v>7</v>
      </c>
      <c r="Q255" s="1">
        <v>2</v>
      </c>
      <c r="R255" s="1">
        <v>2</v>
      </c>
      <c r="S255" s="1">
        <v>1</v>
      </c>
      <c r="T255" s="1">
        <v>6</v>
      </c>
      <c r="U255" s="1">
        <v>0</v>
      </c>
      <c r="V255" s="1">
        <v>6</v>
      </c>
      <c r="W255" s="16">
        <v>0</v>
      </c>
      <c r="X255" s="1">
        <v>6</v>
      </c>
      <c r="Y255" s="1">
        <f t="shared" si="29"/>
        <v>292</v>
      </c>
      <c r="Z255" s="1">
        <f t="shared" si="30"/>
        <v>232</v>
      </c>
      <c r="AA255" s="70">
        <f t="shared" si="31"/>
        <v>0.5572519083969466</v>
      </c>
      <c r="AB255" s="70">
        <f t="shared" si="32"/>
        <v>0.44274809160305345</v>
      </c>
      <c r="AD255" s="61"/>
    </row>
    <row r="256" spans="1:30" s="4" customFormat="1" x14ac:dyDescent="0.25">
      <c r="A256" s="2">
        <v>78</v>
      </c>
      <c r="B256" s="2" t="s">
        <v>52</v>
      </c>
      <c r="C256" s="2">
        <v>515</v>
      </c>
      <c r="D256" s="1" t="s">
        <v>151</v>
      </c>
      <c r="E256" s="1" t="s">
        <v>160</v>
      </c>
      <c r="F256" s="2">
        <v>2228</v>
      </c>
      <c r="G256" s="2" t="s">
        <v>16</v>
      </c>
      <c r="H256" s="1">
        <v>524</v>
      </c>
      <c r="I256" s="1">
        <v>39</v>
      </c>
      <c r="J256" s="1">
        <v>106</v>
      </c>
      <c r="K256" s="1">
        <v>68</v>
      </c>
      <c r="L256" s="1">
        <v>1</v>
      </c>
      <c r="M256" s="1">
        <v>5</v>
      </c>
      <c r="N256" s="1">
        <v>85</v>
      </c>
      <c r="O256" s="1">
        <v>3</v>
      </c>
      <c r="P256" s="1">
        <v>7</v>
      </c>
      <c r="Q256" s="1">
        <v>0</v>
      </c>
      <c r="R256" s="1">
        <v>5</v>
      </c>
      <c r="S256" s="1">
        <v>7</v>
      </c>
      <c r="T256" s="1">
        <v>1</v>
      </c>
      <c r="U256" s="1">
        <v>1</v>
      </c>
      <c r="V256" s="1">
        <v>7</v>
      </c>
      <c r="W256" s="16">
        <v>0</v>
      </c>
      <c r="X256" s="1">
        <v>1</v>
      </c>
      <c r="Y256" s="1">
        <f t="shared" si="29"/>
        <v>336</v>
      </c>
      <c r="Z256" s="1">
        <f t="shared" si="30"/>
        <v>188</v>
      </c>
      <c r="AA256" s="70">
        <f t="shared" si="31"/>
        <v>0.64122137404580148</v>
      </c>
      <c r="AB256" s="70">
        <f t="shared" si="32"/>
        <v>0.35877862595419846</v>
      </c>
      <c r="AD256" s="61"/>
    </row>
    <row r="257" spans="1:30" s="4" customFormat="1" x14ac:dyDescent="0.25">
      <c r="A257" s="2">
        <v>79</v>
      </c>
      <c r="B257" s="2" t="s">
        <v>52</v>
      </c>
      <c r="C257" s="2">
        <v>515</v>
      </c>
      <c r="D257" s="1" t="s">
        <v>151</v>
      </c>
      <c r="E257" s="1" t="s">
        <v>160</v>
      </c>
      <c r="F257" s="2">
        <v>2228</v>
      </c>
      <c r="G257" s="2" t="s">
        <v>17</v>
      </c>
      <c r="H257" s="1">
        <v>524</v>
      </c>
      <c r="I257" s="1">
        <v>53</v>
      </c>
      <c r="J257" s="1">
        <v>104</v>
      </c>
      <c r="K257" s="1">
        <v>59</v>
      </c>
      <c r="L257" s="1">
        <v>2</v>
      </c>
      <c r="M257" s="1">
        <v>3</v>
      </c>
      <c r="N257" s="1">
        <v>47</v>
      </c>
      <c r="O257" s="1">
        <v>9</v>
      </c>
      <c r="P257" s="1">
        <v>10</v>
      </c>
      <c r="Q257" s="1">
        <v>0</v>
      </c>
      <c r="R257" s="1">
        <v>5</v>
      </c>
      <c r="S257" s="1">
        <v>9</v>
      </c>
      <c r="T257" s="1">
        <v>0</v>
      </c>
      <c r="U257" s="1">
        <v>2</v>
      </c>
      <c r="V257" s="1">
        <v>3</v>
      </c>
      <c r="W257" s="16">
        <v>0</v>
      </c>
      <c r="X257" s="1">
        <v>9</v>
      </c>
      <c r="Y257" s="1">
        <f t="shared" si="29"/>
        <v>315</v>
      </c>
      <c r="Z257" s="1">
        <f t="shared" si="30"/>
        <v>209</v>
      </c>
      <c r="AA257" s="70">
        <f t="shared" si="31"/>
        <v>0.60114503816793896</v>
      </c>
      <c r="AB257" s="70">
        <f t="shared" si="32"/>
        <v>0.39885496183206109</v>
      </c>
      <c r="AD257" s="61"/>
    </row>
    <row r="258" spans="1:30" s="4" customFormat="1" x14ac:dyDescent="0.25">
      <c r="A258" s="3"/>
      <c r="B258" s="3"/>
      <c r="C258" s="3"/>
      <c r="D258" s="137" t="s">
        <v>519</v>
      </c>
      <c r="E258" s="138"/>
      <c r="F258" s="76">
        <f>COUNTIF(G179:G257,"B")</f>
        <v>30</v>
      </c>
      <c r="G258" s="76">
        <f>COUNTA(G179:G257)</f>
        <v>79</v>
      </c>
      <c r="H258" s="77">
        <f>SUM(H179:H257)</f>
        <v>44348</v>
      </c>
      <c r="I258" s="77">
        <f t="shared" ref="I258:X258" si="33">SUM(I179:I257)</f>
        <v>1386</v>
      </c>
      <c r="J258" s="77">
        <f t="shared" si="33"/>
        <v>8518</v>
      </c>
      <c r="K258" s="77">
        <f t="shared" si="33"/>
        <v>3514</v>
      </c>
      <c r="L258" s="77">
        <f t="shared" si="33"/>
        <v>191</v>
      </c>
      <c r="M258" s="77">
        <f t="shared" si="33"/>
        <v>239</v>
      </c>
      <c r="N258" s="77">
        <f t="shared" si="33"/>
        <v>3757</v>
      </c>
      <c r="O258" s="77">
        <f t="shared" si="33"/>
        <v>1146</v>
      </c>
      <c r="P258" s="77">
        <f t="shared" si="33"/>
        <v>1182</v>
      </c>
      <c r="Q258" s="77">
        <f t="shared" si="33"/>
        <v>491</v>
      </c>
      <c r="R258" s="77">
        <f t="shared" si="33"/>
        <v>334</v>
      </c>
      <c r="S258" s="77">
        <f t="shared" si="33"/>
        <v>130</v>
      </c>
      <c r="T258" s="77">
        <f t="shared" si="33"/>
        <v>33</v>
      </c>
      <c r="U258" s="77">
        <f t="shared" si="33"/>
        <v>71</v>
      </c>
      <c r="V258" s="77">
        <f t="shared" si="33"/>
        <v>512</v>
      </c>
      <c r="W258" s="77">
        <f t="shared" si="33"/>
        <v>19</v>
      </c>
      <c r="X258" s="77">
        <f t="shared" si="33"/>
        <v>850</v>
      </c>
      <c r="Y258" s="77">
        <f t="shared" ref="Y258" si="34">SUM(I258:X258)</f>
        <v>22373</v>
      </c>
      <c r="Z258" s="77">
        <f t="shared" ref="Z258" si="35">H258-Y258</f>
        <v>21975</v>
      </c>
      <c r="AA258" s="78">
        <f t="shared" ref="AA258" si="36">Y258/H258</f>
        <v>0.50448723730495171</v>
      </c>
      <c r="AB258" s="78">
        <f t="shared" ref="AB258" si="37">Z258/H258</f>
        <v>0.49551276269504824</v>
      </c>
      <c r="AD258" s="61"/>
    </row>
    <row r="260" spans="1:30" s="28" customFormat="1" ht="12" x14ac:dyDescent="0.25">
      <c r="A260" s="27"/>
      <c r="B260" s="27"/>
      <c r="C260" s="27"/>
      <c r="E260" s="126" t="s">
        <v>71</v>
      </c>
      <c r="F260" s="133"/>
      <c r="G260" s="133"/>
      <c r="H260" s="133"/>
      <c r="I260" s="111" t="s">
        <v>4</v>
      </c>
      <c r="J260" s="111" t="s">
        <v>5</v>
      </c>
      <c r="K260" s="111" t="s">
        <v>6</v>
      </c>
      <c r="L260" s="111" t="s">
        <v>47</v>
      </c>
      <c r="M260" s="111" t="s">
        <v>7</v>
      </c>
      <c r="N260" s="111" t="s">
        <v>48</v>
      </c>
      <c r="O260" s="111" t="s">
        <v>37</v>
      </c>
      <c r="P260" s="111" t="s">
        <v>49</v>
      </c>
      <c r="Q260" s="111" t="s">
        <v>8</v>
      </c>
      <c r="R260" s="32" t="s">
        <v>38</v>
      </c>
      <c r="S260" s="33" t="s">
        <v>65</v>
      </c>
      <c r="T260" s="33"/>
      <c r="AA260" s="71"/>
      <c r="AB260" s="71"/>
      <c r="AD260" s="63"/>
    </row>
    <row r="261" spans="1:30" s="4" customFormat="1" x14ac:dyDescent="0.2">
      <c r="A261" s="3"/>
      <c r="B261" s="3"/>
      <c r="C261" s="3"/>
      <c r="E261" s="133"/>
      <c r="F261" s="133"/>
      <c r="G261" s="133"/>
      <c r="H261" s="133"/>
      <c r="I261" s="55">
        <v>1579</v>
      </c>
      <c r="J261" s="55">
        <v>8774</v>
      </c>
      <c r="K261" s="55">
        <v>3727</v>
      </c>
      <c r="L261" s="55">
        <v>447</v>
      </c>
      <c r="M261" s="55">
        <v>401</v>
      </c>
      <c r="N261" s="55">
        <v>3757</v>
      </c>
      <c r="O261" s="55">
        <v>1146</v>
      </c>
      <c r="P261" s="55">
        <v>1182</v>
      </c>
      <c r="Q261" s="55">
        <v>491</v>
      </c>
      <c r="R261" s="65">
        <f>W258</f>
        <v>19</v>
      </c>
      <c r="S261" s="66">
        <f>X258</f>
        <v>850</v>
      </c>
      <c r="T261" s="34"/>
      <c r="AA261" s="72"/>
      <c r="AB261" s="72"/>
      <c r="AD261" s="61"/>
    </row>
    <row r="262" spans="1:30" s="4" customFormat="1" ht="6.75" customHeight="1" x14ac:dyDescent="0.25">
      <c r="A262" s="3"/>
      <c r="B262" s="3"/>
      <c r="C262" s="3"/>
      <c r="F262" s="3"/>
      <c r="G262" s="3"/>
      <c r="H262" s="11"/>
      <c r="I262" s="3"/>
      <c r="J262" s="3"/>
      <c r="K262" s="3"/>
      <c r="L262" s="3"/>
      <c r="M262" s="3"/>
      <c r="N262" s="3"/>
      <c r="O262" s="3"/>
      <c r="P262" s="3"/>
      <c r="Q262" s="3"/>
      <c r="R262" s="35"/>
      <c r="S262" s="36"/>
      <c r="T262" s="36"/>
      <c r="AA262" s="72"/>
      <c r="AB262" s="72"/>
      <c r="AD262" s="61"/>
    </row>
    <row r="263" spans="1:30" s="12" customFormat="1" ht="12" x14ac:dyDescent="0.25">
      <c r="A263" s="30"/>
      <c r="B263" s="30"/>
      <c r="C263" s="30"/>
      <c r="E263" s="126" t="s">
        <v>72</v>
      </c>
      <c r="F263" s="126"/>
      <c r="G263" s="126"/>
      <c r="H263" s="126"/>
      <c r="I263" s="126" t="s">
        <v>412</v>
      </c>
      <c r="J263" s="133"/>
      <c r="K263" s="133"/>
      <c r="L263" s="126" t="s">
        <v>413</v>
      </c>
      <c r="M263" s="126"/>
      <c r="N263" s="111" t="s">
        <v>48</v>
      </c>
      <c r="O263" s="111" t="s">
        <v>37</v>
      </c>
      <c r="P263" s="111" t="s">
        <v>49</v>
      </c>
      <c r="Q263" s="111" t="s">
        <v>8</v>
      </c>
      <c r="AA263" s="73"/>
      <c r="AB263" s="73"/>
      <c r="AD263" s="62"/>
    </row>
    <row r="264" spans="1:30" s="4" customFormat="1" x14ac:dyDescent="0.25">
      <c r="A264" s="3"/>
      <c r="B264" s="3"/>
      <c r="C264" s="3"/>
      <c r="E264" s="126"/>
      <c r="F264" s="126"/>
      <c r="G264" s="126"/>
      <c r="H264" s="126"/>
      <c r="I264" s="127">
        <f>I261+K261+M261</f>
        <v>5707</v>
      </c>
      <c r="J264" s="128"/>
      <c r="K264" s="128"/>
      <c r="L264" s="127">
        <f>J261+L261</f>
        <v>9221</v>
      </c>
      <c r="M264" s="128"/>
      <c r="N264" s="112">
        <f>N261</f>
        <v>3757</v>
      </c>
      <c r="O264" s="112">
        <f>O261</f>
        <v>1146</v>
      </c>
      <c r="P264" s="112">
        <f>P261</f>
        <v>1182</v>
      </c>
      <c r="Q264" s="112">
        <f>Q261</f>
        <v>491</v>
      </c>
      <c r="AA264" s="72"/>
      <c r="AB264" s="72"/>
      <c r="AD264" s="61"/>
    </row>
    <row r="265" spans="1:30" s="4" customFormat="1" x14ac:dyDescent="0.25">
      <c r="A265" s="3"/>
      <c r="B265" s="3"/>
      <c r="C265" s="3"/>
      <c r="F265" s="3"/>
      <c r="G265" s="3"/>
      <c r="H265" s="11"/>
      <c r="AA265" s="72"/>
      <c r="AB265" s="72"/>
      <c r="AD265" s="61"/>
    </row>
    <row r="266" spans="1:30" x14ac:dyDescent="0.2">
      <c r="A266" s="139" t="s">
        <v>571</v>
      </c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AD266" s="6"/>
    </row>
  </sheetData>
  <mergeCells count="63">
    <mergeCell ref="D103:E103"/>
    <mergeCell ref="D134:E134"/>
    <mergeCell ref="D158:E158"/>
    <mergeCell ref="D170:E170"/>
    <mergeCell ref="D258:E258"/>
    <mergeCell ref="E105:H106"/>
    <mergeCell ref="E108:H109"/>
    <mergeCell ref="E136:H137"/>
    <mergeCell ref="E139:H140"/>
    <mergeCell ref="AB2:AB3"/>
    <mergeCell ref="R2:V2"/>
    <mergeCell ref="W2:W3"/>
    <mergeCell ref="X2:X3"/>
    <mergeCell ref="Y2:Y3"/>
    <mergeCell ref="AA2:AA3"/>
    <mergeCell ref="A2:A3"/>
    <mergeCell ref="B2:B3"/>
    <mergeCell ref="C2:C3"/>
    <mergeCell ref="D2:D3"/>
    <mergeCell ref="E2:E3"/>
    <mergeCell ref="F2:F3"/>
    <mergeCell ref="G2:G3"/>
    <mergeCell ref="H2:H3"/>
    <mergeCell ref="I2:Q2"/>
    <mergeCell ref="Z2:Z3"/>
    <mergeCell ref="I108:K108"/>
    <mergeCell ref="L108:M108"/>
    <mergeCell ref="I109:K109"/>
    <mergeCell ref="L109:M109"/>
    <mergeCell ref="I163:K163"/>
    <mergeCell ref="L163:M163"/>
    <mergeCell ref="I139:K139"/>
    <mergeCell ref="L139:M139"/>
    <mergeCell ref="I140:K140"/>
    <mergeCell ref="L140:M140"/>
    <mergeCell ref="A110:AB110"/>
    <mergeCell ref="L176:M176"/>
    <mergeCell ref="E160:H161"/>
    <mergeCell ref="E163:H164"/>
    <mergeCell ref="I164:K164"/>
    <mergeCell ref="L164:M164"/>
    <mergeCell ref="I7:AB7"/>
    <mergeCell ref="I11:AB11"/>
    <mergeCell ref="I12:AB12"/>
    <mergeCell ref="A266:Q266"/>
    <mergeCell ref="Z1:AB1"/>
    <mergeCell ref="E260:H261"/>
    <mergeCell ref="E263:H264"/>
    <mergeCell ref="I263:K263"/>
    <mergeCell ref="L263:M263"/>
    <mergeCell ref="I264:K264"/>
    <mergeCell ref="L264:M264"/>
    <mergeCell ref="E172:H173"/>
    <mergeCell ref="E175:H176"/>
    <mergeCell ref="I175:K175"/>
    <mergeCell ref="L175:M175"/>
    <mergeCell ref="I176:K176"/>
    <mergeCell ref="I97:AB97"/>
    <mergeCell ref="I18:AB18"/>
    <mergeCell ref="I53:AB53"/>
    <mergeCell ref="I63:AB63"/>
    <mergeCell ref="I74:AB74"/>
    <mergeCell ref="I75:AB75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81" firstPageNumber="74" orientation="landscape" useFirstPageNumber="1" r:id="rId1"/>
  <headerFooter>
    <oddFooter>&amp;C&amp;"Humnst777 Cn BT,Normal"&amp;P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80"/>
  <sheetViews>
    <sheetView view="pageBreakPreview" topLeftCell="N1" zoomScale="115" zoomScaleNormal="115" zoomScaleSheetLayoutView="115" workbookViewId="0">
      <pane ySplit="3" topLeftCell="A53" activePane="bottomLeft" state="frozen"/>
      <selection activeCell="A148" sqref="A148:XFD148"/>
      <selection pane="bottomLeft" activeCell="AC4" sqref="AC4:AC72"/>
    </sheetView>
  </sheetViews>
  <sheetFormatPr baseColWidth="10" defaultColWidth="24.28515625" defaultRowHeight="15" x14ac:dyDescent="0.25"/>
  <cols>
    <col min="1" max="1" width="2.85546875" bestFit="1" customWidth="1"/>
    <col min="2" max="2" width="4" bestFit="1" customWidth="1"/>
    <col min="3" max="3" width="3.5703125" bestFit="1" customWidth="1"/>
    <col min="4" max="5" width="20.28515625" bestFit="1" customWidth="1"/>
    <col min="6" max="6" width="5.7109375" style="19" bestFit="1" customWidth="1"/>
    <col min="7" max="7" width="5.140625" style="19" bestFit="1" customWidth="1"/>
    <col min="8" max="8" width="6.5703125" bestFit="1" customWidth="1"/>
    <col min="9" max="10" width="5.42578125" bestFit="1" customWidth="1"/>
    <col min="11" max="11" width="4" bestFit="1" customWidth="1"/>
    <col min="12" max="12" width="5.140625" bestFit="1" customWidth="1"/>
    <col min="13" max="13" width="4" bestFit="1" customWidth="1"/>
    <col min="14" max="15" width="5.42578125" bestFit="1" customWidth="1"/>
    <col min="16" max="16" width="4" bestFit="1" customWidth="1"/>
    <col min="17" max="17" width="5.42578125" bestFit="1" customWidth="1"/>
    <col min="18" max="18" width="9.7109375" bestFit="1" customWidth="1"/>
    <col min="19" max="19" width="7.28515625" bestFit="1" customWidth="1"/>
    <col min="20" max="21" width="6.140625" bestFit="1" customWidth="1"/>
    <col min="22" max="22" width="8.140625" bestFit="1" customWidth="1"/>
    <col min="23" max="23" width="3.7109375" bestFit="1" customWidth="1"/>
    <col min="24" max="24" width="4.7109375" bestFit="1" customWidth="1"/>
    <col min="25" max="25" width="6.7109375" bestFit="1" customWidth="1"/>
    <col min="26" max="26" width="8.140625" bestFit="1" customWidth="1"/>
    <col min="27" max="27" width="6.85546875" style="19" bestFit="1" customWidth="1"/>
    <col min="28" max="28" width="8.140625" style="19" bestFit="1" customWidth="1"/>
    <col min="29" max="29" width="6.140625" customWidth="1"/>
    <col min="30" max="30" width="20.7109375" bestFit="1" customWidth="1"/>
    <col min="31" max="34" width="4.85546875" bestFit="1" customWidth="1"/>
    <col min="35" max="35" width="4.140625" bestFit="1" customWidth="1"/>
    <col min="36" max="36" width="4.85546875" bestFit="1" customWidth="1"/>
    <col min="37" max="37" width="4.28515625" bestFit="1" customWidth="1"/>
    <col min="38" max="38" width="5.140625" bestFit="1" customWidth="1"/>
  </cols>
  <sheetData>
    <row r="1" spans="1:38" s="4" customFormat="1" ht="42" customHeight="1" x14ac:dyDescent="0.25">
      <c r="A1" s="69" t="s">
        <v>429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130" t="s">
        <v>433</v>
      </c>
      <c r="AA1" s="140"/>
      <c r="AB1" s="140"/>
    </row>
    <row r="2" spans="1:38" s="12" customFormat="1" ht="11.25" customHeight="1" x14ac:dyDescent="0.25">
      <c r="A2" s="124" t="s">
        <v>35</v>
      </c>
      <c r="B2" s="124" t="s">
        <v>400</v>
      </c>
      <c r="C2" s="124" t="s">
        <v>401</v>
      </c>
      <c r="D2" s="124" t="s">
        <v>60</v>
      </c>
      <c r="E2" s="124" t="s">
        <v>61</v>
      </c>
      <c r="F2" s="124" t="s">
        <v>62</v>
      </c>
      <c r="G2" s="124" t="s">
        <v>63</v>
      </c>
      <c r="H2" s="131" t="s">
        <v>402</v>
      </c>
      <c r="I2" s="124" t="s">
        <v>436</v>
      </c>
      <c r="J2" s="124"/>
      <c r="K2" s="124"/>
      <c r="L2" s="124"/>
      <c r="M2" s="124"/>
      <c r="N2" s="124"/>
      <c r="O2" s="124"/>
      <c r="P2" s="124"/>
      <c r="Q2" s="124"/>
      <c r="R2" s="124" t="s">
        <v>437</v>
      </c>
      <c r="S2" s="124"/>
      <c r="T2" s="124"/>
      <c r="U2" s="124"/>
      <c r="V2" s="124"/>
      <c r="W2" s="124" t="s">
        <v>38</v>
      </c>
      <c r="X2" s="141" t="s">
        <v>65</v>
      </c>
      <c r="Y2" s="123" t="s">
        <v>66</v>
      </c>
      <c r="Z2" s="125" t="s">
        <v>67</v>
      </c>
      <c r="AA2" s="123" t="s">
        <v>69</v>
      </c>
      <c r="AB2" s="123" t="s">
        <v>68</v>
      </c>
    </row>
    <row r="3" spans="1:38" s="13" customFormat="1" ht="12.75" x14ac:dyDescent="0.25">
      <c r="A3" s="124"/>
      <c r="B3" s="124"/>
      <c r="C3" s="124"/>
      <c r="D3" s="124"/>
      <c r="E3" s="124"/>
      <c r="F3" s="124"/>
      <c r="G3" s="124"/>
      <c r="H3" s="132"/>
      <c r="I3" s="17" t="s">
        <v>4</v>
      </c>
      <c r="J3" s="17" t="s">
        <v>5</v>
      </c>
      <c r="K3" s="17" t="s">
        <v>6</v>
      </c>
      <c r="L3" s="17" t="s">
        <v>47</v>
      </c>
      <c r="M3" s="17" t="s">
        <v>7</v>
      </c>
      <c r="N3" s="17" t="s">
        <v>48</v>
      </c>
      <c r="O3" s="17" t="s">
        <v>37</v>
      </c>
      <c r="P3" s="17" t="s">
        <v>49</v>
      </c>
      <c r="Q3" s="17" t="s">
        <v>8</v>
      </c>
      <c r="R3" s="17" t="s">
        <v>9</v>
      </c>
      <c r="S3" s="17" t="s">
        <v>10</v>
      </c>
      <c r="T3" s="17" t="s">
        <v>11</v>
      </c>
      <c r="U3" s="17" t="s">
        <v>12</v>
      </c>
      <c r="V3" s="17" t="s">
        <v>13</v>
      </c>
      <c r="W3" s="124"/>
      <c r="X3" s="141"/>
      <c r="Y3" s="123"/>
      <c r="Z3" s="125"/>
      <c r="AA3" s="123"/>
      <c r="AB3" s="123"/>
      <c r="AE3" s="21" t="s">
        <v>412</v>
      </c>
      <c r="AF3" s="21" t="s">
        <v>413</v>
      </c>
      <c r="AG3" s="21" t="s">
        <v>48</v>
      </c>
      <c r="AH3" s="21" t="s">
        <v>37</v>
      </c>
      <c r="AI3" s="21" t="s">
        <v>49</v>
      </c>
      <c r="AJ3" s="21" t="s">
        <v>8</v>
      </c>
      <c r="AK3" s="21" t="s">
        <v>398</v>
      </c>
      <c r="AL3" s="21" t="s">
        <v>65</v>
      </c>
    </row>
    <row r="4" spans="1:38" s="4" customFormat="1" ht="12.75" x14ac:dyDescent="0.25">
      <c r="A4" s="2">
        <v>1</v>
      </c>
      <c r="B4" s="2" t="s">
        <v>53</v>
      </c>
      <c r="C4" s="2">
        <v>59</v>
      </c>
      <c r="D4" s="1" t="s">
        <v>164</v>
      </c>
      <c r="E4" s="1" t="s">
        <v>164</v>
      </c>
      <c r="F4" s="2">
        <v>432</v>
      </c>
      <c r="G4" s="2" t="s">
        <v>15</v>
      </c>
      <c r="H4" s="1">
        <v>605</v>
      </c>
      <c r="I4" s="1">
        <v>62</v>
      </c>
      <c r="J4" s="1">
        <v>34</v>
      </c>
      <c r="K4" s="1">
        <v>4</v>
      </c>
      <c r="L4" s="1">
        <v>7</v>
      </c>
      <c r="M4" s="1">
        <v>4</v>
      </c>
      <c r="N4" s="1">
        <v>22</v>
      </c>
      <c r="O4" s="1">
        <v>73</v>
      </c>
      <c r="P4" s="1">
        <v>19</v>
      </c>
      <c r="Q4" s="1">
        <v>18</v>
      </c>
      <c r="R4" s="1">
        <v>5</v>
      </c>
      <c r="S4" s="1">
        <v>0</v>
      </c>
      <c r="T4" s="1">
        <v>0</v>
      </c>
      <c r="U4" s="1">
        <v>0</v>
      </c>
      <c r="V4" s="1">
        <v>0</v>
      </c>
      <c r="W4" s="16">
        <v>0</v>
      </c>
      <c r="X4" s="1">
        <v>12</v>
      </c>
      <c r="Y4" s="1">
        <f>SUM(I4:X4)</f>
        <v>260</v>
      </c>
      <c r="Z4" s="1">
        <f>H4-Y4</f>
        <v>345</v>
      </c>
      <c r="AA4" s="70">
        <f>Y4/H4</f>
        <v>0.42975206611570249</v>
      </c>
      <c r="AB4" s="70">
        <f>Z4/H4</f>
        <v>0.57024793388429751</v>
      </c>
      <c r="AD4" s="53" t="s">
        <v>442</v>
      </c>
      <c r="AE4" s="48">
        <v>4434</v>
      </c>
      <c r="AF4" s="48">
        <v>2860</v>
      </c>
      <c r="AG4" s="48">
        <v>1600</v>
      </c>
      <c r="AH4" s="48">
        <v>2695</v>
      </c>
      <c r="AI4" s="48">
        <v>901</v>
      </c>
      <c r="AJ4" s="48">
        <v>1181</v>
      </c>
      <c r="AK4" s="48">
        <v>18</v>
      </c>
      <c r="AL4" s="48">
        <v>674</v>
      </c>
    </row>
    <row r="5" spans="1:38" s="4" customFormat="1" ht="12.75" x14ac:dyDescent="0.25">
      <c r="A5" s="2">
        <v>2</v>
      </c>
      <c r="B5" s="2" t="s">
        <v>53</v>
      </c>
      <c r="C5" s="2">
        <v>59</v>
      </c>
      <c r="D5" s="1" t="s">
        <v>164</v>
      </c>
      <c r="E5" s="1" t="s">
        <v>164</v>
      </c>
      <c r="F5" s="2">
        <v>432</v>
      </c>
      <c r="G5" s="2" t="s">
        <v>16</v>
      </c>
      <c r="H5" s="1">
        <v>606</v>
      </c>
      <c r="I5" s="1">
        <v>83</v>
      </c>
      <c r="J5" s="1">
        <v>54</v>
      </c>
      <c r="K5" s="1">
        <v>9</v>
      </c>
      <c r="L5" s="1">
        <v>3</v>
      </c>
      <c r="M5" s="1">
        <v>6</v>
      </c>
      <c r="N5" s="1">
        <v>27</v>
      </c>
      <c r="O5" s="1">
        <v>85</v>
      </c>
      <c r="P5" s="1">
        <v>11</v>
      </c>
      <c r="Q5" s="1">
        <v>15</v>
      </c>
      <c r="R5" s="1">
        <v>2</v>
      </c>
      <c r="S5" s="1">
        <v>1</v>
      </c>
      <c r="T5" s="1">
        <v>0</v>
      </c>
      <c r="U5" s="1">
        <v>0</v>
      </c>
      <c r="V5" s="1">
        <v>3</v>
      </c>
      <c r="W5" s="16">
        <v>0</v>
      </c>
      <c r="X5" s="1">
        <v>16</v>
      </c>
      <c r="Y5" s="1">
        <f t="shared" ref="Y5:Y71" si="0">SUM(I5:X5)</f>
        <v>315</v>
      </c>
      <c r="Z5" s="1">
        <f t="shared" ref="Z5:Z71" si="1">H5-Y5</f>
        <v>291</v>
      </c>
      <c r="AA5" s="70">
        <f t="shared" ref="AA5:AA71" si="2">Y5/H5</f>
        <v>0.51980198019801982</v>
      </c>
      <c r="AB5" s="70">
        <f t="shared" ref="AB5:AB71" si="3">Z5/H5</f>
        <v>0.48019801980198018</v>
      </c>
      <c r="AD5" s="7" t="s">
        <v>443</v>
      </c>
      <c r="AE5" s="48">
        <v>831</v>
      </c>
      <c r="AF5" s="48">
        <v>691</v>
      </c>
      <c r="AG5" s="48">
        <v>155</v>
      </c>
      <c r="AH5" s="48">
        <v>0</v>
      </c>
      <c r="AI5" s="48">
        <v>0</v>
      </c>
      <c r="AJ5" s="48">
        <v>0</v>
      </c>
      <c r="AK5" s="48">
        <v>1</v>
      </c>
      <c r="AL5" s="48">
        <v>43</v>
      </c>
    </row>
    <row r="6" spans="1:38" s="4" customFormat="1" ht="12.75" x14ac:dyDescent="0.25">
      <c r="A6" s="2">
        <v>3</v>
      </c>
      <c r="B6" s="2" t="s">
        <v>53</v>
      </c>
      <c r="C6" s="2">
        <v>59</v>
      </c>
      <c r="D6" s="1" t="s">
        <v>164</v>
      </c>
      <c r="E6" s="1" t="s">
        <v>164</v>
      </c>
      <c r="F6" s="2">
        <v>432</v>
      </c>
      <c r="G6" s="2" t="s">
        <v>17</v>
      </c>
      <c r="H6" s="1">
        <v>606</v>
      </c>
      <c r="I6" s="1">
        <v>73</v>
      </c>
      <c r="J6" s="1">
        <v>42</v>
      </c>
      <c r="K6" s="1">
        <v>6</v>
      </c>
      <c r="L6" s="1">
        <v>6</v>
      </c>
      <c r="M6" s="1">
        <v>5</v>
      </c>
      <c r="N6" s="1">
        <v>22</v>
      </c>
      <c r="O6" s="1">
        <v>72</v>
      </c>
      <c r="P6" s="1">
        <v>20</v>
      </c>
      <c r="Q6" s="1">
        <v>16</v>
      </c>
      <c r="R6" s="1">
        <v>5</v>
      </c>
      <c r="S6" s="1">
        <v>2</v>
      </c>
      <c r="T6" s="1">
        <v>0</v>
      </c>
      <c r="U6" s="1">
        <v>0</v>
      </c>
      <c r="V6" s="1">
        <v>2</v>
      </c>
      <c r="W6" s="16">
        <v>2</v>
      </c>
      <c r="X6" s="1">
        <v>14</v>
      </c>
      <c r="Y6" s="1">
        <f t="shared" si="0"/>
        <v>287</v>
      </c>
      <c r="Z6" s="1">
        <f t="shared" si="1"/>
        <v>319</v>
      </c>
      <c r="AA6" s="70">
        <f t="shared" si="2"/>
        <v>0.47359735973597361</v>
      </c>
      <c r="AB6" s="70">
        <f t="shared" si="3"/>
        <v>0.52640264026402639</v>
      </c>
    </row>
    <row r="7" spans="1:38" s="4" customFormat="1" ht="12.75" x14ac:dyDescent="0.25">
      <c r="A7" s="2">
        <v>4</v>
      </c>
      <c r="B7" s="2" t="s">
        <v>53</v>
      </c>
      <c r="C7" s="2">
        <v>59</v>
      </c>
      <c r="D7" s="1" t="s">
        <v>164</v>
      </c>
      <c r="E7" s="1" t="s">
        <v>164</v>
      </c>
      <c r="F7" s="2">
        <v>433</v>
      </c>
      <c r="G7" s="2" t="s">
        <v>15</v>
      </c>
      <c r="H7" s="1">
        <v>611</v>
      </c>
      <c r="I7" s="1">
        <v>57</v>
      </c>
      <c r="J7" s="1">
        <v>43</v>
      </c>
      <c r="K7" s="1">
        <v>3</v>
      </c>
      <c r="L7" s="1">
        <v>3</v>
      </c>
      <c r="M7" s="1">
        <v>1</v>
      </c>
      <c r="N7" s="1">
        <v>30</v>
      </c>
      <c r="O7" s="1">
        <v>112</v>
      </c>
      <c r="P7" s="1">
        <v>7</v>
      </c>
      <c r="Q7" s="1">
        <v>15</v>
      </c>
      <c r="R7" s="1">
        <v>5</v>
      </c>
      <c r="S7" s="1">
        <v>1</v>
      </c>
      <c r="T7" s="1">
        <v>2</v>
      </c>
      <c r="U7" s="1">
        <v>0</v>
      </c>
      <c r="V7" s="1">
        <v>4</v>
      </c>
      <c r="W7" s="16">
        <v>2</v>
      </c>
      <c r="X7" s="1">
        <v>14</v>
      </c>
      <c r="Y7" s="1">
        <f t="shared" si="0"/>
        <v>299</v>
      </c>
      <c r="Z7" s="1">
        <f t="shared" si="1"/>
        <v>312</v>
      </c>
      <c r="AA7" s="70">
        <f t="shared" si="2"/>
        <v>0.48936170212765956</v>
      </c>
      <c r="AB7" s="70">
        <f t="shared" si="3"/>
        <v>0.51063829787234039</v>
      </c>
    </row>
    <row r="8" spans="1:38" s="4" customFormat="1" ht="12.75" x14ac:dyDescent="0.25">
      <c r="A8" s="2">
        <v>5</v>
      </c>
      <c r="B8" s="2" t="s">
        <v>53</v>
      </c>
      <c r="C8" s="2">
        <v>59</v>
      </c>
      <c r="D8" s="1" t="s">
        <v>164</v>
      </c>
      <c r="E8" s="1" t="s">
        <v>164</v>
      </c>
      <c r="F8" s="2">
        <v>433</v>
      </c>
      <c r="G8" s="2" t="s">
        <v>16</v>
      </c>
      <c r="H8" s="1">
        <v>611</v>
      </c>
      <c r="I8" s="1">
        <v>72</v>
      </c>
      <c r="J8" s="1">
        <v>40</v>
      </c>
      <c r="K8" s="1">
        <v>8</v>
      </c>
      <c r="L8" s="1">
        <v>2</v>
      </c>
      <c r="M8" s="1">
        <v>5</v>
      </c>
      <c r="N8" s="1">
        <v>37</v>
      </c>
      <c r="O8" s="1">
        <v>81</v>
      </c>
      <c r="P8" s="1">
        <v>19</v>
      </c>
      <c r="Q8" s="1">
        <v>16</v>
      </c>
      <c r="R8" s="1">
        <v>3</v>
      </c>
      <c r="S8" s="1">
        <v>1</v>
      </c>
      <c r="T8" s="1">
        <v>0</v>
      </c>
      <c r="U8" s="1">
        <v>0</v>
      </c>
      <c r="V8" s="1">
        <v>1</v>
      </c>
      <c r="W8" s="16">
        <v>0</v>
      </c>
      <c r="X8" s="1">
        <v>12</v>
      </c>
      <c r="Y8" s="1">
        <f t="shared" si="0"/>
        <v>297</v>
      </c>
      <c r="Z8" s="1">
        <f t="shared" si="1"/>
        <v>314</v>
      </c>
      <c r="AA8" s="70">
        <f t="shared" si="2"/>
        <v>0.48608837970540097</v>
      </c>
      <c r="AB8" s="70">
        <f t="shared" si="3"/>
        <v>0.51391162029459903</v>
      </c>
    </row>
    <row r="9" spans="1:38" s="4" customFormat="1" ht="12.75" x14ac:dyDescent="0.25">
      <c r="A9" s="2">
        <v>6</v>
      </c>
      <c r="B9" s="2" t="s">
        <v>53</v>
      </c>
      <c r="C9" s="2">
        <v>59</v>
      </c>
      <c r="D9" s="1" t="s">
        <v>164</v>
      </c>
      <c r="E9" s="1" t="s">
        <v>164</v>
      </c>
      <c r="F9" s="2">
        <v>433</v>
      </c>
      <c r="G9" s="2" t="s">
        <v>17</v>
      </c>
      <c r="H9" s="1">
        <v>612</v>
      </c>
      <c r="I9" s="1">
        <v>56</v>
      </c>
      <c r="J9" s="1">
        <v>26</v>
      </c>
      <c r="K9" s="1">
        <v>5</v>
      </c>
      <c r="L9" s="1">
        <v>7</v>
      </c>
      <c r="M9" s="1">
        <v>2</v>
      </c>
      <c r="N9" s="1">
        <v>29</v>
      </c>
      <c r="O9" s="1">
        <v>117</v>
      </c>
      <c r="P9" s="1">
        <v>17</v>
      </c>
      <c r="Q9" s="1">
        <v>14</v>
      </c>
      <c r="R9" s="1">
        <v>9</v>
      </c>
      <c r="S9" s="1">
        <v>0</v>
      </c>
      <c r="T9" s="1">
        <v>0</v>
      </c>
      <c r="U9" s="1">
        <v>0</v>
      </c>
      <c r="V9" s="1">
        <v>10</v>
      </c>
      <c r="W9" s="16">
        <v>0</v>
      </c>
      <c r="X9" s="1">
        <v>17</v>
      </c>
      <c r="Y9" s="1">
        <f t="shared" si="0"/>
        <v>309</v>
      </c>
      <c r="Z9" s="1">
        <f t="shared" si="1"/>
        <v>303</v>
      </c>
      <c r="AA9" s="70">
        <f t="shared" si="2"/>
        <v>0.50490196078431371</v>
      </c>
      <c r="AB9" s="70">
        <f t="shared" si="3"/>
        <v>0.49509803921568629</v>
      </c>
    </row>
    <row r="10" spans="1:38" s="4" customFormat="1" ht="12.75" x14ac:dyDescent="0.25">
      <c r="A10" s="2">
        <v>7</v>
      </c>
      <c r="B10" s="2" t="s">
        <v>53</v>
      </c>
      <c r="C10" s="2">
        <v>59</v>
      </c>
      <c r="D10" s="1" t="s">
        <v>164</v>
      </c>
      <c r="E10" s="1" t="s">
        <v>164</v>
      </c>
      <c r="F10" s="2">
        <v>433</v>
      </c>
      <c r="G10" s="2" t="s">
        <v>18</v>
      </c>
      <c r="H10" s="1">
        <v>612</v>
      </c>
      <c r="I10" s="1">
        <v>70</v>
      </c>
      <c r="J10" s="1">
        <v>39</v>
      </c>
      <c r="K10" s="1">
        <v>2</v>
      </c>
      <c r="L10" s="1">
        <v>4</v>
      </c>
      <c r="M10" s="1">
        <v>2</v>
      </c>
      <c r="N10" s="1">
        <v>28</v>
      </c>
      <c r="O10" s="1">
        <v>131</v>
      </c>
      <c r="P10" s="1">
        <v>19</v>
      </c>
      <c r="Q10" s="1">
        <v>11</v>
      </c>
      <c r="R10" s="1">
        <v>4</v>
      </c>
      <c r="S10" s="1">
        <v>0</v>
      </c>
      <c r="T10" s="1">
        <v>1</v>
      </c>
      <c r="U10" s="1">
        <v>0</v>
      </c>
      <c r="V10" s="1">
        <v>2</v>
      </c>
      <c r="W10" s="16">
        <v>0</v>
      </c>
      <c r="X10" s="1">
        <v>9</v>
      </c>
      <c r="Y10" s="1">
        <f t="shared" si="0"/>
        <v>322</v>
      </c>
      <c r="Z10" s="1">
        <f t="shared" si="1"/>
        <v>290</v>
      </c>
      <c r="AA10" s="70">
        <f t="shared" si="2"/>
        <v>0.52614379084967322</v>
      </c>
      <c r="AB10" s="70">
        <f t="shared" si="3"/>
        <v>0.47385620915032678</v>
      </c>
    </row>
    <row r="11" spans="1:38" s="4" customFormat="1" ht="12.75" x14ac:dyDescent="0.25">
      <c r="A11" s="2">
        <v>8</v>
      </c>
      <c r="B11" s="2" t="s">
        <v>53</v>
      </c>
      <c r="C11" s="2">
        <v>59</v>
      </c>
      <c r="D11" s="1" t="s">
        <v>164</v>
      </c>
      <c r="E11" s="1" t="s">
        <v>164</v>
      </c>
      <c r="F11" s="2">
        <v>433</v>
      </c>
      <c r="G11" s="2" t="s">
        <v>19</v>
      </c>
      <c r="H11" s="1">
        <v>612</v>
      </c>
      <c r="I11" s="1">
        <v>53</v>
      </c>
      <c r="J11" s="1">
        <v>38</v>
      </c>
      <c r="K11" s="1">
        <v>4</v>
      </c>
      <c r="L11" s="1">
        <v>3</v>
      </c>
      <c r="M11" s="1">
        <v>3</v>
      </c>
      <c r="N11" s="1">
        <v>18</v>
      </c>
      <c r="O11" s="1">
        <v>116</v>
      </c>
      <c r="P11" s="1">
        <v>10</v>
      </c>
      <c r="Q11" s="1">
        <v>24</v>
      </c>
      <c r="R11" s="1">
        <v>5</v>
      </c>
      <c r="S11" s="1">
        <v>0</v>
      </c>
      <c r="T11" s="1">
        <v>0</v>
      </c>
      <c r="U11" s="1">
        <v>0</v>
      </c>
      <c r="V11" s="1">
        <v>6</v>
      </c>
      <c r="W11" s="16">
        <v>0</v>
      </c>
      <c r="X11" s="1">
        <v>13</v>
      </c>
      <c r="Y11" s="1">
        <f t="shared" si="0"/>
        <v>293</v>
      </c>
      <c r="Z11" s="1">
        <f t="shared" si="1"/>
        <v>319</v>
      </c>
      <c r="AA11" s="70">
        <f t="shared" si="2"/>
        <v>0.47875816993464054</v>
      </c>
      <c r="AB11" s="70">
        <f t="shared" si="3"/>
        <v>0.52124183006535951</v>
      </c>
    </row>
    <row r="12" spans="1:38" s="4" customFormat="1" ht="12.75" x14ac:dyDescent="0.25">
      <c r="A12" s="2">
        <v>9</v>
      </c>
      <c r="B12" s="2" t="s">
        <v>53</v>
      </c>
      <c r="C12" s="2">
        <v>59</v>
      </c>
      <c r="D12" s="1" t="s">
        <v>164</v>
      </c>
      <c r="E12" s="1" t="s">
        <v>164</v>
      </c>
      <c r="F12" s="2">
        <v>434</v>
      </c>
      <c r="G12" s="2" t="s">
        <v>15</v>
      </c>
      <c r="H12" s="1">
        <v>603</v>
      </c>
      <c r="I12" s="1">
        <v>60</v>
      </c>
      <c r="J12" s="1">
        <v>35</v>
      </c>
      <c r="K12" s="1">
        <v>3</v>
      </c>
      <c r="L12" s="1">
        <v>3</v>
      </c>
      <c r="M12" s="1">
        <v>5</v>
      </c>
      <c r="N12" s="1">
        <v>41</v>
      </c>
      <c r="O12" s="1">
        <v>99</v>
      </c>
      <c r="P12" s="1">
        <v>13</v>
      </c>
      <c r="Q12" s="1">
        <v>25</v>
      </c>
      <c r="R12" s="1">
        <v>2</v>
      </c>
      <c r="S12" s="1">
        <v>1</v>
      </c>
      <c r="T12" s="1">
        <v>0</v>
      </c>
      <c r="U12" s="1">
        <v>0</v>
      </c>
      <c r="V12" s="1">
        <v>5</v>
      </c>
      <c r="W12" s="16">
        <v>0</v>
      </c>
      <c r="X12" s="1">
        <v>17</v>
      </c>
      <c r="Y12" s="1">
        <f t="shared" si="0"/>
        <v>309</v>
      </c>
      <c r="Z12" s="1">
        <f t="shared" si="1"/>
        <v>294</v>
      </c>
      <c r="AA12" s="70">
        <f t="shared" si="2"/>
        <v>0.51243781094527363</v>
      </c>
      <c r="AB12" s="70">
        <f t="shared" si="3"/>
        <v>0.48756218905472637</v>
      </c>
    </row>
    <row r="13" spans="1:38" s="4" customFormat="1" ht="12.75" x14ac:dyDescent="0.25">
      <c r="A13" s="2">
        <v>10</v>
      </c>
      <c r="B13" s="2" t="s">
        <v>53</v>
      </c>
      <c r="C13" s="2">
        <v>59</v>
      </c>
      <c r="D13" s="1" t="s">
        <v>164</v>
      </c>
      <c r="E13" s="1" t="s">
        <v>164</v>
      </c>
      <c r="F13" s="2">
        <v>434</v>
      </c>
      <c r="G13" s="2" t="s">
        <v>16</v>
      </c>
      <c r="H13" s="1">
        <v>603</v>
      </c>
      <c r="I13" s="1">
        <v>67</v>
      </c>
      <c r="J13" s="1">
        <v>35</v>
      </c>
      <c r="K13" s="1">
        <v>5</v>
      </c>
      <c r="L13" s="1">
        <v>5</v>
      </c>
      <c r="M13" s="1">
        <v>6</v>
      </c>
      <c r="N13" s="1">
        <v>34</v>
      </c>
      <c r="O13" s="1">
        <v>100</v>
      </c>
      <c r="P13" s="1">
        <v>7</v>
      </c>
      <c r="Q13" s="1">
        <v>20</v>
      </c>
      <c r="R13" s="1">
        <v>3</v>
      </c>
      <c r="S13" s="1">
        <v>0</v>
      </c>
      <c r="T13" s="1">
        <v>1</v>
      </c>
      <c r="U13" s="1">
        <v>1</v>
      </c>
      <c r="V13" s="1">
        <v>2</v>
      </c>
      <c r="W13" s="16">
        <v>0</v>
      </c>
      <c r="X13" s="1">
        <v>12</v>
      </c>
      <c r="Y13" s="1">
        <f t="shared" si="0"/>
        <v>298</v>
      </c>
      <c r="Z13" s="1">
        <f t="shared" si="1"/>
        <v>305</v>
      </c>
      <c r="AA13" s="70">
        <f t="shared" si="2"/>
        <v>0.494195688225539</v>
      </c>
      <c r="AB13" s="70">
        <f t="shared" si="3"/>
        <v>0.50580431177446106</v>
      </c>
    </row>
    <row r="14" spans="1:38" s="4" customFormat="1" ht="12.75" x14ac:dyDescent="0.25">
      <c r="A14" s="2">
        <v>11</v>
      </c>
      <c r="B14" s="2" t="s">
        <v>53</v>
      </c>
      <c r="C14" s="2">
        <v>59</v>
      </c>
      <c r="D14" s="1" t="s">
        <v>164</v>
      </c>
      <c r="E14" s="1" t="s">
        <v>164</v>
      </c>
      <c r="F14" s="2">
        <v>434</v>
      </c>
      <c r="G14" s="2" t="s">
        <v>17</v>
      </c>
      <c r="H14" s="1">
        <v>603</v>
      </c>
      <c r="I14" s="1">
        <v>61</v>
      </c>
      <c r="J14" s="1">
        <v>72</v>
      </c>
      <c r="K14" s="1">
        <v>4</v>
      </c>
      <c r="L14" s="1">
        <v>1</v>
      </c>
      <c r="M14" s="1">
        <v>6</v>
      </c>
      <c r="N14" s="1">
        <v>29</v>
      </c>
      <c r="O14" s="1">
        <v>88</v>
      </c>
      <c r="P14" s="1">
        <v>18</v>
      </c>
      <c r="Q14" s="1">
        <v>34</v>
      </c>
      <c r="R14" s="1">
        <v>4</v>
      </c>
      <c r="S14" s="1">
        <v>0</v>
      </c>
      <c r="T14" s="1">
        <v>1</v>
      </c>
      <c r="U14" s="1">
        <v>0</v>
      </c>
      <c r="V14" s="1">
        <v>2</v>
      </c>
      <c r="W14" s="16">
        <v>2</v>
      </c>
      <c r="X14" s="1">
        <v>12</v>
      </c>
      <c r="Y14" s="1">
        <f t="shared" si="0"/>
        <v>334</v>
      </c>
      <c r="Z14" s="1">
        <f t="shared" si="1"/>
        <v>269</v>
      </c>
      <c r="AA14" s="70">
        <f t="shared" si="2"/>
        <v>0.55389718076285244</v>
      </c>
      <c r="AB14" s="70">
        <f t="shared" si="3"/>
        <v>0.44610281923714762</v>
      </c>
    </row>
    <row r="15" spans="1:38" s="4" customFormat="1" ht="12.75" x14ac:dyDescent="0.25">
      <c r="A15" s="2">
        <v>12</v>
      </c>
      <c r="B15" s="2" t="s">
        <v>53</v>
      </c>
      <c r="C15" s="2">
        <v>59</v>
      </c>
      <c r="D15" s="1" t="s">
        <v>164</v>
      </c>
      <c r="E15" s="1" t="s">
        <v>164</v>
      </c>
      <c r="F15" s="2">
        <v>435</v>
      </c>
      <c r="G15" s="2" t="s">
        <v>15</v>
      </c>
      <c r="H15" s="1">
        <v>627</v>
      </c>
      <c r="I15" s="1">
        <v>89</v>
      </c>
      <c r="J15" s="1">
        <v>50</v>
      </c>
      <c r="K15" s="1">
        <v>8</v>
      </c>
      <c r="L15" s="1">
        <v>5</v>
      </c>
      <c r="M15" s="1">
        <v>3</v>
      </c>
      <c r="N15" s="1">
        <v>22</v>
      </c>
      <c r="O15" s="1">
        <v>69</v>
      </c>
      <c r="P15" s="1">
        <v>20</v>
      </c>
      <c r="Q15" s="1">
        <v>16</v>
      </c>
      <c r="R15" s="1">
        <v>2</v>
      </c>
      <c r="S15" s="1">
        <v>0</v>
      </c>
      <c r="T15" s="1">
        <v>0</v>
      </c>
      <c r="U15" s="1">
        <v>0</v>
      </c>
      <c r="V15" s="1">
        <v>3</v>
      </c>
      <c r="W15" s="16">
        <v>0</v>
      </c>
      <c r="X15" s="1">
        <v>18</v>
      </c>
      <c r="Y15" s="1">
        <f t="shared" si="0"/>
        <v>305</v>
      </c>
      <c r="Z15" s="1">
        <f t="shared" si="1"/>
        <v>322</v>
      </c>
      <c r="AA15" s="70">
        <f t="shared" si="2"/>
        <v>0.48644338118022329</v>
      </c>
      <c r="AB15" s="70">
        <f t="shared" si="3"/>
        <v>0.51355661881977677</v>
      </c>
    </row>
    <row r="16" spans="1:38" s="4" customFormat="1" ht="12.75" x14ac:dyDescent="0.25">
      <c r="A16" s="2">
        <v>13</v>
      </c>
      <c r="B16" s="2" t="s">
        <v>53</v>
      </c>
      <c r="C16" s="2">
        <v>59</v>
      </c>
      <c r="D16" s="1" t="s">
        <v>164</v>
      </c>
      <c r="E16" s="1" t="s">
        <v>164</v>
      </c>
      <c r="F16" s="2">
        <v>435</v>
      </c>
      <c r="G16" s="2" t="s">
        <v>16</v>
      </c>
      <c r="H16" s="1">
        <v>627</v>
      </c>
      <c r="I16" s="1">
        <v>86</v>
      </c>
      <c r="J16" s="1">
        <v>55</v>
      </c>
      <c r="K16" s="1">
        <v>3</v>
      </c>
      <c r="L16" s="1">
        <v>8</v>
      </c>
      <c r="M16" s="1">
        <v>6</v>
      </c>
      <c r="N16" s="1">
        <v>46</v>
      </c>
      <c r="O16" s="1">
        <v>54</v>
      </c>
      <c r="P16" s="1">
        <v>15</v>
      </c>
      <c r="Q16" s="1">
        <v>18</v>
      </c>
      <c r="R16" s="1">
        <v>6</v>
      </c>
      <c r="S16" s="1">
        <v>0</v>
      </c>
      <c r="T16" s="1">
        <v>1</v>
      </c>
      <c r="U16" s="1">
        <v>0</v>
      </c>
      <c r="V16" s="1">
        <v>5</v>
      </c>
      <c r="W16" s="16">
        <v>0</v>
      </c>
      <c r="X16" s="1">
        <v>13</v>
      </c>
      <c r="Y16" s="1">
        <f t="shared" si="0"/>
        <v>316</v>
      </c>
      <c r="Z16" s="1">
        <f t="shared" si="1"/>
        <v>311</v>
      </c>
      <c r="AA16" s="70">
        <f t="shared" si="2"/>
        <v>0.50398724082934609</v>
      </c>
      <c r="AB16" s="70">
        <f t="shared" si="3"/>
        <v>0.49601275917065391</v>
      </c>
    </row>
    <row r="17" spans="1:28" s="4" customFormat="1" ht="12.75" x14ac:dyDescent="0.25">
      <c r="A17" s="2">
        <v>14</v>
      </c>
      <c r="B17" s="2" t="s">
        <v>53</v>
      </c>
      <c r="C17" s="2">
        <v>59</v>
      </c>
      <c r="D17" s="1" t="s">
        <v>164</v>
      </c>
      <c r="E17" s="1" t="s">
        <v>164</v>
      </c>
      <c r="F17" s="2">
        <v>436</v>
      </c>
      <c r="G17" s="2" t="s">
        <v>15</v>
      </c>
      <c r="H17" s="1">
        <v>642</v>
      </c>
      <c r="I17" s="1">
        <v>79</v>
      </c>
      <c r="J17" s="1">
        <v>25</v>
      </c>
      <c r="K17" s="1">
        <v>3</v>
      </c>
      <c r="L17" s="1">
        <v>5</v>
      </c>
      <c r="M17" s="1">
        <v>5</v>
      </c>
      <c r="N17" s="1">
        <v>47</v>
      </c>
      <c r="O17" s="1">
        <v>41</v>
      </c>
      <c r="P17" s="1">
        <v>35</v>
      </c>
      <c r="Q17" s="1">
        <v>19</v>
      </c>
      <c r="R17" s="1">
        <v>2</v>
      </c>
      <c r="S17" s="1">
        <v>3</v>
      </c>
      <c r="T17" s="1">
        <v>0</v>
      </c>
      <c r="U17" s="1">
        <v>1</v>
      </c>
      <c r="V17" s="1">
        <v>4</v>
      </c>
      <c r="W17" s="16">
        <v>0</v>
      </c>
      <c r="X17" s="1">
        <v>12</v>
      </c>
      <c r="Y17" s="1">
        <f t="shared" si="0"/>
        <v>281</v>
      </c>
      <c r="Z17" s="1">
        <f t="shared" si="1"/>
        <v>361</v>
      </c>
      <c r="AA17" s="70">
        <f t="shared" si="2"/>
        <v>0.43769470404984423</v>
      </c>
      <c r="AB17" s="70">
        <f t="shared" si="3"/>
        <v>0.56230529595015577</v>
      </c>
    </row>
    <row r="18" spans="1:28" s="4" customFormat="1" ht="12.75" x14ac:dyDescent="0.25">
      <c r="A18" s="2">
        <v>15</v>
      </c>
      <c r="B18" s="2" t="s">
        <v>53</v>
      </c>
      <c r="C18" s="2">
        <v>59</v>
      </c>
      <c r="D18" s="1" t="s">
        <v>164</v>
      </c>
      <c r="E18" s="1" t="s">
        <v>164</v>
      </c>
      <c r="F18" s="2">
        <v>436</v>
      </c>
      <c r="G18" s="2" t="s">
        <v>16</v>
      </c>
      <c r="H18" s="1">
        <v>642</v>
      </c>
      <c r="I18" s="1">
        <v>75</v>
      </c>
      <c r="J18" s="1">
        <v>35</v>
      </c>
      <c r="K18" s="1">
        <v>9</v>
      </c>
      <c r="L18" s="1">
        <v>4</v>
      </c>
      <c r="M18" s="1">
        <v>4</v>
      </c>
      <c r="N18" s="1">
        <v>31</v>
      </c>
      <c r="O18" s="1">
        <v>58</v>
      </c>
      <c r="P18" s="1">
        <v>29</v>
      </c>
      <c r="Q18" s="1">
        <v>11</v>
      </c>
      <c r="R18" s="1">
        <v>2</v>
      </c>
      <c r="S18" s="1">
        <v>0</v>
      </c>
      <c r="T18" s="1">
        <v>1</v>
      </c>
      <c r="U18" s="1">
        <v>0</v>
      </c>
      <c r="V18" s="1">
        <v>4</v>
      </c>
      <c r="W18" s="16">
        <v>2</v>
      </c>
      <c r="X18" s="1">
        <v>7</v>
      </c>
      <c r="Y18" s="1">
        <f t="shared" si="0"/>
        <v>272</v>
      </c>
      <c r="Z18" s="1">
        <f t="shared" si="1"/>
        <v>370</v>
      </c>
      <c r="AA18" s="70">
        <f t="shared" si="2"/>
        <v>0.42367601246105918</v>
      </c>
      <c r="AB18" s="70">
        <f t="shared" si="3"/>
        <v>0.57632398753894076</v>
      </c>
    </row>
    <row r="19" spans="1:28" s="4" customFormat="1" ht="12.75" x14ac:dyDescent="0.25">
      <c r="A19" s="2">
        <v>16</v>
      </c>
      <c r="B19" s="2" t="s">
        <v>53</v>
      </c>
      <c r="C19" s="2">
        <v>59</v>
      </c>
      <c r="D19" s="1" t="s">
        <v>164</v>
      </c>
      <c r="E19" s="1" t="s">
        <v>164</v>
      </c>
      <c r="F19" s="2">
        <v>437</v>
      </c>
      <c r="G19" s="2" t="s">
        <v>15</v>
      </c>
      <c r="H19" s="1">
        <v>533</v>
      </c>
      <c r="I19" s="1">
        <v>57</v>
      </c>
      <c r="J19" s="1">
        <v>38</v>
      </c>
      <c r="K19" s="1">
        <v>4</v>
      </c>
      <c r="L19" s="1">
        <v>0</v>
      </c>
      <c r="M19" s="1">
        <v>8</v>
      </c>
      <c r="N19" s="1">
        <v>36</v>
      </c>
      <c r="O19" s="1">
        <v>67</v>
      </c>
      <c r="P19" s="1">
        <v>14</v>
      </c>
      <c r="Q19" s="1">
        <v>26</v>
      </c>
      <c r="R19" s="1">
        <v>4</v>
      </c>
      <c r="S19" s="1">
        <v>2</v>
      </c>
      <c r="T19" s="1">
        <v>0</v>
      </c>
      <c r="U19" s="1">
        <v>0</v>
      </c>
      <c r="V19" s="1">
        <v>2</v>
      </c>
      <c r="W19" s="16">
        <v>0</v>
      </c>
      <c r="X19" s="1">
        <v>15</v>
      </c>
      <c r="Y19" s="1">
        <f t="shared" si="0"/>
        <v>273</v>
      </c>
      <c r="Z19" s="1">
        <f t="shared" si="1"/>
        <v>260</v>
      </c>
      <c r="AA19" s="70">
        <f t="shared" si="2"/>
        <v>0.51219512195121952</v>
      </c>
      <c r="AB19" s="70">
        <f t="shared" si="3"/>
        <v>0.48780487804878048</v>
      </c>
    </row>
    <row r="20" spans="1:28" s="4" customFormat="1" ht="12.75" x14ac:dyDescent="0.25">
      <c r="A20" s="2">
        <v>17</v>
      </c>
      <c r="B20" s="2" t="s">
        <v>53</v>
      </c>
      <c r="C20" s="2">
        <v>59</v>
      </c>
      <c r="D20" s="1" t="s">
        <v>164</v>
      </c>
      <c r="E20" s="1" t="s">
        <v>164</v>
      </c>
      <c r="F20" s="2">
        <v>437</v>
      </c>
      <c r="G20" s="2" t="s">
        <v>16</v>
      </c>
      <c r="H20" s="1">
        <v>533</v>
      </c>
      <c r="I20" s="1">
        <v>63</v>
      </c>
      <c r="J20" s="1">
        <v>42</v>
      </c>
      <c r="K20" s="1">
        <v>5</v>
      </c>
      <c r="L20" s="1">
        <v>2</v>
      </c>
      <c r="M20" s="1">
        <v>7</v>
      </c>
      <c r="N20" s="1">
        <v>23</v>
      </c>
      <c r="O20" s="1">
        <v>63</v>
      </c>
      <c r="P20" s="1">
        <v>19</v>
      </c>
      <c r="Q20" s="1">
        <v>28</v>
      </c>
      <c r="R20" s="1">
        <v>4</v>
      </c>
      <c r="S20" s="1">
        <v>0</v>
      </c>
      <c r="T20" s="1">
        <v>1</v>
      </c>
      <c r="U20" s="1">
        <v>0</v>
      </c>
      <c r="V20" s="1">
        <v>5</v>
      </c>
      <c r="W20" s="16">
        <v>1</v>
      </c>
      <c r="X20" s="1">
        <v>8</v>
      </c>
      <c r="Y20" s="1">
        <f t="shared" si="0"/>
        <v>271</v>
      </c>
      <c r="Z20" s="1">
        <f t="shared" si="1"/>
        <v>262</v>
      </c>
      <c r="AA20" s="70">
        <f t="shared" si="2"/>
        <v>0.50844277673545968</v>
      </c>
      <c r="AB20" s="70">
        <f t="shared" si="3"/>
        <v>0.49155722326454032</v>
      </c>
    </row>
    <row r="21" spans="1:28" s="4" customFormat="1" ht="12.75" x14ac:dyDescent="0.25">
      <c r="A21" s="2">
        <v>18</v>
      </c>
      <c r="B21" s="2" t="s">
        <v>53</v>
      </c>
      <c r="C21" s="2">
        <v>59</v>
      </c>
      <c r="D21" s="1" t="s">
        <v>164</v>
      </c>
      <c r="E21" s="1" t="s">
        <v>164</v>
      </c>
      <c r="F21" s="2">
        <v>437</v>
      </c>
      <c r="G21" s="2" t="s">
        <v>17</v>
      </c>
      <c r="H21" s="1">
        <v>534</v>
      </c>
      <c r="I21" s="1">
        <v>81</v>
      </c>
      <c r="J21" s="1">
        <v>29</v>
      </c>
      <c r="K21" s="1">
        <v>2</v>
      </c>
      <c r="L21" s="1">
        <v>1</v>
      </c>
      <c r="M21" s="1">
        <v>5</v>
      </c>
      <c r="N21" s="1">
        <v>28</v>
      </c>
      <c r="O21" s="1">
        <v>59</v>
      </c>
      <c r="P21" s="1">
        <v>8</v>
      </c>
      <c r="Q21" s="1">
        <v>34</v>
      </c>
      <c r="R21" s="1">
        <v>3</v>
      </c>
      <c r="S21" s="1">
        <v>0</v>
      </c>
      <c r="T21" s="1">
        <v>0</v>
      </c>
      <c r="U21" s="1">
        <v>0</v>
      </c>
      <c r="V21" s="1">
        <v>2</v>
      </c>
      <c r="W21" s="16">
        <v>0</v>
      </c>
      <c r="X21" s="1">
        <v>12</v>
      </c>
      <c r="Y21" s="1">
        <f t="shared" si="0"/>
        <v>264</v>
      </c>
      <c r="Z21" s="1">
        <f t="shared" si="1"/>
        <v>270</v>
      </c>
      <c r="AA21" s="70">
        <f t="shared" si="2"/>
        <v>0.4943820224719101</v>
      </c>
      <c r="AB21" s="70">
        <f t="shared" si="3"/>
        <v>0.5056179775280899</v>
      </c>
    </row>
    <row r="22" spans="1:28" s="4" customFormat="1" ht="12.75" x14ac:dyDescent="0.25">
      <c r="A22" s="2">
        <v>19</v>
      </c>
      <c r="B22" s="2" t="s">
        <v>53</v>
      </c>
      <c r="C22" s="2">
        <v>59</v>
      </c>
      <c r="D22" s="1" t="s">
        <v>164</v>
      </c>
      <c r="E22" s="1" t="s">
        <v>164</v>
      </c>
      <c r="F22" s="2">
        <v>438</v>
      </c>
      <c r="G22" s="2" t="s">
        <v>15</v>
      </c>
      <c r="H22" s="1">
        <v>626</v>
      </c>
      <c r="I22" s="1">
        <v>110</v>
      </c>
      <c r="J22" s="1">
        <v>39</v>
      </c>
      <c r="K22" s="1">
        <v>0</v>
      </c>
      <c r="L22" s="1">
        <v>0</v>
      </c>
      <c r="M22" s="1">
        <v>0</v>
      </c>
      <c r="N22" s="1">
        <v>29</v>
      </c>
      <c r="O22" s="1">
        <v>57</v>
      </c>
      <c r="P22" s="1">
        <v>20</v>
      </c>
      <c r="Q22" s="1">
        <v>21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6">
        <v>0</v>
      </c>
      <c r="X22" s="1">
        <v>10</v>
      </c>
      <c r="Y22" s="1">
        <f t="shared" si="0"/>
        <v>286</v>
      </c>
      <c r="Z22" s="1">
        <f t="shared" si="1"/>
        <v>340</v>
      </c>
      <c r="AA22" s="70">
        <f t="shared" si="2"/>
        <v>0.45686900958466453</v>
      </c>
      <c r="AB22" s="70">
        <f t="shared" si="3"/>
        <v>0.54313099041533541</v>
      </c>
    </row>
    <row r="23" spans="1:28" s="4" customFormat="1" ht="12.75" x14ac:dyDescent="0.25">
      <c r="A23" s="2">
        <v>20</v>
      </c>
      <c r="B23" s="2" t="s">
        <v>53</v>
      </c>
      <c r="C23" s="2">
        <v>59</v>
      </c>
      <c r="D23" s="1" t="s">
        <v>164</v>
      </c>
      <c r="E23" s="1" t="s">
        <v>164</v>
      </c>
      <c r="F23" s="2">
        <v>438</v>
      </c>
      <c r="G23" s="2" t="s">
        <v>16</v>
      </c>
      <c r="H23" s="1">
        <v>626</v>
      </c>
      <c r="I23" s="1">
        <v>72</v>
      </c>
      <c r="J23" s="1">
        <v>34</v>
      </c>
      <c r="K23" s="1">
        <v>5</v>
      </c>
      <c r="L23" s="1">
        <v>3</v>
      </c>
      <c r="M23" s="1">
        <v>9</v>
      </c>
      <c r="N23" s="1">
        <v>34</v>
      </c>
      <c r="O23" s="1">
        <v>44</v>
      </c>
      <c r="P23" s="1">
        <v>28</v>
      </c>
      <c r="Q23" s="1">
        <v>27</v>
      </c>
      <c r="R23" s="1">
        <v>4</v>
      </c>
      <c r="S23" s="1">
        <v>0</v>
      </c>
      <c r="T23" s="1">
        <v>0</v>
      </c>
      <c r="U23" s="1">
        <v>0</v>
      </c>
      <c r="V23" s="1">
        <v>0</v>
      </c>
      <c r="W23" s="16">
        <v>0</v>
      </c>
      <c r="X23" s="1">
        <v>17</v>
      </c>
      <c r="Y23" s="1">
        <f t="shared" si="0"/>
        <v>277</v>
      </c>
      <c r="Z23" s="1">
        <f t="shared" si="1"/>
        <v>349</v>
      </c>
      <c r="AA23" s="70">
        <f t="shared" si="2"/>
        <v>0.44249201277955269</v>
      </c>
      <c r="AB23" s="70">
        <f t="shared" si="3"/>
        <v>0.55750798722044725</v>
      </c>
    </row>
    <row r="24" spans="1:28" s="4" customFormat="1" ht="12.75" x14ac:dyDescent="0.25">
      <c r="A24" s="2">
        <v>21</v>
      </c>
      <c r="B24" s="2" t="s">
        <v>53</v>
      </c>
      <c r="C24" s="2">
        <v>59</v>
      </c>
      <c r="D24" s="1" t="s">
        <v>164</v>
      </c>
      <c r="E24" s="1" t="s">
        <v>164</v>
      </c>
      <c r="F24" s="2">
        <v>438</v>
      </c>
      <c r="G24" s="2" t="s">
        <v>17</v>
      </c>
      <c r="H24" s="1">
        <v>626</v>
      </c>
      <c r="I24" s="1">
        <v>100</v>
      </c>
      <c r="J24" s="1">
        <v>42</v>
      </c>
      <c r="K24" s="1">
        <v>6</v>
      </c>
      <c r="L24" s="1">
        <v>3</v>
      </c>
      <c r="M24" s="1">
        <v>2</v>
      </c>
      <c r="N24" s="1">
        <v>33</v>
      </c>
      <c r="O24" s="1">
        <v>45</v>
      </c>
      <c r="P24" s="1">
        <v>22</v>
      </c>
      <c r="Q24" s="1">
        <v>21</v>
      </c>
      <c r="R24" s="1">
        <v>6</v>
      </c>
      <c r="S24" s="1">
        <v>1</v>
      </c>
      <c r="T24" s="1">
        <v>1</v>
      </c>
      <c r="U24" s="1">
        <v>0</v>
      </c>
      <c r="V24" s="1">
        <v>7</v>
      </c>
      <c r="W24" s="16">
        <v>0</v>
      </c>
      <c r="X24" s="1">
        <v>14</v>
      </c>
      <c r="Y24" s="1">
        <f t="shared" si="0"/>
        <v>303</v>
      </c>
      <c r="Z24" s="1">
        <f t="shared" si="1"/>
        <v>323</v>
      </c>
      <c r="AA24" s="70">
        <f t="shared" si="2"/>
        <v>0.48402555910543132</v>
      </c>
      <c r="AB24" s="70">
        <f t="shared" si="3"/>
        <v>0.51597444089456868</v>
      </c>
    </row>
    <row r="25" spans="1:28" s="4" customFormat="1" ht="12.75" x14ac:dyDescent="0.25">
      <c r="A25" s="2">
        <v>22</v>
      </c>
      <c r="B25" s="2" t="s">
        <v>53</v>
      </c>
      <c r="C25" s="2">
        <v>59</v>
      </c>
      <c r="D25" s="1" t="s">
        <v>164</v>
      </c>
      <c r="E25" s="1" t="s">
        <v>164</v>
      </c>
      <c r="F25" s="2">
        <v>438</v>
      </c>
      <c r="G25" s="2" t="s">
        <v>18</v>
      </c>
      <c r="H25" s="1">
        <v>627</v>
      </c>
      <c r="I25" s="1">
        <v>93</v>
      </c>
      <c r="J25" s="1">
        <v>44</v>
      </c>
      <c r="K25" s="1">
        <v>10</v>
      </c>
      <c r="L25" s="1">
        <v>5</v>
      </c>
      <c r="M25" s="1">
        <v>4</v>
      </c>
      <c r="N25" s="1">
        <v>28</v>
      </c>
      <c r="O25" s="1">
        <v>64</v>
      </c>
      <c r="P25" s="1">
        <v>10</v>
      </c>
      <c r="Q25" s="1">
        <v>21</v>
      </c>
      <c r="R25" s="1">
        <v>7</v>
      </c>
      <c r="S25" s="1">
        <v>2</v>
      </c>
      <c r="T25" s="1">
        <v>0</v>
      </c>
      <c r="U25" s="1">
        <v>0</v>
      </c>
      <c r="V25" s="1">
        <v>3</v>
      </c>
      <c r="W25" s="16">
        <v>0</v>
      </c>
      <c r="X25" s="1">
        <v>13</v>
      </c>
      <c r="Y25" s="1">
        <f t="shared" si="0"/>
        <v>304</v>
      </c>
      <c r="Z25" s="1">
        <f t="shared" si="1"/>
        <v>323</v>
      </c>
      <c r="AA25" s="70">
        <f t="shared" si="2"/>
        <v>0.48484848484848486</v>
      </c>
      <c r="AB25" s="70">
        <f t="shared" si="3"/>
        <v>0.51515151515151514</v>
      </c>
    </row>
    <row r="26" spans="1:28" s="4" customFormat="1" ht="12.75" x14ac:dyDescent="0.25">
      <c r="A26" s="2">
        <v>23</v>
      </c>
      <c r="B26" s="2" t="s">
        <v>53</v>
      </c>
      <c r="C26" s="2">
        <v>59</v>
      </c>
      <c r="D26" s="1" t="s">
        <v>164</v>
      </c>
      <c r="E26" s="1" t="s">
        <v>164</v>
      </c>
      <c r="F26" s="2">
        <v>439</v>
      </c>
      <c r="G26" s="2" t="s">
        <v>15</v>
      </c>
      <c r="H26" s="1">
        <v>680</v>
      </c>
      <c r="I26" s="1">
        <v>82</v>
      </c>
      <c r="J26" s="1">
        <v>41</v>
      </c>
      <c r="K26" s="1">
        <v>8</v>
      </c>
      <c r="L26" s="1">
        <v>8</v>
      </c>
      <c r="M26" s="1">
        <v>6</v>
      </c>
      <c r="N26" s="1">
        <v>47</v>
      </c>
      <c r="O26" s="1">
        <v>99</v>
      </c>
      <c r="P26" s="1">
        <v>24</v>
      </c>
      <c r="Q26" s="1">
        <v>31</v>
      </c>
      <c r="R26" s="1">
        <v>4</v>
      </c>
      <c r="S26" s="1">
        <v>1</v>
      </c>
      <c r="T26" s="1">
        <v>0</v>
      </c>
      <c r="U26" s="1">
        <v>0</v>
      </c>
      <c r="V26" s="1">
        <v>1</v>
      </c>
      <c r="W26" s="16">
        <v>0</v>
      </c>
      <c r="X26" s="1">
        <v>13</v>
      </c>
      <c r="Y26" s="1">
        <f t="shared" si="0"/>
        <v>365</v>
      </c>
      <c r="Z26" s="1">
        <f t="shared" si="1"/>
        <v>315</v>
      </c>
      <c r="AA26" s="70">
        <f t="shared" si="2"/>
        <v>0.53676470588235292</v>
      </c>
      <c r="AB26" s="70">
        <f t="shared" si="3"/>
        <v>0.46323529411764708</v>
      </c>
    </row>
    <row r="27" spans="1:28" s="4" customFormat="1" ht="12.75" x14ac:dyDescent="0.25">
      <c r="A27" s="2">
        <v>24</v>
      </c>
      <c r="B27" s="2" t="s">
        <v>53</v>
      </c>
      <c r="C27" s="2">
        <v>59</v>
      </c>
      <c r="D27" s="1" t="s">
        <v>164</v>
      </c>
      <c r="E27" s="1" t="s">
        <v>164</v>
      </c>
      <c r="F27" s="2">
        <v>439</v>
      </c>
      <c r="G27" s="2" t="s">
        <v>16</v>
      </c>
      <c r="H27" s="1">
        <v>680</v>
      </c>
      <c r="I27" s="1">
        <v>78</v>
      </c>
      <c r="J27" s="1">
        <v>32</v>
      </c>
      <c r="K27" s="1">
        <v>7</v>
      </c>
      <c r="L27" s="1">
        <v>5</v>
      </c>
      <c r="M27" s="1">
        <v>7</v>
      </c>
      <c r="N27" s="1">
        <v>39</v>
      </c>
      <c r="O27" s="1">
        <v>83</v>
      </c>
      <c r="P27" s="1">
        <v>22</v>
      </c>
      <c r="Q27" s="1">
        <v>41</v>
      </c>
      <c r="R27" s="1">
        <v>2</v>
      </c>
      <c r="S27" s="1">
        <v>0</v>
      </c>
      <c r="T27" s="1">
        <v>0</v>
      </c>
      <c r="U27" s="1">
        <v>0</v>
      </c>
      <c r="V27" s="1">
        <v>1</v>
      </c>
      <c r="W27" s="16">
        <v>0</v>
      </c>
      <c r="X27" s="1">
        <v>11</v>
      </c>
      <c r="Y27" s="1">
        <f t="shared" si="0"/>
        <v>328</v>
      </c>
      <c r="Z27" s="1">
        <f t="shared" si="1"/>
        <v>352</v>
      </c>
      <c r="AA27" s="70">
        <f t="shared" si="2"/>
        <v>0.4823529411764706</v>
      </c>
      <c r="AB27" s="70">
        <f t="shared" si="3"/>
        <v>0.51764705882352946</v>
      </c>
    </row>
    <row r="28" spans="1:28" s="4" customFormat="1" ht="12.75" x14ac:dyDescent="0.25">
      <c r="A28" s="2">
        <v>25</v>
      </c>
      <c r="B28" s="2" t="s">
        <v>53</v>
      </c>
      <c r="C28" s="2">
        <v>59</v>
      </c>
      <c r="D28" s="1" t="s">
        <v>164</v>
      </c>
      <c r="E28" s="1" t="s">
        <v>164</v>
      </c>
      <c r="F28" s="2">
        <v>440</v>
      </c>
      <c r="G28" s="2" t="s">
        <v>15</v>
      </c>
      <c r="H28" s="1">
        <v>699</v>
      </c>
      <c r="I28" s="1">
        <v>74</v>
      </c>
      <c r="J28" s="1">
        <v>33</v>
      </c>
      <c r="K28" s="1">
        <v>5</v>
      </c>
      <c r="L28" s="1">
        <v>11</v>
      </c>
      <c r="M28" s="1">
        <v>3</v>
      </c>
      <c r="N28" s="1">
        <v>58</v>
      </c>
      <c r="O28" s="1">
        <v>34</v>
      </c>
      <c r="P28" s="1">
        <v>22</v>
      </c>
      <c r="Q28" s="1">
        <v>19</v>
      </c>
      <c r="R28" s="1">
        <v>6</v>
      </c>
      <c r="S28" s="1">
        <v>1</v>
      </c>
      <c r="T28" s="1">
        <v>1</v>
      </c>
      <c r="U28" s="1">
        <v>0</v>
      </c>
      <c r="V28" s="1">
        <v>2</v>
      </c>
      <c r="W28" s="16">
        <v>0</v>
      </c>
      <c r="X28" s="1">
        <v>10</v>
      </c>
      <c r="Y28" s="1">
        <f t="shared" si="0"/>
        <v>279</v>
      </c>
      <c r="Z28" s="1">
        <f t="shared" si="1"/>
        <v>420</v>
      </c>
      <c r="AA28" s="70">
        <f t="shared" si="2"/>
        <v>0.39914163090128757</v>
      </c>
      <c r="AB28" s="70">
        <f t="shared" si="3"/>
        <v>0.60085836909871249</v>
      </c>
    </row>
    <row r="29" spans="1:28" s="4" customFormat="1" ht="12.75" x14ac:dyDescent="0.25">
      <c r="A29" s="2">
        <v>26</v>
      </c>
      <c r="B29" s="2" t="s">
        <v>53</v>
      </c>
      <c r="C29" s="2">
        <v>59</v>
      </c>
      <c r="D29" s="1" t="s">
        <v>164</v>
      </c>
      <c r="E29" s="1" t="s">
        <v>164</v>
      </c>
      <c r="F29" s="2">
        <v>440</v>
      </c>
      <c r="G29" s="2" t="s">
        <v>16</v>
      </c>
      <c r="H29" s="1">
        <v>699</v>
      </c>
      <c r="I29" s="1">
        <v>85</v>
      </c>
      <c r="J29" s="1">
        <v>36</v>
      </c>
      <c r="K29" s="1">
        <v>5</v>
      </c>
      <c r="L29" s="1">
        <v>4</v>
      </c>
      <c r="M29" s="1">
        <v>3</v>
      </c>
      <c r="N29" s="1">
        <v>58</v>
      </c>
      <c r="O29" s="1">
        <v>38</v>
      </c>
      <c r="P29" s="1">
        <v>19</v>
      </c>
      <c r="Q29" s="1">
        <v>18</v>
      </c>
      <c r="R29" s="1">
        <v>5</v>
      </c>
      <c r="S29" s="1">
        <v>4</v>
      </c>
      <c r="T29" s="1">
        <v>0</v>
      </c>
      <c r="U29" s="1">
        <v>0</v>
      </c>
      <c r="V29" s="1">
        <v>7</v>
      </c>
      <c r="W29" s="16">
        <v>0</v>
      </c>
      <c r="X29" s="1">
        <v>15</v>
      </c>
      <c r="Y29" s="1">
        <f t="shared" si="0"/>
        <v>297</v>
      </c>
      <c r="Z29" s="1">
        <f t="shared" si="1"/>
        <v>402</v>
      </c>
      <c r="AA29" s="70">
        <f t="shared" si="2"/>
        <v>0.42489270386266093</v>
      </c>
      <c r="AB29" s="70">
        <f t="shared" si="3"/>
        <v>0.57510729613733902</v>
      </c>
    </row>
    <row r="30" spans="1:28" s="4" customFormat="1" ht="12.75" x14ac:dyDescent="0.25">
      <c r="A30" s="2">
        <v>27</v>
      </c>
      <c r="B30" s="2" t="s">
        <v>53</v>
      </c>
      <c r="C30" s="2">
        <v>59</v>
      </c>
      <c r="D30" s="1" t="s">
        <v>164</v>
      </c>
      <c r="E30" s="1" t="s">
        <v>164</v>
      </c>
      <c r="F30" s="2">
        <v>440</v>
      </c>
      <c r="G30" s="2" t="s">
        <v>17</v>
      </c>
      <c r="H30" s="1">
        <v>700</v>
      </c>
      <c r="I30" s="1">
        <v>85</v>
      </c>
      <c r="J30" s="1">
        <v>53</v>
      </c>
      <c r="K30" s="1">
        <v>4</v>
      </c>
      <c r="L30" s="1">
        <v>6</v>
      </c>
      <c r="M30" s="1">
        <v>7</v>
      </c>
      <c r="N30" s="1">
        <v>53</v>
      </c>
      <c r="O30" s="1">
        <v>45</v>
      </c>
      <c r="P30" s="1">
        <v>15</v>
      </c>
      <c r="Q30" s="1">
        <v>25</v>
      </c>
      <c r="R30" s="1">
        <v>0</v>
      </c>
      <c r="S30" s="1">
        <v>2</v>
      </c>
      <c r="T30" s="1">
        <v>1</v>
      </c>
      <c r="U30" s="1">
        <v>0</v>
      </c>
      <c r="V30" s="1">
        <v>4</v>
      </c>
      <c r="W30" s="16">
        <v>0</v>
      </c>
      <c r="X30" s="1">
        <v>17</v>
      </c>
      <c r="Y30" s="1">
        <f t="shared" si="0"/>
        <v>317</v>
      </c>
      <c r="Z30" s="1">
        <f t="shared" si="1"/>
        <v>383</v>
      </c>
      <c r="AA30" s="70">
        <f t="shared" si="2"/>
        <v>0.45285714285714285</v>
      </c>
      <c r="AB30" s="70">
        <f t="shared" si="3"/>
        <v>0.54714285714285715</v>
      </c>
    </row>
    <row r="31" spans="1:28" s="4" customFormat="1" ht="12.75" x14ac:dyDescent="0.25">
      <c r="A31" s="2">
        <v>28</v>
      </c>
      <c r="B31" s="2" t="s">
        <v>53</v>
      </c>
      <c r="C31" s="2">
        <v>59</v>
      </c>
      <c r="D31" s="1" t="s">
        <v>164</v>
      </c>
      <c r="E31" s="1" t="s">
        <v>164</v>
      </c>
      <c r="F31" s="2">
        <v>441</v>
      </c>
      <c r="G31" s="2" t="s">
        <v>15</v>
      </c>
      <c r="H31" s="1">
        <v>667</v>
      </c>
      <c r="I31" s="1">
        <v>99</v>
      </c>
      <c r="J31" s="1">
        <v>42</v>
      </c>
      <c r="K31" s="1">
        <v>8</v>
      </c>
      <c r="L31" s="1">
        <v>7</v>
      </c>
      <c r="M31" s="1">
        <v>4</v>
      </c>
      <c r="N31" s="1">
        <v>44</v>
      </c>
      <c r="O31" s="1">
        <v>57</v>
      </c>
      <c r="P31" s="1">
        <v>21</v>
      </c>
      <c r="Q31" s="1">
        <v>31</v>
      </c>
      <c r="R31" s="1">
        <v>7</v>
      </c>
      <c r="S31" s="1">
        <v>0</v>
      </c>
      <c r="T31" s="1">
        <v>2</v>
      </c>
      <c r="U31" s="1">
        <v>0</v>
      </c>
      <c r="V31" s="1">
        <v>6</v>
      </c>
      <c r="W31" s="16">
        <v>0</v>
      </c>
      <c r="X31" s="1">
        <v>16</v>
      </c>
      <c r="Y31" s="1">
        <f t="shared" si="0"/>
        <v>344</v>
      </c>
      <c r="Z31" s="1">
        <f t="shared" si="1"/>
        <v>323</v>
      </c>
      <c r="AA31" s="70">
        <f t="shared" si="2"/>
        <v>0.51574212893553228</v>
      </c>
      <c r="AB31" s="70">
        <f t="shared" si="3"/>
        <v>0.48425787106446777</v>
      </c>
    </row>
    <row r="32" spans="1:28" s="4" customFormat="1" ht="12.75" x14ac:dyDescent="0.25">
      <c r="A32" s="2">
        <v>29</v>
      </c>
      <c r="B32" s="2" t="s">
        <v>53</v>
      </c>
      <c r="C32" s="2">
        <v>59</v>
      </c>
      <c r="D32" s="1" t="s">
        <v>164</v>
      </c>
      <c r="E32" s="1" t="s">
        <v>164</v>
      </c>
      <c r="F32" s="2">
        <v>441</v>
      </c>
      <c r="G32" s="2" t="s">
        <v>16</v>
      </c>
      <c r="H32" s="1">
        <v>667</v>
      </c>
      <c r="I32" s="1">
        <v>109</v>
      </c>
      <c r="J32" s="1">
        <v>49</v>
      </c>
      <c r="K32" s="1">
        <v>7</v>
      </c>
      <c r="L32" s="1">
        <v>14</v>
      </c>
      <c r="M32" s="1">
        <v>8</v>
      </c>
      <c r="N32" s="1">
        <v>39</v>
      </c>
      <c r="O32" s="1">
        <v>50</v>
      </c>
      <c r="P32" s="1">
        <v>30</v>
      </c>
      <c r="Q32" s="1">
        <v>20</v>
      </c>
      <c r="R32" s="1">
        <v>5</v>
      </c>
      <c r="S32" s="1">
        <v>0</v>
      </c>
      <c r="T32" s="1">
        <v>0</v>
      </c>
      <c r="U32" s="1">
        <v>0</v>
      </c>
      <c r="V32" s="1">
        <v>7</v>
      </c>
      <c r="W32" s="16">
        <v>0</v>
      </c>
      <c r="X32" s="1">
        <v>8</v>
      </c>
      <c r="Y32" s="1">
        <f t="shared" si="0"/>
        <v>346</v>
      </c>
      <c r="Z32" s="1">
        <f t="shared" si="1"/>
        <v>321</v>
      </c>
      <c r="AA32" s="70">
        <f t="shared" si="2"/>
        <v>0.51874062968515744</v>
      </c>
      <c r="AB32" s="70">
        <f t="shared" si="3"/>
        <v>0.48125937031484256</v>
      </c>
    </row>
    <row r="33" spans="1:28" s="4" customFormat="1" ht="12.75" x14ac:dyDescent="0.25">
      <c r="A33" s="2">
        <v>30</v>
      </c>
      <c r="B33" s="2" t="s">
        <v>53</v>
      </c>
      <c r="C33" s="2">
        <v>59</v>
      </c>
      <c r="D33" s="1" t="s">
        <v>164</v>
      </c>
      <c r="E33" s="1" t="s">
        <v>164</v>
      </c>
      <c r="F33" s="2">
        <v>441</v>
      </c>
      <c r="G33" s="2" t="s">
        <v>17</v>
      </c>
      <c r="H33" s="1">
        <v>667</v>
      </c>
      <c r="I33" s="1">
        <v>81</v>
      </c>
      <c r="J33" s="1">
        <v>54</v>
      </c>
      <c r="K33" s="1">
        <v>5</v>
      </c>
      <c r="L33" s="1">
        <v>2</v>
      </c>
      <c r="M33" s="1">
        <v>13</v>
      </c>
      <c r="N33" s="1">
        <v>25</v>
      </c>
      <c r="O33" s="1">
        <v>57</v>
      </c>
      <c r="P33" s="1">
        <v>15</v>
      </c>
      <c r="Q33" s="1">
        <v>17</v>
      </c>
      <c r="R33" s="1">
        <v>5</v>
      </c>
      <c r="S33" s="1">
        <v>2</v>
      </c>
      <c r="T33" s="1">
        <v>0</v>
      </c>
      <c r="U33" s="1">
        <v>0</v>
      </c>
      <c r="V33" s="1">
        <v>3</v>
      </c>
      <c r="W33" s="16">
        <v>0</v>
      </c>
      <c r="X33" s="1">
        <v>12</v>
      </c>
      <c r="Y33" s="1">
        <f t="shared" si="0"/>
        <v>291</v>
      </c>
      <c r="Z33" s="1">
        <f t="shared" si="1"/>
        <v>376</v>
      </c>
      <c r="AA33" s="70">
        <f t="shared" si="2"/>
        <v>0.43628185907046479</v>
      </c>
      <c r="AB33" s="70">
        <f t="shared" si="3"/>
        <v>0.56371814092953521</v>
      </c>
    </row>
    <row r="34" spans="1:28" s="4" customFormat="1" ht="12.75" x14ac:dyDescent="0.25">
      <c r="A34" s="2">
        <v>31</v>
      </c>
      <c r="B34" s="2" t="s">
        <v>53</v>
      </c>
      <c r="C34" s="2">
        <v>59</v>
      </c>
      <c r="D34" s="1" t="s">
        <v>164</v>
      </c>
      <c r="E34" s="1" t="s">
        <v>164</v>
      </c>
      <c r="F34" s="2">
        <v>441</v>
      </c>
      <c r="G34" s="2" t="s">
        <v>18</v>
      </c>
      <c r="H34" s="1">
        <v>667</v>
      </c>
      <c r="I34" s="1">
        <v>103</v>
      </c>
      <c r="J34" s="1">
        <v>55</v>
      </c>
      <c r="K34" s="1">
        <v>9</v>
      </c>
      <c r="L34" s="1">
        <v>5</v>
      </c>
      <c r="M34" s="1">
        <v>6</v>
      </c>
      <c r="N34" s="1">
        <v>37</v>
      </c>
      <c r="O34" s="1">
        <v>49</v>
      </c>
      <c r="P34" s="1">
        <v>25</v>
      </c>
      <c r="Q34" s="1">
        <v>23</v>
      </c>
      <c r="R34" s="1">
        <v>10</v>
      </c>
      <c r="S34" s="1">
        <v>1</v>
      </c>
      <c r="T34" s="1">
        <v>2</v>
      </c>
      <c r="U34" s="1">
        <v>1</v>
      </c>
      <c r="V34" s="1">
        <v>3</v>
      </c>
      <c r="W34" s="16">
        <v>1</v>
      </c>
      <c r="X34" s="1">
        <v>9</v>
      </c>
      <c r="Y34" s="1">
        <f t="shared" si="0"/>
        <v>339</v>
      </c>
      <c r="Z34" s="1">
        <f t="shared" si="1"/>
        <v>328</v>
      </c>
      <c r="AA34" s="70">
        <f t="shared" si="2"/>
        <v>0.50824587706146929</v>
      </c>
      <c r="AB34" s="70">
        <f t="shared" si="3"/>
        <v>0.49175412293853071</v>
      </c>
    </row>
    <row r="35" spans="1:28" s="4" customFormat="1" ht="12.75" x14ac:dyDescent="0.25">
      <c r="A35" s="2">
        <v>32</v>
      </c>
      <c r="B35" s="2" t="s">
        <v>53</v>
      </c>
      <c r="C35" s="2">
        <v>59</v>
      </c>
      <c r="D35" s="1" t="s">
        <v>164</v>
      </c>
      <c r="E35" s="1" t="s">
        <v>165</v>
      </c>
      <c r="F35" s="2">
        <v>442</v>
      </c>
      <c r="G35" s="2" t="s">
        <v>15</v>
      </c>
      <c r="H35" s="1">
        <v>608</v>
      </c>
      <c r="I35" s="1">
        <v>44</v>
      </c>
      <c r="J35" s="1">
        <v>81</v>
      </c>
      <c r="K35" s="1">
        <v>5</v>
      </c>
      <c r="L35" s="1">
        <v>6</v>
      </c>
      <c r="M35" s="1">
        <v>39</v>
      </c>
      <c r="N35" s="1">
        <v>23</v>
      </c>
      <c r="O35" s="1">
        <v>7</v>
      </c>
      <c r="P35" s="1">
        <v>3</v>
      </c>
      <c r="Q35" s="1">
        <v>115</v>
      </c>
      <c r="R35" s="1">
        <v>3</v>
      </c>
      <c r="S35" s="1">
        <v>0</v>
      </c>
      <c r="T35" s="1">
        <v>0</v>
      </c>
      <c r="U35" s="1">
        <v>1</v>
      </c>
      <c r="V35" s="1">
        <v>1</v>
      </c>
      <c r="W35" s="16">
        <v>0</v>
      </c>
      <c r="X35" s="1">
        <v>18</v>
      </c>
      <c r="Y35" s="1">
        <f t="shared" si="0"/>
        <v>346</v>
      </c>
      <c r="Z35" s="1">
        <f t="shared" si="1"/>
        <v>262</v>
      </c>
      <c r="AA35" s="70">
        <f t="shared" si="2"/>
        <v>0.56907894736842102</v>
      </c>
      <c r="AB35" s="70">
        <f t="shared" si="3"/>
        <v>0.43092105263157893</v>
      </c>
    </row>
    <row r="36" spans="1:28" s="4" customFormat="1" ht="12.75" x14ac:dyDescent="0.25">
      <c r="A36" s="2">
        <v>33</v>
      </c>
      <c r="B36" s="2" t="s">
        <v>53</v>
      </c>
      <c r="C36" s="2">
        <v>59</v>
      </c>
      <c r="D36" s="1" t="s">
        <v>164</v>
      </c>
      <c r="E36" s="1" t="s">
        <v>166</v>
      </c>
      <c r="F36" s="2">
        <v>442</v>
      </c>
      <c r="G36" s="2" t="s">
        <v>31</v>
      </c>
      <c r="H36" s="1">
        <v>613</v>
      </c>
      <c r="I36" s="1">
        <v>60</v>
      </c>
      <c r="J36" s="1">
        <v>41</v>
      </c>
      <c r="K36" s="1">
        <v>3</v>
      </c>
      <c r="L36" s="1">
        <v>7</v>
      </c>
      <c r="M36" s="1">
        <v>29</v>
      </c>
      <c r="N36" s="1">
        <v>18</v>
      </c>
      <c r="O36" s="1">
        <v>75</v>
      </c>
      <c r="P36" s="1">
        <v>12</v>
      </c>
      <c r="Q36" s="1">
        <v>39</v>
      </c>
      <c r="R36" s="1">
        <v>1</v>
      </c>
      <c r="S36" s="1">
        <v>1</v>
      </c>
      <c r="T36" s="1">
        <v>0</v>
      </c>
      <c r="U36" s="1">
        <v>0</v>
      </c>
      <c r="V36" s="1">
        <v>2</v>
      </c>
      <c r="W36" s="16">
        <v>0</v>
      </c>
      <c r="X36" s="1">
        <v>19</v>
      </c>
      <c r="Y36" s="1">
        <f t="shared" si="0"/>
        <v>307</v>
      </c>
      <c r="Z36" s="1">
        <f t="shared" si="1"/>
        <v>306</v>
      </c>
      <c r="AA36" s="70">
        <f t="shared" si="2"/>
        <v>0.50081566068515493</v>
      </c>
      <c r="AB36" s="70">
        <f t="shared" si="3"/>
        <v>0.49918433931484502</v>
      </c>
    </row>
    <row r="37" spans="1:28" s="4" customFormat="1" ht="12.75" x14ac:dyDescent="0.25">
      <c r="A37" s="2">
        <v>34</v>
      </c>
      <c r="B37" s="2" t="s">
        <v>53</v>
      </c>
      <c r="C37" s="2">
        <v>59</v>
      </c>
      <c r="D37" s="1" t="s">
        <v>164</v>
      </c>
      <c r="E37" s="1" t="s">
        <v>166</v>
      </c>
      <c r="F37" s="2">
        <v>442</v>
      </c>
      <c r="G37" s="2" t="s">
        <v>33</v>
      </c>
      <c r="H37" s="1">
        <v>613</v>
      </c>
      <c r="I37" s="1">
        <v>59</v>
      </c>
      <c r="J37" s="1">
        <v>49</v>
      </c>
      <c r="K37" s="1">
        <v>4</v>
      </c>
      <c r="L37" s="1">
        <v>8</v>
      </c>
      <c r="M37" s="1">
        <v>39</v>
      </c>
      <c r="N37" s="1">
        <v>12</v>
      </c>
      <c r="O37" s="1">
        <v>63</v>
      </c>
      <c r="P37" s="1">
        <v>16</v>
      </c>
      <c r="Q37" s="1">
        <v>59</v>
      </c>
      <c r="R37" s="1">
        <v>2</v>
      </c>
      <c r="S37" s="1">
        <v>1</v>
      </c>
      <c r="T37" s="1">
        <v>1</v>
      </c>
      <c r="U37" s="1">
        <v>0</v>
      </c>
      <c r="V37" s="1">
        <v>2</v>
      </c>
      <c r="W37" s="16">
        <v>0</v>
      </c>
      <c r="X37" s="1">
        <v>18</v>
      </c>
      <c r="Y37" s="1">
        <f t="shared" si="0"/>
        <v>333</v>
      </c>
      <c r="Z37" s="1">
        <f t="shared" si="1"/>
        <v>280</v>
      </c>
      <c r="AA37" s="70">
        <f t="shared" si="2"/>
        <v>0.54323001631321366</v>
      </c>
      <c r="AB37" s="70">
        <f t="shared" si="3"/>
        <v>0.45676998368678629</v>
      </c>
    </row>
    <row r="38" spans="1:28" s="4" customFormat="1" ht="12.75" x14ac:dyDescent="0.25">
      <c r="A38" s="2">
        <v>35</v>
      </c>
      <c r="B38" s="2" t="s">
        <v>53</v>
      </c>
      <c r="C38" s="2">
        <v>59</v>
      </c>
      <c r="D38" s="1" t="s">
        <v>164</v>
      </c>
      <c r="E38" s="1" t="s">
        <v>167</v>
      </c>
      <c r="F38" s="2">
        <v>443</v>
      </c>
      <c r="G38" s="2" t="s">
        <v>15</v>
      </c>
      <c r="H38" s="1">
        <v>452</v>
      </c>
      <c r="I38" s="1">
        <v>13</v>
      </c>
      <c r="J38" s="1">
        <v>29</v>
      </c>
      <c r="K38" s="1">
        <v>5</v>
      </c>
      <c r="L38" s="1">
        <v>6</v>
      </c>
      <c r="M38" s="1">
        <v>70</v>
      </c>
      <c r="N38" s="1">
        <v>48</v>
      </c>
      <c r="O38" s="1">
        <v>41</v>
      </c>
      <c r="P38" s="1">
        <v>4</v>
      </c>
      <c r="Q38" s="1">
        <v>2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6">
        <v>0</v>
      </c>
      <c r="X38" s="1">
        <v>21</v>
      </c>
      <c r="Y38" s="1">
        <f t="shared" si="0"/>
        <v>239</v>
      </c>
      <c r="Z38" s="1">
        <f t="shared" si="1"/>
        <v>213</v>
      </c>
      <c r="AA38" s="70">
        <f t="shared" si="2"/>
        <v>0.52876106194690264</v>
      </c>
      <c r="AB38" s="70">
        <f t="shared" si="3"/>
        <v>0.47123893805309736</v>
      </c>
    </row>
    <row r="39" spans="1:28" s="4" customFormat="1" ht="12.75" x14ac:dyDescent="0.25">
      <c r="A39" s="2">
        <v>36</v>
      </c>
      <c r="B39" s="2" t="s">
        <v>53</v>
      </c>
      <c r="C39" s="2">
        <v>59</v>
      </c>
      <c r="D39" s="1" t="s">
        <v>164</v>
      </c>
      <c r="E39" s="1" t="s">
        <v>168</v>
      </c>
      <c r="F39" s="2">
        <v>444</v>
      </c>
      <c r="G39" s="2" t="s">
        <v>15</v>
      </c>
      <c r="H39" s="1">
        <v>563</v>
      </c>
      <c r="I39" s="1">
        <v>29</v>
      </c>
      <c r="J39" s="1">
        <v>86</v>
      </c>
      <c r="K39" s="1">
        <v>2</v>
      </c>
      <c r="L39" s="1">
        <v>2</v>
      </c>
      <c r="M39" s="1">
        <v>1</v>
      </c>
      <c r="N39" s="1">
        <v>23</v>
      </c>
      <c r="O39" s="1">
        <v>47</v>
      </c>
      <c r="P39" s="1">
        <v>9</v>
      </c>
      <c r="Q39" s="1">
        <v>14</v>
      </c>
      <c r="R39" s="1">
        <v>2</v>
      </c>
      <c r="S39" s="1">
        <v>0</v>
      </c>
      <c r="T39" s="1">
        <v>0</v>
      </c>
      <c r="U39" s="1">
        <v>0</v>
      </c>
      <c r="V39" s="1">
        <v>0</v>
      </c>
      <c r="W39" s="16">
        <v>0</v>
      </c>
      <c r="X39" s="1">
        <v>15</v>
      </c>
      <c r="Y39" s="1">
        <f t="shared" si="0"/>
        <v>230</v>
      </c>
      <c r="Z39" s="1">
        <f t="shared" si="1"/>
        <v>333</v>
      </c>
      <c r="AA39" s="70">
        <f t="shared" si="2"/>
        <v>0.40852575488454707</v>
      </c>
      <c r="AB39" s="70">
        <f t="shared" si="3"/>
        <v>0.59147424511545288</v>
      </c>
    </row>
    <row r="40" spans="1:28" s="4" customFormat="1" ht="12.75" x14ac:dyDescent="0.25">
      <c r="A40" s="2">
        <v>37</v>
      </c>
      <c r="B40" s="2" t="s">
        <v>53</v>
      </c>
      <c r="C40" s="2">
        <v>59</v>
      </c>
      <c r="D40" s="1" t="s">
        <v>164</v>
      </c>
      <c r="E40" s="1" t="s">
        <v>168</v>
      </c>
      <c r="F40" s="2">
        <v>444</v>
      </c>
      <c r="G40" s="2" t="s">
        <v>16</v>
      </c>
      <c r="H40" s="1">
        <v>564</v>
      </c>
      <c r="I40" s="1">
        <v>34</v>
      </c>
      <c r="J40" s="1">
        <v>75</v>
      </c>
      <c r="K40" s="1">
        <v>6</v>
      </c>
      <c r="L40" s="1">
        <v>4</v>
      </c>
      <c r="M40" s="1">
        <v>3</v>
      </c>
      <c r="N40" s="1">
        <v>42</v>
      </c>
      <c r="O40" s="1">
        <v>58</v>
      </c>
      <c r="P40" s="1">
        <v>8</v>
      </c>
      <c r="Q40" s="1">
        <v>17</v>
      </c>
      <c r="R40" s="1">
        <v>0</v>
      </c>
      <c r="S40" s="1">
        <v>1</v>
      </c>
      <c r="T40" s="1">
        <v>0</v>
      </c>
      <c r="U40" s="1">
        <v>0</v>
      </c>
      <c r="V40" s="1">
        <v>2</v>
      </c>
      <c r="W40" s="16">
        <v>0</v>
      </c>
      <c r="X40" s="1">
        <v>10</v>
      </c>
      <c r="Y40" s="1">
        <f t="shared" si="0"/>
        <v>260</v>
      </c>
      <c r="Z40" s="1">
        <f t="shared" si="1"/>
        <v>304</v>
      </c>
      <c r="AA40" s="70">
        <f t="shared" si="2"/>
        <v>0.46099290780141844</v>
      </c>
      <c r="AB40" s="70">
        <f t="shared" si="3"/>
        <v>0.53900709219858156</v>
      </c>
    </row>
    <row r="41" spans="1:28" s="4" customFormat="1" ht="12.75" x14ac:dyDescent="0.25">
      <c r="A41" s="2">
        <v>38</v>
      </c>
      <c r="B41" s="2" t="s">
        <v>53</v>
      </c>
      <c r="C41" s="2">
        <v>59</v>
      </c>
      <c r="D41" s="1" t="s">
        <v>164</v>
      </c>
      <c r="E41" s="1" t="s">
        <v>169</v>
      </c>
      <c r="F41" s="2">
        <v>445</v>
      </c>
      <c r="G41" s="2" t="s">
        <v>15</v>
      </c>
      <c r="H41" s="1">
        <v>638</v>
      </c>
      <c r="I41" s="1">
        <v>55</v>
      </c>
      <c r="J41" s="1">
        <v>82</v>
      </c>
      <c r="K41" s="1">
        <v>2</v>
      </c>
      <c r="L41" s="1">
        <v>10</v>
      </c>
      <c r="M41" s="1">
        <v>13</v>
      </c>
      <c r="N41" s="1">
        <v>27</v>
      </c>
      <c r="O41" s="1">
        <v>8</v>
      </c>
      <c r="P41" s="1">
        <v>15</v>
      </c>
      <c r="Q41" s="1">
        <v>46</v>
      </c>
      <c r="R41" s="1">
        <v>3</v>
      </c>
      <c r="S41" s="1">
        <v>1</v>
      </c>
      <c r="T41" s="1">
        <v>0</v>
      </c>
      <c r="U41" s="1">
        <v>0</v>
      </c>
      <c r="V41" s="1">
        <v>4</v>
      </c>
      <c r="W41" s="16">
        <v>0</v>
      </c>
      <c r="X41" s="1">
        <v>10</v>
      </c>
      <c r="Y41" s="1">
        <f t="shared" si="0"/>
        <v>276</v>
      </c>
      <c r="Z41" s="1">
        <f t="shared" si="1"/>
        <v>362</v>
      </c>
      <c r="AA41" s="70">
        <f t="shared" si="2"/>
        <v>0.43260188087774293</v>
      </c>
      <c r="AB41" s="70">
        <f t="shared" si="3"/>
        <v>0.56739811912225702</v>
      </c>
    </row>
    <row r="42" spans="1:28" s="4" customFormat="1" ht="12.75" x14ac:dyDescent="0.25">
      <c r="A42" s="2">
        <v>39</v>
      </c>
      <c r="B42" s="2" t="s">
        <v>53</v>
      </c>
      <c r="C42" s="2">
        <v>59</v>
      </c>
      <c r="D42" s="1" t="s">
        <v>164</v>
      </c>
      <c r="E42" s="1" t="s">
        <v>169</v>
      </c>
      <c r="F42" s="2">
        <v>445</v>
      </c>
      <c r="G42" s="2" t="s">
        <v>16</v>
      </c>
      <c r="H42" s="1">
        <v>639</v>
      </c>
      <c r="I42" s="1">
        <v>63</v>
      </c>
      <c r="J42" s="1">
        <v>70</v>
      </c>
      <c r="K42" s="1">
        <v>0</v>
      </c>
      <c r="L42" s="1">
        <v>2</v>
      </c>
      <c r="M42" s="1">
        <v>9</v>
      </c>
      <c r="N42" s="1">
        <v>33</v>
      </c>
      <c r="O42" s="1">
        <v>9</v>
      </c>
      <c r="P42" s="1">
        <v>21</v>
      </c>
      <c r="Q42" s="1">
        <v>36</v>
      </c>
      <c r="R42" s="1">
        <v>1</v>
      </c>
      <c r="S42" s="1">
        <v>0</v>
      </c>
      <c r="T42" s="1">
        <v>0</v>
      </c>
      <c r="U42" s="1">
        <v>0</v>
      </c>
      <c r="V42" s="1">
        <v>10</v>
      </c>
      <c r="W42" s="16">
        <v>0</v>
      </c>
      <c r="X42" s="1">
        <v>11</v>
      </c>
      <c r="Y42" s="1">
        <f t="shared" si="0"/>
        <v>265</v>
      </c>
      <c r="Z42" s="1">
        <f t="shared" si="1"/>
        <v>374</v>
      </c>
      <c r="AA42" s="70">
        <f t="shared" si="2"/>
        <v>0.41471048513302033</v>
      </c>
      <c r="AB42" s="70">
        <f t="shared" si="3"/>
        <v>0.58528951486697967</v>
      </c>
    </row>
    <row r="43" spans="1:28" s="4" customFormat="1" ht="12.75" x14ac:dyDescent="0.25">
      <c r="A43" s="2">
        <v>40</v>
      </c>
      <c r="B43" s="2" t="s">
        <v>53</v>
      </c>
      <c r="C43" s="2">
        <v>59</v>
      </c>
      <c r="D43" s="1" t="s">
        <v>164</v>
      </c>
      <c r="E43" s="1" t="s">
        <v>170</v>
      </c>
      <c r="F43" s="2">
        <v>446</v>
      </c>
      <c r="G43" s="2" t="s">
        <v>15</v>
      </c>
      <c r="H43" s="1">
        <v>599</v>
      </c>
      <c r="I43" s="1">
        <v>60</v>
      </c>
      <c r="J43" s="1">
        <v>39</v>
      </c>
      <c r="K43" s="1">
        <v>5</v>
      </c>
      <c r="L43" s="1">
        <v>9</v>
      </c>
      <c r="M43" s="1">
        <v>3</v>
      </c>
      <c r="N43" s="1">
        <v>39</v>
      </c>
      <c r="O43" s="1">
        <v>24</v>
      </c>
      <c r="P43" s="1">
        <v>19</v>
      </c>
      <c r="Q43" s="1">
        <v>8</v>
      </c>
      <c r="R43" s="1">
        <v>0</v>
      </c>
      <c r="S43" s="1">
        <v>0</v>
      </c>
      <c r="T43" s="1">
        <v>0</v>
      </c>
      <c r="U43" s="1">
        <v>0</v>
      </c>
      <c r="V43" s="1">
        <v>1</v>
      </c>
      <c r="W43" s="16">
        <v>0</v>
      </c>
      <c r="X43" s="1">
        <v>14</v>
      </c>
      <c r="Y43" s="1">
        <f t="shared" si="0"/>
        <v>221</v>
      </c>
      <c r="Z43" s="1">
        <f t="shared" si="1"/>
        <v>378</v>
      </c>
      <c r="AA43" s="70">
        <f t="shared" si="2"/>
        <v>0.36894824707846413</v>
      </c>
      <c r="AB43" s="70">
        <f t="shared" si="3"/>
        <v>0.63105175292153592</v>
      </c>
    </row>
    <row r="44" spans="1:28" s="4" customFormat="1" ht="12.75" x14ac:dyDescent="0.25">
      <c r="A44" s="2">
        <v>41</v>
      </c>
      <c r="B44" s="2" t="s">
        <v>53</v>
      </c>
      <c r="C44" s="2">
        <v>59</v>
      </c>
      <c r="D44" s="1" t="s">
        <v>164</v>
      </c>
      <c r="E44" s="1" t="s">
        <v>170</v>
      </c>
      <c r="F44" s="2">
        <v>446</v>
      </c>
      <c r="G44" s="2" t="s">
        <v>16</v>
      </c>
      <c r="H44" s="1">
        <v>600</v>
      </c>
      <c r="I44" s="1">
        <v>43</v>
      </c>
      <c r="J44" s="1">
        <v>37</v>
      </c>
      <c r="K44" s="1">
        <v>6</v>
      </c>
      <c r="L44" s="1">
        <v>3</v>
      </c>
      <c r="M44" s="1">
        <v>4</v>
      </c>
      <c r="N44" s="1">
        <v>33</v>
      </c>
      <c r="O44" s="1">
        <v>37</v>
      </c>
      <c r="P44" s="1">
        <v>22</v>
      </c>
      <c r="Q44" s="1">
        <v>5</v>
      </c>
      <c r="R44" s="1">
        <v>1</v>
      </c>
      <c r="S44" s="1">
        <v>0</v>
      </c>
      <c r="T44" s="1">
        <v>0</v>
      </c>
      <c r="U44" s="1">
        <v>1</v>
      </c>
      <c r="V44" s="1">
        <v>0</v>
      </c>
      <c r="W44" s="16">
        <v>0</v>
      </c>
      <c r="X44" s="1">
        <v>14</v>
      </c>
      <c r="Y44" s="1">
        <f t="shared" si="0"/>
        <v>206</v>
      </c>
      <c r="Z44" s="1">
        <f t="shared" si="1"/>
        <v>394</v>
      </c>
      <c r="AA44" s="70">
        <f t="shared" si="2"/>
        <v>0.34333333333333332</v>
      </c>
      <c r="AB44" s="70">
        <f t="shared" si="3"/>
        <v>0.65666666666666662</v>
      </c>
    </row>
    <row r="45" spans="1:28" s="4" customFormat="1" ht="12.75" x14ac:dyDescent="0.25">
      <c r="A45" s="2">
        <v>42</v>
      </c>
      <c r="B45" s="2" t="s">
        <v>53</v>
      </c>
      <c r="C45" s="2">
        <v>59</v>
      </c>
      <c r="D45" s="1" t="s">
        <v>164</v>
      </c>
      <c r="E45" s="1" t="s">
        <v>170</v>
      </c>
      <c r="F45" s="2">
        <v>446</v>
      </c>
      <c r="G45" s="2" t="s">
        <v>17</v>
      </c>
      <c r="H45" s="1">
        <v>600</v>
      </c>
      <c r="I45" s="1">
        <v>70</v>
      </c>
      <c r="J45" s="1">
        <v>30</v>
      </c>
      <c r="K45" s="1">
        <v>6</v>
      </c>
      <c r="L45" s="1">
        <v>4</v>
      </c>
      <c r="M45" s="1">
        <v>4</v>
      </c>
      <c r="N45" s="1">
        <v>26</v>
      </c>
      <c r="O45" s="1">
        <v>35</v>
      </c>
      <c r="P45" s="1">
        <v>16</v>
      </c>
      <c r="Q45" s="1">
        <v>9</v>
      </c>
      <c r="R45" s="1">
        <v>2</v>
      </c>
      <c r="S45" s="1">
        <v>0</v>
      </c>
      <c r="T45" s="1">
        <v>3</v>
      </c>
      <c r="U45" s="1">
        <v>0</v>
      </c>
      <c r="V45" s="1">
        <v>2</v>
      </c>
      <c r="W45" s="16">
        <v>2</v>
      </c>
      <c r="X45" s="1">
        <v>15</v>
      </c>
      <c r="Y45" s="1">
        <f t="shared" si="0"/>
        <v>224</v>
      </c>
      <c r="Z45" s="1">
        <f t="shared" si="1"/>
        <v>376</v>
      </c>
      <c r="AA45" s="70">
        <f t="shared" si="2"/>
        <v>0.37333333333333335</v>
      </c>
      <c r="AB45" s="70">
        <f t="shared" si="3"/>
        <v>0.62666666666666671</v>
      </c>
    </row>
    <row r="46" spans="1:28" s="4" customFormat="1" ht="12.75" x14ac:dyDescent="0.25">
      <c r="A46" s="2">
        <v>43</v>
      </c>
      <c r="B46" s="2" t="s">
        <v>53</v>
      </c>
      <c r="C46" s="2">
        <v>59</v>
      </c>
      <c r="D46" s="1" t="s">
        <v>164</v>
      </c>
      <c r="E46" s="1" t="s">
        <v>171</v>
      </c>
      <c r="F46" s="2">
        <v>447</v>
      </c>
      <c r="G46" s="2" t="s">
        <v>15</v>
      </c>
      <c r="H46" s="1">
        <v>425</v>
      </c>
      <c r="I46" s="1">
        <v>29</v>
      </c>
      <c r="J46" s="1">
        <v>53</v>
      </c>
      <c r="K46" s="1">
        <v>2</v>
      </c>
      <c r="L46" s="1">
        <v>0</v>
      </c>
      <c r="M46" s="1">
        <v>9</v>
      </c>
      <c r="N46" s="1">
        <v>45</v>
      </c>
      <c r="O46" s="1">
        <v>16</v>
      </c>
      <c r="P46" s="1">
        <v>7</v>
      </c>
      <c r="Q46" s="1">
        <v>21</v>
      </c>
      <c r="R46" s="1">
        <v>1</v>
      </c>
      <c r="S46" s="1">
        <v>0</v>
      </c>
      <c r="T46" s="1">
        <v>0</v>
      </c>
      <c r="U46" s="1">
        <v>0</v>
      </c>
      <c r="V46" s="1">
        <v>4</v>
      </c>
      <c r="W46" s="16">
        <v>0</v>
      </c>
      <c r="X46" s="1">
        <v>3</v>
      </c>
      <c r="Y46" s="1">
        <f t="shared" si="0"/>
        <v>190</v>
      </c>
      <c r="Z46" s="1">
        <f t="shared" si="1"/>
        <v>235</v>
      </c>
      <c r="AA46" s="70">
        <f t="shared" si="2"/>
        <v>0.44705882352941179</v>
      </c>
      <c r="AB46" s="70">
        <f t="shared" si="3"/>
        <v>0.55294117647058827</v>
      </c>
    </row>
    <row r="47" spans="1:28" s="4" customFormat="1" ht="12.75" x14ac:dyDescent="0.25">
      <c r="A47" s="2">
        <v>44</v>
      </c>
      <c r="B47" s="2" t="s">
        <v>53</v>
      </c>
      <c r="C47" s="2">
        <v>59</v>
      </c>
      <c r="D47" s="1" t="s">
        <v>164</v>
      </c>
      <c r="E47" s="1" t="s">
        <v>171</v>
      </c>
      <c r="F47" s="2">
        <v>447</v>
      </c>
      <c r="G47" s="2" t="s">
        <v>16</v>
      </c>
      <c r="H47" s="1">
        <v>426</v>
      </c>
      <c r="I47" s="1">
        <v>35</v>
      </c>
      <c r="J47" s="1">
        <v>34</v>
      </c>
      <c r="K47" s="1">
        <v>3</v>
      </c>
      <c r="L47" s="1">
        <v>4</v>
      </c>
      <c r="M47" s="1">
        <v>10</v>
      </c>
      <c r="N47" s="1">
        <v>41</v>
      </c>
      <c r="O47" s="1">
        <v>12</v>
      </c>
      <c r="P47" s="1">
        <v>10</v>
      </c>
      <c r="Q47" s="1">
        <v>16</v>
      </c>
      <c r="R47" s="1">
        <v>0</v>
      </c>
      <c r="S47" s="1">
        <v>0</v>
      </c>
      <c r="T47" s="1">
        <v>0</v>
      </c>
      <c r="U47" s="1">
        <v>0</v>
      </c>
      <c r="V47" s="1">
        <v>3</v>
      </c>
      <c r="W47" s="16">
        <v>2</v>
      </c>
      <c r="X47" s="1">
        <v>11</v>
      </c>
      <c r="Y47" s="1">
        <f t="shared" si="0"/>
        <v>181</v>
      </c>
      <c r="Z47" s="1">
        <f t="shared" si="1"/>
        <v>245</v>
      </c>
      <c r="AA47" s="70">
        <f t="shared" si="2"/>
        <v>0.42488262910798125</v>
      </c>
      <c r="AB47" s="70">
        <f t="shared" si="3"/>
        <v>0.57511737089201875</v>
      </c>
    </row>
    <row r="48" spans="1:28" s="4" customFormat="1" ht="12.75" x14ac:dyDescent="0.25">
      <c r="A48" s="2">
        <v>45</v>
      </c>
      <c r="B48" s="2" t="s">
        <v>53</v>
      </c>
      <c r="C48" s="2">
        <v>59</v>
      </c>
      <c r="D48" s="1" t="s">
        <v>164</v>
      </c>
      <c r="E48" s="1" t="s">
        <v>172</v>
      </c>
      <c r="F48" s="2">
        <v>448</v>
      </c>
      <c r="G48" s="2" t="s">
        <v>15</v>
      </c>
      <c r="H48" s="1">
        <v>418</v>
      </c>
      <c r="I48" s="1">
        <v>30</v>
      </c>
      <c r="J48" s="1">
        <v>50</v>
      </c>
      <c r="K48" s="1">
        <v>7</v>
      </c>
      <c r="L48" s="1">
        <v>6</v>
      </c>
      <c r="M48" s="1">
        <v>3</v>
      </c>
      <c r="N48" s="1">
        <v>16</v>
      </c>
      <c r="O48" s="1">
        <v>2</v>
      </c>
      <c r="P48" s="1">
        <v>10</v>
      </c>
      <c r="Q48" s="1">
        <v>15</v>
      </c>
      <c r="R48" s="1">
        <v>0</v>
      </c>
      <c r="S48" s="1">
        <v>0</v>
      </c>
      <c r="T48" s="1">
        <v>0</v>
      </c>
      <c r="U48" s="1">
        <v>1</v>
      </c>
      <c r="V48" s="1">
        <v>1</v>
      </c>
      <c r="W48" s="16">
        <v>0</v>
      </c>
      <c r="X48" s="1">
        <v>20</v>
      </c>
      <c r="Y48" s="1">
        <f t="shared" si="0"/>
        <v>161</v>
      </c>
      <c r="Z48" s="1">
        <f t="shared" si="1"/>
        <v>257</v>
      </c>
      <c r="AA48" s="70">
        <f t="shared" si="2"/>
        <v>0.38516746411483255</v>
      </c>
      <c r="AB48" s="70">
        <f t="shared" si="3"/>
        <v>0.61483253588516751</v>
      </c>
    </row>
    <row r="49" spans="1:29" s="4" customFormat="1" ht="12.75" x14ac:dyDescent="0.25">
      <c r="A49" s="2">
        <v>46</v>
      </c>
      <c r="B49" s="2" t="s">
        <v>53</v>
      </c>
      <c r="C49" s="2">
        <v>59</v>
      </c>
      <c r="D49" s="1" t="s">
        <v>164</v>
      </c>
      <c r="E49" s="1" t="s">
        <v>173</v>
      </c>
      <c r="F49" s="2">
        <v>449</v>
      </c>
      <c r="G49" s="2" t="s">
        <v>15</v>
      </c>
      <c r="H49" s="1">
        <v>613</v>
      </c>
      <c r="I49" s="1">
        <v>71</v>
      </c>
      <c r="J49" s="1">
        <v>93</v>
      </c>
      <c r="K49" s="1">
        <v>2</v>
      </c>
      <c r="L49" s="1">
        <v>5</v>
      </c>
      <c r="M49" s="1">
        <v>4</v>
      </c>
      <c r="N49" s="1">
        <v>18</v>
      </c>
      <c r="O49" s="1">
        <v>8</v>
      </c>
      <c r="P49" s="1">
        <v>21</v>
      </c>
      <c r="Q49" s="1">
        <v>39</v>
      </c>
      <c r="R49" s="1">
        <v>2</v>
      </c>
      <c r="S49" s="1">
        <v>0</v>
      </c>
      <c r="T49" s="1">
        <v>0</v>
      </c>
      <c r="U49" s="1">
        <v>0</v>
      </c>
      <c r="V49" s="1">
        <v>5</v>
      </c>
      <c r="W49" s="16">
        <v>3</v>
      </c>
      <c r="X49" s="1">
        <v>18</v>
      </c>
      <c r="Y49" s="1">
        <f t="shared" si="0"/>
        <v>289</v>
      </c>
      <c r="Z49" s="1">
        <f t="shared" si="1"/>
        <v>324</v>
      </c>
      <c r="AA49" s="70">
        <f t="shared" si="2"/>
        <v>0.47145187601957583</v>
      </c>
      <c r="AB49" s="70">
        <f t="shared" si="3"/>
        <v>0.52854812398042417</v>
      </c>
    </row>
    <row r="50" spans="1:29" s="4" customFormat="1" ht="12.75" x14ac:dyDescent="0.25">
      <c r="A50" s="2">
        <v>47</v>
      </c>
      <c r="B50" s="2" t="s">
        <v>53</v>
      </c>
      <c r="C50" s="2">
        <v>59</v>
      </c>
      <c r="D50" s="1" t="s">
        <v>164</v>
      </c>
      <c r="E50" s="1" t="s">
        <v>173</v>
      </c>
      <c r="F50" s="2">
        <v>449</v>
      </c>
      <c r="G50" s="2" t="s">
        <v>16</v>
      </c>
      <c r="H50" s="1">
        <v>613</v>
      </c>
      <c r="I50" s="1">
        <v>64</v>
      </c>
      <c r="J50" s="1">
        <v>84</v>
      </c>
      <c r="K50" s="1">
        <v>3</v>
      </c>
      <c r="L50" s="1">
        <v>3</v>
      </c>
      <c r="M50" s="1">
        <v>4</v>
      </c>
      <c r="N50" s="1">
        <v>13</v>
      </c>
      <c r="O50" s="1">
        <v>12</v>
      </c>
      <c r="P50" s="1">
        <v>40</v>
      </c>
      <c r="Q50" s="1">
        <v>32</v>
      </c>
      <c r="R50" s="1">
        <v>1</v>
      </c>
      <c r="S50" s="1">
        <v>0</v>
      </c>
      <c r="T50" s="1">
        <v>0</v>
      </c>
      <c r="U50" s="1">
        <v>0</v>
      </c>
      <c r="V50" s="1">
        <v>4</v>
      </c>
      <c r="W50" s="16">
        <v>0</v>
      </c>
      <c r="X50" s="1">
        <v>15</v>
      </c>
      <c r="Y50" s="1">
        <f t="shared" si="0"/>
        <v>275</v>
      </c>
      <c r="Z50" s="1">
        <f t="shared" si="1"/>
        <v>338</v>
      </c>
      <c r="AA50" s="70">
        <f t="shared" si="2"/>
        <v>0.44861337683523655</v>
      </c>
      <c r="AB50" s="70">
        <f t="shared" si="3"/>
        <v>0.5513866231647635</v>
      </c>
    </row>
    <row r="51" spans="1:29" s="4" customFormat="1" ht="12.75" x14ac:dyDescent="0.25">
      <c r="A51" s="2">
        <v>48</v>
      </c>
      <c r="B51" s="2" t="s">
        <v>53</v>
      </c>
      <c r="C51" s="2">
        <v>59</v>
      </c>
      <c r="D51" s="1" t="s">
        <v>164</v>
      </c>
      <c r="E51" s="1" t="s">
        <v>174</v>
      </c>
      <c r="F51" s="2">
        <v>450</v>
      </c>
      <c r="G51" s="2" t="s">
        <v>15</v>
      </c>
      <c r="H51" s="1">
        <v>569</v>
      </c>
      <c r="I51" s="1">
        <v>90</v>
      </c>
      <c r="J51" s="1">
        <v>73</v>
      </c>
      <c r="K51" s="1">
        <v>8</v>
      </c>
      <c r="L51" s="1">
        <v>0</v>
      </c>
      <c r="M51" s="1">
        <v>4</v>
      </c>
      <c r="N51" s="1">
        <v>6</v>
      </c>
      <c r="O51" s="1">
        <v>8</v>
      </c>
      <c r="P51" s="1">
        <v>21</v>
      </c>
      <c r="Q51" s="1">
        <v>17</v>
      </c>
      <c r="R51" s="1">
        <v>2</v>
      </c>
      <c r="S51" s="1">
        <v>0</v>
      </c>
      <c r="T51" s="1">
        <v>1</v>
      </c>
      <c r="U51" s="1">
        <v>1</v>
      </c>
      <c r="V51" s="1">
        <v>0</v>
      </c>
      <c r="W51" s="16">
        <v>0</v>
      </c>
      <c r="X51" s="1">
        <v>13</v>
      </c>
      <c r="Y51" s="1">
        <f t="shared" si="0"/>
        <v>244</v>
      </c>
      <c r="Z51" s="1">
        <f t="shared" si="1"/>
        <v>325</v>
      </c>
      <c r="AA51" s="70">
        <f t="shared" si="2"/>
        <v>0.4288224956063269</v>
      </c>
      <c r="AB51" s="70">
        <f t="shared" si="3"/>
        <v>0.5711775043936731</v>
      </c>
    </row>
    <row r="52" spans="1:29" s="4" customFormat="1" ht="12.75" x14ac:dyDescent="0.25">
      <c r="A52" s="2">
        <v>49</v>
      </c>
      <c r="B52" s="2" t="s">
        <v>53</v>
      </c>
      <c r="C52" s="2">
        <v>59</v>
      </c>
      <c r="D52" s="1" t="s">
        <v>164</v>
      </c>
      <c r="E52" s="1" t="s">
        <v>175</v>
      </c>
      <c r="F52" s="2">
        <v>451</v>
      </c>
      <c r="G52" s="2" t="s">
        <v>15</v>
      </c>
      <c r="H52" s="1">
        <v>477</v>
      </c>
      <c r="I52" s="1">
        <v>65</v>
      </c>
      <c r="J52" s="1">
        <v>19</v>
      </c>
      <c r="K52" s="1">
        <v>17</v>
      </c>
      <c r="L52" s="1">
        <v>3</v>
      </c>
      <c r="M52" s="1">
        <v>6</v>
      </c>
      <c r="N52" s="1">
        <v>19</v>
      </c>
      <c r="O52" s="1">
        <v>16</v>
      </c>
      <c r="P52" s="1">
        <v>25</v>
      </c>
      <c r="Q52" s="1">
        <v>4</v>
      </c>
      <c r="R52" s="1">
        <v>1</v>
      </c>
      <c r="S52" s="1">
        <v>0</v>
      </c>
      <c r="T52" s="1">
        <v>1</v>
      </c>
      <c r="U52" s="1">
        <v>1</v>
      </c>
      <c r="V52" s="1">
        <v>1</v>
      </c>
      <c r="W52" s="16">
        <v>1</v>
      </c>
      <c r="X52" s="1">
        <v>9</v>
      </c>
      <c r="Y52" s="1">
        <f t="shared" si="0"/>
        <v>188</v>
      </c>
      <c r="Z52" s="1">
        <f t="shared" si="1"/>
        <v>289</v>
      </c>
      <c r="AA52" s="70">
        <f t="shared" si="2"/>
        <v>0.3941299790356394</v>
      </c>
      <c r="AB52" s="70">
        <f t="shared" si="3"/>
        <v>0.6058700209643606</v>
      </c>
    </row>
    <row r="53" spans="1:29" s="4" customFormat="1" ht="12.75" x14ac:dyDescent="0.25">
      <c r="A53" s="2">
        <v>50</v>
      </c>
      <c r="B53" s="2" t="s">
        <v>53</v>
      </c>
      <c r="C53" s="2">
        <v>59</v>
      </c>
      <c r="D53" s="1" t="s">
        <v>164</v>
      </c>
      <c r="E53" s="1" t="s">
        <v>176</v>
      </c>
      <c r="F53" s="2">
        <v>452</v>
      </c>
      <c r="G53" s="2" t="s">
        <v>15</v>
      </c>
      <c r="H53" s="1">
        <v>727</v>
      </c>
      <c r="I53" s="1">
        <v>143</v>
      </c>
      <c r="J53" s="1">
        <v>110</v>
      </c>
      <c r="K53" s="1">
        <v>6</v>
      </c>
      <c r="L53" s="1">
        <v>6</v>
      </c>
      <c r="M53" s="1">
        <v>7</v>
      </c>
      <c r="N53" s="1">
        <v>32</v>
      </c>
      <c r="O53" s="1">
        <v>9</v>
      </c>
      <c r="P53" s="1">
        <v>46</v>
      </c>
      <c r="Q53" s="1">
        <v>10</v>
      </c>
      <c r="R53" s="1">
        <v>0</v>
      </c>
      <c r="S53" s="1">
        <v>3</v>
      </c>
      <c r="T53" s="1">
        <v>0</v>
      </c>
      <c r="U53" s="1">
        <v>0</v>
      </c>
      <c r="V53" s="1">
        <v>3</v>
      </c>
      <c r="W53" s="16">
        <v>0</v>
      </c>
      <c r="X53" s="1">
        <v>16</v>
      </c>
      <c r="Y53" s="1">
        <f t="shared" si="0"/>
        <v>391</v>
      </c>
      <c r="Z53" s="1">
        <f t="shared" si="1"/>
        <v>336</v>
      </c>
      <c r="AA53" s="70">
        <f t="shared" si="2"/>
        <v>0.53782668500687758</v>
      </c>
      <c r="AB53" s="70">
        <f t="shared" si="3"/>
        <v>0.46217331499312242</v>
      </c>
    </row>
    <row r="54" spans="1:29" s="4" customFormat="1" ht="12.75" x14ac:dyDescent="0.25">
      <c r="A54" s="2">
        <v>51</v>
      </c>
      <c r="B54" s="2" t="s">
        <v>53</v>
      </c>
      <c r="C54" s="2">
        <v>59</v>
      </c>
      <c r="D54" s="1" t="s">
        <v>164</v>
      </c>
      <c r="E54" s="1" t="s">
        <v>177</v>
      </c>
      <c r="F54" s="2">
        <v>453</v>
      </c>
      <c r="G54" s="2" t="s">
        <v>15</v>
      </c>
      <c r="H54" s="1">
        <v>196</v>
      </c>
      <c r="I54" s="1">
        <v>70</v>
      </c>
      <c r="J54" s="1">
        <v>49</v>
      </c>
      <c r="K54" s="1">
        <v>1</v>
      </c>
      <c r="L54" s="1">
        <v>7</v>
      </c>
      <c r="M54" s="1">
        <v>1</v>
      </c>
      <c r="N54" s="1">
        <v>12</v>
      </c>
      <c r="O54" s="1">
        <v>1</v>
      </c>
      <c r="P54" s="1">
        <v>3</v>
      </c>
      <c r="Q54" s="1">
        <v>2</v>
      </c>
      <c r="R54" s="1">
        <v>0</v>
      </c>
      <c r="S54" s="1">
        <v>2</v>
      </c>
      <c r="T54" s="1">
        <v>0</v>
      </c>
      <c r="U54" s="1">
        <v>0</v>
      </c>
      <c r="V54" s="1">
        <v>2</v>
      </c>
      <c r="W54" s="16">
        <v>0</v>
      </c>
      <c r="X54" s="1">
        <v>6</v>
      </c>
      <c r="Y54" s="1">
        <f t="shared" si="0"/>
        <v>156</v>
      </c>
      <c r="Z54" s="1">
        <f t="shared" si="1"/>
        <v>40</v>
      </c>
      <c r="AA54" s="70">
        <f t="shared" si="2"/>
        <v>0.79591836734693877</v>
      </c>
      <c r="AB54" s="70">
        <f t="shared" si="3"/>
        <v>0.20408163265306123</v>
      </c>
    </row>
    <row r="55" spans="1:29" s="4" customFormat="1" ht="12.75" x14ac:dyDescent="0.25">
      <c r="A55" s="3"/>
      <c r="B55" s="3"/>
      <c r="C55" s="3"/>
      <c r="D55" s="137" t="s">
        <v>520</v>
      </c>
      <c r="E55" s="138"/>
      <c r="F55" s="76">
        <f>COUNTIF(G4:G54,"B")</f>
        <v>22</v>
      </c>
      <c r="G55" s="76">
        <f>COUNTA(G4:G54)</f>
        <v>51</v>
      </c>
      <c r="H55" s="77">
        <f>SUM(H4:H54)</f>
        <v>30406</v>
      </c>
      <c r="I55" s="77">
        <f t="shared" ref="I55:X55" si="4">SUM(I4:I54)</f>
        <v>3542</v>
      </c>
      <c r="J55" s="77">
        <f t="shared" si="4"/>
        <v>2470</v>
      </c>
      <c r="K55" s="77">
        <f t="shared" si="4"/>
        <v>259</v>
      </c>
      <c r="L55" s="77">
        <f t="shared" si="4"/>
        <v>237</v>
      </c>
      <c r="M55" s="77">
        <f t="shared" si="4"/>
        <v>417</v>
      </c>
      <c r="N55" s="77">
        <f t="shared" si="4"/>
        <v>1600</v>
      </c>
      <c r="O55" s="77">
        <f t="shared" si="4"/>
        <v>2695</v>
      </c>
      <c r="P55" s="77">
        <f t="shared" si="4"/>
        <v>901</v>
      </c>
      <c r="Q55" s="77">
        <f t="shared" si="4"/>
        <v>1181</v>
      </c>
      <c r="R55" s="77">
        <f t="shared" si="4"/>
        <v>153</v>
      </c>
      <c r="S55" s="77">
        <f t="shared" si="4"/>
        <v>34</v>
      </c>
      <c r="T55" s="77">
        <f t="shared" si="4"/>
        <v>21</v>
      </c>
      <c r="U55" s="77">
        <f t="shared" si="4"/>
        <v>8</v>
      </c>
      <c r="V55" s="77">
        <f t="shared" si="4"/>
        <v>153</v>
      </c>
      <c r="W55" s="77">
        <f t="shared" si="4"/>
        <v>18</v>
      </c>
      <c r="X55" s="77">
        <f t="shared" si="4"/>
        <v>674</v>
      </c>
      <c r="Y55" s="77">
        <f t="shared" ref="Y55" si="5">SUM(I55:X55)</f>
        <v>14363</v>
      </c>
      <c r="Z55" s="77">
        <f t="shared" ref="Z55" si="6">H55-Y55</f>
        <v>16043</v>
      </c>
      <c r="AA55" s="78">
        <f t="shared" ref="AA55" si="7">Y55/H55</f>
        <v>0.47237387357758337</v>
      </c>
      <c r="AB55" s="78">
        <f t="shared" ref="AB55" si="8">Z55/H55</f>
        <v>0.52762612642241657</v>
      </c>
    </row>
    <row r="56" spans="1:29" x14ac:dyDescent="0.25">
      <c r="AC56" s="4"/>
    </row>
    <row r="57" spans="1:29" s="28" customFormat="1" ht="12.75" x14ac:dyDescent="0.25">
      <c r="A57" s="27"/>
      <c r="B57" s="27"/>
      <c r="C57" s="27"/>
      <c r="E57" s="126" t="s">
        <v>71</v>
      </c>
      <c r="F57" s="133"/>
      <c r="G57" s="133"/>
      <c r="H57" s="133"/>
      <c r="I57" s="111" t="s">
        <v>4</v>
      </c>
      <c r="J57" s="111" t="s">
        <v>5</v>
      </c>
      <c r="K57" s="111" t="s">
        <v>6</v>
      </c>
      <c r="L57" s="111" t="s">
        <v>47</v>
      </c>
      <c r="M57" s="111" t="s">
        <v>7</v>
      </c>
      <c r="N57" s="111" t="s">
        <v>48</v>
      </c>
      <c r="O57" s="111" t="s">
        <v>37</v>
      </c>
      <c r="P57" s="111" t="s">
        <v>49</v>
      </c>
      <c r="Q57" s="111" t="s">
        <v>8</v>
      </c>
      <c r="R57" s="32" t="s">
        <v>38</v>
      </c>
      <c r="S57" s="33" t="s">
        <v>65</v>
      </c>
      <c r="T57" s="33"/>
      <c r="AA57" s="71"/>
      <c r="AB57" s="71"/>
      <c r="AC57" s="4"/>
    </row>
    <row r="58" spans="1:29" s="4" customFormat="1" ht="12.75" x14ac:dyDescent="0.2">
      <c r="A58" s="3"/>
      <c r="B58" s="3"/>
      <c r="C58" s="3"/>
      <c r="E58" s="133"/>
      <c r="F58" s="133"/>
      <c r="G58" s="133"/>
      <c r="H58" s="133"/>
      <c r="I58" s="55">
        <v>3621</v>
      </c>
      <c r="J58" s="55">
        <v>2547</v>
      </c>
      <c r="K58" s="55">
        <v>331</v>
      </c>
      <c r="L58" s="55">
        <v>313</v>
      </c>
      <c r="M58" s="55">
        <v>482</v>
      </c>
      <c r="N58" s="55">
        <v>1600</v>
      </c>
      <c r="O58" s="55">
        <v>2695</v>
      </c>
      <c r="P58" s="55">
        <v>901</v>
      </c>
      <c r="Q58" s="55">
        <v>1181</v>
      </c>
      <c r="R58" s="65">
        <f>W55</f>
        <v>18</v>
      </c>
      <c r="S58" s="66">
        <f>X55</f>
        <v>674</v>
      </c>
      <c r="T58" s="34"/>
      <c r="AA58" s="72"/>
      <c r="AB58" s="72"/>
    </row>
    <row r="59" spans="1:29" s="4" customFormat="1" ht="6.75" customHeight="1" x14ac:dyDescent="0.25">
      <c r="A59" s="3"/>
      <c r="B59" s="3"/>
      <c r="C59" s="3"/>
      <c r="F59" s="3"/>
      <c r="G59" s="3"/>
      <c r="H59" s="11"/>
      <c r="I59" s="3"/>
      <c r="J59" s="3"/>
      <c r="K59" s="3"/>
      <c r="L59" s="3"/>
      <c r="M59" s="3"/>
      <c r="N59" s="3"/>
      <c r="O59" s="3"/>
      <c r="P59" s="3"/>
      <c r="Q59" s="3"/>
      <c r="R59" s="35"/>
      <c r="S59" s="36"/>
      <c r="T59" s="36"/>
      <c r="AA59" s="72"/>
      <c r="AB59" s="72"/>
    </row>
    <row r="60" spans="1:29" s="12" customFormat="1" ht="12.75" x14ac:dyDescent="0.25">
      <c r="A60" s="30"/>
      <c r="B60" s="30"/>
      <c r="C60" s="30"/>
      <c r="E60" s="126" t="s">
        <v>72</v>
      </c>
      <c r="F60" s="126"/>
      <c r="G60" s="126"/>
      <c r="H60" s="126"/>
      <c r="I60" s="126" t="s">
        <v>412</v>
      </c>
      <c r="J60" s="133"/>
      <c r="K60" s="133"/>
      <c r="L60" s="126" t="s">
        <v>413</v>
      </c>
      <c r="M60" s="126"/>
      <c r="N60" s="111" t="s">
        <v>48</v>
      </c>
      <c r="O60" s="111" t="s">
        <v>37</v>
      </c>
      <c r="P60" s="111" t="s">
        <v>49</v>
      </c>
      <c r="Q60" s="111" t="s">
        <v>8</v>
      </c>
      <c r="AA60" s="73"/>
      <c r="AB60" s="73"/>
      <c r="AC60" s="4"/>
    </row>
    <row r="61" spans="1:29" s="4" customFormat="1" ht="12.75" x14ac:dyDescent="0.25">
      <c r="A61" s="3"/>
      <c r="B61" s="3"/>
      <c r="C61" s="3"/>
      <c r="E61" s="126"/>
      <c r="F61" s="126"/>
      <c r="G61" s="126"/>
      <c r="H61" s="126"/>
      <c r="I61" s="127">
        <f>I58+K58+M58</f>
        <v>4434</v>
      </c>
      <c r="J61" s="128"/>
      <c r="K61" s="128"/>
      <c r="L61" s="127">
        <f>J58+L58</f>
        <v>2860</v>
      </c>
      <c r="M61" s="128"/>
      <c r="N61" s="112">
        <f>N58</f>
        <v>1600</v>
      </c>
      <c r="O61" s="112">
        <f>O58</f>
        <v>2695</v>
      </c>
      <c r="P61" s="112">
        <f>P58</f>
        <v>901</v>
      </c>
      <c r="Q61" s="112">
        <f>Q58</f>
        <v>1181</v>
      </c>
      <c r="AA61" s="72"/>
      <c r="AB61" s="72"/>
    </row>
    <row r="62" spans="1:29" s="4" customFormat="1" ht="12.75" x14ac:dyDescent="0.25">
      <c r="A62" s="3"/>
      <c r="B62" s="3"/>
      <c r="C62" s="3"/>
      <c r="F62" s="3"/>
      <c r="G62" s="3"/>
      <c r="H62" s="11"/>
      <c r="AA62" s="72"/>
      <c r="AB62" s="72"/>
    </row>
    <row r="63" spans="1:29" x14ac:dyDescent="0.25">
      <c r="AC63" s="4"/>
    </row>
    <row r="64" spans="1:29" x14ac:dyDescent="0.25">
      <c r="AC64" s="4"/>
    </row>
    <row r="65" spans="1:29" x14ac:dyDescent="0.25">
      <c r="AC65" s="4"/>
    </row>
    <row r="66" spans="1:29" s="4" customFormat="1" ht="12.75" x14ac:dyDescent="0.25">
      <c r="A66" s="2">
        <v>1</v>
      </c>
      <c r="B66" s="2" t="s">
        <v>53</v>
      </c>
      <c r="C66" s="2">
        <v>252</v>
      </c>
      <c r="D66" s="1" t="s">
        <v>522</v>
      </c>
      <c r="E66" s="1" t="s">
        <v>522</v>
      </c>
      <c r="F66" s="2">
        <v>1310</v>
      </c>
      <c r="G66" s="2" t="s">
        <v>15</v>
      </c>
      <c r="H66" s="1">
        <v>403</v>
      </c>
      <c r="I66" s="1">
        <v>148</v>
      </c>
      <c r="J66" s="1">
        <v>105</v>
      </c>
      <c r="K66" s="1">
        <v>1</v>
      </c>
      <c r="L66" s="1">
        <v>2</v>
      </c>
      <c r="M66" s="1">
        <v>4</v>
      </c>
      <c r="N66" s="1">
        <v>25</v>
      </c>
      <c r="O66" s="2" t="s">
        <v>565</v>
      </c>
      <c r="P66" s="2" t="s">
        <v>565</v>
      </c>
      <c r="Q66" s="2" t="s">
        <v>565</v>
      </c>
      <c r="R66" s="1">
        <v>7</v>
      </c>
      <c r="S66" s="1">
        <v>2</v>
      </c>
      <c r="T66" s="1">
        <v>0</v>
      </c>
      <c r="U66" s="1">
        <v>0</v>
      </c>
      <c r="V66" s="1">
        <v>2</v>
      </c>
      <c r="W66" s="16">
        <v>0</v>
      </c>
      <c r="X66" s="1">
        <v>13</v>
      </c>
      <c r="Y66" s="1">
        <f t="shared" si="0"/>
        <v>309</v>
      </c>
      <c r="Z66" s="1">
        <f t="shared" si="1"/>
        <v>94</v>
      </c>
      <c r="AA66" s="70">
        <f t="shared" si="2"/>
        <v>0.76674937965260548</v>
      </c>
      <c r="AB66" s="70">
        <f t="shared" si="3"/>
        <v>0.23325062034739455</v>
      </c>
    </row>
    <row r="67" spans="1:29" s="4" customFormat="1" ht="12.75" x14ac:dyDescent="0.25">
      <c r="A67" s="2">
        <v>2</v>
      </c>
      <c r="B67" s="2" t="s">
        <v>53</v>
      </c>
      <c r="C67" s="2">
        <v>252</v>
      </c>
      <c r="D67" s="1" t="s">
        <v>522</v>
      </c>
      <c r="E67" s="1" t="s">
        <v>522</v>
      </c>
      <c r="F67" s="2">
        <v>1310</v>
      </c>
      <c r="G67" s="2" t="s">
        <v>16</v>
      </c>
      <c r="H67" s="1">
        <v>403</v>
      </c>
      <c r="I67" s="1">
        <v>148</v>
      </c>
      <c r="J67" s="1">
        <v>108</v>
      </c>
      <c r="K67" s="1">
        <v>1</v>
      </c>
      <c r="L67" s="1">
        <v>1</v>
      </c>
      <c r="M67" s="1">
        <v>4</v>
      </c>
      <c r="N67" s="1">
        <v>32</v>
      </c>
      <c r="O67" s="2" t="s">
        <v>565</v>
      </c>
      <c r="P67" s="2" t="s">
        <v>565</v>
      </c>
      <c r="Q67" s="2" t="s">
        <v>565</v>
      </c>
      <c r="R67" s="1">
        <v>0</v>
      </c>
      <c r="S67" s="1">
        <v>0</v>
      </c>
      <c r="T67" s="1">
        <v>0</v>
      </c>
      <c r="U67" s="1">
        <v>0</v>
      </c>
      <c r="V67" s="1">
        <v>5</v>
      </c>
      <c r="W67" s="16">
        <v>0</v>
      </c>
      <c r="X67" s="1">
        <v>7</v>
      </c>
      <c r="Y67" s="1">
        <f t="shared" si="0"/>
        <v>306</v>
      </c>
      <c r="Z67" s="1">
        <f t="shared" si="1"/>
        <v>97</v>
      </c>
      <c r="AA67" s="70">
        <f t="shared" si="2"/>
        <v>0.75930521091811409</v>
      </c>
      <c r="AB67" s="70">
        <f t="shared" si="3"/>
        <v>0.24069478908188585</v>
      </c>
    </row>
    <row r="68" spans="1:29" s="4" customFormat="1" ht="12.75" x14ac:dyDescent="0.25">
      <c r="A68" s="2">
        <v>3</v>
      </c>
      <c r="B68" s="2" t="s">
        <v>53</v>
      </c>
      <c r="C68" s="2">
        <v>252</v>
      </c>
      <c r="D68" s="1" t="s">
        <v>522</v>
      </c>
      <c r="E68" s="1" t="s">
        <v>178</v>
      </c>
      <c r="F68" s="2">
        <v>1310</v>
      </c>
      <c r="G68" s="2" t="s">
        <v>31</v>
      </c>
      <c r="H68" s="1">
        <v>343</v>
      </c>
      <c r="I68" s="1">
        <v>75</v>
      </c>
      <c r="J68" s="1">
        <v>99</v>
      </c>
      <c r="K68" s="1">
        <v>81</v>
      </c>
      <c r="L68" s="1">
        <v>3</v>
      </c>
      <c r="M68" s="1">
        <v>1</v>
      </c>
      <c r="N68" s="1">
        <v>2</v>
      </c>
      <c r="O68" s="2" t="s">
        <v>565</v>
      </c>
      <c r="P68" s="2" t="s">
        <v>565</v>
      </c>
      <c r="Q68" s="2" t="s">
        <v>565</v>
      </c>
      <c r="R68" s="1">
        <v>3</v>
      </c>
      <c r="S68" s="1">
        <v>1</v>
      </c>
      <c r="T68" s="1">
        <v>0</v>
      </c>
      <c r="U68" s="1">
        <v>0</v>
      </c>
      <c r="V68" s="1">
        <v>5</v>
      </c>
      <c r="W68" s="16">
        <v>0</v>
      </c>
      <c r="X68" s="1">
        <v>3</v>
      </c>
      <c r="Y68" s="1">
        <f t="shared" si="0"/>
        <v>273</v>
      </c>
      <c r="Z68" s="1">
        <f t="shared" si="1"/>
        <v>70</v>
      </c>
      <c r="AA68" s="70">
        <f t="shared" si="2"/>
        <v>0.79591836734693877</v>
      </c>
      <c r="AB68" s="70">
        <f t="shared" si="3"/>
        <v>0.20408163265306123</v>
      </c>
    </row>
    <row r="69" spans="1:29" s="4" customFormat="1" ht="12.75" x14ac:dyDescent="0.25">
      <c r="A69" s="2">
        <v>4</v>
      </c>
      <c r="B69" s="2" t="s">
        <v>53</v>
      </c>
      <c r="C69" s="2">
        <v>252</v>
      </c>
      <c r="D69" s="1" t="s">
        <v>522</v>
      </c>
      <c r="E69" s="1" t="s">
        <v>179</v>
      </c>
      <c r="F69" s="2">
        <v>1311</v>
      </c>
      <c r="G69" s="2" t="s">
        <v>15</v>
      </c>
      <c r="H69" s="1">
        <v>657</v>
      </c>
      <c r="I69" s="1">
        <v>145</v>
      </c>
      <c r="J69" s="1">
        <v>140</v>
      </c>
      <c r="K69" s="1">
        <v>53</v>
      </c>
      <c r="L69" s="1">
        <v>3</v>
      </c>
      <c r="M69" s="1">
        <v>7</v>
      </c>
      <c r="N69" s="1">
        <v>56</v>
      </c>
      <c r="O69" s="2" t="s">
        <v>565</v>
      </c>
      <c r="P69" s="2" t="s">
        <v>565</v>
      </c>
      <c r="Q69" s="2" t="s">
        <v>565</v>
      </c>
      <c r="R69" s="1">
        <v>4</v>
      </c>
      <c r="S69" s="1">
        <v>1</v>
      </c>
      <c r="T69" s="1">
        <v>0</v>
      </c>
      <c r="U69" s="1">
        <v>1</v>
      </c>
      <c r="V69" s="1">
        <v>4</v>
      </c>
      <c r="W69" s="16">
        <v>1</v>
      </c>
      <c r="X69" s="1">
        <v>11</v>
      </c>
      <c r="Y69" s="1">
        <f t="shared" si="0"/>
        <v>426</v>
      </c>
      <c r="Z69" s="1">
        <f t="shared" si="1"/>
        <v>231</v>
      </c>
      <c r="AA69" s="70">
        <f t="shared" si="2"/>
        <v>0.64840182648401823</v>
      </c>
      <c r="AB69" s="70">
        <f t="shared" si="3"/>
        <v>0.35159817351598172</v>
      </c>
    </row>
    <row r="70" spans="1:29" s="4" customFormat="1" ht="12.75" x14ac:dyDescent="0.25">
      <c r="A70" s="2">
        <v>5</v>
      </c>
      <c r="B70" s="2" t="s">
        <v>53</v>
      </c>
      <c r="C70" s="2">
        <v>252</v>
      </c>
      <c r="D70" s="1" t="s">
        <v>522</v>
      </c>
      <c r="E70" s="1" t="s">
        <v>180</v>
      </c>
      <c r="F70" s="2">
        <v>1312</v>
      </c>
      <c r="G70" s="2" t="s">
        <v>15</v>
      </c>
      <c r="H70" s="1">
        <v>226</v>
      </c>
      <c r="I70" s="1">
        <v>65</v>
      </c>
      <c r="J70" s="1">
        <v>74</v>
      </c>
      <c r="K70" s="1">
        <v>1</v>
      </c>
      <c r="L70" s="1">
        <v>1</v>
      </c>
      <c r="M70" s="1">
        <v>0</v>
      </c>
      <c r="N70" s="1">
        <v>19</v>
      </c>
      <c r="O70" s="2" t="s">
        <v>565</v>
      </c>
      <c r="P70" s="2" t="s">
        <v>565</v>
      </c>
      <c r="Q70" s="2" t="s">
        <v>565</v>
      </c>
      <c r="R70" s="1">
        <v>0</v>
      </c>
      <c r="S70" s="1">
        <v>0</v>
      </c>
      <c r="T70" s="1">
        <v>0</v>
      </c>
      <c r="U70" s="1">
        <v>0</v>
      </c>
      <c r="V70" s="1">
        <v>4</v>
      </c>
      <c r="W70" s="16">
        <v>0</v>
      </c>
      <c r="X70" s="1">
        <v>1</v>
      </c>
      <c r="Y70" s="1">
        <f t="shared" si="0"/>
        <v>165</v>
      </c>
      <c r="Z70" s="1">
        <f t="shared" si="1"/>
        <v>61</v>
      </c>
      <c r="AA70" s="70">
        <f t="shared" si="2"/>
        <v>0.73008849557522126</v>
      </c>
      <c r="AB70" s="70">
        <f t="shared" si="3"/>
        <v>0.26991150442477874</v>
      </c>
    </row>
    <row r="71" spans="1:29" s="4" customFormat="1" ht="12.75" x14ac:dyDescent="0.25">
      <c r="A71" s="2">
        <v>6</v>
      </c>
      <c r="B71" s="2" t="s">
        <v>53</v>
      </c>
      <c r="C71" s="2">
        <v>252</v>
      </c>
      <c r="D71" s="1" t="s">
        <v>522</v>
      </c>
      <c r="E71" s="1" t="s">
        <v>181</v>
      </c>
      <c r="F71" s="2">
        <v>1313</v>
      </c>
      <c r="G71" s="2" t="s">
        <v>15</v>
      </c>
      <c r="H71" s="1">
        <v>336</v>
      </c>
      <c r="I71" s="1">
        <v>70</v>
      </c>
      <c r="J71" s="1">
        <v>122</v>
      </c>
      <c r="K71" s="1">
        <v>3</v>
      </c>
      <c r="L71" s="1">
        <v>4</v>
      </c>
      <c r="M71" s="1">
        <v>1</v>
      </c>
      <c r="N71" s="1">
        <v>21</v>
      </c>
      <c r="O71" s="2" t="s">
        <v>565</v>
      </c>
      <c r="P71" s="2" t="s">
        <v>565</v>
      </c>
      <c r="Q71" s="2" t="s">
        <v>565</v>
      </c>
      <c r="R71" s="1">
        <v>4</v>
      </c>
      <c r="S71" s="1">
        <v>0</v>
      </c>
      <c r="T71" s="1">
        <v>0</v>
      </c>
      <c r="U71" s="1">
        <v>0</v>
      </c>
      <c r="V71" s="1">
        <v>9</v>
      </c>
      <c r="W71" s="16">
        <v>0</v>
      </c>
      <c r="X71" s="1">
        <v>8</v>
      </c>
      <c r="Y71" s="1">
        <f t="shared" si="0"/>
        <v>242</v>
      </c>
      <c r="Z71" s="1">
        <f t="shared" si="1"/>
        <v>94</v>
      </c>
      <c r="AA71" s="70">
        <f t="shared" si="2"/>
        <v>0.72023809523809523</v>
      </c>
      <c r="AB71" s="70">
        <f t="shared" si="3"/>
        <v>0.27976190476190477</v>
      </c>
    </row>
    <row r="72" spans="1:29" s="4" customFormat="1" ht="12.75" x14ac:dyDescent="0.25">
      <c r="A72" s="3"/>
      <c r="B72" s="3"/>
      <c r="C72" s="3"/>
      <c r="D72" s="137" t="s">
        <v>521</v>
      </c>
      <c r="E72" s="138"/>
      <c r="F72" s="76">
        <v>4</v>
      </c>
      <c r="G72" s="76">
        <v>6</v>
      </c>
      <c r="H72" s="77">
        <f>SUM(H66:H71)</f>
        <v>2368</v>
      </c>
      <c r="I72" s="77">
        <f t="shared" ref="I72:X72" si="9">SUM(I66:I71)</f>
        <v>651</v>
      </c>
      <c r="J72" s="77">
        <f t="shared" si="9"/>
        <v>648</v>
      </c>
      <c r="K72" s="77">
        <f t="shared" si="9"/>
        <v>140</v>
      </c>
      <c r="L72" s="77">
        <f t="shared" si="9"/>
        <v>14</v>
      </c>
      <c r="M72" s="77">
        <f t="shared" si="9"/>
        <v>17</v>
      </c>
      <c r="N72" s="77">
        <f t="shared" si="9"/>
        <v>155</v>
      </c>
      <c r="O72" s="114" t="s">
        <v>565</v>
      </c>
      <c r="P72" s="114" t="s">
        <v>565</v>
      </c>
      <c r="Q72" s="114" t="s">
        <v>565</v>
      </c>
      <c r="R72" s="77">
        <f t="shared" si="9"/>
        <v>18</v>
      </c>
      <c r="S72" s="77">
        <f t="shared" si="9"/>
        <v>4</v>
      </c>
      <c r="T72" s="77">
        <f t="shared" si="9"/>
        <v>0</v>
      </c>
      <c r="U72" s="77">
        <f t="shared" si="9"/>
        <v>1</v>
      </c>
      <c r="V72" s="77">
        <f t="shared" si="9"/>
        <v>29</v>
      </c>
      <c r="W72" s="77">
        <f t="shared" si="9"/>
        <v>1</v>
      </c>
      <c r="X72" s="77">
        <f t="shared" si="9"/>
        <v>43</v>
      </c>
      <c r="Y72" s="77">
        <f t="shared" ref="Y72" si="10">SUM(I72:X72)</f>
        <v>1721</v>
      </c>
      <c r="Z72" s="77">
        <f t="shared" ref="Z72" si="11">H72-Y72</f>
        <v>647</v>
      </c>
      <c r="AA72" s="78">
        <f t="shared" ref="AA72" si="12">Y72/H72</f>
        <v>0.72677364864864868</v>
      </c>
      <c r="AB72" s="78">
        <f t="shared" ref="AB72" si="13">Z72/H72</f>
        <v>0.27322635135135137</v>
      </c>
    </row>
    <row r="74" spans="1:29" s="28" customFormat="1" ht="12" x14ac:dyDescent="0.25">
      <c r="A74" s="27"/>
      <c r="B74" s="27"/>
      <c r="C74" s="27"/>
      <c r="E74" s="126" t="s">
        <v>71</v>
      </c>
      <c r="F74" s="133"/>
      <c r="G74" s="133"/>
      <c r="H74" s="133"/>
      <c r="I74" s="111" t="s">
        <v>4</v>
      </c>
      <c r="J74" s="111" t="s">
        <v>5</v>
      </c>
      <c r="K74" s="111" t="s">
        <v>6</v>
      </c>
      <c r="L74" s="111" t="s">
        <v>47</v>
      </c>
      <c r="M74" s="111" t="s">
        <v>7</v>
      </c>
      <c r="N74" s="111" t="s">
        <v>48</v>
      </c>
      <c r="O74" s="111" t="s">
        <v>37</v>
      </c>
      <c r="P74" s="111" t="s">
        <v>49</v>
      </c>
      <c r="Q74" s="111" t="s">
        <v>8</v>
      </c>
      <c r="R74" s="32" t="s">
        <v>38</v>
      </c>
      <c r="S74" s="33" t="s">
        <v>65</v>
      </c>
      <c r="T74" s="33"/>
      <c r="AA74" s="71"/>
      <c r="AB74" s="71"/>
    </row>
    <row r="75" spans="1:29" s="4" customFormat="1" ht="12.75" x14ac:dyDescent="0.2">
      <c r="A75" s="3"/>
      <c r="B75" s="3"/>
      <c r="C75" s="3"/>
      <c r="E75" s="133"/>
      <c r="F75" s="133"/>
      <c r="G75" s="133"/>
      <c r="H75" s="133"/>
      <c r="I75" s="55">
        <v>659</v>
      </c>
      <c r="J75" s="55">
        <v>663</v>
      </c>
      <c r="K75" s="55">
        <v>149</v>
      </c>
      <c r="L75" s="55">
        <v>28</v>
      </c>
      <c r="M75" s="55">
        <v>23</v>
      </c>
      <c r="N75" s="55">
        <v>155</v>
      </c>
      <c r="O75" s="55" t="s">
        <v>565</v>
      </c>
      <c r="P75" s="55" t="s">
        <v>565</v>
      </c>
      <c r="Q75" s="55" t="s">
        <v>565</v>
      </c>
      <c r="R75" s="65">
        <f>W72</f>
        <v>1</v>
      </c>
      <c r="S75" s="66">
        <f>X72</f>
        <v>43</v>
      </c>
      <c r="T75" s="34"/>
      <c r="AA75" s="72"/>
      <c r="AB75" s="72"/>
    </row>
    <row r="76" spans="1:29" s="4" customFormat="1" ht="6.75" customHeight="1" x14ac:dyDescent="0.25">
      <c r="A76" s="3"/>
      <c r="B76" s="3"/>
      <c r="C76" s="3"/>
      <c r="F76" s="3"/>
      <c r="G76" s="3"/>
      <c r="H76" s="11"/>
      <c r="I76" s="3"/>
      <c r="J76" s="3"/>
      <c r="K76" s="3"/>
      <c r="L76" s="3"/>
      <c r="M76" s="3"/>
      <c r="N76" s="3"/>
      <c r="O76" s="3"/>
      <c r="P76" s="3"/>
      <c r="Q76" s="3"/>
      <c r="R76" s="35"/>
      <c r="S76" s="36"/>
      <c r="T76" s="36"/>
      <c r="AA76" s="72"/>
      <c r="AB76" s="72"/>
    </row>
    <row r="77" spans="1:29" s="12" customFormat="1" ht="12" x14ac:dyDescent="0.25">
      <c r="A77" s="30"/>
      <c r="B77" s="30"/>
      <c r="C77" s="30"/>
      <c r="E77" s="126" t="s">
        <v>72</v>
      </c>
      <c r="F77" s="126"/>
      <c r="G77" s="126"/>
      <c r="H77" s="126"/>
      <c r="I77" s="126" t="s">
        <v>412</v>
      </c>
      <c r="J77" s="133"/>
      <c r="K77" s="133"/>
      <c r="L77" s="126" t="s">
        <v>413</v>
      </c>
      <c r="M77" s="126"/>
      <c r="N77" s="111" t="s">
        <v>48</v>
      </c>
      <c r="O77" s="111" t="s">
        <v>37</v>
      </c>
      <c r="P77" s="111" t="s">
        <v>49</v>
      </c>
      <c r="Q77" s="111" t="s">
        <v>8</v>
      </c>
      <c r="AA77" s="73"/>
      <c r="AB77" s="73"/>
    </row>
    <row r="78" spans="1:29" s="4" customFormat="1" ht="12.75" x14ac:dyDescent="0.25">
      <c r="A78" s="3"/>
      <c r="B78" s="3"/>
      <c r="C78" s="3"/>
      <c r="E78" s="126"/>
      <c r="F78" s="126"/>
      <c r="G78" s="126"/>
      <c r="H78" s="126"/>
      <c r="I78" s="127">
        <f>I75+K75+M75</f>
        <v>831</v>
      </c>
      <c r="J78" s="128"/>
      <c r="K78" s="128"/>
      <c r="L78" s="127">
        <f>J75+L75</f>
        <v>691</v>
      </c>
      <c r="M78" s="128"/>
      <c r="N78" s="112">
        <f>N75</f>
        <v>155</v>
      </c>
      <c r="O78" s="112" t="str">
        <f>O75</f>
        <v>N.P.</v>
      </c>
      <c r="P78" s="112" t="str">
        <f>P75</f>
        <v>N.P.</v>
      </c>
      <c r="Q78" s="112" t="str">
        <f>Q75</f>
        <v>N.P.</v>
      </c>
      <c r="AA78" s="72"/>
      <c r="AB78" s="72"/>
    </row>
    <row r="79" spans="1:29" s="4" customFormat="1" ht="12.75" x14ac:dyDescent="0.25">
      <c r="A79" s="3"/>
      <c r="B79" s="3"/>
      <c r="C79" s="3"/>
      <c r="F79" s="3"/>
      <c r="G79" s="3"/>
      <c r="H79" s="11"/>
      <c r="AA79" s="72"/>
      <c r="AB79" s="72"/>
    </row>
    <row r="80" spans="1:29" s="6" customFormat="1" ht="12.75" x14ac:dyDescent="0.2">
      <c r="A80" s="139" t="s">
        <v>571</v>
      </c>
      <c r="B80" s="139"/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AA80" s="15"/>
      <c r="AB80" s="15"/>
    </row>
  </sheetData>
  <mergeCells count="32">
    <mergeCell ref="D55:E55"/>
    <mergeCell ref="D72:E72"/>
    <mergeCell ref="G2:G3"/>
    <mergeCell ref="H2:H3"/>
    <mergeCell ref="I2:Q2"/>
    <mergeCell ref="F2:F3"/>
    <mergeCell ref="AB2:AB3"/>
    <mergeCell ref="R2:V2"/>
    <mergeCell ref="W2:W3"/>
    <mergeCell ref="X2:X3"/>
    <mergeCell ref="Y2:Y3"/>
    <mergeCell ref="A2:A3"/>
    <mergeCell ref="B2:B3"/>
    <mergeCell ref="C2:C3"/>
    <mergeCell ref="D2:D3"/>
    <mergeCell ref="E2:E3"/>
    <mergeCell ref="A80:Q80"/>
    <mergeCell ref="Z1:AB1"/>
    <mergeCell ref="E74:H75"/>
    <mergeCell ref="E77:H78"/>
    <mergeCell ref="I77:K77"/>
    <mergeCell ref="L77:M77"/>
    <mergeCell ref="I78:K78"/>
    <mergeCell ref="L78:M78"/>
    <mergeCell ref="Z2:Z3"/>
    <mergeCell ref="E57:H58"/>
    <mergeCell ref="E60:H61"/>
    <mergeCell ref="I60:K60"/>
    <mergeCell ref="L60:M60"/>
    <mergeCell ref="I61:K61"/>
    <mergeCell ref="L61:M61"/>
    <mergeCell ref="AA2:AA3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83" firstPageNumber="86" orientation="landscape" useFirstPageNumber="1" r:id="rId1"/>
  <headerFooter>
    <oddFooter>&amp;C&amp;"Humnst777 Cn BT,Normal"&amp;P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149"/>
  <sheetViews>
    <sheetView view="pageBreakPreview" topLeftCell="B1" zoomScale="115" zoomScaleNormal="115" zoomScaleSheetLayoutView="115" workbookViewId="0">
      <pane ySplit="3" topLeftCell="A101" activePane="bottomLeft" state="frozen"/>
      <selection activeCell="A152" sqref="A152:XFD152"/>
      <selection pane="bottomLeft" activeCell="T111" sqref="T111"/>
    </sheetView>
  </sheetViews>
  <sheetFormatPr baseColWidth="10" defaultColWidth="24" defaultRowHeight="15" x14ac:dyDescent="0.25"/>
  <cols>
    <col min="1" max="1" width="2.85546875" style="19" bestFit="1" customWidth="1"/>
    <col min="2" max="2" width="4" bestFit="1" customWidth="1"/>
    <col min="3" max="3" width="3.5703125" bestFit="1" customWidth="1"/>
    <col min="4" max="4" width="17.28515625" bestFit="1" customWidth="1"/>
    <col min="5" max="5" width="20.140625" bestFit="1" customWidth="1"/>
    <col min="6" max="6" width="5.7109375" style="19" bestFit="1" customWidth="1"/>
    <col min="7" max="7" width="5.140625" style="19" bestFit="1" customWidth="1"/>
    <col min="8" max="8" width="6.5703125" bestFit="1" customWidth="1"/>
    <col min="9" max="12" width="5.42578125" bestFit="1" customWidth="1"/>
    <col min="13" max="13" width="4" bestFit="1" customWidth="1"/>
    <col min="14" max="16" width="5.42578125" bestFit="1" customWidth="1"/>
    <col min="17" max="17" width="4" bestFit="1" customWidth="1"/>
    <col min="18" max="18" width="9.7109375" bestFit="1" customWidth="1"/>
    <col min="19" max="19" width="7.28515625" bestFit="1" customWidth="1"/>
    <col min="20" max="21" width="6.140625" bestFit="1" customWidth="1"/>
    <col min="22" max="22" width="8.140625" bestFit="1" customWidth="1"/>
    <col min="23" max="23" width="3.7109375" bestFit="1" customWidth="1"/>
    <col min="24" max="24" width="4.7109375" bestFit="1" customWidth="1"/>
    <col min="25" max="25" width="6.7109375" bestFit="1" customWidth="1"/>
    <col min="26" max="26" width="8.140625" bestFit="1" customWidth="1"/>
    <col min="27" max="27" width="6.85546875" style="19" bestFit="1" customWidth="1"/>
    <col min="28" max="28" width="8.140625" style="19" bestFit="1" customWidth="1"/>
    <col min="29" max="29" width="5.42578125" customWidth="1"/>
    <col min="30" max="30" width="20.5703125" bestFit="1" customWidth="1"/>
    <col min="31" max="35" width="4.85546875" bestFit="1" customWidth="1"/>
    <col min="36" max="36" width="4" bestFit="1" customWidth="1"/>
    <col min="37" max="37" width="4.28515625" bestFit="1" customWidth="1"/>
    <col min="38" max="38" width="5.140625" bestFit="1" customWidth="1"/>
  </cols>
  <sheetData>
    <row r="1" spans="1:38" s="4" customFormat="1" ht="39.75" customHeight="1" x14ac:dyDescent="0.25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130" t="s">
        <v>434</v>
      </c>
      <c r="AA1" s="140"/>
      <c r="AB1" s="140"/>
    </row>
    <row r="2" spans="1:38" s="12" customFormat="1" ht="11.25" customHeight="1" x14ac:dyDescent="0.25">
      <c r="A2" s="124" t="s">
        <v>35</v>
      </c>
      <c r="B2" s="124" t="s">
        <v>400</v>
      </c>
      <c r="C2" s="124" t="s">
        <v>401</v>
      </c>
      <c r="D2" s="124" t="s">
        <v>60</v>
      </c>
      <c r="E2" s="124" t="s">
        <v>61</v>
      </c>
      <c r="F2" s="124" t="s">
        <v>62</v>
      </c>
      <c r="G2" s="124" t="s">
        <v>63</v>
      </c>
      <c r="H2" s="131" t="s">
        <v>402</v>
      </c>
      <c r="I2" s="124" t="s">
        <v>436</v>
      </c>
      <c r="J2" s="124"/>
      <c r="K2" s="124"/>
      <c r="L2" s="124"/>
      <c r="M2" s="124"/>
      <c r="N2" s="124"/>
      <c r="O2" s="124"/>
      <c r="P2" s="124"/>
      <c r="Q2" s="124"/>
      <c r="R2" s="124" t="s">
        <v>437</v>
      </c>
      <c r="S2" s="124"/>
      <c r="T2" s="124"/>
      <c r="U2" s="124"/>
      <c r="V2" s="124"/>
      <c r="W2" s="124" t="s">
        <v>38</v>
      </c>
      <c r="X2" s="141" t="s">
        <v>65</v>
      </c>
      <c r="Y2" s="123" t="s">
        <v>66</v>
      </c>
      <c r="Z2" s="125" t="s">
        <v>67</v>
      </c>
      <c r="AA2" s="123" t="s">
        <v>69</v>
      </c>
      <c r="AB2" s="123" t="s">
        <v>68</v>
      </c>
    </row>
    <row r="3" spans="1:38" s="13" customFormat="1" ht="12.75" x14ac:dyDescent="0.25">
      <c r="A3" s="124"/>
      <c r="B3" s="124"/>
      <c r="C3" s="124"/>
      <c r="D3" s="124"/>
      <c r="E3" s="124"/>
      <c r="F3" s="124"/>
      <c r="G3" s="124"/>
      <c r="H3" s="132"/>
      <c r="I3" s="17" t="s">
        <v>4</v>
      </c>
      <c r="J3" s="17" t="s">
        <v>5</v>
      </c>
      <c r="K3" s="17" t="s">
        <v>6</v>
      </c>
      <c r="L3" s="17" t="s">
        <v>47</v>
      </c>
      <c r="M3" s="17" t="s">
        <v>7</v>
      </c>
      <c r="N3" s="17" t="s">
        <v>48</v>
      </c>
      <c r="O3" s="17" t="s">
        <v>37</v>
      </c>
      <c r="P3" s="17" t="s">
        <v>49</v>
      </c>
      <c r="Q3" s="17" t="s">
        <v>8</v>
      </c>
      <c r="R3" s="17" t="s">
        <v>9</v>
      </c>
      <c r="S3" s="17" t="s">
        <v>10</v>
      </c>
      <c r="T3" s="17" t="s">
        <v>11</v>
      </c>
      <c r="U3" s="17" t="s">
        <v>12</v>
      </c>
      <c r="V3" s="17" t="s">
        <v>13</v>
      </c>
      <c r="W3" s="124"/>
      <c r="X3" s="141"/>
      <c r="Y3" s="123"/>
      <c r="Z3" s="125"/>
      <c r="AA3" s="123"/>
      <c r="AB3" s="123"/>
      <c r="AD3" s="5"/>
      <c r="AE3" s="21" t="s">
        <v>412</v>
      </c>
      <c r="AF3" s="21" t="s">
        <v>413</v>
      </c>
      <c r="AG3" s="21" t="s">
        <v>48</v>
      </c>
      <c r="AH3" s="21" t="s">
        <v>37</v>
      </c>
      <c r="AI3" s="21" t="s">
        <v>49</v>
      </c>
      <c r="AJ3" s="21" t="s">
        <v>8</v>
      </c>
      <c r="AK3" s="21" t="s">
        <v>398</v>
      </c>
      <c r="AL3" s="21" t="s">
        <v>65</v>
      </c>
    </row>
    <row r="4" spans="1:38" s="4" customFormat="1" ht="12.75" x14ac:dyDescent="0.25">
      <c r="A4" s="2">
        <v>1</v>
      </c>
      <c r="B4" s="2" t="s">
        <v>54</v>
      </c>
      <c r="C4" s="2">
        <v>322</v>
      </c>
      <c r="D4" s="1" t="s">
        <v>182</v>
      </c>
      <c r="E4" s="1" t="s">
        <v>182</v>
      </c>
      <c r="F4" s="2">
        <v>1516</v>
      </c>
      <c r="G4" s="2" t="s">
        <v>15</v>
      </c>
      <c r="H4" s="1">
        <v>558</v>
      </c>
      <c r="I4" s="1">
        <v>14</v>
      </c>
      <c r="J4" s="1">
        <v>66</v>
      </c>
      <c r="K4" s="1">
        <v>111</v>
      </c>
      <c r="L4" s="1">
        <v>1</v>
      </c>
      <c r="M4" s="1">
        <v>3</v>
      </c>
      <c r="N4" s="1">
        <v>62</v>
      </c>
      <c r="O4" s="1">
        <v>41</v>
      </c>
      <c r="P4" s="1">
        <v>5</v>
      </c>
      <c r="Q4" s="1">
        <v>1</v>
      </c>
      <c r="R4" s="1">
        <v>7</v>
      </c>
      <c r="S4" s="1">
        <v>2</v>
      </c>
      <c r="T4" s="1">
        <v>0</v>
      </c>
      <c r="U4" s="1">
        <v>3</v>
      </c>
      <c r="V4" s="1">
        <v>10</v>
      </c>
      <c r="W4" s="16">
        <v>0</v>
      </c>
      <c r="X4" s="1">
        <v>12</v>
      </c>
      <c r="Y4" s="1">
        <f>SUM(I4:X4)</f>
        <v>338</v>
      </c>
      <c r="Z4" s="1">
        <f>H4-Y4</f>
        <v>220</v>
      </c>
      <c r="AA4" s="70">
        <f>Y4/H4</f>
        <v>0.60573476702508966</v>
      </c>
      <c r="AB4" s="70">
        <f>Z4/H4</f>
        <v>0.3942652329749104</v>
      </c>
      <c r="AD4" s="53" t="s">
        <v>444</v>
      </c>
      <c r="AE4" s="48">
        <v>6763</v>
      </c>
      <c r="AF4" s="48">
        <v>5734</v>
      </c>
      <c r="AG4" s="48">
        <v>4017</v>
      </c>
      <c r="AH4" s="48">
        <v>1224</v>
      </c>
      <c r="AI4" s="48">
        <v>120</v>
      </c>
      <c r="AJ4" s="48">
        <v>128</v>
      </c>
      <c r="AK4" s="48">
        <v>10</v>
      </c>
      <c r="AL4" s="48">
        <v>756</v>
      </c>
    </row>
    <row r="5" spans="1:38" s="4" customFormat="1" ht="12.75" x14ac:dyDescent="0.25">
      <c r="A5" s="2">
        <v>2</v>
      </c>
      <c r="B5" s="2" t="s">
        <v>54</v>
      </c>
      <c r="C5" s="2">
        <v>322</v>
      </c>
      <c r="D5" s="1" t="s">
        <v>182</v>
      </c>
      <c r="E5" s="1" t="s">
        <v>182</v>
      </c>
      <c r="F5" s="2">
        <v>1516</v>
      </c>
      <c r="G5" s="2" t="s">
        <v>16</v>
      </c>
      <c r="H5" s="1">
        <v>559</v>
      </c>
      <c r="I5" s="1">
        <v>7</v>
      </c>
      <c r="J5" s="1">
        <v>84</v>
      </c>
      <c r="K5" s="1">
        <v>91</v>
      </c>
      <c r="L5" s="1">
        <v>4</v>
      </c>
      <c r="M5" s="1">
        <v>1</v>
      </c>
      <c r="N5" s="1">
        <v>59</v>
      </c>
      <c r="O5" s="1">
        <v>42</v>
      </c>
      <c r="P5" s="1">
        <v>3</v>
      </c>
      <c r="Q5" s="1">
        <v>4</v>
      </c>
      <c r="R5" s="1">
        <v>2</v>
      </c>
      <c r="S5" s="1">
        <v>0</v>
      </c>
      <c r="T5" s="1">
        <v>1</v>
      </c>
      <c r="U5" s="1">
        <v>2</v>
      </c>
      <c r="V5" s="1">
        <v>7</v>
      </c>
      <c r="W5" s="16">
        <v>0</v>
      </c>
      <c r="X5" s="1">
        <v>17</v>
      </c>
      <c r="Y5" s="1">
        <f t="shared" ref="Y5:Y129" si="0">SUM(I5:X5)</f>
        <v>324</v>
      </c>
      <c r="Z5" s="1">
        <f t="shared" ref="Z5:Z129" si="1">H5-Y5</f>
        <v>235</v>
      </c>
      <c r="AA5" s="70">
        <f t="shared" ref="AA5:AA129" si="2">Y5/H5</f>
        <v>0.57960644007155637</v>
      </c>
      <c r="AB5" s="70">
        <f t="shared" ref="AB5:AB129" si="3">Z5/H5</f>
        <v>0.42039355992844363</v>
      </c>
      <c r="AD5" s="7" t="s">
        <v>445</v>
      </c>
      <c r="AE5" s="48">
        <f>I112</f>
        <v>1755</v>
      </c>
      <c r="AF5" s="48">
        <f>L112</f>
        <v>4231</v>
      </c>
      <c r="AG5" s="48">
        <f>N112</f>
        <v>4823</v>
      </c>
      <c r="AH5" s="48">
        <f t="shared" ref="AH5:AJ5" si="4">O112</f>
        <v>122</v>
      </c>
      <c r="AI5" s="48">
        <f t="shared" si="4"/>
        <v>4430</v>
      </c>
      <c r="AJ5" s="48">
        <f t="shared" si="4"/>
        <v>212</v>
      </c>
      <c r="AK5" s="48">
        <v>5</v>
      </c>
      <c r="AL5" s="48">
        <v>346</v>
      </c>
    </row>
    <row r="6" spans="1:38" s="4" customFormat="1" ht="12.75" x14ac:dyDescent="0.25">
      <c r="A6" s="2">
        <v>3</v>
      </c>
      <c r="B6" s="2" t="s">
        <v>54</v>
      </c>
      <c r="C6" s="2">
        <v>322</v>
      </c>
      <c r="D6" s="1" t="s">
        <v>182</v>
      </c>
      <c r="E6" s="1" t="s">
        <v>182</v>
      </c>
      <c r="F6" s="2">
        <v>1516</v>
      </c>
      <c r="G6" s="2" t="s">
        <v>17</v>
      </c>
      <c r="H6" s="1">
        <v>559</v>
      </c>
      <c r="I6" s="1">
        <v>5</v>
      </c>
      <c r="J6" s="1">
        <v>87</v>
      </c>
      <c r="K6" s="1">
        <v>86</v>
      </c>
      <c r="L6" s="1">
        <v>2</v>
      </c>
      <c r="M6" s="1">
        <v>0</v>
      </c>
      <c r="N6" s="1">
        <v>66</v>
      </c>
      <c r="O6" s="1">
        <v>39</v>
      </c>
      <c r="P6" s="1">
        <v>1</v>
      </c>
      <c r="Q6" s="1">
        <v>2</v>
      </c>
      <c r="R6" s="1">
        <v>11</v>
      </c>
      <c r="S6" s="1">
        <v>8</v>
      </c>
      <c r="T6" s="1">
        <v>0</v>
      </c>
      <c r="U6" s="1">
        <v>7</v>
      </c>
      <c r="V6" s="1">
        <v>12</v>
      </c>
      <c r="W6" s="16">
        <v>1</v>
      </c>
      <c r="X6" s="1">
        <v>26</v>
      </c>
      <c r="Y6" s="1">
        <f t="shared" si="0"/>
        <v>353</v>
      </c>
      <c r="Z6" s="1">
        <f t="shared" si="1"/>
        <v>206</v>
      </c>
      <c r="AA6" s="70">
        <f t="shared" si="2"/>
        <v>0.63148479427549198</v>
      </c>
      <c r="AB6" s="70">
        <f t="shared" si="3"/>
        <v>0.36851520572450808</v>
      </c>
      <c r="AD6" s="53" t="s">
        <v>446</v>
      </c>
      <c r="AE6" s="48">
        <v>3369</v>
      </c>
      <c r="AF6" s="48">
        <v>2292</v>
      </c>
      <c r="AG6" s="48">
        <v>226</v>
      </c>
      <c r="AH6" s="48">
        <v>512</v>
      </c>
      <c r="AI6" s="48">
        <v>2359</v>
      </c>
      <c r="AJ6" s="48">
        <v>3</v>
      </c>
      <c r="AK6" s="48">
        <v>6</v>
      </c>
      <c r="AL6" s="48">
        <v>360</v>
      </c>
    </row>
    <row r="7" spans="1:38" s="4" customFormat="1" ht="12.75" x14ac:dyDescent="0.25">
      <c r="A7" s="2">
        <v>4</v>
      </c>
      <c r="B7" s="2" t="s">
        <v>54</v>
      </c>
      <c r="C7" s="2">
        <v>322</v>
      </c>
      <c r="D7" s="1" t="s">
        <v>182</v>
      </c>
      <c r="E7" s="1" t="s">
        <v>182</v>
      </c>
      <c r="F7" s="2">
        <v>1517</v>
      </c>
      <c r="G7" s="2" t="s">
        <v>15</v>
      </c>
      <c r="H7" s="1">
        <v>679</v>
      </c>
      <c r="I7" s="1">
        <v>8</v>
      </c>
      <c r="J7" s="1">
        <v>83</v>
      </c>
      <c r="K7" s="1">
        <v>121</v>
      </c>
      <c r="L7" s="1">
        <v>8</v>
      </c>
      <c r="M7" s="1">
        <v>2</v>
      </c>
      <c r="N7" s="1">
        <v>102</v>
      </c>
      <c r="O7" s="1">
        <v>27</v>
      </c>
      <c r="P7" s="1">
        <v>2</v>
      </c>
      <c r="Q7" s="1">
        <v>3</v>
      </c>
      <c r="R7" s="1">
        <v>11</v>
      </c>
      <c r="S7" s="1">
        <v>6</v>
      </c>
      <c r="T7" s="1">
        <v>0</v>
      </c>
      <c r="U7" s="1">
        <v>1</v>
      </c>
      <c r="V7" s="1">
        <v>7</v>
      </c>
      <c r="W7" s="16">
        <v>2</v>
      </c>
      <c r="X7" s="1">
        <v>10</v>
      </c>
      <c r="Y7" s="1">
        <f t="shared" si="0"/>
        <v>393</v>
      </c>
      <c r="Z7" s="1">
        <f t="shared" si="1"/>
        <v>286</v>
      </c>
      <c r="AA7" s="70">
        <f t="shared" si="2"/>
        <v>0.57879234167893967</v>
      </c>
      <c r="AB7" s="70">
        <f t="shared" si="3"/>
        <v>0.42120765832106039</v>
      </c>
    </row>
    <row r="8" spans="1:38" s="4" customFormat="1" ht="12.75" x14ac:dyDescent="0.25">
      <c r="A8" s="2">
        <v>5</v>
      </c>
      <c r="B8" s="2" t="s">
        <v>54</v>
      </c>
      <c r="C8" s="2">
        <v>322</v>
      </c>
      <c r="D8" s="1" t="s">
        <v>182</v>
      </c>
      <c r="E8" s="1" t="s">
        <v>182</v>
      </c>
      <c r="F8" s="2">
        <v>1517</v>
      </c>
      <c r="G8" s="2" t="s">
        <v>16</v>
      </c>
      <c r="H8" s="1">
        <v>679</v>
      </c>
      <c r="I8" s="1">
        <v>18</v>
      </c>
      <c r="J8" s="1">
        <v>92</v>
      </c>
      <c r="K8" s="1">
        <v>115</v>
      </c>
      <c r="L8" s="1">
        <v>3</v>
      </c>
      <c r="M8" s="1">
        <v>1</v>
      </c>
      <c r="N8" s="1">
        <v>76</v>
      </c>
      <c r="O8" s="1">
        <v>28</v>
      </c>
      <c r="P8" s="1">
        <v>3</v>
      </c>
      <c r="Q8" s="1">
        <v>3</v>
      </c>
      <c r="R8" s="1">
        <v>19</v>
      </c>
      <c r="S8" s="1">
        <v>2</v>
      </c>
      <c r="T8" s="1">
        <v>0</v>
      </c>
      <c r="U8" s="1">
        <v>3</v>
      </c>
      <c r="V8" s="1">
        <v>6</v>
      </c>
      <c r="W8" s="16">
        <v>0</v>
      </c>
      <c r="X8" s="1">
        <v>16</v>
      </c>
      <c r="Y8" s="1">
        <f t="shared" si="0"/>
        <v>385</v>
      </c>
      <c r="Z8" s="1">
        <f t="shared" si="1"/>
        <v>294</v>
      </c>
      <c r="AA8" s="70">
        <f t="shared" si="2"/>
        <v>0.5670103092783505</v>
      </c>
      <c r="AB8" s="70">
        <f t="shared" si="3"/>
        <v>0.4329896907216495</v>
      </c>
    </row>
    <row r="9" spans="1:38" s="4" customFormat="1" ht="12.75" x14ac:dyDescent="0.25">
      <c r="A9" s="2">
        <v>6</v>
      </c>
      <c r="B9" s="2" t="s">
        <v>54</v>
      </c>
      <c r="C9" s="2">
        <v>322</v>
      </c>
      <c r="D9" s="1" t="s">
        <v>182</v>
      </c>
      <c r="E9" s="1" t="s">
        <v>182</v>
      </c>
      <c r="F9" s="2">
        <v>1518</v>
      </c>
      <c r="G9" s="2" t="s">
        <v>15</v>
      </c>
      <c r="H9" s="1">
        <v>668</v>
      </c>
      <c r="I9" s="1">
        <v>10</v>
      </c>
      <c r="J9" s="1">
        <v>107</v>
      </c>
      <c r="K9" s="1">
        <v>123</v>
      </c>
      <c r="L9" s="1">
        <v>6</v>
      </c>
      <c r="M9" s="1">
        <v>2</v>
      </c>
      <c r="N9" s="1">
        <v>86</v>
      </c>
      <c r="O9" s="1">
        <v>15</v>
      </c>
      <c r="P9" s="1">
        <v>1</v>
      </c>
      <c r="Q9" s="1">
        <v>6</v>
      </c>
      <c r="R9" s="1">
        <v>16</v>
      </c>
      <c r="S9" s="1">
        <v>4</v>
      </c>
      <c r="T9" s="1">
        <v>1</v>
      </c>
      <c r="U9" s="1">
        <v>2</v>
      </c>
      <c r="V9" s="1">
        <v>18</v>
      </c>
      <c r="W9" s="16">
        <v>0</v>
      </c>
      <c r="X9" s="1">
        <v>10</v>
      </c>
      <c r="Y9" s="1">
        <f t="shared" si="0"/>
        <v>407</v>
      </c>
      <c r="Z9" s="1">
        <f t="shared" si="1"/>
        <v>261</v>
      </c>
      <c r="AA9" s="70">
        <f t="shared" si="2"/>
        <v>0.60928143712574845</v>
      </c>
      <c r="AB9" s="70">
        <f t="shared" si="3"/>
        <v>0.3907185628742515</v>
      </c>
    </row>
    <row r="10" spans="1:38" s="4" customFormat="1" ht="12.75" x14ac:dyDescent="0.25">
      <c r="A10" s="2">
        <v>7</v>
      </c>
      <c r="B10" s="2" t="s">
        <v>54</v>
      </c>
      <c r="C10" s="2">
        <v>322</v>
      </c>
      <c r="D10" s="1" t="s">
        <v>182</v>
      </c>
      <c r="E10" s="1" t="s">
        <v>182</v>
      </c>
      <c r="F10" s="2">
        <v>1518</v>
      </c>
      <c r="G10" s="2" t="s">
        <v>16</v>
      </c>
      <c r="H10" s="1">
        <v>668</v>
      </c>
      <c r="I10" s="1">
        <v>7</v>
      </c>
      <c r="J10" s="1">
        <v>91</v>
      </c>
      <c r="K10" s="1">
        <v>114</v>
      </c>
      <c r="L10" s="1">
        <v>4</v>
      </c>
      <c r="M10" s="1">
        <v>3</v>
      </c>
      <c r="N10" s="1">
        <v>90</v>
      </c>
      <c r="O10" s="1">
        <v>9</v>
      </c>
      <c r="P10" s="1">
        <v>8</v>
      </c>
      <c r="Q10" s="1">
        <v>4</v>
      </c>
      <c r="R10" s="1">
        <v>11</v>
      </c>
      <c r="S10" s="1">
        <v>0</v>
      </c>
      <c r="T10" s="1">
        <v>6</v>
      </c>
      <c r="U10" s="1">
        <v>0</v>
      </c>
      <c r="V10" s="1">
        <v>16</v>
      </c>
      <c r="W10" s="16">
        <v>0</v>
      </c>
      <c r="X10" s="1">
        <v>16</v>
      </c>
      <c r="Y10" s="1">
        <f t="shared" si="0"/>
        <v>379</v>
      </c>
      <c r="Z10" s="1">
        <f t="shared" si="1"/>
        <v>289</v>
      </c>
      <c r="AA10" s="70">
        <f t="shared" si="2"/>
        <v>0.56736526946107779</v>
      </c>
      <c r="AB10" s="70">
        <f t="shared" si="3"/>
        <v>0.43263473053892215</v>
      </c>
    </row>
    <row r="11" spans="1:38" s="4" customFormat="1" ht="12.75" x14ac:dyDescent="0.25">
      <c r="A11" s="2">
        <v>8</v>
      </c>
      <c r="B11" s="2" t="s">
        <v>54</v>
      </c>
      <c r="C11" s="2">
        <v>322</v>
      </c>
      <c r="D11" s="1" t="s">
        <v>182</v>
      </c>
      <c r="E11" s="1" t="s">
        <v>182</v>
      </c>
      <c r="F11" s="2">
        <v>1518</v>
      </c>
      <c r="G11" s="2" t="s">
        <v>17</v>
      </c>
      <c r="H11" s="1">
        <v>668</v>
      </c>
      <c r="I11" s="1">
        <v>14</v>
      </c>
      <c r="J11" s="1">
        <v>99</v>
      </c>
      <c r="K11" s="1">
        <v>115</v>
      </c>
      <c r="L11" s="1">
        <v>4</v>
      </c>
      <c r="M11" s="1">
        <v>1</v>
      </c>
      <c r="N11" s="1">
        <v>105</v>
      </c>
      <c r="O11" s="1">
        <v>18</v>
      </c>
      <c r="P11" s="1">
        <v>3</v>
      </c>
      <c r="Q11" s="1">
        <v>2</v>
      </c>
      <c r="R11" s="1">
        <v>18</v>
      </c>
      <c r="S11" s="1">
        <v>8</v>
      </c>
      <c r="T11" s="1">
        <v>0</v>
      </c>
      <c r="U11" s="1">
        <v>4</v>
      </c>
      <c r="V11" s="1">
        <v>15</v>
      </c>
      <c r="W11" s="16">
        <v>0</v>
      </c>
      <c r="X11" s="1">
        <v>16</v>
      </c>
      <c r="Y11" s="1">
        <f t="shared" si="0"/>
        <v>422</v>
      </c>
      <c r="Z11" s="1">
        <f t="shared" si="1"/>
        <v>246</v>
      </c>
      <c r="AA11" s="70">
        <f t="shared" si="2"/>
        <v>0.63173652694610782</v>
      </c>
      <c r="AB11" s="70">
        <f t="shared" si="3"/>
        <v>0.36826347305389223</v>
      </c>
    </row>
    <row r="12" spans="1:38" s="4" customFormat="1" ht="12.75" x14ac:dyDescent="0.25">
      <c r="A12" s="2">
        <v>9</v>
      </c>
      <c r="B12" s="2" t="s">
        <v>54</v>
      </c>
      <c r="C12" s="2">
        <v>322</v>
      </c>
      <c r="D12" s="1" t="s">
        <v>182</v>
      </c>
      <c r="E12" s="1" t="s">
        <v>182</v>
      </c>
      <c r="F12" s="2">
        <v>1518</v>
      </c>
      <c r="G12" s="2" t="s">
        <v>18</v>
      </c>
      <c r="H12" s="1">
        <v>669</v>
      </c>
      <c r="I12" s="1">
        <v>7</v>
      </c>
      <c r="J12" s="1">
        <v>126</v>
      </c>
      <c r="K12" s="1">
        <v>130</v>
      </c>
      <c r="L12" s="1">
        <v>3</v>
      </c>
      <c r="M12" s="1">
        <v>1</v>
      </c>
      <c r="N12" s="1">
        <v>89</v>
      </c>
      <c r="O12" s="1">
        <v>17</v>
      </c>
      <c r="P12" s="1">
        <v>3</v>
      </c>
      <c r="Q12" s="1">
        <v>2</v>
      </c>
      <c r="R12" s="1">
        <v>19</v>
      </c>
      <c r="S12" s="1">
        <v>0</v>
      </c>
      <c r="T12" s="1">
        <v>0</v>
      </c>
      <c r="U12" s="1">
        <v>0</v>
      </c>
      <c r="V12" s="1">
        <v>15</v>
      </c>
      <c r="W12" s="16">
        <v>0</v>
      </c>
      <c r="X12" s="1">
        <v>17</v>
      </c>
      <c r="Y12" s="1">
        <f t="shared" si="0"/>
        <v>429</v>
      </c>
      <c r="Z12" s="1">
        <f t="shared" si="1"/>
        <v>240</v>
      </c>
      <c r="AA12" s="70">
        <f t="shared" si="2"/>
        <v>0.64125560538116588</v>
      </c>
      <c r="AB12" s="70">
        <f t="shared" si="3"/>
        <v>0.35874439461883406</v>
      </c>
    </row>
    <row r="13" spans="1:38" s="4" customFormat="1" ht="12.75" x14ac:dyDescent="0.25">
      <c r="A13" s="2">
        <v>10</v>
      </c>
      <c r="B13" s="2" t="s">
        <v>54</v>
      </c>
      <c r="C13" s="2">
        <v>322</v>
      </c>
      <c r="D13" s="1" t="s">
        <v>182</v>
      </c>
      <c r="E13" s="1" t="s">
        <v>182</v>
      </c>
      <c r="F13" s="2">
        <v>1519</v>
      </c>
      <c r="G13" s="2" t="s">
        <v>15</v>
      </c>
      <c r="H13" s="1">
        <v>707</v>
      </c>
      <c r="I13" s="1">
        <v>6</v>
      </c>
      <c r="J13" s="1">
        <v>149</v>
      </c>
      <c r="K13" s="1">
        <v>123</v>
      </c>
      <c r="L13" s="1">
        <v>3</v>
      </c>
      <c r="M13" s="1">
        <v>3</v>
      </c>
      <c r="N13" s="1">
        <v>62</v>
      </c>
      <c r="O13" s="1">
        <v>19</v>
      </c>
      <c r="P13" s="1">
        <v>2</v>
      </c>
      <c r="Q13" s="1">
        <v>9</v>
      </c>
      <c r="R13" s="1">
        <v>18</v>
      </c>
      <c r="S13" s="1">
        <v>8</v>
      </c>
      <c r="T13" s="1">
        <v>0</v>
      </c>
      <c r="U13" s="1">
        <v>2</v>
      </c>
      <c r="V13" s="1">
        <v>15</v>
      </c>
      <c r="W13" s="16">
        <v>0</v>
      </c>
      <c r="X13" s="1">
        <v>13</v>
      </c>
      <c r="Y13" s="1">
        <f t="shared" si="0"/>
        <v>432</v>
      </c>
      <c r="Z13" s="1">
        <f t="shared" si="1"/>
        <v>275</v>
      </c>
      <c r="AA13" s="70">
        <f t="shared" si="2"/>
        <v>0.61103253182461104</v>
      </c>
      <c r="AB13" s="70">
        <f t="shared" si="3"/>
        <v>0.38896746817538896</v>
      </c>
    </row>
    <row r="14" spans="1:38" s="4" customFormat="1" ht="12.75" x14ac:dyDescent="0.25">
      <c r="A14" s="2">
        <v>11</v>
      </c>
      <c r="B14" s="2" t="s">
        <v>54</v>
      </c>
      <c r="C14" s="2">
        <v>322</v>
      </c>
      <c r="D14" s="1" t="s">
        <v>182</v>
      </c>
      <c r="E14" s="1" t="s">
        <v>182</v>
      </c>
      <c r="F14" s="2">
        <v>1519</v>
      </c>
      <c r="G14" s="2" t="s">
        <v>16</v>
      </c>
      <c r="H14" s="1">
        <v>707</v>
      </c>
      <c r="I14" s="1">
        <v>5</v>
      </c>
      <c r="J14" s="1">
        <v>119</v>
      </c>
      <c r="K14" s="1">
        <v>141</v>
      </c>
      <c r="L14" s="1">
        <v>2</v>
      </c>
      <c r="M14" s="1">
        <v>5</v>
      </c>
      <c r="N14" s="1">
        <v>95</v>
      </c>
      <c r="O14" s="1">
        <v>17</v>
      </c>
      <c r="P14" s="1">
        <v>1</v>
      </c>
      <c r="Q14" s="1">
        <v>2</v>
      </c>
      <c r="R14" s="1">
        <v>11</v>
      </c>
      <c r="S14" s="1">
        <v>3</v>
      </c>
      <c r="T14" s="1">
        <v>0</v>
      </c>
      <c r="U14" s="1">
        <v>4</v>
      </c>
      <c r="V14" s="1">
        <v>31</v>
      </c>
      <c r="W14" s="16">
        <v>0</v>
      </c>
      <c r="X14" s="1">
        <v>11</v>
      </c>
      <c r="Y14" s="1">
        <f t="shared" si="0"/>
        <v>447</v>
      </c>
      <c r="Z14" s="1">
        <f t="shared" si="1"/>
        <v>260</v>
      </c>
      <c r="AA14" s="70">
        <f t="shared" si="2"/>
        <v>0.63224893917963221</v>
      </c>
      <c r="AB14" s="70">
        <f t="shared" si="3"/>
        <v>0.36775106082036774</v>
      </c>
    </row>
    <row r="15" spans="1:38" s="4" customFormat="1" ht="12.75" x14ac:dyDescent="0.25">
      <c r="A15" s="2">
        <v>12</v>
      </c>
      <c r="B15" s="2" t="s">
        <v>54</v>
      </c>
      <c r="C15" s="2">
        <v>322</v>
      </c>
      <c r="D15" s="1" t="s">
        <v>182</v>
      </c>
      <c r="E15" s="1" t="s">
        <v>182</v>
      </c>
      <c r="F15" s="2">
        <v>1519</v>
      </c>
      <c r="G15" s="2" t="s">
        <v>17</v>
      </c>
      <c r="H15" s="1">
        <v>707</v>
      </c>
      <c r="I15" s="1">
        <v>5</v>
      </c>
      <c r="J15" s="1">
        <v>153</v>
      </c>
      <c r="K15" s="1">
        <v>109</v>
      </c>
      <c r="L15" s="1">
        <v>6</v>
      </c>
      <c r="M15" s="1">
        <v>5</v>
      </c>
      <c r="N15" s="1">
        <v>86</v>
      </c>
      <c r="O15" s="1">
        <v>17</v>
      </c>
      <c r="P15" s="1">
        <v>4</v>
      </c>
      <c r="Q15" s="1">
        <v>6</v>
      </c>
      <c r="R15" s="1">
        <v>10</v>
      </c>
      <c r="S15" s="1">
        <v>5</v>
      </c>
      <c r="T15" s="1">
        <v>0</v>
      </c>
      <c r="U15" s="1">
        <v>0</v>
      </c>
      <c r="V15" s="1">
        <v>21</v>
      </c>
      <c r="W15" s="16">
        <v>0</v>
      </c>
      <c r="X15" s="1">
        <v>14</v>
      </c>
      <c r="Y15" s="1">
        <f t="shared" si="0"/>
        <v>441</v>
      </c>
      <c r="Z15" s="1">
        <f t="shared" si="1"/>
        <v>266</v>
      </c>
      <c r="AA15" s="70">
        <f t="shared" si="2"/>
        <v>0.62376237623762376</v>
      </c>
      <c r="AB15" s="70">
        <f t="shared" si="3"/>
        <v>0.37623762376237624</v>
      </c>
    </row>
    <row r="16" spans="1:38" s="4" customFormat="1" ht="12.75" x14ac:dyDescent="0.25">
      <c r="A16" s="2">
        <v>13</v>
      </c>
      <c r="B16" s="2" t="s">
        <v>54</v>
      </c>
      <c r="C16" s="2">
        <v>322</v>
      </c>
      <c r="D16" s="1" t="s">
        <v>182</v>
      </c>
      <c r="E16" s="1" t="s">
        <v>182</v>
      </c>
      <c r="F16" s="2">
        <v>1519</v>
      </c>
      <c r="G16" s="2" t="s">
        <v>18</v>
      </c>
      <c r="H16" s="1">
        <v>707</v>
      </c>
      <c r="I16" s="1">
        <v>6</v>
      </c>
      <c r="J16" s="1">
        <v>149</v>
      </c>
      <c r="K16" s="1">
        <v>118</v>
      </c>
      <c r="L16" s="1">
        <v>7</v>
      </c>
      <c r="M16" s="1">
        <v>0</v>
      </c>
      <c r="N16" s="1">
        <v>94</v>
      </c>
      <c r="O16" s="1">
        <v>10</v>
      </c>
      <c r="P16" s="1">
        <v>3</v>
      </c>
      <c r="Q16" s="1">
        <v>5</v>
      </c>
      <c r="R16" s="1">
        <v>18</v>
      </c>
      <c r="S16" s="1">
        <v>1</v>
      </c>
      <c r="T16" s="1">
        <v>5</v>
      </c>
      <c r="U16" s="1">
        <v>4</v>
      </c>
      <c r="V16" s="1">
        <v>2</v>
      </c>
      <c r="W16" s="16">
        <v>0</v>
      </c>
      <c r="X16" s="1">
        <v>7</v>
      </c>
      <c r="Y16" s="1">
        <f t="shared" si="0"/>
        <v>429</v>
      </c>
      <c r="Z16" s="1">
        <f t="shared" si="1"/>
        <v>278</v>
      </c>
      <c r="AA16" s="70">
        <f t="shared" si="2"/>
        <v>0.60678925035360676</v>
      </c>
      <c r="AB16" s="70">
        <f t="shared" si="3"/>
        <v>0.39321074964639319</v>
      </c>
    </row>
    <row r="17" spans="1:28" s="4" customFormat="1" ht="12.75" x14ac:dyDescent="0.25">
      <c r="A17" s="2">
        <v>14</v>
      </c>
      <c r="B17" s="2" t="s">
        <v>54</v>
      </c>
      <c r="C17" s="2">
        <v>322</v>
      </c>
      <c r="D17" s="1" t="s">
        <v>182</v>
      </c>
      <c r="E17" s="1" t="s">
        <v>182</v>
      </c>
      <c r="F17" s="2">
        <v>1519</v>
      </c>
      <c r="G17" s="2" t="s">
        <v>19</v>
      </c>
      <c r="H17" s="1">
        <v>707</v>
      </c>
      <c r="I17" s="1">
        <v>11</v>
      </c>
      <c r="J17" s="1">
        <v>135</v>
      </c>
      <c r="K17" s="1">
        <v>133</v>
      </c>
      <c r="L17" s="1">
        <v>4</v>
      </c>
      <c r="M17" s="1">
        <v>1</v>
      </c>
      <c r="N17" s="1">
        <v>92</v>
      </c>
      <c r="O17" s="1">
        <v>18</v>
      </c>
      <c r="P17" s="1">
        <v>5</v>
      </c>
      <c r="Q17" s="1">
        <v>4</v>
      </c>
      <c r="R17" s="1">
        <v>18</v>
      </c>
      <c r="S17" s="1">
        <v>0</v>
      </c>
      <c r="T17" s="1">
        <v>7</v>
      </c>
      <c r="U17" s="1">
        <v>0</v>
      </c>
      <c r="V17" s="1">
        <v>18</v>
      </c>
      <c r="W17" s="16">
        <v>0</v>
      </c>
      <c r="X17" s="1">
        <v>17</v>
      </c>
      <c r="Y17" s="1">
        <f t="shared" si="0"/>
        <v>463</v>
      </c>
      <c r="Z17" s="1">
        <f t="shared" si="1"/>
        <v>244</v>
      </c>
      <c r="AA17" s="70">
        <f t="shared" si="2"/>
        <v>0.65487977369165484</v>
      </c>
      <c r="AB17" s="70">
        <f t="shared" si="3"/>
        <v>0.3451202263083451</v>
      </c>
    </row>
    <row r="18" spans="1:28" s="4" customFormat="1" ht="12.75" x14ac:dyDescent="0.25">
      <c r="A18" s="2">
        <v>15</v>
      </c>
      <c r="B18" s="2" t="s">
        <v>54</v>
      </c>
      <c r="C18" s="2">
        <v>322</v>
      </c>
      <c r="D18" s="1" t="s">
        <v>182</v>
      </c>
      <c r="E18" s="1" t="s">
        <v>182</v>
      </c>
      <c r="F18" s="2">
        <v>1520</v>
      </c>
      <c r="G18" s="2" t="s">
        <v>15</v>
      </c>
      <c r="H18" s="1">
        <v>745</v>
      </c>
      <c r="I18" s="1">
        <v>17</v>
      </c>
      <c r="J18" s="1">
        <v>123</v>
      </c>
      <c r="K18" s="1">
        <v>162</v>
      </c>
      <c r="L18" s="1">
        <v>9</v>
      </c>
      <c r="M18" s="1">
        <v>2</v>
      </c>
      <c r="N18" s="1">
        <v>99</v>
      </c>
      <c r="O18" s="1">
        <v>17</v>
      </c>
      <c r="P18" s="1">
        <v>4</v>
      </c>
      <c r="Q18" s="1">
        <v>1</v>
      </c>
      <c r="R18" s="1">
        <v>18</v>
      </c>
      <c r="S18" s="1">
        <v>5</v>
      </c>
      <c r="T18" s="1">
        <v>0</v>
      </c>
      <c r="U18" s="1">
        <v>1</v>
      </c>
      <c r="V18" s="1">
        <v>14</v>
      </c>
      <c r="W18" s="16">
        <v>0</v>
      </c>
      <c r="X18" s="1">
        <v>14</v>
      </c>
      <c r="Y18" s="1">
        <f t="shared" si="0"/>
        <v>486</v>
      </c>
      <c r="Z18" s="1">
        <f t="shared" si="1"/>
        <v>259</v>
      </c>
      <c r="AA18" s="70">
        <f t="shared" si="2"/>
        <v>0.65234899328859064</v>
      </c>
      <c r="AB18" s="70">
        <f t="shared" si="3"/>
        <v>0.34765100671140942</v>
      </c>
    </row>
    <row r="19" spans="1:28" s="4" customFormat="1" ht="12.75" x14ac:dyDescent="0.25">
      <c r="A19" s="2">
        <v>16</v>
      </c>
      <c r="B19" s="2" t="s">
        <v>54</v>
      </c>
      <c r="C19" s="2">
        <v>322</v>
      </c>
      <c r="D19" s="1" t="s">
        <v>182</v>
      </c>
      <c r="E19" s="1" t="s">
        <v>182</v>
      </c>
      <c r="F19" s="2">
        <v>1520</v>
      </c>
      <c r="G19" s="2" t="s">
        <v>16</v>
      </c>
      <c r="H19" s="1">
        <v>746</v>
      </c>
      <c r="I19" s="1">
        <v>10</v>
      </c>
      <c r="J19" s="1">
        <v>152</v>
      </c>
      <c r="K19" s="1">
        <v>152</v>
      </c>
      <c r="L19" s="1">
        <v>2</v>
      </c>
      <c r="M19" s="1">
        <v>5</v>
      </c>
      <c r="N19" s="1">
        <v>95</v>
      </c>
      <c r="O19" s="1">
        <v>13</v>
      </c>
      <c r="P19" s="1">
        <v>2</v>
      </c>
      <c r="Q19" s="1">
        <v>4</v>
      </c>
      <c r="R19" s="1">
        <v>22</v>
      </c>
      <c r="S19" s="1">
        <v>0</v>
      </c>
      <c r="T19" s="1">
        <v>3</v>
      </c>
      <c r="U19" s="1">
        <v>0</v>
      </c>
      <c r="V19" s="1">
        <v>15</v>
      </c>
      <c r="W19" s="16">
        <v>0</v>
      </c>
      <c r="X19" s="1">
        <v>10</v>
      </c>
      <c r="Y19" s="1">
        <f t="shared" si="0"/>
        <v>485</v>
      </c>
      <c r="Z19" s="1">
        <f t="shared" si="1"/>
        <v>261</v>
      </c>
      <c r="AA19" s="70">
        <f t="shared" si="2"/>
        <v>0.65013404825737264</v>
      </c>
      <c r="AB19" s="70">
        <f t="shared" si="3"/>
        <v>0.34986595174262736</v>
      </c>
    </row>
    <row r="20" spans="1:28" s="4" customFormat="1" ht="12.75" x14ac:dyDescent="0.25">
      <c r="A20" s="2">
        <v>17</v>
      </c>
      <c r="B20" s="2" t="s">
        <v>54</v>
      </c>
      <c r="C20" s="2">
        <v>322</v>
      </c>
      <c r="D20" s="1" t="s">
        <v>182</v>
      </c>
      <c r="E20" s="1" t="s">
        <v>182</v>
      </c>
      <c r="F20" s="2">
        <v>1521</v>
      </c>
      <c r="G20" s="2" t="s">
        <v>15</v>
      </c>
      <c r="H20" s="1">
        <v>414</v>
      </c>
      <c r="I20" s="1">
        <v>10</v>
      </c>
      <c r="J20" s="1">
        <v>63</v>
      </c>
      <c r="K20" s="1">
        <v>72</v>
      </c>
      <c r="L20" s="1">
        <v>3</v>
      </c>
      <c r="M20" s="1">
        <v>0</v>
      </c>
      <c r="N20" s="1">
        <v>46</v>
      </c>
      <c r="O20" s="1">
        <v>5</v>
      </c>
      <c r="P20" s="1">
        <v>0</v>
      </c>
      <c r="Q20" s="1">
        <v>3</v>
      </c>
      <c r="R20" s="1">
        <v>9</v>
      </c>
      <c r="S20" s="1">
        <v>8</v>
      </c>
      <c r="T20" s="1">
        <v>2</v>
      </c>
      <c r="U20" s="1">
        <v>0</v>
      </c>
      <c r="V20" s="1">
        <v>12</v>
      </c>
      <c r="W20" s="16">
        <v>0</v>
      </c>
      <c r="X20" s="1">
        <v>7</v>
      </c>
      <c r="Y20" s="1">
        <f t="shared" si="0"/>
        <v>240</v>
      </c>
      <c r="Z20" s="1">
        <f t="shared" si="1"/>
        <v>174</v>
      </c>
      <c r="AA20" s="70">
        <f t="shared" si="2"/>
        <v>0.57971014492753625</v>
      </c>
      <c r="AB20" s="70">
        <f t="shared" si="3"/>
        <v>0.42028985507246375</v>
      </c>
    </row>
    <row r="21" spans="1:28" s="4" customFormat="1" ht="12.75" x14ac:dyDescent="0.25">
      <c r="A21" s="2">
        <v>18</v>
      </c>
      <c r="B21" s="2" t="s">
        <v>54</v>
      </c>
      <c r="C21" s="2">
        <v>322</v>
      </c>
      <c r="D21" s="1" t="s">
        <v>182</v>
      </c>
      <c r="E21" s="1" t="s">
        <v>182</v>
      </c>
      <c r="F21" s="2">
        <v>1521</v>
      </c>
      <c r="G21" s="2" t="s">
        <v>16</v>
      </c>
      <c r="H21" s="1">
        <v>414</v>
      </c>
      <c r="I21" s="1">
        <v>8</v>
      </c>
      <c r="J21" s="1">
        <v>71</v>
      </c>
      <c r="K21" s="1">
        <v>91</v>
      </c>
      <c r="L21" s="1">
        <v>6</v>
      </c>
      <c r="M21" s="1">
        <v>1</v>
      </c>
      <c r="N21" s="1">
        <v>45</v>
      </c>
      <c r="O21" s="1">
        <v>10</v>
      </c>
      <c r="P21" s="1">
        <v>1</v>
      </c>
      <c r="Q21" s="1">
        <v>1</v>
      </c>
      <c r="R21" s="1">
        <v>12</v>
      </c>
      <c r="S21" s="1">
        <v>10</v>
      </c>
      <c r="T21" s="1">
        <v>0</v>
      </c>
      <c r="U21" s="1">
        <v>0</v>
      </c>
      <c r="V21" s="1">
        <v>8</v>
      </c>
      <c r="W21" s="16">
        <v>0</v>
      </c>
      <c r="X21" s="1">
        <v>10</v>
      </c>
      <c r="Y21" s="1">
        <f t="shared" si="0"/>
        <v>274</v>
      </c>
      <c r="Z21" s="1">
        <f t="shared" si="1"/>
        <v>140</v>
      </c>
      <c r="AA21" s="70">
        <f t="shared" si="2"/>
        <v>0.66183574879227058</v>
      </c>
      <c r="AB21" s="70">
        <f t="shared" si="3"/>
        <v>0.33816425120772947</v>
      </c>
    </row>
    <row r="22" spans="1:28" s="4" customFormat="1" ht="12.75" x14ac:dyDescent="0.25">
      <c r="A22" s="2">
        <v>19</v>
      </c>
      <c r="B22" s="2" t="s">
        <v>54</v>
      </c>
      <c r="C22" s="2">
        <v>322</v>
      </c>
      <c r="D22" s="1" t="s">
        <v>182</v>
      </c>
      <c r="E22" s="1" t="s">
        <v>182</v>
      </c>
      <c r="F22" s="2">
        <v>1522</v>
      </c>
      <c r="G22" s="2" t="s">
        <v>15</v>
      </c>
      <c r="H22" s="1">
        <v>584</v>
      </c>
      <c r="I22" s="1">
        <v>6</v>
      </c>
      <c r="J22" s="1">
        <v>107</v>
      </c>
      <c r="K22" s="1">
        <v>121</v>
      </c>
      <c r="L22" s="1">
        <v>5</v>
      </c>
      <c r="M22" s="1">
        <v>4</v>
      </c>
      <c r="N22" s="1">
        <v>90</v>
      </c>
      <c r="O22" s="1">
        <v>10</v>
      </c>
      <c r="P22" s="1">
        <v>4</v>
      </c>
      <c r="Q22" s="1">
        <v>4</v>
      </c>
      <c r="R22" s="1">
        <v>8</v>
      </c>
      <c r="S22" s="1">
        <v>7</v>
      </c>
      <c r="T22" s="1">
        <v>0</v>
      </c>
      <c r="U22" s="1">
        <v>1</v>
      </c>
      <c r="V22" s="1">
        <v>10</v>
      </c>
      <c r="W22" s="16">
        <v>1</v>
      </c>
      <c r="X22" s="1">
        <v>13</v>
      </c>
      <c r="Y22" s="1">
        <f t="shared" si="0"/>
        <v>391</v>
      </c>
      <c r="Z22" s="1">
        <f t="shared" si="1"/>
        <v>193</v>
      </c>
      <c r="AA22" s="70">
        <f t="shared" si="2"/>
        <v>0.66952054794520544</v>
      </c>
      <c r="AB22" s="70">
        <f t="shared" si="3"/>
        <v>0.33047945205479451</v>
      </c>
    </row>
    <row r="23" spans="1:28" s="4" customFormat="1" ht="12.75" x14ac:dyDescent="0.25">
      <c r="A23" s="2">
        <v>20</v>
      </c>
      <c r="B23" s="2" t="s">
        <v>54</v>
      </c>
      <c r="C23" s="2">
        <v>322</v>
      </c>
      <c r="D23" s="1" t="s">
        <v>182</v>
      </c>
      <c r="E23" s="1" t="s">
        <v>182</v>
      </c>
      <c r="F23" s="2">
        <v>1522</v>
      </c>
      <c r="G23" s="2" t="s">
        <v>16</v>
      </c>
      <c r="H23" s="1">
        <v>584</v>
      </c>
      <c r="I23" s="1">
        <v>11</v>
      </c>
      <c r="J23" s="1">
        <v>119</v>
      </c>
      <c r="K23" s="1">
        <v>101</v>
      </c>
      <c r="L23" s="1">
        <v>0</v>
      </c>
      <c r="M23" s="1">
        <v>3</v>
      </c>
      <c r="N23" s="1">
        <v>61</v>
      </c>
      <c r="O23" s="1">
        <v>19</v>
      </c>
      <c r="P23" s="1">
        <v>1</v>
      </c>
      <c r="Q23" s="1">
        <v>4</v>
      </c>
      <c r="R23" s="1">
        <v>12</v>
      </c>
      <c r="S23" s="1">
        <v>1</v>
      </c>
      <c r="T23" s="1">
        <v>0</v>
      </c>
      <c r="U23" s="1">
        <v>0</v>
      </c>
      <c r="V23" s="1">
        <v>18</v>
      </c>
      <c r="W23" s="16">
        <v>2</v>
      </c>
      <c r="X23" s="1">
        <v>16</v>
      </c>
      <c r="Y23" s="1">
        <f t="shared" si="0"/>
        <v>368</v>
      </c>
      <c r="Z23" s="1">
        <f t="shared" si="1"/>
        <v>216</v>
      </c>
      <c r="AA23" s="70">
        <f t="shared" si="2"/>
        <v>0.63013698630136983</v>
      </c>
      <c r="AB23" s="70">
        <f t="shared" si="3"/>
        <v>0.36986301369863012</v>
      </c>
    </row>
    <row r="24" spans="1:28" s="4" customFormat="1" ht="12.75" x14ac:dyDescent="0.25">
      <c r="A24" s="2">
        <v>21</v>
      </c>
      <c r="B24" s="2" t="s">
        <v>54</v>
      </c>
      <c r="C24" s="2">
        <v>322</v>
      </c>
      <c r="D24" s="1" t="s">
        <v>182</v>
      </c>
      <c r="E24" s="1" t="s">
        <v>182</v>
      </c>
      <c r="F24" s="2">
        <v>1522</v>
      </c>
      <c r="G24" s="2" t="s">
        <v>17</v>
      </c>
      <c r="H24" s="1">
        <v>584</v>
      </c>
      <c r="I24" s="1">
        <v>17</v>
      </c>
      <c r="J24" s="1">
        <v>134</v>
      </c>
      <c r="K24" s="1">
        <v>80</v>
      </c>
      <c r="L24" s="1">
        <v>1</v>
      </c>
      <c r="M24" s="1">
        <v>1</v>
      </c>
      <c r="N24" s="1">
        <v>79</v>
      </c>
      <c r="O24" s="1">
        <v>17</v>
      </c>
      <c r="P24" s="1">
        <v>2</v>
      </c>
      <c r="Q24" s="1">
        <v>2</v>
      </c>
      <c r="R24" s="1">
        <v>12</v>
      </c>
      <c r="S24" s="1">
        <v>5</v>
      </c>
      <c r="T24" s="1">
        <v>0</v>
      </c>
      <c r="U24" s="1">
        <v>0</v>
      </c>
      <c r="V24" s="1">
        <v>17</v>
      </c>
      <c r="W24" s="16">
        <v>0</v>
      </c>
      <c r="X24" s="1">
        <v>13</v>
      </c>
      <c r="Y24" s="1">
        <f t="shared" si="0"/>
        <v>380</v>
      </c>
      <c r="Z24" s="1">
        <f t="shared" si="1"/>
        <v>204</v>
      </c>
      <c r="AA24" s="70">
        <f t="shared" si="2"/>
        <v>0.65068493150684936</v>
      </c>
      <c r="AB24" s="70">
        <f t="shared" si="3"/>
        <v>0.34931506849315069</v>
      </c>
    </row>
    <row r="25" spans="1:28" s="4" customFormat="1" ht="12.75" x14ac:dyDescent="0.25">
      <c r="A25" s="2">
        <v>22</v>
      </c>
      <c r="B25" s="2" t="s">
        <v>54</v>
      </c>
      <c r="C25" s="2">
        <v>322</v>
      </c>
      <c r="D25" s="1" t="s">
        <v>182</v>
      </c>
      <c r="E25" s="1" t="s">
        <v>182</v>
      </c>
      <c r="F25" s="2">
        <v>1522</v>
      </c>
      <c r="G25" s="2" t="s">
        <v>18</v>
      </c>
      <c r="H25" s="1">
        <v>585</v>
      </c>
      <c r="I25" s="1">
        <v>9</v>
      </c>
      <c r="J25" s="1">
        <v>142</v>
      </c>
      <c r="K25" s="1">
        <v>92</v>
      </c>
      <c r="L25" s="1">
        <v>3</v>
      </c>
      <c r="M25" s="1">
        <v>0</v>
      </c>
      <c r="N25" s="1">
        <v>66</v>
      </c>
      <c r="O25" s="1">
        <v>14</v>
      </c>
      <c r="P25" s="1">
        <v>1</v>
      </c>
      <c r="Q25" s="1">
        <v>0</v>
      </c>
      <c r="R25" s="1">
        <v>10</v>
      </c>
      <c r="S25" s="1">
        <v>6</v>
      </c>
      <c r="T25" s="1">
        <v>0</v>
      </c>
      <c r="U25" s="1">
        <v>3</v>
      </c>
      <c r="V25" s="1">
        <v>12</v>
      </c>
      <c r="W25" s="16">
        <v>0</v>
      </c>
      <c r="X25" s="1">
        <v>17</v>
      </c>
      <c r="Y25" s="1">
        <f t="shared" si="0"/>
        <v>375</v>
      </c>
      <c r="Z25" s="1">
        <f t="shared" si="1"/>
        <v>210</v>
      </c>
      <c r="AA25" s="70">
        <f t="shared" si="2"/>
        <v>0.64102564102564108</v>
      </c>
      <c r="AB25" s="70">
        <f t="shared" si="3"/>
        <v>0.35897435897435898</v>
      </c>
    </row>
    <row r="26" spans="1:28" s="4" customFormat="1" ht="12.75" x14ac:dyDescent="0.25">
      <c r="A26" s="2">
        <v>23</v>
      </c>
      <c r="B26" s="2" t="s">
        <v>54</v>
      </c>
      <c r="C26" s="2">
        <v>322</v>
      </c>
      <c r="D26" s="1" t="s">
        <v>182</v>
      </c>
      <c r="E26" s="1" t="s">
        <v>183</v>
      </c>
      <c r="F26" s="2">
        <v>1523</v>
      </c>
      <c r="G26" s="2" t="s">
        <v>15</v>
      </c>
      <c r="H26" s="1">
        <v>403</v>
      </c>
      <c r="I26" s="1">
        <v>10</v>
      </c>
      <c r="J26" s="1">
        <v>93</v>
      </c>
      <c r="K26" s="1">
        <v>67</v>
      </c>
      <c r="L26" s="1">
        <v>3</v>
      </c>
      <c r="M26" s="1">
        <v>4</v>
      </c>
      <c r="N26" s="1">
        <v>21</v>
      </c>
      <c r="O26" s="1">
        <v>8</v>
      </c>
      <c r="P26" s="1">
        <v>3</v>
      </c>
      <c r="Q26" s="1">
        <v>1</v>
      </c>
      <c r="R26" s="1">
        <v>10</v>
      </c>
      <c r="S26" s="1">
        <v>4</v>
      </c>
      <c r="T26" s="1">
        <v>0</v>
      </c>
      <c r="U26" s="1">
        <v>1</v>
      </c>
      <c r="V26" s="1">
        <v>1</v>
      </c>
      <c r="W26" s="16">
        <v>0</v>
      </c>
      <c r="X26" s="1">
        <v>13</v>
      </c>
      <c r="Y26" s="1">
        <f t="shared" si="0"/>
        <v>239</v>
      </c>
      <c r="Z26" s="1">
        <f t="shared" si="1"/>
        <v>164</v>
      </c>
      <c r="AA26" s="70">
        <f t="shared" si="2"/>
        <v>0.59305210918114148</v>
      </c>
      <c r="AB26" s="70">
        <f t="shared" si="3"/>
        <v>0.40694789081885857</v>
      </c>
    </row>
    <row r="27" spans="1:28" s="4" customFormat="1" ht="12.75" x14ac:dyDescent="0.25">
      <c r="A27" s="2">
        <v>24</v>
      </c>
      <c r="B27" s="2" t="s">
        <v>54</v>
      </c>
      <c r="C27" s="2">
        <v>322</v>
      </c>
      <c r="D27" s="1" t="s">
        <v>182</v>
      </c>
      <c r="E27" s="1" t="s">
        <v>183</v>
      </c>
      <c r="F27" s="2">
        <v>1523</v>
      </c>
      <c r="G27" s="2" t="s">
        <v>16</v>
      </c>
      <c r="H27" s="1">
        <v>404</v>
      </c>
      <c r="I27" s="1">
        <v>8</v>
      </c>
      <c r="J27" s="1">
        <v>96</v>
      </c>
      <c r="K27" s="1">
        <v>71</v>
      </c>
      <c r="L27" s="1">
        <v>6</v>
      </c>
      <c r="M27" s="1">
        <v>5</v>
      </c>
      <c r="N27" s="1">
        <v>17</v>
      </c>
      <c r="O27" s="1">
        <v>8</v>
      </c>
      <c r="P27" s="1">
        <v>2</v>
      </c>
      <c r="Q27" s="1">
        <v>1</v>
      </c>
      <c r="R27" s="1">
        <v>8</v>
      </c>
      <c r="S27" s="1">
        <v>6</v>
      </c>
      <c r="T27" s="1">
        <v>1</v>
      </c>
      <c r="U27" s="1">
        <v>2</v>
      </c>
      <c r="V27" s="1">
        <v>1</v>
      </c>
      <c r="W27" s="16">
        <v>0</v>
      </c>
      <c r="X27" s="1">
        <v>27</v>
      </c>
      <c r="Y27" s="1">
        <f t="shared" si="0"/>
        <v>259</v>
      </c>
      <c r="Z27" s="1">
        <f t="shared" si="1"/>
        <v>145</v>
      </c>
      <c r="AA27" s="70">
        <f t="shared" si="2"/>
        <v>0.6410891089108911</v>
      </c>
      <c r="AB27" s="70">
        <f t="shared" si="3"/>
        <v>0.3589108910891089</v>
      </c>
    </row>
    <row r="28" spans="1:28" s="4" customFormat="1" ht="12.75" x14ac:dyDescent="0.25">
      <c r="A28" s="2">
        <v>25</v>
      </c>
      <c r="B28" s="2" t="s">
        <v>54</v>
      </c>
      <c r="C28" s="2">
        <v>322</v>
      </c>
      <c r="D28" s="1" t="s">
        <v>182</v>
      </c>
      <c r="E28" s="1" t="s">
        <v>184</v>
      </c>
      <c r="F28" s="2">
        <v>1524</v>
      </c>
      <c r="G28" s="2" t="s">
        <v>15</v>
      </c>
      <c r="H28" s="1">
        <v>471</v>
      </c>
      <c r="I28" s="1">
        <v>37</v>
      </c>
      <c r="J28" s="1">
        <v>67</v>
      </c>
      <c r="K28" s="1">
        <v>93</v>
      </c>
      <c r="L28" s="1">
        <v>5</v>
      </c>
      <c r="M28" s="1">
        <v>1</v>
      </c>
      <c r="N28" s="1">
        <v>25</v>
      </c>
      <c r="O28" s="1">
        <v>15</v>
      </c>
      <c r="P28" s="1">
        <v>1</v>
      </c>
      <c r="Q28" s="1">
        <v>3</v>
      </c>
      <c r="R28" s="1">
        <v>4</v>
      </c>
      <c r="S28" s="1">
        <v>0</v>
      </c>
      <c r="T28" s="1">
        <v>3</v>
      </c>
      <c r="U28" s="1">
        <v>0</v>
      </c>
      <c r="V28" s="1">
        <v>3</v>
      </c>
      <c r="W28" s="16">
        <v>0</v>
      </c>
      <c r="X28" s="1">
        <v>11</v>
      </c>
      <c r="Y28" s="1">
        <f t="shared" si="0"/>
        <v>268</v>
      </c>
      <c r="Z28" s="1">
        <f t="shared" si="1"/>
        <v>203</v>
      </c>
      <c r="AA28" s="70">
        <f t="shared" si="2"/>
        <v>0.56900212314225052</v>
      </c>
      <c r="AB28" s="70">
        <f t="shared" si="3"/>
        <v>0.43099787685774948</v>
      </c>
    </row>
    <row r="29" spans="1:28" s="4" customFormat="1" ht="12.75" x14ac:dyDescent="0.25">
      <c r="A29" s="2">
        <v>26</v>
      </c>
      <c r="B29" s="2" t="s">
        <v>54</v>
      </c>
      <c r="C29" s="2">
        <v>322</v>
      </c>
      <c r="D29" s="1" t="s">
        <v>182</v>
      </c>
      <c r="E29" s="1" t="s">
        <v>185</v>
      </c>
      <c r="F29" s="2">
        <v>1525</v>
      </c>
      <c r="G29" s="2" t="s">
        <v>15</v>
      </c>
      <c r="H29" s="1">
        <v>560</v>
      </c>
      <c r="I29" s="1">
        <v>7</v>
      </c>
      <c r="J29" s="1">
        <v>121</v>
      </c>
      <c r="K29" s="1">
        <v>91</v>
      </c>
      <c r="L29" s="1">
        <v>1</v>
      </c>
      <c r="M29" s="1">
        <v>5</v>
      </c>
      <c r="N29" s="1">
        <v>79</v>
      </c>
      <c r="O29" s="1">
        <v>12</v>
      </c>
      <c r="P29" s="1">
        <v>2</v>
      </c>
      <c r="Q29" s="1">
        <v>0</v>
      </c>
      <c r="R29" s="1">
        <v>5</v>
      </c>
      <c r="S29" s="1">
        <v>0</v>
      </c>
      <c r="T29" s="1">
        <v>6</v>
      </c>
      <c r="U29" s="1">
        <v>3</v>
      </c>
      <c r="V29" s="1">
        <v>11</v>
      </c>
      <c r="W29" s="16">
        <v>0</v>
      </c>
      <c r="X29" s="1">
        <v>22</v>
      </c>
      <c r="Y29" s="1">
        <f t="shared" si="0"/>
        <v>365</v>
      </c>
      <c r="Z29" s="1">
        <f t="shared" si="1"/>
        <v>195</v>
      </c>
      <c r="AA29" s="70">
        <f t="shared" si="2"/>
        <v>0.6517857142857143</v>
      </c>
      <c r="AB29" s="70">
        <f t="shared" si="3"/>
        <v>0.3482142857142857</v>
      </c>
    </row>
    <row r="30" spans="1:28" s="4" customFormat="1" ht="12.75" x14ac:dyDescent="0.25">
      <c r="A30" s="2">
        <v>27</v>
      </c>
      <c r="B30" s="2" t="s">
        <v>54</v>
      </c>
      <c r="C30" s="2">
        <v>322</v>
      </c>
      <c r="D30" s="1" t="s">
        <v>182</v>
      </c>
      <c r="E30" s="1" t="s">
        <v>185</v>
      </c>
      <c r="F30" s="2">
        <v>1525</v>
      </c>
      <c r="G30" s="2" t="s">
        <v>16</v>
      </c>
      <c r="H30" s="1">
        <v>560</v>
      </c>
      <c r="I30" s="1">
        <v>8</v>
      </c>
      <c r="J30" s="1">
        <v>109</v>
      </c>
      <c r="K30" s="1">
        <v>99</v>
      </c>
      <c r="L30" s="1">
        <v>4</v>
      </c>
      <c r="M30" s="1">
        <v>3</v>
      </c>
      <c r="N30" s="1">
        <v>85</v>
      </c>
      <c r="O30" s="1">
        <v>6</v>
      </c>
      <c r="P30" s="1">
        <v>3</v>
      </c>
      <c r="Q30" s="1">
        <v>1</v>
      </c>
      <c r="R30" s="1">
        <v>12</v>
      </c>
      <c r="S30" s="1">
        <v>0</v>
      </c>
      <c r="T30" s="1">
        <v>2</v>
      </c>
      <c r="U30" s="1">
        <v>2</v>
      </c>
      <c r="V30" s="1">
        <v>11</v>
      </c>
      <c r="W30" s="16">
        <v>0</v>
      </c>
      <c r="X30" s="1">
        <v>19</v>
      </c>
      <c r="Y30" s="1">
        <f t="shared" si="0"/>
        <v>364</v>
      </c>
      <c r="Z30" s="1">
        <f t="shared" si="1"/>
        <v>196</v>
      </c>
      <c r="AA30" s="70">
        <f t="shared" si="2"/>
        <v>0.65</v>
      </c>
      <c r="AB30" s="70">
        <f t="shared" si="3"/>
        <v>0.35</v>
      </c>
    </row>
    <row r="31" spans="1:28" s="4" customFormat="1" ht="12.75" x14ac:dyDescent="0.25">
      <c r="A31" s="2">
        <v>28</v>
      </c>
      <c r="B31" s="2" t="s">
        <v>54</v>
      </c>
      <c r="C31" s="2">
        <v>322</v>
      </c>
      <c r="D31" s="1" t="s">
        <v>182</v>
      </c>
      <c r="E31" s="1" t="s">
        <v>186</v>
      </c>
      <c r="F31" s="2">
        <v>1527</v>
      </c>
      <c r="G31" s="2" t="s">
        <v>15</v>
      </c>
      <c r="H31" s="1">
        <v>656</v>
      </c>
      <c r="I31" s="1">
        <v>18</v>
      </c>
      <c r="J31" s="1">
        <v>96</v>
      </c>
      <c r="K31" s="1">
        <v>147</v>
      </c>
      <c r="L31" s="1">
        <v>4</v>
      </c>
      <c r="M31" s="1">
        <v>5</v>
      </c>
      <c r="N31" s="1">
        <v>116</v>
      </c>
      <c r="O31" s="1">
        <v>14</v>
      </c>
      <c r="P31" s="1">
        <v>3</v>
      </c>
      <c r="Q31" s="1">
        <v>1</v>
      </c>
      <c r="R31" s="1">
        <v>17</v>
      </c>
      <c r="S31" s="1">
        <v>0</v>
      </c>
      <c r="T31" s="1">
        <v>11</v>
      </c>
      <c r="U31" s="1">
        <v>0</v>
      </c>
      <c r="V31" s="1">
        <v>6</v>
      </c>
      <c r="W31" s="16">
        <v>0</v>
      </c>
      <c r="X31" s="1">
        <v>16</v>
      </c>
      <c r="Y31" s="1">
        <f t="shared" si="0"/>
        <v>454</v>
      </c>
      <c r="Z31" s="1">
        <f t="shared" si="1"/>
        <v>202</v>
      </c>
      <c r="AA31" s="70">
        <f t="shared" si="2"/>
        <v>0.69207317073170727</v>
      </c>
      <c r="AB31" s="70">
        <f t="shared" si="3"/>
        <v>0.30792682926829268</v>
      </c>
    </row>
    <row r="32" spans="1:28" s="4" customFormat="1" ht="12.75" x14ac:dyDescent="0.25">
      <c r="A32" s="2">
        <v>29</v>
      </c>
      <c r="B32" s="2" t="s">
        <v>54</v>
      </c>
      <c r="C32" s="2">
        <v>322</v>
      </c>
      <c r="D32" s="1" t="s">
        <v>182</v>
      </c>
      <c r="E32" s="1" t="s">
        <v>186</v>
      </c>
      <c r="F32" s="2">
        <v>1527</v>
      </c>
      <c r="G32" s="2" t="s">
        <v>16</v>
      </c>
      <c r="H32" s="1">
        <v>657</v>
      </c>
      <c r="I32" s="1">
        <v>18</v>
      </c>
      <c r="J32" s="1">
        <v>109</v>
      </c>
      <c r="K32" s="1">
        <v>118</v>
      </c>
      <c r="L32" s="1">
        <v>7</v>
      </c>
      <c r="M32" s="1">
        <v>3</v>
      </c>
      <c r="N32" s="1">
        <v>82</v>
      </c>
      <c r="O32" s="1">
        <v>20</v>
      </c>
      <c r="P32" s="1">
        <v>1</v>
      </c>
      <c r="Q32" s="1">
        <v>1</v>
      </c>
      <c r="R32" s="1">
        <v>12</v>
      </c>
      <c r="S32" s="1">
        <v>0</v>
      </c>
      <c r="T32" s="1">
        <v>11</v>
      </c>
      <c r="U32" s="1">
        <v>1</v>
      </c>
      <c r="V32" s="1">
        <v>9</v>
      </c>
      <c r="W32" s="16">
        <v>0</v>
      </c>
      <c r="X32" s="1">
        <v>14</v>
      </c>
      <c r="Y32" s="1">
        <f t="shared" si="0"/>
        <v>406</v>
      </c>
      <c r="Z32" s="1">
        <f t="shared" si="1"/>
        <v>251</v>
      </c>
      <c r="AA32" s="70">
        <f t="shared" si="2"/>
        <v>0.61796042617960423</v>
      </c>
      <c r="AB32" s="70">
        <f t="shared" si="3"/>
        <v>0.38203957382039572</v>
      </c>
    </row>
    <row r="33" spans="1:28" s="4" customFormat="1" ht="12.75" x14ac:dyDescent="0.25">
      <c r="A33" s="2">
        <v>30</v>
      </c>
      <c r="B33" s="2" t="s">
        <v>54</v>
      </c>
      <c r="C33" s="2">
        <v>322</v>
      </c>
      <c r="D33" s="1" t="s">
        <v>182</v>
      </c>
      <c r="E33" s="1" t="s">
        <v>186</v>
      </c>
      <c r="F33" s="2">
        <v>1527</v>
      </c>
      <c r="G33" s="2" t="s">
        <v>17</v>
      </c>
      <c r="H33" s="1">
        <v>657</v>
      </c>
      <c r="I33" s="1">
        <v>16</v>
      </c>
      <c r="J33" s="1">
        <v>132</v>
      </c>
      <c r="K33" s="1">
        <v>126</v>
      </c>
      <c r="L33" s="1">
        <v>1</v>
      </c>
      <c r="M33" s="1">
        <v>3</v>
      </c>
      <c r="N33" s="1">
        <v>70</v>
      </c>
      <c r="O33" s="1">
        <v>16</v>
      </c>
      <c r="P33" s="1">
        <v>1</v>
      </c>
      <c r="Q33" s="1">
        <v>0</v>
      </c>
      <c r="R33" s="1">
        <v>12</v>
      </c>
      <c r="S33" s="1">
        <v>9</v>
      </c>
      <c r="T33" s="1">
        <v>0</v>
      </c>
      <c r="U33" s="1">
        <v>4</v>
      </c>
      <c r="V33" s="1">
        <v>14</v>
      </c>
      <c r="W33" s="16">
        <v>0</v>
      </c>
      <c r="X33" s="1">
        <v>13</v>
      </c>
      <c r="Y33" s="1">
        <f t="shared" si="0"/>
        <v>417</v>
      </c>
      <c r="Z33" s="1">
        <f t="shared" si="1"/>
        <v>240</v>
      </c>
      <c r="AA33" s="70">
        <f t="shared" si="2"/>
        <v>0.63470319634703198</v>
      </c>
      <c r="AB33" s="70">
        <f t="shared" si="3"/>
        <v>0.36529680365296802</v>
      </c>
    </row>
    <row r="34" spans="1:28" s="4" customFormat="1" ht="12.75" x14ac:dyDescent="0.25">
      <c r="A34" s="2">
        <v>31</v>
      </c>
      <c r="B34" s="2" t="s">
        <v>54</v>
      </c>
      <c r="C34" s="2">
        <v>322</v>
      </c>
      <c r="D34" s="1" t="s">
        <v>182</v>
      </c>
      <c r="E34" s="1" t="s">
        <v>186</v>
      </c>
      <c r="F34" s="2">
        <v>1528</v>
      </c>
      <c r="G34" s="2" t="s">
        <v>15</v>
      </c>
      <c r="H34" s="1">
        <v>505</v>
      </c>
      <c r="I34" s="1">
        <v>8</v>
      </c>
      <c r="J34" s="1">
        <v>60</v>
      </c>
      <c r="K34" s="1">
        <v>86</v>
      </c>
      <c r="L34" s="1">
        <v>6</v>
      </c>
      <c r="M34" s="1">
        <v>1</v>
      </c>
      <c r="N34" s="1">
        <v>88</v>
      </c>
      <c r="O34" s="1">
        <v>14</v>
      </c>
      <c r="P34" s="1">
        <v>1</v>
      </c>
      <c r="Q34" s="1">
        <v>3</v>
      </c>
      <c r="R34" s="1">
        <v>8</v>
      </c>
      <c r="S34" s="1">
        <v>0</v>
      </c>
      <c r="T34" s="1">
        <v>4</v>
      </c>
      <c r="U34" s="1">
        <v>2</v>
      </c>
      <c r="V34" s="1">
        <v>7</v>
      </c>
      <c r="W34" s="16">
        <v>0</v>
      </c>
      <c r="X34" s="1">
        <v>21</v>
      </c>
      <c r="Y34" s="1">
        <f t="shared" si="0"/>
        <v>309</v>
      </c>
      <c r="Z34" s="1">
        <f t="shared" si="1"/>
        <v>196</v>
      </c>
      <c r="AA34" s="70">
        <f t="shared" si="2"/>
        <v>0.61188118811881187</v>
      </c>
      <c r="AB34" s="70">
        <f t="shared" si="3"/>
        <v>0.38811881188118813</v>
      </c>
    </row>
    <row r="35" spans="1:28" s="4" customFormat="1" ht="12.75" x14ac:dyDescent="0.25">
      <c r="A35" s="2">
        <v>32</v>
      </c>
      <c r="B35" s="2" t="s">
        <v>54</v>
      </c>
      <c r="C35" s="2">
        <v>322</v>
      </c>
      <c r="D35" s="1" t="s">
        <v>182</v>
      </c>
      <c r="E35" s="1" t="s">
        <v>186</v>
      </c>
      <c r="F35" s="2">
        <v>1528</v>
      </c>
      <c r="G35" s="2" t="s">
        <v>16</v>
      </c>
      <c r="H35" s="1">
        <v>505</v>
      </c>
      <c r="I35" s="1">
        <v>8</v>
      </c>
      <c r="J35" s="1">
        <v>95</v>
      </c>
      <c r="K35" s="1">
        <v>98</v>
      </c>
      <c r="L35" s="1">
        <v>3</v>
      </c>
      <c r="M35" s="1">
        <v>3</v>
      </c>
      <c r="N35" s="1">
        <v>102</v>
      </c>
      <c r="O35" s="1">
        <v>7</v>
      </c>
      <c r="P35" s="1">
        <v>2</v>
      </c>
      <c r="Q35" s="1">
        <v>1</v>
      </c>
      <c r="R35" s="1">
        <v>5</v>
      </c>
      <c r="S35" s="1">
        <v>0</v>
      </c>
      <c r="T35" s="1">
        <v>0</v>
      </c>
      <c r="U35" s="1">
        <v>0</v>
      </c>
      <c r="V35" s="1">
        <v>10</v>
      </c>
      <c r="W35" s="16">
        <v>0</v>
      </c>
      <c r="X35" s="1">
        <v>17</v>
      </c>
      <c r="Y35" s="1">
        <f t="shared" si="0"/>
        <v>351</v>
      </c>
      <c r="Z35" s="1">
        <f t="shared" si="1"/>
        <v>154</v>
      </c>
      <c r="AA35" s="70">
        <f t="shared" si="2"/>
        <v>0.695049504950495</v>
      </c>
      <c r="AB35" s="70">
        <f t="shared" si="3"/>
        <v>0.30495049504950494</v>
      </c>
    </row>
    <row r="36" spans="1:28" s="4" customFormat="1" ht="12.75" x14ac:dyDescent="0.25">
      <c r="A36" s="2">
        <v>33</v>
      </c>
      <c r="B36" s="2" t="s">
        <v>54</v>
      </c>
      <c r="C36" s="2">
        <v>322</v>
      </c>
      <c r="D36" s="1" t="s">
        <v>182</v>
      </c>
      <c r="E36" s="1" t="s">
        <v>186</v>
      </c>
      <c r="F36" s="2">
        <v>1528</v>
      </c>
      <c r="G36" s="2" t="s">
        <v>17</v>
      </c>
      <c r="H36" s="1">
        <v>505</v>
      </c>
      <c r="I36" s="1">
        <v>8</v>
      </c>
      <c r="J36" s="1">
        <v>76</v>
      </c>
      <c r="K36" s="1">
        <v>72</v>
      </c>
      <c r="L36" s="1">
        <v>1</v>
      </c>
      <c r="M36" s="1">
        <v>1</v>
      </c>
      <c r="N36" s="1">
        <v>91</v>
      </c>
      <c r="O36" s="1">
        <v>6</v>
      </c>
      <c r="P36" s="1">
        <v>1</v>
      </c>
      <c r="Q36" s="1">
        <v>1</v>
      </c>
      <c r="R36" s="1">
        <v>11</v>
      </c>
      <c r="S36" s="1">
        <v>0</v>
      </c>
      <c r="T36" s="1">
        <v>5</v>
      </c>
      <c r="U36" s="1">
        <v>3</v>
      </c>
      <c r="V36" s="1">
        <v>2</v>
      </c>
      <c r="W36" s="16">
        <v>0</v>
      </c>
      <c r="X36" s="1">
        <v>19</v>
      </c>
      <c r="Y36" s="1">
        <f t="shared" si="0"/>
        <v>297</v>
      </c>
      <c r="Z36" s="1">
        <f t="shared" si="1"/>
        <v>208</v>
      </c>
      <c r="AA36" s="70">
        <f t="shared" si="2"/>
        <v>0.58811881188118809</v>
      </c>
      <c r="AB36" s="70">
        <f t="shared" si="3"/>
        <v>0.41188118811881186</v>
      </c>
    </row>
    <row r="37" spans="1:28" s="4" customFormat="1" ht="12.75" x14ac:dyDescent="0.25">
      <c r="A37" s="2">
        <v>34</v>
      </c>
      <c r="B37" s="2" t="s">
        <v>54</v>
      </c>
      <c r="C37" s="2">
        <v>322</v>
      </c>
      <c r="D37" s="1" t="s">
        <v>182</v>
      </c>
      <c r="E37" s="1" t="s">
        <v>187</v>
      </c>
      <c r="F37" s="2">
        <v>1529</v>
      </c>
      <c r="G37" s="2" t="s">
        <v>15</v>
      </c>
      <c r="H37" s="1">
        <v>702</v>
      </c>
      <c r="I37" s="1">
        <v>16</v>
      </c>
      <c r="J37" s="1">
        <v>105</v>
      </c>
      <c r="K37" s="1">
        <v>176</v>
      </c>
      <c r="L37" s="1">
        <v>11</v>
      </c>
      <c r="M37" s="1">
        <v>2</v>
      </c>
      <c r="N37" s="1">
        <v>71</v>
      </c>
      <c r="O37" s="1">
        <v>51</v>
      </c>
      <c r="P37" s="1">
        <v>3</v>
      </c>
      <c r="Q37" s="1">
        <v>2</v>
      </c>
      <c r="R37" s="1">
        <v>9</v>
      </c>
      <c r="S37" s="1">
        <v>4</v>
      </c>
      <c r="T37" s="1">
        <v>1</v>
      </c>
      <c r="U37" s="1">
        <v>1</v>
      </c>
      <c r="V37" s="1">
        <v>9</v>
      </c>
      <c r="W37" s="16">
        <v>0</v>
      </c>
      <c r="X37" s="1">
        <v>15</v>
      </c>
      <c r="Y37" s="1">
        <f t="shared" si="0"/>
        <v>476</v>
      </c>
      <c r="Z37" s="1">
        <f t="shared" si="1"/>
        <v>226</v>
      </c>
      <c r="AA37" s="70">
        <f t="shared" si="2"/>
        <v>0.67806267806267806</v>
      </c>
      <c r="AB37" s="70">
        <f t="shared" si="3"/>
        <v>0.32193732193732194</v>
      </c>
    </row>
    <row r="38" spans="1:28" s="4" customFormat="1" ht="12.75" x14ac:dyDescent="0.25">
      <c r="A38" s="2">
        <v>35</v>
      </c>
      <c r="B38" s="2" t="s">
        <v>54</v>
      </c>
      <c r="C38" s="2">
        <v>322</v>
      </c>
      <c r="D38" s="1" t="s">
        <v>182</v>
      </c>
      <c r="E38" s="1" t="s">
        <v>187</v>
      </c>
      <c r="F38" s="2">
        <v>1529</v>
      </c>
      <c r="G38" s="2" t="s">
        <v>16</v>
      </c>
      <c r="H38" s="1">
        <v>702</v>
      </c>
      <c r="I38" s="1">
        <v>14</v>
      </c>
      <c r="J38" s="1">
        <v>111</v>
      </c>
      <c r="K38" s="1">
        <v>148</v>
      </c>
      <c r="L38" s="1">
        <v>3</v>
      </c>
      <c r="M38" s="1">
        <v>8</v>
      </c>
      <c r="N38" s="1">
        <v>69</v>
      </c>
      <c r="O38" s="1">
        <v>64</v>
      </c>
      <c r="P38" s="1">
        <v>0</v>
      </c>
      <c r="Q38" s="1">
        <v>1</v>
      </c>
      <c r="R38" s="1">
        <v>11</v>
      </c>
      <c r="S38" s="1">
        <v>10</v>
      </c>
      <c r="T38" s="1">
        <v>0</v>
      </c>
      <c r="U38" s="1">
        <v>3</v>
      </c>
      <c r="V38" s="1">
        <v>6</v>
      </c>
      <c r="W38" s="16">
        <v>2</v>
      </c>
      <c r="X38" s="1">
        <v>23</v>
      </c>
      <c r="Y38" s="1">
        <f t="shared" si="0"/>
        <v>473</v>
      </c>
      <c r="Z38" s="1">
        <f t="shared" si="1"/>
        <v>229</v>
      </c>
      <c r="AA38" s="70">
        <f t="shared" si="2"/>
        <v>0.6737891737891738</v>
      </c>
      <c r="AB38" s="70">
        <f t="shared" si="3"/>
        <v>0.3262108262108262</v>
      </c>
    </row>
    <row r="39" spans="1:28" s="4" customFormat="1" ht="12.75" x14ac:dyDescent="0.25">
      <c r="A39" s="2">
        <v>36</v>
      </c>
      <c r="B39" s="2" t="s">
        <v>54</v>
      </c>
      <c r="C39" s="2">
        <v>322</v>
      </c>
      <c r="D39" s="1" t="s">
        <v>182</v>
      </c>
      <c r="E39" s="1" t="s">
        <v>187</v>
      </c>
      <c r="F39" s="2">
        <v>1529</v>
      </c>
      <c r="G39" s="2" t="s">
        <v>17</v>
      </c>
      <c r="H39" s="1">
        <v>702</v>
      </c>
      <c r="I39" s="1">
        <v>19</v>
      </c>
      <c r="J39" s="1">
        <v>108</v>
      </c>
      <c r="K39" s="1">
        <v>163</v>
      </c>
      <c r="L39" s="1">
        <v>6</v>
      </c>
      <c r="M39" s="1">
        <v>4</v>
      </c>
      <c r="N39" s="1">
        <v>66</v>
      </c>
      <c r="O39" s="1">
        <v>73</v>
      </c>
      <c r="P39" s="1">
        <v>2</v>
      </c>
      <c r="Q39" s="1">
        <v>1</v>
      </c>
      <c r="R39" s="1">
        <v>8</v>
      </c>
      <c r="S39" s="1">
        <v>1</v>
      </c>
      <c r="T39" s="1">
        <v>7</v>
      </c>
      <c r="U39" s="1">
        <v>2</v>
      </c>
      <c r="V39" s="1">
        <v>8</v>
      </c>
      <c r="W39" s="16">
        <v>0</v>
      </c>
      <c r="X39" s="1">
        <v>17</v>
      </c>
      <c r="Y39" s="1">
        <f t="shared" si="0"/>
        <v>485</v>
      </c>
      <c r="Z39" s="1">
        <f t="shared" si="1"/>
        <v>217</v>
      </c>
      <c r="AA39" s="70">
        <f t="shared" si="2"/>
        <v>0.69088319088319083</v>
      </c>
      <c r="AB39" s="70">
        <f t="shared" si="3"/>
        <v>0.30911680911680911</v>
      </c>
    </row>
    <row r="40" spans="1:28" s="4" customFormat="1" ht="12.75" x14ac:dyDescent="0.25">
      <c r="A40" s="2">
        <v>37</v>
      </c>
      <c r="B40" s="2" t="s">
        <v>54</v>
      </c>
      <c r="C40" s="2">
        <v>322</v>
      </c>
      <c r="D40" s="1" t="s">
        <v>182</v>
      </c>
      <c r="E40" s="1" t="s">
        <v>188</v>
      </c>
      <c r="F40" s="2">
        <v>1529</v>
      </c>
      <c r="G40" s="2" t="s">
        <v>31</v>
      </c>
      <c r="H40" s="1">
        <v>194</v>
      </c>
      <c r="I40" s="1">
        <v>8</v>
      </c>
      <c r="J40" s="1">
        <v>52</v>
      </c>
      <c r="K40" s="1">
        <v>47</v>
      </c>
      <c r="L40" s="1">
        <v>1</v>
      </c>
      <c r="M40" s="1">
        <v>2</v>
      </c>
      <c r="N40" s="1">
        <v>5</v>
      </c>
      <c r="O40" s="1">
        <v>4</v>
      </c>
      <c r="P40" s="1">
        <v>1</v>
      </c>
      <c r="Q40" s="1">
        <v>0</v>
      </c>
      <c r="R40" s="1">
        <v>4</v>
      </c>
      <c r="S40" s="1">
        <v>0</v>
      </c>
      <c r="T40" s="1">
        <v>2</v>
      </c>
      <c r="U40" s="1">
        <v>3</v>
      </c>
      <c r="V40" s="1">
        <v>2</v>
      </c>
      <c r="W40" s="16">
        <v>0</v>
      </c>
      <c r="X40" s="1">
        <v>4</v>
      </c>
      <c r="Y40" s="1">
        <f t="shared" si="0"/>
        <v>135</v>
      </c>
      <c r="Z40" s="1">
        <f t="shared" si="1"/>
        <v>59</v>
      </c>
      <c r="AA40" s="70">
        <f t="shared" si="2"/>
        <v>0.69587628865979378</v>
      </c>
      <c r="AB40" s="70">
        <f t="shared" si="3"/>
        <v>0.30412371134020616</v>
      </c>
    </row>
    <row r="41" spans="1:28" s="4" customFormat="1" ht="12.75" x14ac:dyDescent="0.25">
      <c r="A41" s="2">
        <v>38</v>
      </c>
      <c r="B41" s="2" t="s">
        <v>54</v>
      </c>
      <c r="C41" s="2">
        <v>322</v>
      </c>
      <c r="D41" s="1" t="s">
        <v>182</v>
      </c>
      <c r="E41" s="1" t="s">
        <v>189</v>
      </c>
      <c r="F41" s="2">
        <v>1530</v>
      </c>
      <c r="G41" s="2" t="s">
        <v>15</v>
      </c>
      <c r="H41" s="1">
        <v>683</v>
      </c>
      <c r="I41" s="1">
        <v>8</v>
      </c>
      <c r="J41" s="1">
        <v>86</v>
      </c>
      <c r="K41" s="1">
        <v>152</v>
      </c>
      <c r="L41" s="1">
        <v>7</v>
      </c>
      <c r="M41" s="1">
        <v>0</v>
      </c>
      <c r="N41" s="1">
        <v>82</v>
      </c>
      <c r="O41" s="1">
        <v>39</v>
      </c>
      <c r="P41" s="1">
        <v>6</v>
      </c>
      <c r="Q41" s="1">
        <v>2</v>
      </c>
      <c r="R41" s="1">
        <v>14</v>
      </c>
      <c r="S41" s="1">
        <v>1</v>
      </c>
      <c r="T41" s="1">
        <v>4</v>
      </c>
      <c r="U41" s="1">
        <v>2</v>
      </c>
      <c r="V41" s="1">
        <v>8</v>
      </c>
      <c r="W41" s="16">
        <v>1</v>
      </c>
      <c r="X41" s="1">
        <v>18</v>
      </c>
      <c r="Y41" s="1">
        <f t="shared" si="0"/>
        <v>430</v>
      </c>
      <c r="Z41" s="1">
        <f t="shared" si="1"/>
        <v>253</v>
      </c>
      <c r="AA41" s="70">
        <f t="shared" si="2"/>
        <v>0.62957540263543188</v>
      </c>
      <c r="AB41" s="70">
        <f t="shared" si="3"/>
        <v>0.37042459736456806</v>
      </c>
    </row>
    <row r="42" spans="1:28" s="4" customFormat="1" ht="12.75" x14ac:dyDescent="0.25">
      <c r="A42" s="2">
        <v>39</v>
      </c>
      <c r="B42" s="2" t="s">
        <v>54</v>
      </c>
      <c r="C42" s="2">
        <v>322</v>
      </c>
      <c r="D42" s="1" t="s">
        <v>182</v>
      </c>
      <c r="E42" s="1" t="s">
        <v>189</v>
      </c>
      <c r="F42" s="2">
        <v>1530</v>
      </c>
      <c r="G42" s="2" t="s">
        <v>16</v>
      </c>
      <c r="H42" s="1">
        <v>683</v>
      </c>
      <c r="I42" s="1">
        <v>15</v>
      </c>
      <c r="J42" s="1">
        <v>110</v>
      </c>
      <c r="K42" s="1">
        <v>150</v>
      </c>
      <c r="L42" s="1">
        <v>10</v>
      </c>
      <c r="M42" s="1">
        <v>3</v>
      </c>
      <c r="N42" s="1">
        <v>61</v>
      </c>
      <c r="O42" s="1">
        <v>30</v>
      </c>
      <c r="P42" s="1">
        <v>0</v>
      </c>
      <c r="Q42" s="1">
        <v>4</v>
      </c>
      <c r="R42" s="1">
        <v>13</v>
      </c>
      <c r="S42" s="1">
        <v>10</v>
      </c>
      <c r="T42" s="1">
        <v>0</v>
      </c>
      <c r="U42" s="1">
        <v>2</v>
      </c>
      <c r="V42" s="1">
        <v>13</v>
      </c>
      <c r="W42" s="16">
        <v>0</v>
      </c>
      <c r="X42" s="1">
        <v>22</v>
      </c>
      <c r="Y42" s="1">
        <f t="shared" si="0"/>
        <v>443</v>
      </c>
      <c r="Z42" s="1">
        <f t="shared" si="1"/>
        <v>240</v>
      </c>
      <c r="AA42" s="70">
        <f t="shared" si="2"/>
        <v>0.64860907759882869</v>
      </c>
      <c r="AB42" s="70">
        <f t="shared" si="3"/>
        <v>0.35139092240117131</v>
      </c>
    </row>
    <row r="43" spans="1:28" s="4" customFormat="1" ht="12.75" x14ac:dyDescent="0.25">
      <c r="A43" s="2">
        <v>40</v>
      </c>
      <c r="B43" s="2" t="s">
        <v>54</v>
      </c>
      <c r="C43" s="2">
        <v>322</v>
      </c>
      <c r="D43" s="1" t="s">
        <v>182</v>
      </c>
      <c r="E43" s="1" t="s">
        <v>190</v>
      </c>
      <c r="F43" s="2">
        <v>1531</v>
      </c>
      <c r="G43" s="2" t="s">
        <v>15</v>
      </c>
      <c r="H43" s="1">
        <v>515</v>
      </c>
      <c r="I43" s="1">
        <v>13</v>
      </c>
      <c r="J43" s="1">
        <v>54</v>
      </c>
      <c r="K43" s="1">
        <v>73</v>
      </c>
      <c r="L43" s="1">
        <v>7</v>
      </c>
      <c r="M43" s="1">
        <v>0</v>
      </c>
      <c r="N43" s="1">
        <v>39</v>
      </c>
      <c r="O43" s="1">
        <v>140</v>
      </c>
      <c r="P43" s="1">
        <v>4</v>
      </c>
      <c r="Q43" s="1">
        <v>1</v>
      </c>
      <c r="R43" s="1">
        <v>0</v>
      </c>
      <c r="S43" s="1">
        <v>4</v>
      </c>
      <c r="T43" s="1">
        <v>0</v>
      </c>
      <c r="U43" s="1">
        <v>0</v>
      </c>
      <c r="V43" s="1">
        <v>3</v>
      </c>
      <c r="W43" s="16">
        <v>0</v>
      </c>
      <c r="X43" s="1">
        <v>13</v>
      </c>
      <c r="Y43" s="1">
        <f t="shared" si="0"/>
        <v>351</v>
      </c>
      <c r="Z43" s="1">
        <f t="shared" si="1"/>
        <v>164</v>
      </c>
      <c r="AA43" s="70">
        <f t="shared" si="2"/>
        <v>0.68155339805825244</v>
      </c>
      <c r="AB43" s="70">
        <f t="shared" si="3"/>
        <v>0.31844660194174756</v>
      </c>
    </row>
    <row r="44" spans="1:28" s="4" customFormat="1" ht="12.75" x14ac:dyDescent="0.25">
      <c r="A44" s="2">
        <v>41</v>
      </c>
      <c r="B44" s="2" t="s">
        <v>54</v>
      </c>
      <c r="C44" s="2">
        <v>322</v>
      </c>
      <c r="D44" s="1" t="s">
        <v>182</v>
      </c>
      <c r="E44" s="1" t="s">
        <v>190</v>
      </c>
      <c r="F44" s="2">
        <v>1531</v>
      </c>
      <c r="G44" s="2" t="s">
        <v>16</v>
      </c>
      <c r="H44" s="1">
        <v>515</v>
      </c>
      <c r="I44" s="1">
        <v>16</v>
      </c>
      <c r="J44" s="1">
        <v>88</v>
      </c>
      <c r="K44" s="1">
        <v>74</v>
      </c>
      <c r="L44" s="1">
        <v>5</v>
      </c>
      <c r="M44" s="1">
        <v>2</v>
      </c>
      <c r="N44" s="1">
        <v>45</v>
      </c>
      <c r="O44" s="1">
        <v>100</v>
      </c>
      <c r="P44" s="1">
        <v>4</v>
      </c>
      <c r="Q44" s="1">
        <v>0</v>
      </c>
      <c r="R44" s="1">
        <v>2</v>
      </c>
      <c r="S44" s="1">
        <v>4</v>
      </c>
      <c r="T44" s="1">
        <v>0</v>
      </c>
      <c r="U44" s="1">
        <v>0</v>
      </c>
      <c r="V44" s="1">
        <v>10</v>
      </c>
      <c r="W44" s="16">
        <v>0</v>
      </c>
      <c r="X44" s="1">
        <v>16</v>
      </c>
      <c r="Y44" s="1">
        <f t="shared" si="0"/>
        <v>366</v>
      </c>
      <c r="Z44" s="1">
        <f t="shared" si="1"/>
        <v>149</v>
      </c>
      <c r="AA44" s="70">
        <f t="shared" si="2"/>
        <v>0.71067961165048543</v>
      </c>
      <c r="AB44" s="70">
        <f t="shared" si="3"/>
        <v>0.28932038834951457</v>
      </c>
    </row>
    <row r="45" spans="1:28" s="4" customFormat="1" ht="12.75" x14ac:dyDescent="0.25">
      <c r="A45" s="2">
        <v>42</v>
      </c>
      <c r="B45" s="2" t="s">
        <v>54</v>
      </c>
      <c r="C45" s="2">
        <v>322</v>
      </c>
      <c r="D45" s="1" t="s">
        <v>182</v>
      </c>
      <c r="E45" s="1" t="s">
        <v>190</v>
      </c>
      <c r="F45" s="2">
        <v>1531</v>
      </c>
      <c r="G45" s="2" t="s">
        <v>17</v>
      </c>
      <c r="H45" s="1">
        <v>516</v>
      </c>
      <c r="I45" s="1">
        <v>17</v>
      </c>
      <c r="J45" s="1">
        <v>77</v>
      </c>
      <c r="K45" s="1">
        <v>72</v>
      </c>
      <c r="L45" s="1">
        <v>19</v>
      </c>
      <c r="M45" s="1">
        <v>1</v>
      </c>
      <c r="N45" s="1">
        <v>77</v>
      </c>
      <c r="O45" s="1">
        <v>61</v>
      </c>
      <c r="P45" s="1">
        <v>2</v>
      </c>
      <c r="Q45" s="1">
        <v>0</v>
      </c>
      <c r="R45" s="1">
        <v>4</v>
      </c>
      <c r="S45" s="1">
        <v>5</v>
      </c>
      <c r="T45" s="1">
        <v>0</v>
      </c>
      <c r="U45" s="1">
        <v>0</v>
      </c>
      <c r="V45" s="1">
        <v>10</v>
      </c>
      <c r="W45" s="16">
        <v>1</v>
      </c>
      <c r="X45" s="1">
        <v>20</v>
      </c>
      <c r="Y45" s="1">
        <f t="shared" si="0"/>
        <v>366</v>
      </c>
      <c r="Z45" s="1">
        <f t="shared" si="1"/>
        <v>150</v>
      </c>
      <c r="AA45" s="70">
        <f t="shared" si="2"/>
        <v>0.70930232558139539</v>
      </c>
      <c r="AB45" s="70">
        <f t="shared" si="3"/>
        <v>0.29069767441860467</v>
      </c>
    </row>
    <row r="46" spans="1:28" s="4" customFormat="1" ht="12.75" x14ac:dyDescent="0.25">
      <c r="A46" s="2">
        <v>43</v>
      </c>
      <c r="B46" s="2" t="s">
        <v>54</v>
      </c>
      <c r="C46" s="2">
        <v>322</v>
      </c>
      <c r="D46" s="1" t="s">
        <v>182</v>
      </c>
      <c r="E46" s="1" t="s">
        <v>191</v>
      </c>
      <c r="F46" s="2">
        <v>1532</v>
      </c>
      <c r="G46" s="2" t="s">
        <v>15</v>
      </c>
      <c r="H46" s="1">
        <v>510</v>
      </c>
      <c r="I46" s="1">
        <v>13</v>
      </c>
      <c r="J46" s="1">
        <v>90</v>
      </c>
      <c r="K46" s="1">
        <v>82</v>
      </c>
      <c r="L46" s="1">
        <v>12</v>
      </c>
      <c r="M46" s="1">
        <v>0</v>
      </c>
      <c r="N46" s="1">
        <v>75</v>
      </c>
      <c r="O46" s="1">
        <v>20</v>
      </c>
      <c r="P46" s="1">
        <v>5</v>
      </c>
      <c r="Q46" s="1">
        <v>7</v>
      </c>
      <c r="R46" s="1">
        <v>4</v>
      </c>
      <c r="S46" s="1">
        <v>0</v>
      </c>
      <c r="T46" s="1">
        <v>3</v>
      </c>
      <c r="U46" s="1">
        <v>2</v>
      </c>
      <c r="V46" s="1">
        <v>11</v>
      </c>
      <c r="W46" s="16">
        <v>0</v>
      </c>
      <c r="X46" s="1">
        <v>12</v>
      </c>
      <c r="Y46" s="1">
        <f t="shared" si="0"/>
        <v>336</v>
      </c>
      <c r="Z46" s="1">
        <f t="shared" si="1"/>
        <v>174</v>
      </c>
      <c r="AA46" s="70">
        <f t="shared" si="2"/>
        <v>0.6588235294117647</v>
      </c>
      <c r="AB46" s="70">
        <f t="shared" si="3"/>
        <v>0.3411764705882353</v>
      </c>
    </row>
    <row r="47" spans="1:28" s="4" customFormat="1" ht="12.75" x14ac:dyDescent="0.25">
      <c r="A47" s="2">
        <v>44</v>
      </c>
      <c r="B47" s="2" t="s">
        <v>54</v>
      </c>
      <c r="C47" s="2">
        <v>322</v>
      </c>
      <c r="D47" s="1" t="s">
        <v>182</v>
      </c>
      <c r="E47" s="1" t="s">
        <v>191</v>
      </c>
      <c r="F47" s="2">
        <v>1532</v>
      </c>
      <c r="G47" s="2" t="s">
        <v>16</v>
      </c>
      <c r="H47" s="1">
        <v>511</v>
      </c>
      <c r="I47" s="1">
        <v>12</v>
      </c>
      <c r="J47" s="1">
        <v>102</v>
      </c>
      <c r="K47" s="1">
        <v>70</v>
      </c>
      <c r="L47" s="1">
        <v>8</v>
      </c>
      <c r="M47" s="1">
        <v>4</v>
      </c>
      <c r="N47" s="1">
        <v>58</v>
      </c>
      <c r="O47" s="1">
        <v>21</v>
      </c>
      <c r="P47" s="1">
        <v>1</v>
      </c>
      <c r="Q47" s="1">
        <v>4</v>
      </c>
      <c r="R47" s="1">
        <v>2</v>
      </c>
      <c r="S47" s="1">
        <v>8</v>
      </c>
      <c r="T47" s="1">
        <v>0</v>
      </c>
      <c r="U47" s="1">
        <v>1</v>
      </c>
      <c r="V47" s="1">
        <v>12</v>
      </c>
      <c r="W47" s="16">
        <v>0</v>
      </c>
      <c r="X47" s="1">
        <v>24</v>
      </c>
      <c r="Y47" s="1">
        <f t="shared" si="0"/>
        <v>327</v>
      </c>
      <c r="Z47" s="1">
        <f t="shared" si="1"/>
        <v>184</v>
      </c>
      <c r="AA47" s="70">
        <f t="shared" si="2"/>
        <v>0.63992172211350296</v>
      </c>
      <c r="AB47" s="70">
        <f t="shared" si="3"/>
        <v>0.36007827788649704</v>
      </c>
    </row>
    <row r="48" spans="1:28" s="4" customFormat="1" ht="12.75" x14ac:dyDescent="0.25">
      <c r="A48" s="2">
        <v>45</v>
      </c>
      <c r="B48" s="2" t="s">
        <v>54</v>
      </c>
      <c r="C48" s="2">
        <v>322</v>
      </c>
      <c r="D48" s="1" t="s">
        <v>182</v>
      </c>
      <c r="E48" s="1" t="s">
        <v>192</v>
      </c>
      <c r="F48" s="2">
        <v>1533</v>
      </c>
      <c r="G48" s="2" t="s">
        <v>15</v>
      </c>
      <c r="H48" s="1">
        <v>636</v>
      </c>
      <c r="I48" s="1">
        <v>5</v>
      </c>
      <c r="J48" s="1">
        <v>88</v>
      </c>
      <c r="K48" s="1">
        <v>86</v>
      </c>
      <c r="L48" s="1">
        <v>3</v>
      </c>
      <c r="M48" s="1">
        <v>3</v>
      </c>
      <c r="N48" s="1">
        <v>166</v>
      </c>
      <c r="O48" s="1">
        <v>2</v>
      </c>
      <c r="P48" s="1">
        <v>3</v>
      </c>
      <c r="Q48" s="1">
        <v>5</v>
      </c>
      <c r="R48" s="1">
        <v>5</v>
      </c>
      <c r="S48" s="1">
        <v>2</v>
      </c>
      <c r="T48" s="1">
        <v>0</v>
      </c>
      <c r="U48" s="1">
        <v>0</v>
      </c>
      <c r="V48" s="1">
        <v>14</v>
      </c>
      <c r="W48" s="16">
        <v>0</v>
      </c>
      <c r="X48" s="1">
        <v>18</v>
      </c>
      <c r="Y48" s="1">
        <f t="shared" si="0"/>
        <v>400</v>
      </c>
      <c r="Z48" s="1">
        <f t="shared" si="1"/>
        <v>236</v>
      </c>
      <c r="AA48" s="70">
        <f t="shared" si="2"/>
        <v>0.62893081761006286</v>
      </c>
      <c r="AB48" s="70">
        <f t="shared" si="3"/>
        <v>0.37106918238993708</v>
      </c>
    </row>
    <row r="49" spans="1:29" s="4" customFormat="1" ht="12.75" x14ac:dyDescent="0.25">
      <c r="A49" s="2">
        <v>46</v>
      </c>
      <c r="B49" s="2" t="s">
        <v>54</v>
      </c>
      <c r="C49" s="2">
        <v>322</v>
      </c>
      <c r="D49" s="1" t="s">
        <v>182</v>
      </c>
      <c r="E49" s="1" t="s">
        <v>192</v>
      </c>
      <c r="F49" s="2">
        <v>1533</v>
      </c>
      <c r="G49" s="2" t="s">
        <v>16</v>
      </c>
      <c r="H49" s="1">
        <v>636</v>
      </c>
      <c r="I49" s="1">
        <v>4</v>
      </c>
      <c r="J49" s="1">
        <v>94</v>
      </c>
      <c r="K49" s="1">
        <v>98</v>
      </c>
      <c r="L49" s="1">
        <v>1</v>
      </c>
      <c r="M49" s="1">
        <v>4</v>
      </c>
      <c r="N49" s="1">
        <v>151</v>
      </c>
      <c r="O49" s="1">
        <v>11</v>
      </c>
      <c r="P49" s="1">
        <v>2</v>
      </c>
      <c r="Q49" s="1">
        <v>2</v>
      </c>
      <c r="R49" s="1">
        <v>8</v>
      </c>
      <c r="S49" s="1">
        <v>5</v>
      </c>
      <c r="T49" s="1">
        <v>0</v>
      </c>
      <c r="U49" s="1">
        <v>2</v>
      </c>
      <c r="V49" s="1">
        <v>15</v>
      </c>
      <c r="W49" s="16">
        <v>0</v>
      </c>
      <c r="X49" s="1">
        <v>11</v>
      </c>
      <c r="Y49" s="1">
        <f t="shared" si="0"/>
        <v>408</v>
      </c>
      <c r="Z49" s="1">
        <f t="shared" si="1"/>
        <v>228</v>
      </c>
      <c r="AA49" s="70">
        <f t="shared" si="2"/>
        <v>0.64150943396226412</v>
      </c>
      <c r="AB49" s="70">
        <f t="shared" si="3"/>
        <v>0.35849056603773582</v>
      </c>
    </row>
    <row r="50" spans="1:29" s="4" customFormat="1" ht="12.75" x14ac:dyDescent="0.25">
      <c r="A50" s="2">
        <v>47</v>
      </c>
      <c r="B50" s="2" t="s">
        <v>54</v>
      </c>
      <c r="C50" s="2">
        <v>322</v>
      </c>
      <c r="D50" s="1" t="s">
        <v>182</v>
      </c>
      <c r="E50" s="1" t="s">
        <v>192</v>
      </c>
      <c r="F50" s="2">
        <v>1533</v>
      </c>
      <c r="G50" s="2" t="s">
        <v>17</v>
      </c>
      <c r="H50" s="1">
        <v>636</v>
      </c>
      <c r="I50" s="1">
        <v>5</v>
      </c>
      <c r="J50" s="1">
        <v>74</v>
      </c>
      <c r="K50" s="1">
        <v>76</v>
      </c>
      <c r="L50" s="1">
        <v>3</v>
      </c>
      <c r="M50" s="1">
        <v>1</v>
      </c>
      <c r="N50" s="1">
        <v>142</v>
      </c>
      <c r="O50" s="1">
        <v>13</v>
      </c>
      <c r="P50" s="1">
        <v>2</v>
      </c>
      <c r="Q50" s="1">
        <v>5</v>
      </c>
      <c r="R50" s="1">
        <v>6</v>
      </c>
      <c r="S50" s="1">
        <v>0</v>
      </c>
      <c r="T50" s="1">
        <v>2</v>
      </c>
      <c r="U50" s="1">
        <v>1</v>
      </c>
      <c r="V50" s="1">
        <v>19</v>
      </c>
      <c r="W50" s="16">
        <v>0</v>
      </c>
      <c r="X50" s="1">
        <v>9</v>
      </c>
      <c r="Y50" s="1">
        <f t="shared" si="0"/>
        <v>358</v>
      </c>
      <c r="Z50" s="1">
        <f t="shared" si="1"/>
        <v>278</v>
      </c>
      <c r="AA50" s="70">
        <f t="shared" si="2"/>
        <v>0.56289308176100628</v>
      </c>
      <c r="AB50" s="70">
        <f t="shared" si="3"/>
        <v>0.43710691823899372</v>
      </c>
    </row>
    <row r="51" spans="1:29" s="4" customFormat="1" ht="12.75" x14ac:dyDescent="0.25">
      <c r="A51" s="2">
        <v>48</v>
      </c>
      <c r="B51" s="2" t="s">
        <v>54</v>
      </c>
      <c r="C51" s="2">
        <v>322</v>
      </c>
      <c r="D51" s="1" t="s">
        <v>182</v>
      </c>
      <c r="E51" s="1" t="s">
        <v>192</v>
      </c>
      <c r="F51" s="2">
        <v>1534</v>
      </c>
      <c r="G51" s="2" t="s">
        <v>15</v>
      </c>
      <c r="H51" s="1">
        <v>541</v>
      </c>
      <c r="I51" s="1">
        <v>3</v>
      </c>
      <c r="J51" s="1">
        <v>69</v>
      </c>
      <c r="K51" s="1">
        <v>62</v>
      </c>
      <c r="L51" s="1">
        <v>3</v>
      </c>
      <c r="M51" s="1">
        <v>1</v>
      </c>
      <c r="N51" s="1">
        <v>141</v>
      </c>
      <c r="O51" s="1">
        <v>11</v>
      </c>
      <c r="P51" s="1">
        <v>2</v>
      </c>
      <c r="Q51" s="1">
        <v>2</v>
      </c>
      <c r="R51" s="1">
        <v>6</v>
      </c>
      <c r="S51" s="1">
        <v>1</v>
      </c>
      <c r="T51" s="1">
        <v>0</v>
      </c>
      <c r="U51" s="1">
        <v>4</v>
      </c>
      <c r="V51" s="1">
        <v>8</v>
      </c>
      <c r="W51" s="16">
        <v>0</v>
      </c>
      <c r="X51" s="1">
        <v>19</v>
      </c>
      <c r="Y51" s="1">
        <f t="shared" si="0"/>
        <v>332</v>
      </c>
      <c r="Z51" s="1">
        <f t="shared" si="1"/>
        <v>209</v>
      </c>
      <c r="AA51" s="70">
        <f t="shared" si="2"/>
        <v>0.61367837338262476</v>
      </c>
      <c r="AB51" s="70">
        <f t="shared" si="3"/>
        <v>0.38632162661737524</v>
      </c>
    </row>
    <row r="52" spans="1:29" s="4" customFormat="1" ht="12.75" x14ac:dyDescent="0.25">
      <c r="A52" s="2">
        <v>49</v>
      </c>
      <c r="B52" s="2" t="s">
        <v>54</v>
      </c>
      <c r="C52" s="2">
        <v>322</v>
      </c>
      <c r="D52" s="1" t="s">
        <v>182</v>
      </c>
      <c r="E52" s="1" t="s">
        <v>192</v>
      </c>
      <c r="F52" s="2">
        <v>1534</v>
      </c>
      <c r="G52" s="2" t="s">
        <v>16</v>
      </c>
      <c r="H52" s="1">
        <v>542</v>
      </c>
      <c r="I52" s="1">
        <v>4</v>
      </c>
      <c r="J52" s="1">
        <v>72</v>
      </c>
      <c r="K52" s="1">
        <v>102</v>
      </c>
      <c r="L52" s="1">
        <v>3</v>
      </c>
      <c r="M52" s="1">
        <v>1</v>
      </c>
      <c r="N52" s="1">
        <v>117</v>
      </c>
      <c r="O52" s="1">
        <v>14</v>
      </c>
      <c r="P52" s="1">
        <v>1</v>
      </c>
      <c r="Q52" s="1">
        <v>4</v>
      </c>
      <c r="R52" s="1">
        <v>8</v>
      </c>
      <c r="S52" s="1">
        <v>3</v>
      </c>
      <c r="T52" s="1">
        <v>0</v>
      </c>
      <c r="U52" s="1">
        <v>1</v>
      </c>
      <c r="V52" s="1">
        <v>12</v>
      </c>
      <c r="W52" s="16">
        <v>0</v>
      </c>
      <c r="X52" s="1">
        <v>11</v>
      </c>
      <c r="Y52" s="1">
        <f t="shared" si="0"/>
        <v>353</v>
      </c>
      <c r="Z52" s="1">
        <f t="shared" si="1"/>
        <v>189</v>
      </c>
      <c r="AA52" s="70">
        <f t="shared" si="2"/>
        <v>0.6512915129151291</v>
      </c>
      <c r="AB52" s="70">
        <f t="shared" si="3"/>
        <v>0.34870848708487084</v>
      </c>
    </row>
    <row r="53" spans="1:29" s="4" customFormat="1" ht="12.75" x14ac:dyDescent="0.25">
      <c r="A53" s="2">
        <v>50</v>
      </c>
      <c r="B53" s="2" t="s">
        <v>54</v>
      </c>
      <c r="C53" s="2">
        <v>322</v>
      </c>
      <c r="D53" s="1" t="s">
        <v>182</v>
      </c>
      <c r="E53" s="1" t="s">
        <v>192</v>
      </c>
      <c r="F53" s="2">
        <v>1534</v>
      </c>
      <c r="G53" s="2" t="s">
        <v>17</v>
      </c>
      <c r="H53" s="1">
        <v>542</v>
      </c>
      <c r="I53" s="1">
        <v>4</v>
      </c>
      <c r="J53" s="1">
        <v>70</v>
      </c>
      <c r="K53" s="1">
        <v>70</v>
      </c>
      <c r="L53" s="1">
        <v>5</v>
      </c>
      <c r="M53" s="1">
        <v>3</v>
      </c>
      <c r="N53" s="1">
        <v>131</v>
      </c>
      <c r="O53" s="1">
        <v>22</v>
      </c>
      <c r="P53" s="1">
        <v>3</v>
      </c>
      <c r="Q53" s="1">
        <v>3</v>
      </c>
      <c r="R53" s="1">
        <v>8</v>
      </c>
      <c r="S53" s="1">
        <v>0</v>
      </c>
      <c r="T53" s="1">
        <v>1</v>
      </c>
      <c r="U53" s="1">
        <v>2</v>
      </c>
      <c r="V53" s="1">
        <v>11</v>
      </c>
      <c r="W53" s="16">
        <v>0</v>
      </c>
      <c r="X53" s="1">
        <v>10</v>
      </c>
      <c r="Y53" s="1">
        <f t="shared" si="0"/>
        <v>343</v>
      </c>
      <c r="Z53" s="1">
        <f t="shared" si="1"/>
        <v>199</v>
      </c>
      <c r="AA53" s="70">
        <f t="shared" si="2"/>
        <v>0.63284132841328411</v>
      </c>
      <c r="AB53" s="70">
        <f t="shared" si="3"/>
        <v>0.36715867158671589</v>
      </c>
    </row>
    <row r="54" spans="1:29" s="4" customFormat="1" ht="12.75" x14ac:dyDescent="0.25">
      <c r="A54" s="3"/>
      <c r="B54" s="3"/>
      <c r="C54" s="3"/>
      <c r="D54" s="137" t="s">
        <v>523</v>
      </c>
      <c r="E54" s="138"/>
      <c r="F54" s="76">
        <f>COUNTIF(G4:G53,"B")</f>
        <v>18</v>
      </c>
      <c r="G54" s="76">
        <f>COUNTA(G4:G53)</f>
        <v>50</v>
      </c>
      <c r="H54" s="77">
        <f>SUM(H4:H53)</f>
        <v>29547</v>
      </c>
      <c r="I54" s="77">
        <f t="shared" ref="I54:X54" si="5">SUM(I4:I53)</f>
        <v>533</v>
      </c>
      <c r="J54" s="77">
        <f t="shared" si="5"/>
        <v>4955</v>
      </c>
      <c r="K54" s="77">
        <f t="shared" si="5"/>
        <v>5270</v>
      </c>
      <c r="L54" s="77">
        <f t="shared" si="5"/>
        <v>234</v>
      </c>
      <c r="M54" s="77">
        <f t="shared" si="5"/>
        <v>117</v>
      </c>
      <c r="N54" s="77">
        <f t="shared" si="5"/>
        <v>4017</v>
      </c>
      <c r="O54" s="77">
        <f t="shared" si="5"/>
        <v>1224</v>
      </c>
      <c r="P54" s="77">
        <f t="shared" si="5"/>
        <v>120</v>
      </c>
      <c r="Q54" s="77">
        <f t="shared" si="5"/>
        <v>128</v>
      </c>
      <c r="R54" s="77">
        <f t="shared" si="5"/>
        <v>508</v>
      </c>
      <c r="S54" s="77">
        <f t="shared" si="5"/>
        <v>166</v>
      </c>
      <c r="T54" s="77">
        <f t="shared" si="5"/>
        <v>88</v>
      </c>
      <c r="U54" s="77">
        <f t="shared" si="5"/>
        <v>81</v>
      </c>
      <c r="V54" s="77">
        <f t="shared" si="5"/>
        <v>545</v>
      </c>
      <c r="W54" s="77">
        <f t="shared" si="5"/>
        <v>10</v>
      </c>
      <c r="X54" s="77">
        <f t="shared" si="5"/>
        <v>756</v>
      </c>
      <c r="Y54" s="77">
        <f t="shared" ref="Y54" si="6">SUM(I54:X54)</f>
        <v>18752</v>
      </c>
      <c r="Z54" s="77">
        <f t="shared" ref="Z54" si="7">H54-Y54</f>
        <v>10795</v>
      </c>
      <c r="AA54" s="78">
        <f t="shared" ref="AA54" si="8">Y54/H54</f>
        <v>0.63464987985243848</v>
      </c>
      <c r="AB54" s="78">
        <f t="shared" ref="AB54" si="9">Z54/H54</f>
        <v>0.36535012014756152</v>
      </c>
    </row>
    <row r="55" spans="1:29" ht="9" customHeight="1" x14ac:dyDescent="0.25">
      <c r="AC55" s="4"/>
    </row>
    <row r="56" spans="1:29" s="28" customFormat="1" ht="12.75" x14ac:dyDescent="0.25">
      <c r="A56" s="27"/>
      <c r="B56" s="27"/>
      <c r="C56" s="27"/>
      <c r="E56" s="126" t="s">
        <v>71</v>
      </c>
      <c r="F56" s="133"/>
      <c r="G56" s="133"/>
      <c r="H56" s="133"/>
      <c r="I56" s="111" t="s">
        <v>4</v>
      </c>
      <c r="J56" s="111" t="s">
        <v>5</v>
      </c>
      <c r="K56" s="111" t="s">
        <v>6</v>
      </c>
      <c r="L56" s="111" t="s">
        <v>47</v>
      </c>
      <c r="M56" s="111" t="s">
        <v>7</v>
      </c>
      <c r="N56" s="111" t="s">
        <v>48</v>
      </c>
      <c r="O56" s="111" t="s">
        <v>37</v>
      </c>
      <c r="P56" s="111" t="s">
        <v>49</v>
      </c>
      <c r="Q56" s="111" t="s">
        <v>8</v>
      </c>
      <c r="R56" s="32" t="s">
        <v>38</v>
      </c>
      <c r="S56" s="33" t="s">
        <v>65</v>
      </c>
      <c r="T56" s="33"/>
      <c r="AA56" s="71"/>
      <c r="AB56" s="71"/>
      <c r="AC56" s="4"/>
    </row>
    <row r="57" spans="1:29" s="4" customFormat="1" ht="12.75" x14ac:dyDescent="0.2">
      <c r="A57" s="3"/>
      <c r="B57" s="3"/>
      <c r="C57" s="3"/>
      <c r="E57" s="133"/>
      <c r="F57" s="133"/>
      <c r="G57" s="133"/>
      <c r="H57" s="133"/>
      <c r="I57" s="55">
        <v>829</v>
      </c>
      <c r="J57" s="55">
        <v>5228</v>
      </c>
      <c r="K57" s="55">
        <v>5564</v>
      </c>
      <c r="L57" s="55">
        <v>506</v>
      </c>
      <c r="M57" s="55">
        <v>370</v>
      </c>
      <c r="N57" s="55">
        <v>4017</v>
      </c>
      <c r="O57" s="55">
        <v>1224</v>
      </c>
      <c r="P57" s="55">
        <v>120</v>
      </c>
      <c r="Q57" s="55">
        <v>128</v>
      </c>
      <c r="R57" s="65">
        <f>W54</f>
        <v>10</v>
      </c>
      <c r="S57" s="66">
        <f>X54</f>
        <v>756</v>
      </c>
      <c r="T57" s="34"/>
      <c r="AA57" s="72"/>
      <c r="AB57" s="72"/>
    </row>
    <row r="58" spans="1:29" s="4" customFormat="1" ht="6.75" customHeight="1" x14ac:dyDescent="0.25">
      <c r="A58" s="3"/>
      <c r="B58" s="3"/>
      <c r="C58" s="3"/>
      <c r="F58" s="3"/>
      <c r="G58" s="3"/>
      <c r="H58" s="11"/>
      <c r="I58" s="3"/>
      <c r="J58" s="3"/>
      <c r="K58" s="3"/>
      <c r="L58" s="3"/>
      <c r="M58" s="3"/>
      <c r="N58" s="3"/>
      <c r="O58" s="3"/>
      <c r="P58" s="3"/>
      <c r="Q58" s="3"/>
      <c r="R58" s="35"/>
      <c r="S58" s="36"/>
      <c r="T58" s="36"/>
      <c r="AA58" s="72"/>
      <c r="AB58" s="72"/>
    </row>
    <row r="59" spans="1:29" s="12" customFormat="1" ht="12.75" x14ac:dyDescent="0.25">
      <c r="A59" s="30"/>
      <c r="B59" s="30"/>
      <c r="C59" s="30"/>
      <c r="E59" s="126" t="s">
        <v>72</v>
      </c>
      <c r="F59" s="126"/>
      <c r="G59" s="126"/>
      <c r="H59" s="126"/>
      <c r="I59" s="126" t="s">
        <v>412</v>
      </c>
      <c r="J59" s="133"/>
      <c r="K59" s="133"/>
      <c r="L59" s="126" t="s">
        <v>413</v>
      </c>
      <c r="M59" s="126"/>
      <c r="N59" s="111" t="s">
        <v>48</v>
      </c>
      <c r="O59" s="111" t="s">
        <v>37</v>
      </c>
      <c r="P59" s="111" t="s">
        <v>49</v>
      </c>
      <c r="Q59" s="111" t="s">
        <v>8</v>
      </c>
      <c r="AA59" s="73"/>
      <c r="AB59" s="73"/>
      <c r="AC59" s="4"/>
    </row>
    <row r="60" spans="1:29" s="4" customFormat="1" ht="12.75" x14ac:dyDescent="0.25">
      <c r="A60" s="3"/>
      <c r="B60" s="3"/>
      <c r="C60" s="3"/>
      <c r="E60" s="126"/>
      <c r="F60" s="126"/>
      <c r="G60" s="126"/>
      <c r="H60" s="126"/>
      <c r="I60" s="127">
        <f>I57+K57+M57</f>
        <v>6763</v>
      </c>
      <c r="J60" s="128"/>
      <c r="K60" s="128"/>
      <c r="L60" s="127">
        <f>J57+L57</f>
        <v>5734</v>
      </c>
      <c r="M60" s="128"/>
      <c r="N60" s="112">
        <f>N57</f>
        <v>4017</v>
      </c>
      <c r="O60" s="112">
        <f>O57</f>
        <v>1224</v>
      </c>
      <c r="P60" s="112">
        <f>P57</f>
        <v>120</v>
      </c>
      <c r="Q60" s="112">
        <f>Q57</f>
        <v>128</v>
      </c>
      <c r="AA60" s="72"/>
      <c r="AB60" s="72"/>
    </row>
    <row r="61" spans="1:29" s="4" customFormat="1" ht="12.75" x14ac:dyDescent="0.25">
      <c r="A61" s="3"/>
      <c r="B61" s="3"/>
      <c r="C61" s="3"/>
      <c r="F61" s="3"/>
      <c r="G61" s="3"/>
      <c r="H61" s="11"/>
      <c r="AA61" s="72"/>
      <c r="AB61" s="72"/>
    </row>
    <row r="62" spans="1:29" x14ac:dyDescent="0.25">
      <c r="AC62" s="4"/>
    </row>
    <row r="63" spans="1:29" s="4" customFormat="1" ht="12.75" x14ac:dyDescent="0.25">
      <c r="A63" s="2">
        <v>1</v>
      </c>
      <c r="B63" s="2" t="s">
        <v>54</v>
      </c>
      <c r="C63" s="2">
        <v>414</v>
      </c>
      <c r="D63" s="1" t="s">
        <v>193</v>
      </c>
      <c r="E63" s="1" t="s">
        <v>193</v>
      </c>
      <c r="F63" s="2">
        <v>1841</v>
      </c>
      <c r="G63" s="2" t="s">
        <v>15</v>
      </c>
      <c r="H63" s="10">
        <v>578</v>
      </c>
      <c r="I63" s="1">
        <v>5</v>
      </c>
      <c r="J63" s="1">
        <v>46</v>
      </c>
      <c r="K63" s="1">
        <v>10</v>
      </c>
      <c r="L63" s="1">
        <v>34</v>
      </c>
      <c r="M63" s="1">
        <v>1</v>
      </c>
      <c r="N63" s="1">
        <v>126</v>
      </c>
      <c r="O63" s="1">
        <v>2</v>
      </c>
      <c r="P63" s="1">
        <v>135</v>
      </c>
      <c r="Q63" s="1">
        <v>2</v>
      </c>
      <c r="R63" s="1">
        <v>4</v>
      </c>
      <c r="S63" s="1">
        <v>0</v>
      </c>
      <c r="T63" s="1">
        <v>0</v>
      </c>
      <c r="U63" s="1">
        <v>1</v>
      </c>
      <c r="V63" s="1">
        <v>32</v>
      </c>
      <c r="W63" s="1">
        <v>0</v>
      </c>
      <c r="X63" s="1">
        <v>0</v>
      </c>
      <c r="Y63" s="1">
        <f>SUM(I63:X63)</f>
        <v>398</v>
      </c>
      <c r="Z63" s="1">
        <f t="shared" ref="Z63" si="10">H63-Y63</f>
        <v>180</v>
      </c>
      <c r="AA63" s="70">
        <f t="shared" ref="AA63" si="11">Y63/H63</f>
        <v>0.68858131487889274</v>
      </c>
      <c r="AB63" s="70">
        <f t="shared" ref="AB63" si="12">Z63/H63</f>
        <v>0.31141868512110726</v>
      </c>
    </row>
    <row r="64" spans="1:29" s="4" customFormat="1" ht="12.75" x14ac:dyDescent="0.25">
      <c r="A64" s="2">
        <v>2</v>
      </c>
      <c r="B64" s="2" t="s">
        <v>54</v>
      </c>
      <c r="C64" s="2">
        <v>414</v>
      </c>
      <c r="D64" s="1" t="s">
        <v>193</v>
      </c>
      <c r="E64" s="1" t="s">
        <v>193</v>
      </c>
      <c r="F64" s="2">
        <v>1841</v>
      </c>
      <c r="G64" s="2" t="s">
        <v>16</v>
      </c>
      <c r="H64" s="10">
        <v>579</v>
      </c>
      <c r="I64" s="1">
        <v>1</v>
      </c>
      <c r="J64" s="1">
        <v>41</v>
      </c>
      <c r="K64" s="1">
        <v>20</v>
      </c>
      <c r="L64" s="1">
        <v>25</v>
      </c>
      <c r="M64" s="1">
        <v>0</v>
      </c>
      <c r="N64" s="1">
        <v>105</v>
      </c>
      <c r="O64" s="1">
        <v>1</v>
      </c>
      <c r="P64" s="1">
        <v>153</v>
      </c>
      <c r="Q64" s="1">
        <v>1</v>
      </c>
      <c r="R64" s="1">
        <v>4</v>
      </c>
      <c r="S64" s="1">
        <v>0</v>
      </c>
      <c r="T64" s="1">
        <v>0</v>
      </c>
      <c r="U64" s="1">
        <v>1</v>
      </c>
      <c r="V64" s="1">
        <v>34</v>
      </c>
      <c r="W64" s="1">
        <v>1</v>
      </c>
      <c r="X64" s="1">
        <v>8</v>
      </c>
      <c r="Y64" s="1">
        <f t="shared" ref="Y64:Y105" si="13">SUM(I64:X64)</f>
        <v>395</v>
      </c>
      <c r="Z64" s="1">
        <f t="shared" ref="Z64:Z105" si="14">H64-Y64</f>
        <v>184</v>
      </c>
      <c r="AA64" s="70">
        <f t="shared" ref="AA64:AA105" si="15">Y64/H64</f>
        <v>0.68221070811744389</v>
      </c>
      <c r="AB64" s="70">
        <f t="shared" ref="AB64:AB105" si="16">Z64/H64</f>
        <v>0.31778929188255611</v>
      </c>
    </row>
    <row r="65" spans="1:28" s="4" customFormat="1" ht="12.75" x14ac:dyDescent="0.25">
      <c r="A65" s="2">
        <v>3</v>
      </c>
      <c r="B65" s="2" t="s">
        <v>54</v>
      </c>
      <c r="C65" s="2">
        <v>414</v>
      </c>
      <c r="D65" s="1" t="s">
        <v>193</v>
      </c>
      <c r="E65" s="1" t="s">
        <v>193</v>
      </c>
      <c r="F65" s="2">
        <v>1841</v>
      </c>
      <c r="G65" s="2" t="s">
        <v>17</v>
      </c>
      <c r="H65" s="10">
        <v>579</v>
      </c>
      <c r="I65" s="1">
        <v>6</v>
      </c>
      <c r="J65" s="1">
        <v>46</v>
      </c>
      <c r="K65" s="1">
        <v>26</v>
      </c>
      <c r="L65" s="1">
        <v>38</v>
      </c>
      <c r="M65" s="1">
        <v>3</v>
      </c>
      <c r="N65" s="1">
        <v>101</v>
      </c>
      <c r="O65" s="1">
        <v>0</v>
      </c>
      <c r="P65" s="1">
        <v>120</v>
      </c>
      <c r="Q65" s="1">
        <v>3</v>
      </c>
      <c r="R65" s="1">
        <v>9</v>
      </c>
      <c r="S65" s="1">
        <v>0</v>
      </c>
      <c r="T65" s="1">
        <v>0</v>
      </c>
      <c r="U65" s="1">
        <v>0</v>
      </c>
      <c r="V65" s="1">
        <v>36</v>
      </c>
      <c r="W65" s="1">
        <v>1</v>
      </c>
      <c r="X65" s="1">
        <v>12</v>
      </c>
      <c r="Y65" s="1">
        <f t="shared" si="13"/>
        <v>401</v>
      </c>
      <c r="Z65" s="1">
        <f t="shared" si="14"/>
        <v>178</v>
      </c>
      <c r="AA65" s="70">
        <f t="shared" si="15"/>
        <v>0.69257340241796206</v>
      </c>
      <c r="AB65" s="70">
        <f t="shared" si="16"/>
        <v>0.307426597582038</v>
      </c>
    </row>
    <row r="66" spans="1:28" s="4" customFormat="1" ht="12.75" x14ac:dyDescent="0.25">
      <c r="A66" s="2">
        <v>4</v>
      </c>
      <c r="B66" s="2" t="s">
        <v>54</v>
      </c>
      <c r="C66" s="2">
        <v>414</v>
      </c>
      <c r="D66" s="1" t="s">
        <v>193</v>
      </c>
      <c r="E66" s="1" t="s">
        <v>193</v>
      </c>
      <c r="F66" s="2">
        <v>1841</v>
      </c>
      <c r="G66" s="2" t="s">
        <v>18</v>
      </c>
      <c r="H66" s="10">
        <v>579</v>
      </c>
      <c r="I66" s="1">
        <v>6</v>
      </c>
      <c r="J66" s="1">
        <v>44</v>
      </c>
      <c r="K66" s="1">
        <v>20</v>
      </c>
      <c r="L66" s="1">
        <v>34</v>
      </c>
      <c r="M66" s="1">
        <v>2</v>
      </c>
      <c r="N66" s="1">
        <v>113</v>
      </c>
      <c r="O66" s="1">
        <v>4</v>
      </c>
      <c r="P66" s="1">
        <v>149</v>
      </c>
      <c r="Q66" s="1">
        <v>3</v>
      </c>
      <c r="R66" s="1">
        <v>5</v>
      </c>
      <c r="S66" s="1">
        <v>0</v>
      </c>
      <c r="T66" s="1">
        <v>0</v>
      </c>
      <c r="U66" s="1">
        <v>0</v>
      </c>
      <c r="V66" s="1">
        <v>41</v>
      </c>
      <c r="W66" s="1">
        <v>0</v>
      </c>
      <c r="X66" s="1">
        <v>4</v>
      </c>
      <c r="Y66" s="1">
        <f t="shared" si="13"/>
        <v>425</v>
      </c>
      <c r="Z66" s="1">
        <f t="shared" si="14"/>
        <v>154</v>
      </c>
      <c r="AA66" s="70">
        <f t="shared" si="15"/>
        <v>0.73402417962003452</v>
      </c>
      <c r="AB66" s="70">
        <f t="shared" si="16"/>
        <v>0.26597582037996548</v>
      </c>
    </row>
    <row r="67" spans="1:28" s="4" customFormat="1" ht="12.75" x14ac:dyDescent="0.25">
      <c r="A67" s="2">
        <v>5</v>
      </c>
      <c r="B67" s="2" t="s">
        <v>54</v>
      </c>
      <c r="C67" s="2">
        <v>414</v>
      </c>
      <c r="D67" s="1" t="s">
        <v>193</v>
      </c>
      <c r="E67" s="1" t="s">
        <v>193</v>
      </c>
      <c r="F67" s="2">
        <v>1842</v>
      </c>
      <c r="G67" s="2" t="s">
        <v>15</v>
      </c>
      <c r="H67" s="10">
        <v>699</v>
      </c>
      <c r="I67" s="1">
        <v>8</v>
      </c>
      <c r="J67" s="1">
        <v>60</v>
      </c>
      <c r="K67" s="1">
        <v>35</v>
      </c>
      <c r="L67" s="1">
        <v>39</v>
      </c>
      <c r="M67" s="1">
        <v>5</v>
      </c>
      <c r="N67" s="1">
        <v>132</v>
      </c>
      <c r="O67" s="1">
        <v>5</v>
      </c>
      <c r="P67" s="1">
        <v>126</v>
      </c>
      <c r="Q67" s="1">
        <v>1</v>
      </c>
      <c r="R67" s="1">
        <v>6</v>
      </c>
      <c r="S67" s="1">
        <v>0</v>
      </c>
      <c r="T67" s="1">
        <v>0</v>
      </c>
      <c r="U67" s="1">
        <v>0</v>
      </c>
      <c r="V67" s="1">
        <v>42</v>
      </c>
      <c r="W67" s="1">
        <v>0</v>
      </c>
      <c r="X67" s="1">
        <v>8</v>
      </c>
      <c r="Y67" s="1">
        <f t="shared" si="13"/>
        <v>467</v>
      </c>
      <c r="Z67" s="1">
        <f t="shared" si="14"/>
        <v>232</v>
      </c>
      <c r="AA67" s="70">
        <f t="shared" si="15"/>
        <v>0.66809728183118744</v>
      </c>
      <c r="AB67" s="70">
        <f t="shared" si="16"/>
        <v>0.33190271816881262</v>
      </c>
    </row>
    <row r="68" spans="1:28" s="4" customFormat="1" ht="12.75" x14ac:dyDescent="0.25">
      <c r="A68" s="2">
        <v>6</v>
      </c>
      <c r="B68" s="2" t="s">
        <v>54</v>
      </c>
      <c r="C68" s="2">
        <v>414</v>
      </c>
      <c r="D68" s="1" t="s">
        <v>193</v>
      </c>
      <c r="E68" s="1" t="s">
        <v>193</v>
      </c>
      <c r="F68" s="2">
        <v>1842</v>
      </c>
      <c r="G68" s="2" t="s">
        <v>16</v>
      </c>
      <c r="H68" s="10">
        <v>700</v>
      </c>
      <c r="I68" s="1">
        <v>7</v>
      </c>
      <c r="J68" s="1">
        <v>64</v>
      </c>
      <c r="K68" s="1">
        <v>22</v>
      </c>
      <c r="L68" s="1">
        <v>23</v>
      </c>
      <c r="M68" s="1">
        <v>6</v>
      </c>
      <c r="N68" s="1">
        <v>126</v>
      </c>
      <c r="O68" s="1">
        <v>0</v>
      </c>
      <c r="P68" s="1">
        <v>194</v>
      </c>
      <c r="Q68" s="1">
        <v>1</v>
      </c>
      <c r="R68" s="1">
        <v>6</v>
      </c>
      <c r="S68" s="1">
        <v>1</v>
      </c>
      <c r="T68" s="1">
        <v>0</v>
      </c>
      <c r="U68" s="1">
        <v>1</v>
      </c>
      <c r="V68" s="1">
        <v>47</v>
      </c>
      <c r="W68" s="1">
        <v>0</v>
      </c>
      <c r="X68" s="1">
        <v>7</v>
      </c>
      <c r="Y68" s="1">
        <f t="shared" si="13"/>
        <v>505</v>
      </c>
      <c r="Z68" s="1">
        <f t="shared" si="14"/>
        <v>195</v>
      </c>
      <c r="AA68" s="70">
        <f t="shared" si="15"/>
        <v>0.72142857142857142</v>
      </c>
      <c r="AB68" s="70">
        <f t="shared" si="16"/>
        <v>0.27857142857142858</v>
      </c>
    </row>
    <row r="69" spans="1:28" s="4" customFormat="1" ht="12.75" x14ac:dyDescent="0.25">
      <c r="A69" s="2">
        <v>7</v>
      </c>
      <c r="B69" s="2" t="s">
        <v>54</v>
      </c>
      <c r="C69" s="2">
        <v>414</v>
      </c>
      <c r="D69" s="1" t="s">
        <v>193</v>
      </c>
      <c r="E69" s="1" t="s">
        <v>193</v>
      </c>
      <c r="F69" s="2">
        <v>1842</v>
      </c>
      <c r="G69" s="2" t="s">
        <v>17</v>
      </c>
      <c r="H69" s="10">
        <v>700</v>
      </c>
      <c r="I69" s="1">
        <v>6</v>
      </c>
      <c r="J69" s="1">
        <v>46</v>
      </c>
      <c r="K69" s="1">
        <v>17</v>
      </c>
      <c r="L69" s="1">
        <v>35</v>
      </c>
      <c r="M69" s="1">
        <v>2</v>
      </c>
      <c r="N69" s="1">
        <v>145</v>
      </c>
      <c r="O69" s="1">
        <v>1</v>
      </c>
      <c r="P69" s="1">
        <v>154</v>
      </c>
      <c r="Q69" s="1">
        <v>3</v>
      </c>
      <c r="R69" s="1">
        <v>2</v>
      </c>
      <c r="S69" s="1">
        <v>0</v>
      </c>
      <c r="T69" s="1">
        <v>0</v>
      </c>
      <c r="U69" s="1">
        <v>0</v>
      </c>
      <c r="V69" s="1">
        <v>48</v>
      </c>
      <c r="W69" s="1">
        <v>0</v>
      </c>
      <c r="X69" s="1">
        <v>5</v>
      </c>
      <c r="Y69" s="1">
        <f t="shared" si="13"/>
        <v>464</v>
      </c>
      <c r="Z69" s="1">
        <f t="shared" si="14"/>
        <v>236</v>
      </c>
      <c r="AA69" s="70">
        <f t="shared" si="15"/>
        <v>0.66285714285714281</v>
      </c>
      <c r="AB69" s="70">
        <f t="shared" si="16"/>
        <v>0.33714285714285713</v>
      </c>
    </row>
    <row r="70" spans="1:28" s="4" customFormat="1" ht="12.75" x14ac:dyDescent="0.25">
      <c r="A70" s="2">
        <v>8</v>
      </c>
      <c r="B70" s="2" t="s">
        <v>54</v>
      </c>
      <c r="C70" s="2">
        <v>414</v>
      </c>
      <c r="D70" s="1" t="s">
        <v>193</v>
      </c>
      <c r="E70" s="1" t="s">
        <v>193</v>
      </c>
      <c r="F70" s="2">
        <v>1842</v>
      </c>
      <c r="G70" s="2" t="s">
        <v>18</v>
      </c>
      <c r="H70" s="10">
        <v>700</v>
      </c>
      <c r="I70" s="1">
        <v>5</v>
      </c>
      <c r="J70" s="1">
        <v>57</v>
      </c>
      <c r="K70" s="1">
        <v>19</v>
      </c>
      <c r="L70" s="1">
        <v>35</v>
      </c>
      <c r="M70" s="1">
        <v>3</v>
      </c>
      <c r="N70" s="1">
        <v>139</v>
      </c>
      <c r="O70" s="1">
        <v>4</v>
      </c>
      <c r="P70" s="1">
        <v>166</v>
      </c>
      <c r="Q70" s="1">
        <v>1</v>
      </c>
      <c r="R70" s="1">
        <v>4</v>
      </c>
      <c r="S70" s="1">
        <v>0</v>
      </c>
      <c r="T70" s="1">
        <v>0</v>
      </c>
      <c r="U70" s="1">
        <v>1</v>
      </c>
      <c r="V70" s="1">
        <v>34</v>
      </c>
      <c r="W70" s="1">
        <v>0</v>
      </c>
      <c r="X70" s="1">
        <v>16</v>
      </c>
      <c r="Y70" s="1">
        <f t="shared" si="13"/>
        <v>484</v>
      </c>
      <c r="Z70" s="1">
        <f t="shared" si="14"/>
        <v>216</v>
      </c>
      <c r="AA70" s="70">
        <f t="shared" si="15"/>
        <v>0.69142857142857139</v>
      </c>
      <c r="AB70" s="70">
        <f t="shared" si="16"/>
        <v>0.30857142857142855</v>
      </c>
    </row>
    <row r="71" spans="1:28" s="4" customFormat="1" ht="12.75" x14ac:dyDescent="0.25">
      <c r="A71" s="2">
        <v>9</v>
      </c>
      <c r="B71" s="2" t="s">
        <v>54</v>
      </c>
      <c r="C71" s="2">
        <v>414</v>
      </c>
      <c r="D71" s="1" t="s">
        <v>193</v>
      </c>
      <c r="E71" s="1" t="s">
        <v>193</v>
      </c>
      <c r="F71" s="2">
        <v>1842</v>
      </c>
      <c r="G71" s="2" t="s">
        <v>19</v>
      </c>
      <c r="H71" s="10">
        <v>700</v>
      </c>
      <c r="I71" s="1">
        <v>5</v>
      </c>
      <c r="J71" s="1">
        <v>42</v>
      </c>
      <c r="K71" s="1">
        <v>26</v>
      </c>
      <c r="L71" s="1">
        <v>28</v>
      </c>
      <c r="M71" s="1">
        <v>1</v>
      </c>
      <c r="N71" s="1">
        <v>150</v>
      </c>
      <c r="O71" s="1">
        <v>2</v>
      </c>
      <c r="P71" s="1">
        <v>174</v>
      </c>
      <c r="Q71" s="1">
        <v>7</v>
      </c>
      <c r="R71" s="1">
        <v>3</v>
      </c>
      <c r="S71" s="1">
        <v>0</v>
      </c>
      <c r="T71" s="1">
        <v>0</v>
      </c>
      <c r="U71" s="1">
        <v>0</v>
      </c>
      <c r="V71" s="1">
        <v>38</v>
      </c>
      <c r="W71" s="1">
        <v>0</v>
      </c>
      <c r="X71" s="1">
        <v>8</v>
      </c>
      <c r="Y71" s="1">
        <f t="shared" si="13"/>
        <v>484</v>
      </c>
      <c r="Z71" s="1">
        <f t="shared" si="14"/>
        <v>216</v>
      </c>
      <c r="AA71" s="70">
        <f t="shared" si="15"/>
        <v>0.69142857142857139</v>
      </c>
      <c r="AB71" s="70">
        <f t="shared" si="16"/>
        <v>0.30857142857142855</v>
      </c>
    </row>
    <row r="72" spans="1:28" s="4" customFormat="1" ht="12.75" x14ac:dyDescent="0.25">
      <c r="A72" s="2">
        <v>10</v>
      </c>
      <c r="B72" s="2" t="s">
        <v>54</v>
      </c>
      <c r="C72" s="2">
        <v>414</v>
      </c>
      <c r="D72" s="1" t="s">
        <v>193</v>
      </c>
      <c r="E72" s="1" t="s">
        <v>193</v>
      </c>
      <c r="F72" s="2">
        <v>1842</v>
      </c>
      <c r="G72" s="2" t="s">
        <v>20</v>
      </c>
      <c r="H72" s="10">
        <v>700</v>
      </c>
      <c r="I72" s="1">
        <v>4</v>
      </c>
      <c r="J72" s="1">
        <v>49</v>
      </c>
      <c r="K72" s="1">
        <v>30</v>
      </c>
      <c r="L72" s="1">
        <v>34</v>
      </c>
      <c r="M72" s="1">
        <v>4</v>
      </c>
      <c r="N72" s="1">
        <v>123</v>
      </c>
      <c r="O72" s="1">
        <v>3</v>
      </c>
      <c r="P72" s="1">
        <v>173</v>
      </c>
      <c r="Q72" s="1">
        <v>0</v>
      </c>
      <c r="R72" s="1">
        <v>3</v>
      </c>
      <c r="S72" s="1">
        <v>2</v>
      </c>
      <c r="T72" s="1">
        <v>0</v>
      </c>
      <c r="U72" s="1">
        <v>0</v>
      </c>
      <c r="V72" s="1">
        <v>56</v>
      </c>
      <c r="W72" s="1">
        <v>0</v>
      </c>
      <c r="X72" s="1">
        <v>9</v>
      </c>
      <c r="Y72" s="1">
        <f t="shared" si="13"/>
        <v>490</v>
      </c>
      <c r="Z72" s="1">
        <f t="shared" si="14"/>
        <v>210</v>
      </c>
      <c r="AA72" s="70">
        <f t="shared" si="15"/>
        <v>0.7</v>
      </c>
      <c r="AB72" s="70">
        <f t="shared" si="16"/>
        <v>0.3</v>
      </c>
    </row>
    <row r="73" spans="1:28" s="4" customFormat="1" ht="12.75" x14ac:dyDescent="0.25">
      <c r="A73" s="2">
        <v>11</v>
      </c>
      <c r="B73" s="2" t="s">
        <v>54</v>
      </c>
      <c r="C73" s="2">
        <v>414</v>
      </c>
      <c r="D73" s="1" t="s">
        <v>193</v>
      </c>
      <c r="E73" s="1" t="s">
        <v>194</v>
      </c>
      <c r="F73" s="2">
        <v>1843</v>
      </c>
      <c r="G73" s="2" t="s">
        <v>15</v>
      </c>
      <c r="H73" s="10">
        <v>283</v>
      </c>
      <c r="I73" s="1">
        <v>4</v>
      </c>
      <c r="J73" s="1">
        <v>14</v>
      </c>
      <c r="K73" s="1">
        <v>9</v>
      </c>
      <c r="L73" s="1">
        <v>14</v>
      </c>
      <c r="M73" s="1">
        <v>2</v>
      </c>
      <c r="N73" s="1">
        <v>64</v>
      </c>
      <c r="O73" s="1">
        <v>4</v>
      </c>
      <c r="P73" s="1">
        <v>93</v>
      </c>
      <c r="Q73" s="1">
        <v>0</v>
      </c>
      <c r="R73" s="1">
        <v>2</v>
      </c>
      <c r="S73" s="1">
        <v>0</v>
      </c>
      <c r="T73" s="1">
        <v>0</v>
      </c>
      <c r="U73" s="1">
        <v>0</v>
      </c>
      <c r="V73" s="1">
        <v>8</v>
      </c>
      <c r="W73" s="1">
        <v>0</v>
      </c>
      <c r="X73" s="1">
        <v>2</v>
      </c>
      <c r="Y73" s="1">
        <f t="shared" si="13"/>
        <v>216</v>
      </c>
      <c r="Z73" s="1">
        <f t="shared" si="14"/>
        <v>67</v>
      </c>
      <c r="AA73" s="70">
        <f t="shared" si="15"/>
        <v>0.76325088339222613</v>
      </c>
      <c r="AB73" s="70">
        <f t="shared" si="16"/>
        <v>0.23674911660777384</v>
      </c>
    </row>
    <row r="74" spans="1:28" s="4" customFormat="1" ht="12.75" x14ac:dyDescent="0.25">
      <c r="A74" s="2">
        <v>12</v>
      </c>
      <c r="B74" s="2" t="s">
        <v>54</v>
      </c>
      <c r="C74" s="2">
        <v>414</v>
      </c>
      <c r="D74" s="1" t="s">
        <v>193</v>
      </c>
      <c r="E74" s="1" t="s">
        <v>195</v>
      </c>
      <c r="F74" s="2">
        <v>1844</v>
      </c>
      <c r="G74" s="2" t="s">
        <v>15</v>
      </c>
      <c r="H74" s="10">
        <v>505</v>
      </c>
      <c r="I74" s="1">
        <v>11</v>
      </c>
      <c r="J74" s="1">
        <v>41</v>
      </c>
      <c r="K74" s="1">
        <v>11</v>
      </c>
      <c r="L74" s="1">
        <v>21</v>
      </c>
      <c r="M74" s="1">
        <v>3</v>
      </c>
      <c r="N74" s="1">
        <v>134</v>
      </c>
      <c r="O74" s="1">
        <v>4</v>
      </c>
      <c r="P74" s="1">
        <v>112</v>
      </c>
      <c r="Q74" s="1">
        <v>1</v>
      </c>
      <c r="R74" s="1">
        <v>3</v>
      </c>
      <c r="S74" s="1">
        <v>0</v>
      </c>
      <c r="T74" s="1">
        <v>0</v>
      </c>
      <c r="U74" s="1">
        <v>0</v>
      </c>
      <c r="V74" s="1">
        <v>26</v>
      </c>
      <c r="W74" s="1">
        <v>0</v>
      </c>
      <c r="X74" s="1">
        <v>13</v>
      </c>
      <c r="Y74" s="1">
        <f t="shared" si="13"/>
        <v>380</v>
      </c>
      <c r="Z74" s="1">
        <f t="shared" si="14"/>
        <v>125</v>
      </c>
      <c r="AA74" s="70">
        <f t="shared" si="15"/>
        <v>0.75247524752475248</v>
      </c>
      <c r="AB74" s="70">
        <f t="shared" si="16"/>
        <v>0.24752475247524752</v>
      </c>
    </row>
    <row r="75" spans="1:28" s="4" customFormat="1" ht="12.75" x14ac:dyDescent="0.25">
      <c r="A75" s="2">
        <v>13</v>
      </c>
      <c r="B75" s="2" t="s">
        <v>54</v>
      </c>
      <c r="C75" s="2">
        <v>414</v>
      </c>
      <c r="D75" s="1" t="s">
        <v>193</v>
      </c>
      <c r="E75" s="1" t="s">
        <v>195</v>
      </c>
      <c r="F75" s="2">
        <v>1844</v>
      </c>
      <c r="G75" s="2" t="s">
        <v>16</v>
      </c>
      <c r="H75" s="10">
        <v>505</v>
      </c>
      <c r="I75" s="1">
        <v>10</v>
      </c>
      <c r="J75" s="1">
        <v>36</v>
      </c>
      <c r="K75" s="1">
        <v>13</v>
      </c>
      <c r="L75" s="1">
        <v>14</v>
      </c>
      <c r="M75" s="1">
        <v>4</v>
      </c>
      <c r="N75" s="1">
        <v>139</v>
      </c>
      <c r="O75" s="1">
        <v>7</v>
      </c>
      <c r="P75" s="1">
        <v>93</v>
      </c>
      <c r="Q75" s="1">
        <v>7</v>
      </c>
      <c r="R75" s="1">
        <v>1</v>
      </c>
      <c r="S75" s="1">
        <v>0</v>
      </c>
      <c r="T75" s="1">
        <v>0</v>
      </c>
      <c r="U75" s="1">
        <v>0</v>
      </c>
      <c r="V75" s="1">
        <v>33</v>
      </c>
      <c r="W75" s="1">
        <v>0</v>
      </c>
      <c r="X75" s="1">
        <v>7</v>
      </c>
      <c r="Y75" s="1">
        <f t="shared" si="13"/>
        <v>364</v>
      </c>
      <c r="Z75" s="1">
        <f t="shared" si="14"/>
        <v>141</v>
      </c>
      <c r="AA75" s="70">
        <f t="shared" si="15"/>
        <v>0.72079207920792077</v>
      </c>
      <c r="AB75" s="70">
        <f t="shared" si="16"/>
        <v>0.27920792079207923</v>
      </c>
    </row>
    <row r="76" spans="1:28" s="4" customFormat="1" ht="12.75" x14ac:dyDescent="0.25">
      <c r="A76" s="2">
        <v>14</v>
      </c>
      <c r="B76" s="2" t="s">
        <v>54</v>
      </c>
      <c r="C76" s="2">
        <v>414</v>
      </c>
      <c r="D76" s="1" t="s">
        <v>193</v>
      </c>
      <c r="E76" s="1" t="s">
        <v>195</v>
      </c>
      <c r="F76" s="2">
        <v>1844</v>
      </c>
      <c r="G76" s="2" t="s">
        <v>17</v>
      </c>
      <c r="H76" s="10">
        <v>504</v>
      </c>
      <c r="I76" s="1">
        <v>9</v>
      </c>
      <c r="J76" s="1">
        <v>34</v>
      </c>
      <c r="K76" s="1">
        <v>16</v>
      </c>
      <c r="L76" s="1">
        <v>20</v>
      </c>
      <c r="M76" s="1">
        <v>3</v>
      </c>
      <c r="N76" s="1">
        <v>155</v>
      </c>
      <c r="O76" s="1">
        <v>2</v>
      </c>
      <c r="P76" s="1">
        <v>93</v>
      </c>
      <c r="Q76" s="1">
        <v>0</v>
      </c>
      <c r="R76" s="1">
        <v>2</v>
      </c>
      <c r="S76" s="1">
        <v>0</v>
      </c>
      <c r="T76" s="1">
        <v>0</v>
      </c>
      <c r="U76" s="1">
        <v>1</v>
      </c>
      <c r="V76" s="1">
        <v>29</v>
      </c>
      <c r="W76" s="1">
        <v>0</v>
      </c>
      <c r="X76" s="1">
        <v>3</v>
      </c>
      <c r="Y76" s="1">
        <f t="shared" si="13"/>
        <v>367</v>
      </c>
      <c r="Z76" s="1">
        <f t="shared" si="14"/>
        <v>137</v>
      </c>
      <c r="AA76" s="70">
        <f t="shared" si="15"/>
        <v>0.72817460317460314</v>
      </c>
      <c r="AB76" s="70">
        <f t="shared" si="16"/>
        <v>0.2718253968253968</v>
      </c>
    </row>
    <row r="77" spans="1:28" s="4" customFormat="1" ht="12.75" x14ac:dyDescent="0.25">
      <c r="A77" s="2">
        <v>15</v>
      </c>
      <c r="B77" s="2" t="s">
        <v>54</v>
      </c>
      <c r="C77" s="2">
        <v>414</v>
      </c>
      <c r="D77" s="1" t="s">
        <v>193</v>
      </c>
      <c r="E77" s="1" t="s">
        <v>196</v>
      </c>
      <c r="F77" s="2">
        <v>1844</v>
      </c>
      <c r="G77" s="2" t="s">
        <v>31</v>
      </c>
      <c r="H77" s="10">
        <v>398</v>
      </c>
      <c r="I77" s="1">
        <v>2</v>
      </c>
      <c r="J77" s="1">
        <v>14</v>
      </c>
      <c r="K77" s="1">
        <v>17</v>
      </c>
      <c r="L77" s="1">
        <v>16</v>
      </c>
      <c r="M77" s="1">
        <v>0</v>
      </c>
      <c r="N77" s="1">
        <v>164</v>
      </c>
      <c r="O77" s="1">
        <v>0</v>
      </c>
      <c r="P77" s="1">
        <v>48</v>
      </c>
      <c r="Q77" s="1">
        <v>3</v>
      </c>
      <c r="R77" s="1">
        <v>1</v>
      </c>
      <c r="S77" s="1">
        <v>1</v>
      </c>
      <c r="T77" s="1">
        <v>0</v>
      </c>
      <c r="U77" s="1">
        <v>0</v>
      </c>
      <c r="V77" s="1">
        <v>25</v>
      </c>
      <c r="W77" s="1">
        <v>0</v>
      </c>
      <c r="X77" s="1">
        <v>4</v>
      </c>
      <c r="Y77" s="1">
        <f t="shared" si="13"/>
        <v>295</v>
      </c>
      <c r="Z77" s="1">
        <f t="shared" si="14"/>
        <v>103</v>
      </c>
      <c r="AA77" s="70">
        <f t="shared" si="15"/>
        <v>0.74120603015075381</v>
      </c>
      <c r="AB77" s="70">
        <f t="shared" si="16"/>
        <v>0.25879396984924624</v>
      </c>
    </row>
    <row r="78" spans="1:28" s="4" customFormat="1" ht="12.75" x14ac:dyDescent="0.25">
      <c r="A78" s="2">
        <v>16</v>
      </c>
      <c r="B78" s="2" t="s">
        <v>54</v>
      </c>
      <c r="C78" s="2">
        <v>414</v>
      </c>
      <c r="D78" s="1" t="s">
        <v>193</v>
      </c>
      <c r="E78" s="1" t="s">
        <v>197</v>
      </c>
      <c r="F78" s="2">
        <v>1845</v>
      </c>
      <c r="G78" s="2" t="s">
        <v>15</v>
      </c>
      <c r="H78" s="10">
        <v>698</v>
      </c>
      <c r="I78" s="1">
        <v>13</v>
      </c>
      <c r="J78" s="1">
        <v>42</v>
      </c>
      <c r="K78" s="1">
        <v>46</v>
      </c>
      <c r="L78" s="1">
        <v>24</v>
      </c>
      <c r="M78" s="1">
        <v>4</v>
      </c>
      <c r="N78" s="1">
        <v>84</v>
      </c>
      <c r="O78" s="1">
        <v>10</v>
      </c>
      <c r="P78" s="1">
        <v>94</v>
      </c>
      <c r="Q78" s="1">
        <v>13</v>
      </c>
      <c r="R78" s="1">
        <v>11</v>
      </c>
      <c r="S78" s="1">
        <v>3</v>
      </c>
      <c r="T78" s="1">
        <v>0</v>
      </c>
      <c r="U78" s="1">
        <v>0</v>
      </c>
      <c r="V78" s="1">
        <v>27</v>
      </c>
      <c r="W78" s="1">
        <v>0</v>
      </c>
      <c r="X78" s="1">
        <v>8</v>
      </c>
      <c r="Y78" s="1">
        <f t="shared" si="13"/>
        <v>379</v>
      </c>
      <c r="Z78" s="1">
        <f t="shared" si="14"/>
        <v>319</v>
      </c>
      <c r="AA78" s="70">
        <f t="shared" si="15"/>
        <v>0.54297994269340977</v>
      </c>
      <c r="AB78" s="70">
        <f t="shared" si="16"/>
        <v>0.45702005730659023</v>
      </c>
    </row>
    <row r="79" spans="1:28" s="4" customFormat="1" ht="12.75" x14ac:dyDescent="0.25">
      <c r="A79" s="2">
        <v>17</v>
      </c>
      <c r="B79" s="2" t="s">
        <v>54</v>
      </c>
      <c r="C79" s="2">
        <v>414</v>
      </c>
      <c r="D79" s="1" t="s">
        <v>193</v>
      </c>
      <c r="E79" s="1" t="s">
        <v>197</v>
      </c>
      <c r="F79" s="2">
        <v>1845</v>
      </c>
      <c r="G79" s="2" t="s">
        <v>16</v>
      </c>
      <c r="H79" s="10">
        <v>698</v>
      </c>
      <c r="I79" s="1">
        <v>15</v>
      </c>
      <c r="J79" s="1">
        <v>40</v>
      </c>
      <c r="K79" s="1">
        <v>46</v>
      </c>
      <c r="L79" s="1">
        <v>26</v>
      </c>
      <c r="M79" s="1">
        <v>2</v>
      </c>
      <c r="N79" s="1">
        <v>91</v>
      </c>
      <c r="O79" s="1">
        <v>3</v>
      </c>
      <c r="P79" s="1">
        <v>114</v>
      </c>
      <c r="Q79" s="1">
        <v>14</v>
      </c>
      <c r="R79" s="1">
        <v>11</v>
      </c>
      <c r="S79" s="1">
        <v>0</v>
      </c>
      <c r="T79" s="1">
        <v>1</v>
      </c>
      <c r="U79" s="1">
        <v>1</v>
      </c>
      <c r="V79" s="1">
        <v>27</v>
      </c>
      <c r="W79" s="1">
        <v>0</v>
      </c>
      <c r="X79" s="1">
        <v>8</v>
      </c>
      <c r="Y79" s="1">
        <f t="shared" si="13"/>
        <v>399</v>
      </c>
      <c r="Z79" s="1">
        <f t="shared" si="14"/>
        <v>299</v>
      </c>
      <c r="AA79" s="70">
        <f t="shared" si="15"/>
        <v>0.57163323782234954</v>
      </c>
      <c r="AB79" s="70">
        <f t="shared" si="16"/>
        <v>0.42836676217765041</v>
      </c>
    </row>
    <row r="80" spans="1:28" s="4" customFormat="1" ht="12.75" x14ac:dyDescent="0.25">
      <c r="A80" s="2">
        <v>18</v>
      </c>
      <c r="B80" s="2" t="s">
        <v>54</v>
      </c>
      <c r="C80" s="2">
        <v>414</v>
      </c>
      <c r="D80" s="1" t="s">
        <v>193</v>
      </c>
      <c r="E80" s="1" t="s">
        <v>197</v>
      </c>
      <c r="F80" s="2">
        <v>1845</v>
      </c>
      <c r="G80" s="2" t="s">
        <v>17</v>
      </c>
      <c r="H80" s="10">
        <v>699</v>
      </c>
      <c r="I80" s="1">
        <v>10</v>
      </c>
      <c r="J80" s="1">
        <v>43</v>
      </c>
      <c r="K80" s="1">
        <v>50</v>
      </c>
      <c r="L80" s="1">
        <v>21</v>
      </c>
      <c r="M80" s="1">
        <v>4</v>
      </c>
      <c r="N80" s="1">
        <v>113</v>
      </c>
      <c r="O80" s="1">
        <v>8</v>
      </c>
      <c r="P80" s="1">
        <v>105</v>
      </c>
      <c r="Q80" s="1">
        <v>25</v>
      </c>
      <c r="R80" s="1">
        <v>11</v>
      </c>
      <c r="S80" s="1">
        <v>4</v>
      </c>
      <c r="T80" s="1">
        <v>0</v>
      </c>
      <c r="U80" s="1">
        <v>2</v>
      </c>
      <c r="V80" s="1">
        <v>32</v>
      </c>
      <c r="W80" s="1">
        <v>0</v>
      </c>
      <c r="X80" s="1">
        <v>6</v>
      </c>
      <c r="Y80" s="1">
        <f t="shared" si="13"/>
        <v>434</v>
      </c>
      <c r="Z80" s="1">
        <f t="shared" si="14"/>
        <v>265</v>
      </c>
      <c r="AA80" s="70">
        <f t="shared" si="15"/>
        <v>0.62088698140200282</v>
      </c>
      <c r="AB80" s="70">
        <f t="shared" si="16"/>
        <v>0.37911301859799712</v>
      </c>
    </row>
    <row r="81" spans="1:28" s="4" customFormat="1" ht="12.75" x14ac:dyDescent="0.25">
      <c r="A81" s="2">
        <v>19</v>
      </c>
      <c r="B81" s="2" t="s">
        <v>54</v>
      </c>
      <c r="C81" s="2">
        <v>414</v>
      </c>
      <c r="D81" s="1" t="s">
        <v>193</v>
      </c>
      <c r="E81" s="1" t="s">
        <v>197</v>
      </c>
      <c r="F81" s="2">
        <v>1845</v>
      </c>
      <c r="G81" s="2" t="s">
        <v>18</v>
      </c>
      <c r="H81" s="10">
        <v>699</v>
      </c>
      <c r="I81" s="1">
        <v>11</v>
      </c>
      <c r="J81" s="1">
        <v>32</v>
      </c>
      <c r="K81" s="1">
        <v>57</v>
      </c>
      <c r="L81" s="1">
        <v>28</v>
      </c>
      <c r="M81" s="1">
        <v>1</v>
      </c>
      <c r="N81" s="1">
        <v>96</v>
      </c>
      <c r="O81" s="1">
        <v>5</v>
      </c>
      <c r="P81" s="1">
        <v>108</v>
      </c>
      <c r="Q81" s="1">
        <v>13</v>
      </c>
      <c r="R81" s="1">
        <v>4</v>
      </c>
      <c r="S81" s="1">
        <v>3</v>
      </c>
      <c r="T81" s="1">
        <v>0</v>
      </c>
      <c r="U81" s="1">
        <v>1</v>
      </c>
      <c r="V81" s="1">
        <v>23</v>
      </c>
      <c r="W81" s="1">
        <v>0</v>
      </c>
      <c r="X81" s="1">
        <v>6</v>
      </c>
      <c r="Y81" s="1">
        <f t="shared" si="13"/>
        <v>388</v>
      </c>
      <c r="Z81" s="1">
        <f t="shared" si="14"/>
        <v>311</v>
      </c>
      <c r="AA81" s="70">
        <f t="shared" si="15"/>
        <v>0.55507868383404868</v>
      </c>
      <c r="AB81" s="70">
        <f t="shared" si="16"/>
        <v>0.44492131616595137</v>
      </c>
    </row>
    <row r="82" spans="1:28" s="4" customFormat="1" ht="12.75" x14ac:dyDescent="0.25">
      <c r="A82" s="2">
        <v>20</v>
      </c>
      <c r="B82" s="2" t="s">
        <v>54</v>
      </c>
      <c r="C82" s="2">
        <v>414</v>
      </c>
      <c r="D82" s="1" t="s">
        <v>193</v>
      </c>
      <c r="E82" s="1" t="s">
        <v>197</v>
      </c>
      <c r="F82" s="2">
        <v>1845</v>
      </c>
      <c r="G82" s="2" t="s">
        <v>19</v>
      </c>
      <c r="H82" s="10">
        <v>699</v>
      </c>
      <c r="I82" s="1">
        <v>4</v>
      </c>
      <c r="J82" s="1">
        <v>41</v>
      </c>
      <c r="K82" s="1">
        <v>65</v>
      </c>
      <c r="L82" s="1">
        <v>28</v>
      </c>
      <c r="M82" s="1">
        <v>1</v>
      </c>
      <c r="N82" s="1">
        <v>103</v>
      </c>
      <c r="O82" s="1">
        <v>2</v>
      </c>
      <c r="P82" s="1">
        <v>112</v>
      </c>
      <c r="Q82" s="1">
        <v>14</v>
      </c>
      <c r="R82" s="1">
        <v>8</v>
      </c>
      <c r="S82" s="1">
        <v>0</v>
      </c>
      <c r="T82" s="1">
        <v>0</v>
      </c>
      <c r="U82" s="1">
        <v>0</v>
      </c>
      <c r="V82" s="1">
        <v>24</v>
      </c>
      <c r="W82" s="1">
        <v>0</v>
      </c>
      <c r="X82" s="1">
        <v>10</v>
      </c>
      <c r="Y82" s="1">
        <f t="shared" si="13"/>
        <v>412</v>
      </c>
      <c r="Z82" s="1">
        <f t="shared" si="14"/>
        <v>287</v>
      </c>
      <c r="AA82" s="70">
        <f t="shared" si="15"/>
        <v>0.58941344778254645</v>
      </c>
      <c r="AB82" s="70">
        <f t="shared" si="16"/>
        <v>0.41058655221745349</v>
      </c>
    </row>
    <row r="83" spans="1:28" s="4" customFormat="1" ht="12.75" x14ac:dyDescent="0.25">
      <c r="A83" s="2">
        <v>21</v>
      </c>
      <c r="B83" s="2" t="s">
        <v>54</v>
      </c>
      <c r="C83" s="2">
        <v>414</v>
      </c>
      <c r="D83" s="1" t="s">
        <v>193</v>
      </c>
      <c r="E83" s="1" t="s">
        <v>197</v>
      </c>
      <c r="F83" s="2">
        <v>1846</v>
      </c>
      <c r="G83" s="2" t="s">
        <v>15</v>
      </c>
      <c r="H83" s="10">
        <v>738</v>
      </c>
      <c r="I83" s="1">
        <v>14</v>
      </c>
      <c r="J83" s="1">
        <v>44</v>
      </c>
      <c r="K83" s="1">
        <v>21</v>
      </c>
      <c r="L83" s="1">
        <v>42</v>
      </c>
      <c r="M83" s="1">
        <v>3</v>
      </c>
      <c r="N83" s="1">
        <v>133</v>
      </c>
      <c r="O83" s="1">
        <v>2</v>
      </c>
      <c r="P83" s="1">
        <v>66</v>
      </c>
      <c r="Q83" s="1">
        <v>5</v>
      </c>
      <c r="R83" s="1">
        <v>2</v>
      </c>
      <c r="S83" s="1">
        <v>1</v>
      </c>
      <c r="T83" s="1">
        <v>0</v>
      </c>
      <c r="U83" s="1">
        <v>0</v>
      </c>
      <c r="V83" s="1">
        <v>28</v>
      </c>
      <c r="W83" s="1">
        <v>0</v>
      </c>
      <c r="X83" s="1">
        <v>5</v>
      </c>
      <c r="Y83" s="1">
        <f t="shared" si="13"/>
        <v>366</v>
      </c>
      <c r="Z83" s="1">
        <f t="shared" si="14"/>
        <v>372</v>
      </c>
      <c r="AA83" s="70">
        <f t="shared" si="15"/>
        <v>0.49593495934959347</v>
      </c>
      <c r="AB83" s="70">
        <f t="shared" si="16"/>
        <v>0.50406504065040647</v>
      </c>
    </row>
    <row r="84" spans="1:28" s="4" customFormat="1" ht="12.75" x14ac:dyDescent="0.25">
      <c r="A84" s="2">
        <v>22</v>
      </c>
      <c r="B84" s="2" t="s">
        <v>54</v>
      </c>
      <c r="C84" s="2">
        <v>414</v>
      </c>
      <c r="D84" s="1" t="s">
        <v>193</v>
      </c>
      <c r="E84" s="1" t="s">
        <v>197</v>
      </c>
      <c r="F84" s="2">
        <v>1846</v>
      </c>
      <c r="G84" s="2" t="s">
        <v>16</v>
      </c>
      <c r="H84" s="10">
        <v>739</v>
      </c>
      <c r="I84" s="1">
        <v>15</v>
      </c>
      <c r="J84" s="1">
        <v>52</v>
      </c>
      <c r="K84" s="1">
        <v>28</v>
      </c>
      <c r="L84" s="1">
        <v>21</v>
      </c>
      <c r="M84" s="1">
        <v>1</v>
      </c>
      <c r="N84" s="1">
        <v>94</v>
      </c>
      <c r="O84" s="1">
        <v>2</v>
      </c>
      <c r="P84" s="1">
        <v>66</v>
      </c>
      <c r="Q84" s="1">
        <v>9</v>
      </c>
      <c r="R84" s="1">
        <v>3</v>
      </c>
      <c r="S84" s="1">
        <v>0</v>
      </c>
      <c r="T84" s="1">
        <v>1</v>
      </c>
      <c r="U84" s="1">
        <v>1</v>
      </c>
      <c r="V84" s="1">
        <v>30</v>
      </c>
      <c r="W84" s="1">
        <v>0</v>
      </c>
      <c r="X84" s="1">
        <v>11</v>
      </c>
      <c r="Y84" s="1">
        <f t="shared" si="13"/>
        <v>334</v>
      </c>
      <c r="Z84" s="1">
        <f t="shared" si="14"/>
        <v>405</v>
      </c>
      <c r="AA84" s="70">
        <f t="shared" si="15"/>
        <v>0.45196211096075778</v>
      </c>
      <c r="AB84" s="70">
        <f t="shared" si="16"/>
        <v>0.54803788903924222</v>
      </c>
    </row>
    <row r="85" spans="1:28" s="4" customFormat="1" ht="15" customHeight="1" x14ac:dyDescent="0.25">
      <c r="A85" s="2">
        <v>23</v>
      </c>
      <c r="B85" s="2" t="s">
        <v>54</v>
      </c>
      <c r="C85" s="2">
        <v>414</v>
      </c>
      <c r="D85" s="1" t="s">
        <v>193</v>
      </c>
      <c r="E85" s="1" t="s">
        <v>197</v>
      </c>
      <c r="F85" s="2">
        <v>1846</v>
      </c>
      <c r="G85" s="2" t="s">
        <v>17</v>
      </c>
      <c r="H85" s="134" t="s">
        <v>564</v>
      </c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6"/>
    </row>
    <row r="86" spans="1:28" s="4" customFormat="1" ht="12.75" x14ac:dyDescent="0.25">
      <c r="A86" s="2">
        <v>24</v>
      </c>
      <c r="B86" s="2" t="s">
        <v>54</v>
      </c>
      <c r="C86" s="2">
        <v>414</v>
      </c>
      <c r="D86" s="1" t="s">
        <v>193</v>
      </c>
      <c r="E86" s="1" t="s">
        <v>197</v>
      </c>
      <c r="F86" s="2">
        <v>1846</v>
      </c>
      <c r="G86" s="2" t="s">
        <v>18</v>
      </c>
      <c r="H86" s="10">
        <v>739</v>
      </c>
      <c r="I86" s="1">
        <v>7</v>
      </c>
      <c r="J86" s="1">
        <v>62</v>
      </c>
      <c r="K86" s="1">
        <v>27</v>
      </c>
      <c r="L86" s="1">
        <v>31</v>
      </c>
      <c r="M86" s="1">
        <v>2</v>
      </c>
      <c r="N86" s="1">
        <v>123</v>
      </c>
      <c r="O86" s="1">
        <v>7</v>
      </c>
      <c r="P86" s="1">
        <v>83</v>
      </c>
      <c r="Q86" s="1">
        <v>7</v>
      </c>
      <c r="R86" s="1">
        <v>2</v>
      </c>
      <c r="S86" s="1">
        <v>3</v>
      </c>
      <c r="T86" s="1">
        <v>0</v>
      </c>
      <c r="U86" s="1">
        <v>0</v>
      </c>
      <c r="V86" s="1">
        <v>27</v>
      </c>
      <c r="W86" s="1">
        <v>0</v>
      </c>
      <c r="X86" s="1">
        <v>17</v>
      </c>
      <c r="Y86" s="1">
        <f t="shared" si="13"/>
        <v>398</v>
      </c>
      <c r="Z86" s="1">
        <f t="shared" si="14"/>
        <v>341</v>
      </c>
      <c r="AA86" s="70">
        <f t="shared" si="15"/>
        <v>0.53856562922868745</v>
      </c>
      <c r="AB86" s="70">
        <f t="shared" si="16"/>
        <v>0.46143437077131261</v>
      </c>
    </row>
    <row r="87" spans="1:28" s="4" customFormat="1" ht="15" customHeight="1" x14ac:dyDescent="0.25">
      <c r="A87" s="2">
        <v>25</v>
      </c>
      <c r="B87" s="2" t="s">
        <v>54</v>
      </c>
      <c r="C87" s="2">
        <v>414</v>
      </c>
      <c r="D87" s="1" t="s">
        <v>193</v>
      </c>
      <c r="E87" s="1" t="s">
        <v>197</v>
      </c>
      <c r="F87" s="2">
        <v>1846</v>
      </c>
      <c r="G87" s="2" t="s">
        <v>19</v>
      </c>
      <c r="H87" s="134" t="s">
        <v>564</v>
      </c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6"/>
    </row>
    <row r="88" spans="1:28" s="4" customFormat="1" ht="12.75" x14ac:dyDescent="0.25">
      <c r="A88" s="2">
        <v>26</v>
      </c>
      <c r="B88" s="2" t="s">
        <v>54</v>
      </c>
      <c r="C88" s="2">
        <v>414</v>
      </c>
      <c r="D88" s="1" t="s">
        <v>193</v>
      </c>
      <c r="E88" s="1" t="s">
        <v>197</v>
      </c>
      <c r="F88" s="2">
        <v>1846</v>
      </c>
      <c r="G88" s="2" t="s">
        <v>20</v>
      </c>
      <c r="H88" s="10">
        <v>739</v>
      </c>
      <c r="I88" s="1">
        <v>19</v>
      </c>
      <c r="J88" s="1">
        <v>37</v>
      </c>
      <c r="K88" s="1">
        <v>31</v>
      </c>
      <c r="L88" s="1">
        <v>16</v>
      </c>
      <c r="M88" s="1">
        <v>2</v>
      </c>
      <c r="N88" s="1">
        <v>136</v>
      </c>
      <c r="O88" s="1">
        <v>3</v>
      </c>
      <c r="P88" s="1">
        <v>94</v>
      </c>
      <c r="Q88" s="1">
        <v>12</v>
      </c>
      <c r="R88" s="1">
        <v>3</v>
      </c>
      <c r="S88" s="1">
        <v>0</v>
      </c>
      <c r="T88" s="1">
        <v>0</v>
      </c>
      <c r="U88" s="1">
        <v>0</v>
      </c>
      <c r="V88" s="1">
        <v>30</v>
      </c>
      <c r="W88" s="1">
        <v>0</v>
      </c>
      <c r="X88" s="1">
        <v>11</v>
      </c>
      <c r="Y88" s="1">
        <f t="shared" si="13"/>
        <v>394</v>
      </c>
      <c r="Z88" s="1">
        <f t="shared" si="14"/>
        <v>345</v>
      </c>
      <c r="AA88" s="70">
        <f t="shared" si="15"/>
        <v>0.53315290933694182</v>
      </c>
      <c r="AB88" s="70">
        <f t="shared" si="16"/>
        <v>0.46684709066305818</v>
      </c>
    </row>
    <row r="89" spans="1:28" s="4" customFormat="1" ht="12.75" x14ac:dyDescent="0.25">
      <c r="A89" s="2">
        <v>27</v>
      </c>
      <c r="B89" s="2" t="s">
        <v>54</v>
      </c>
      <c r="C89" s="2">
        <v>414</v>
      </c>
      <c r="D89" s="1" t="s">
        <v>193</v>
      </c>
      <c r="E89" s="1" t="s">
        <v>197</v>
      </c>
      <c r="F89" s="2">
        <v>1846</v>
      </c>
      <c r="G89" s="2" t="s">
        <v>21</v>
      </c>
      <c r="H89" s="10">
        <v>739</v>
      </c>
      <c r="I89" s="1">
        <v>13</v>
      </c>
      <c r="J89" s="1">
        <v>56</v>
      </c>
      <c r="K89" s="1">
        <v>32</v>
      </c>
      <c r="L89" s="1">
        <v>32</v>
      </c>
      <c r="M89" s="1">
        <v>6</v>
      </c>
      <c r="N89" s="1">
        <v>118</v>
      </c>
      <c r="O89" s="1">
        <v>4</v>
      </c>
      <c r="P89" s="1">
        <v>88</v>
      </c>
      <c r="Q89" s="1">
        <v>2</v>
      </c>
      <c r="R89" s="1">
        <v>7</v>
      </c>
      <c r="S89" s="1">
        <v>0</v>
      </c>
      <c r="T89" s="1">
        <v>0</v>
      </c>
      <c r="U89" s="1">
        <v>0</v>
      </c>
      <c r="V89" s="1">
        <v>34</v>
      </c>
      <c r="W89" s="1">
        <v>0</v>
      </c>
      <c r="X89" s="1">
        <v>10</v>
      </c>
      <c r="Y89" s="1">
        <f t="shared" si="13"/>
        <v>402</v>
      </c>
      <c r="Z89" s="1">
        <f t="shared" si="14"/>
        <v>337</v>
      </c>
      <c r="AA89" s="70">
        <f t="shared" si="15"/>
        <v>0.54397834912043297</v>
      </c>
      <c r="AB89" s="70">
        <f t="shared" si="16"/>
        <v>0.45602165087956698</v>
      </c>
    </row>
    <row r="90" spans="1:28" s="4" customFormat="1" ht="12.75" x14ac:dyDescent="0.25">
      <c r="A90" s="2">
        <v>28</v>
      </c>
      <c r="B90" s="2" t="s">
        <v>54</v>
      </c>
      <c r="C90" s="2">
        <v>414</v>
      </c>
      <c r="D90" s="1" t="s">
        <v>193</v>
      </c>
      <c r="E90" s="1" t="s">
        <v>197</v>
      </c>
      <c r="F90" s="2">
        <v>1846</v>
      </c>
      <c r="G90" s="2" t="s">
        <v>22</v>
      </c>
      <c r="H90" s="10">
        <v>739</v>
      </c>
      <c r="I90" s="1">
        <v>11</v>
      </c>
      <c r="J90" s="1">
        <v>53</v>
      </c>
      <c r="K90" s="1">
        <v>28</v>
      </c>
      <c r="L90" s="1">
        <v>21</v>
      </c>
      <c r="M90" s="1">
        <v>4</v>
      </c>
      <c r="N90" s="1">
        <v>137</v>
      </c>
      <c r="O90" s="1">
        <v>4</v>
      </c>
      <c r="P90" s="1">
        <v>68</v>
      </c>
      <c r="Q90" s="1">
        <v>11</v>
      </c>
      <c r="R90" s="1">
        <v>4</v>
      </c>
      <c r="S90" s="1">
        <v>1</v>
      </c>
      <c r="T90" s="1">
        <v>0</v>
      </c>
      <c r="U90" s="1">
        <v>1</v>
      </c>
      <c r="V90" s="1">
        <v>23</v>
      </c>
      <c r="W90" s="1">
        <v>0</v>
      </c>
      <c r="X90" s="1">
        <v>7</v>
      </c>
      <c r="Y90" s="1">
        <f t="shared" si="13"/>
        <v>373</v>
      </c>
      <c r="Z90" s="1">
        <f t="shared" si="14"/>
        <v>366</v>
      </c>
      <c r="AA90" s="70">
        <f t="shared" si="15"/>
        <v>0.50473612990527739</v>
      </c>
      <c r="AB90" s="70">
        <f t="shared" si="16"/>
        <v>0.49526387009472261</v>
      </c>
    </row>
    <row r="91" spans="1:28" s="4" customFormat="1" ht="12.75" x14ac:dyDescent="0.25">
      <c r="A91" s="2">
        <v>29</v>
      </c>
      <c r="B91" s="2" t="s">
        <v>54</v>
      </c>
      <c r="C91" s="2">
        <v>414</v>
      </c>
      <c r="D91" s="1" t="s">
        <v>193</v>
      </c>
      <c r="E91" s="1" t="s">
        <v>197</v>
      </c>
      <c r="F91" s="2">
        <v>1846</v>
      </c>
      <c r="G91" s="2" t="s">
        <v>23</v>
      </c>
      <c r="H91" s="10">
        <v>739</v>
      </c>
      <c r="I91" s="1">
        <v>14</v>
      </c>
      <c r="J91" s="1">
        <v>53</v>
      </c>
      <c r="K91" s="1">
        <v>27</v>
      </c>
      <c r="L91" s="1">
        <v>34</v>
      </c>
      <c r="M91" s="1">
        <v>4</v>
      </c>
      <c r="N91" s="1">
        <v>114</v>
      </c>
      <c r="O91" s="1">
        <v>0</v>
      </c>
      <c r="P91" s="1">
        <v>91</v>
      </c>
      <c r="Q91" s="1">
        <v>5</v>
      </c>
      <c r="R91" s="1">
        <v>3</v>
      </c>
      <c r="S91" s="1">
        <v>0</v>
      </c>
      <c r="T91" s="1">
        <v>0</v>
      </c>
      <c r="U91" s="1">
        <v>1</v>
      </c>
      <c r="V91" s="1">
        <v>26</v>
      </c>
      <c r="W91" s="1">
        <v>0</v>
      </c>
      <c r="X91" s="1">
        <v>9</v>
      </c>
      <c r="Y91" s="1">
        <f t="shared" si="13"/>
        <v>381</v>
      </c>
      <c r="Z91" s="1">
        <f t="shared" si="14"/>
        <v>358</v>
      </c>
      <c r="AA91" s="70">
        <f t="shared" si="15"/>
        <v>0.51556156968876865</v>
      </c>
      <c r="AB91" s="70">
        <f t="shared" si="16"/>
        <v>0.4844384303112314</v>
      </c>
    </row>
    <row r="92" spans="1:28" s="4" customFormat="1" ht="12.75" x14ac:dyDescent="0.25">
      <c r="A92" s="2">
        <v>30</v>
      </c>
      <c r="B92" s="2" t="s">
        <v>54</v>
      </c>
      <c r="C92" s="2">
        <v>414</v>
      </c>
      <c r="D92" s="1" t="s">
        <v>193</v>
      </c>
      <c r="E92" s="1" t="s">
        <v>197</v>
      </c>
      <c r="F92" s="2">
        <v>1846</v>
      </c>
      <c r="G92" s="2" t="s">
        <v>24</v>
      </c>
      <c r="H92" s="10">
        <v>739</v>
      </c>
      <c r="I92" s="1">
        <v>11</v>
      </c>
      <c r="J92" s="1">
        <v>56</v>
      </c>
      <c r="K92" s="1">
        <v>35</v>
      </c>
      <c r="L92" s="1">
        <v>19</v>
      </c>
      <c r="M92" s="1">
        <v>5</v>
      </c>
      <c r="N92" s="1">
        <v>111</v>
      </c>
      <c r="O92" s="1">
        <v>5</v>
      </c>
      <c r="P92" s="1">
        <v>90</v>
      </c>
      <c r="Q92" s="1">
        <v>4</v>
      </c>
      <c r="R92" s="1">
        <v>4</v>
      </c>
      <c r="S92" s="1">
        <v>1</v>
      </c>
      <c r="T92" s="1">
        <v>0</v>
      </c>
      <c r="U92" s="1">
        <v>0</v>
      </c>
      <c r="V92" s="1">
        <v>32</v>
      </c>
      <c r="W92" s="1">
        <v>0</v>
      </c>
      <c r="X92" s="1">
        <v>6</v>
      </c>
      <c r="Y92" s="1">
        <f t="shared" si="13"/>
        <v>379</v>
      </c>
      <c r="Z92" s="1">
        <f t="shared" si="14"/>
        <v>360</v>
      </c>
      <c r="AA92" s="70">
        <f t="shared" si="15"/>
        <v>0.51285520974289578</v>
      </c>
      <c r="AB92" s="70">
        <f t="shared" si="16"/>
        <v>0.48714479025710422</v>
      </c>
    </row>
    <row r="93" spans="1:28" s="4" customFormat="1" ht="12.75" x14ac:dyDescent="0.25">
      <c r="A93" s="2">
        <v>31</v>
      </c>
      <c r="B93" s="2" t="s">
        <v>54</v>
      </c>
      <c r="C93" s="2">
        <v>414</v>
      </c>
      <c r="D93" s="1" t="s">
        <v>193</v>
      </c>
      <c r="E93" s="1" t="s">
        <v>197</v>
      </c>
      <c r="F93" s="2">
        <v>1846</v>
      </c>
      <c r="G93" s="2" t="s">
        <v>25</v>
      </c>
      <c r="H93" s="10">
        <v>739</v>
      </c>
      <c r="I93" s="1">
        <v>10</v>
      </c>
      <c r="J93" s="1">
        <v>56</v>
      </c>
      <c r="K93" s="1">
        <v>30</v>
      </c>
      <c r="L93" s="1">
        <v>28</v>
      </c>
      <c r="M93" s="1">
        <v>2</v>
      </c>
      <c r="N93" s="1">
        <v>119</v>
      </c>
      <c r="O93" s="1">
        <v>2</v>
      </c>
      <c r="P93" s="1">
        <v>90</v>
      </c>
      <c r="Q93" s="1">
        <v>10</v>
      </c>
      <c r="R93" s="1">
        <v>6</v>
      </c>
      <c r="S93" s="1">
        <v>0</v>
      </c>
      <c r="T93" s="1">
        <v>1</v>
      </c>
      <c r="U93" s="1">
        <v>0</v>
      </c>
      <c r="V93" s="1">
        <v>16</v>
      </c>
      <c r="W93" s="1">
        <v>0</v>
      </c>
      <c r="X93" s="1">
        <v>9</v>
      </c>
      <c r="Y93" s="1">
        <f t="shared" si="13"/>
        <v>379</v>
      </c>
      <c r="Z93" s="1">
        <f t="shared" si="14"/>
        <v>360</v>
      </c>
      <c r="AA93" s="70">
        <f t="shared" si="15"/>
        <v>0.51285520974289578</v>
      </c>
      <c r="AB93" s="70">
        <f t="shared" si="16"/>
        <v>0.48714479025710422</v>
      </c>
    </row>
    <row r="94" spans="1:28" s="4" customFormat="1" ht="12.75" x14ac:dyDescent="0.25">
      <c r="A94" s="2">
        <v>32</v>
      </c>
      <c r="B94" s="2" t="s">
        <v>54</v>
      </c>
      <c r="C94" s="2">
        <v>414</v>
      </c>
      <c r="D94" s="1" t="s">
        <v>193</v>
      </c>
      <c r="E94" s="1" t="s">
        <v>197</v>
      </c>
      <c r="F94" s="2">
        <v>1846</v>
      </c>
      <c r="G94" s="2" t="s">
        <v>26</v>
      </c>
      <c r="H94" s="10">
        <v>739</v>
      </c>
      <c r="I94" s="1">
        <v>18</v>
      </c>
      <c r="J94" s="1">
        <v>61</v>
      </c>
      <c r="K94" s="1">
        <v>24</v>
      </c>
      <c r="L94" s="1">
        <v>35</v>
      </c>
      <c r="M94" s="1">
        <v>2</v>
      </c>
      <c r="N94" s="1">
        <v>116</v>
      </c>
      <c r="O94" s="1">
        <v>2</v>
      </c>
      <c r="P94" s="1">
        <v>61</v>
      </c>
      <c r="Q94" s="1">
        <v>5</v>
      </c>
      <c r="R94" s="1">
        <v>6</v>
      </c>
      <c r="S94" s="1">
        <v>0</v>
      </c>
      <c r="T94" s="1">
        <v>0</v>
      </c>
      <c r="U94" s="1">
        <v>3</v>
      </c>
      <c r="V94" s="1">
        <v>25</v>
      </c>
      <c r="W94" s="1">
        <v>0</v>
      </c>
      <c r="X94" s="1">
        <v>14</v>
      </c>
      <c r="Y94" s="1">
        <f t="shared" si="13"/>
        <v>372</v>
      </c>
      <c r="Z94" s="1">
        <f t="shared" si="14"/>
        <v>367</v>
      </c>
      <c r="AA94" s="70">
        <f t="shared" si="15"/>
        <v>0.50338294993234101</v>
      </c>
      <c r="AB94" s="70">
        <f t="shared" si="16"/>
        <v>0.49661705006765899</v>
      </c>
    </row>
    <row r="95" spans="1:28" s="4" customFormat="1" ht="12.75" x14ac:dyDescent="0.25">
      <c r="A95" s="2">
        <v>33</v>
      </c>
      <c r="B95" s="2" t="s">
        <v>54</v>
      </c>
      <c r="C95" s="2">
        <v>414</v>
      </c>
      <c r="D95" s="1" t="s">
        <v>193</v>
      </c>
      <c r="E95" s="1" t="s">
        <v>198</v>
      </c>
      <c r="F95" s="2">
        <v>1847</v>
      </c>
      <c r="G95" s="2" t="s">
        <v>15</v>
      </c>
      <c r="H95" s="10">
        <v>746</v>
      </c>
      <c r="I95" s="1">
        <v>14</v>
      </c>
      <c r="J95" s="1">
        <v>60</v>
      </c>
      <c r="K95" s="1">
        <v>24</v>
      </c>
      <c r="L95" s="1">
        <v>38</v>
      </c>
      <c r="M95" s="1">
        <v>3</v>
      </c>
      <c r="N95" s="1">
        <v>156</v>
      </c>
      <c r="O95" s="1">
        <v>3</v>
      </c>
      <c r="P95" s="1">
        <v>51</v>
      </c>
      <c r="Q95" s="1">
        <v>9</v>
      </c>
      <c r="R95" s="1">
        <v>4</v>
      </c>
      <c r="S95" s="1">
        <v>1</v>
      </c>
      <c r="T95" s="1">
        <v>0</v>
      </c>
      <c r="U95" s="1">
        <v>0</v>
      </c>
      <c r="V95" s="1">
        <v>32</v>
      </c>
      <c r="W95" s="1">
        <v>0</v>
      </c>
      <c r="X95" s="1">
        <v>16</v>
      </c>
      <c r="Y95" s="1">
        <f t="shared" si="13"/>
        <v>411</v>
      </c>
      <c r="Z95" s="1">
        <f t="shared" si="14"/>
        <v>335</v>
      </c>
      <c r="AA95" s="70">
        <f t="shared" si="15"/>
        <v>0.55093833780160861</v>
      </c>
      <c r="AB95" s="70">
        <f t="shared" si="16"/>
        <v>0.44906166219839144</v>
      </c>
    </row>
    <row r="96" spans="1:28" s="4" customFormat="1" ht="12.75" x14ac:dyDescent="0.25">
      <c r="A96" s="2">
        <v>34</v>
      </c>
      <c r="B96" s="2" t="s">
        <v>54</v>
      </c>
      <c r="C96" s="2">
        <v>414</v>
      </c>
      <c r="D96" s="1" t="s">
        <v>193</v>
      </c>
      <c r="E96" s="1" t="s">
        <v>199</v>
      </c>
      <c r="F96" s="2">
        <v>1848</v>
      </c>
      <c r="G96" s="2" t="s">
        <v>15</v>
      </c>
      <c r="H96" s="10">
        <v>563</v>
      </c>
      <c r="I96" s="1">
        <v>6</v>
      </c>
      <c r="J96" s="1">
        <v>37</v>
      </c>
      <c r="K96" s="1">
        <v>16</v>
      </c>
      <c r="L96" s="1">
        <v>24</v>
      </c>
      <c r="M96" s="1">
        <v>4</v>
      </c>
      <c r="N96" s="1">
        <v>126</v>
      </c>
      <c r="O96" s="1">
        <v>1</v>
      </c>
      <c r="P96" s="1">
        <v>129</v>
      </c>
      <c r="Q96" s="1">
        <v>0</v>
      </c>
      <c r="R96" s="1">
        <v>1</v>
      </c>
      <c r="S96" s="1">
        <v>0</v>
      </c>
      <c r="T96" s="1">
        <v>0</v>
      </c>
      <c r="U96" s="1">
        <v>0</v>
      </c>
      <c r="V96" s="1">
        <v>23</v>
      </c>
      <c r="W96" s="1">
        <v>0</v>
      </c>
      <c r="X96" s="1">
        <v>13</v>
      </c>
      <c r="Y96" s="1">
        <f t="shared" si="13"/>
        <v>380</v>
      </c>
      <c r="Z96" s="1">
        <f t="shared" si="14"/>
        <v>183</v>
      </c>
      <c r="AA96" s="70">
        <f t="shared" si="15"/>
        <v>0.67495559502664293</v>
      </c>
      <c r="AB96" s="70">
        <f t="shared" si="16"/>
        <v>0.32504440497335702</v>
      </c>
    </row>
    <row r="97" spans="1:29" s="4" customFormat="1" ht="12.75" x14ac:dyDescent="0.25">
      <c r="A97" s="2">
        <v>35</v>
      </c>
      <c r="B97" s="2" t="s">
        <v>54</v>
      </c>
      <c r="C97" s="2">
        <v>414</v>
      </c>
      <c r="D97" s="1" t="s">
        <v>193</v>
      </c>
      <c r="E97" s="1" t="s">
        <v>199</v>
      </c>
      <c r="F97" s="2">
        <v>1848</v>
      </c>
      <c r="G97" s="2" t="s">
        <v>16</v>
      </c>
      <c r="H97" s="10">
        <v>562</v>
      </c>
      <c r="I97" s="1">
        <v>2</v>
      </c>
      <c r="J97" s="1">
        <v>44</v>
      </c>
      <c r="K97" s="1">
        <v>21</v>
      </c>
      <c r="L97" s="1">
        <v>15</v>
      </c>
      <c r="M97" s="1">
        <v>3</v>
      </c>
      <c r="N97" s="1">
        <v>118</v>
      </c>
      <c r="O97" s="1">
        <v>2</v>
      </c>
      <c r="P97" s="1">
        <v>115</v>
      </c>
      <c r="Q97" s="1">
        <v>3</v>
      </c>
      <c r="R97" s="1">
        <v>5</v>
      </c>
      <c r="S97" s="1">
        <v>1</v>
      </c>
      <c r="T97" s="1">
        <v>0</v>
      </c>
      <c r="U97" s="1">
        <v>0</v>
      </c>
      <c r="V97" s="1">
        <v>39</v>
      </c>
      <c r="W97" s="1">
        <v>0</v>
      </c>
      <c r="X97" s="1">
        <v>10</v>
      </c>
      <c r="Y97" s="1">
        <f t="shared" si="13"/>
        <v>378</v>
      </c>
      <c r="Z97" s="1">
        <f t="shared" si="14"/>
        <v>184</v>
      </c>
      <c r="AA97" s="70">
        <f t="shared" si="15"/>
        <v>0.67259786476868333</v>
      </c>
      <c r="AB97" s="70">
        <f t="shared" si="16"/>
        <v>0.32740213523131673</v>
      </c>
    </row>
    <row r="98" spans="1:29" s="4" customFormat="1" ht="12.75" x14ac:dyDescent="0.25">
      <c r="A98" s="2">
        <v>36</v>
      </c>
      <c r="B98" s="2" t="s">
        <v>54</v>
      </c>
      <c r="C98" s="2">
        <v>414</v>
      </c>
      <c r="D98" s="1" t="s">
        <v>193</v>
      </c>
      <c r="E98" s="1" t="s">
        <v>199</v>
      </c>
      <c r="F98" s="2">
        <v>1848</v>
      </c>
      <c r="G98" s="2" t="s">
        <v>17</v>
      </c>
      <c r="H98" s="10">
        <v>562</v>
      </c>
      <c r="I98" s="1">
        <v>4</v>
      </c>
      <c r="J98" s="1">
        <v>40</v>
      </c>
      <c r="K98" s="1">
        <v>23</v>
      </c>
      <c r="L98" s="1">
        <v>17</v>
      </c>
      <c r="M98" s="1">
        <v>3</v>
      </c>
      <c r="N98" s="1">
        <v>137</v>
      </c>
      <c r="O98" s="1">
        <v>1</v>
      </c>
      <c r="P98" s="1">
        <v>125</v>
      </c>
      <c r="Q98" s="1">
        <v>1</v>
      </c>
      <c r="R98" s="1">
        <v>1</v>
      </c>
      <c r="S98" s="1">
        <v>0</v>
      </c>
      <c r="T98" s="1">
        <v>0</v>
      </c>
      <c r="U98" s="1">
        <v>1</v>
      </c>
      <c r="V98" s="1">
        <v>27</v>
      </c>
      <c r="W98" s="1">
        <v>0</v>
      </c>
      <c r="X98" s="1">
        <v>15</v>
      </c>
      <c r="Y98" s="1">
        <f t="shared" si="13"/>
        <v>395</v>
      </c>
      <c r="Z98" s="1">
        <f t="shared" si="14"/>
        <v>167</v>
      </c>
      <c r="AA98" s="70">
        <f t="shared" si="15"/>
        <v>0.70284697508896798</v>
      </c>
      <c r="AB98" s="70">
        <f t="shared" si="16"/>
        <v>0.29715302491103202</v>
      </c>
    </row>
    <row r="99" spans="1:29" s="4" customFormat="1" ht="12.75" x14ac:dyDescent="0.25">
      <c r="A99" s="2">
        <v>37</v>
      </c>
      <c r="B99" s="2" t="s">
        <v>54</v>
      </c>
      <c r="C99" s="2">
        <v>414</v>
      </c>
      <c r="D99" s="1" t="s">
        <v>193</v>
      </c>
      <c r="E99" s="1" t="s">
        <v>200</v>
      </c>
      <c r="F99" s="2">
        <v>1848</v>
      </c>
      <c r="G99" s="2" t="s">
        <v>31</v>
      </c>
      <c r="H99" s="10">
        <v>638</v>
      </c>
      <c r="I99" s="1">
        <v>4</v>
      </c>
      <c r="J99" s="1">
        <v>51</v>
      </c>
      <c r="K99" s="1">
        <v>14</v>
      </c>
      <c r="L99" s="1">
        <v>65</v>
      </c>
      <c r="M99" s="1">
        <v>4</v>
      </c>
      <c r="N99" s="1">
        <v>112</v>
      </c>
      <c r="O99" s="1">
        <v>3</v>
      </c>
      <c r="P99" s="1">
        <v>162</v>
      </c>
      <c r="Q99" s="1">
        <v>3</v>
      </c>
      <c r="R99" s="1">
        <v>1</v>
      </c>
      <c r="S99" s="1">
        <v>0</v>
      </c>
      <c r="T99" s="1">
        <v>0</v>
      </c>
      <c r="U99" s="1">
        <v>0</v>
      </c>
      <c r="V99" s="1">
        <v>44</v>
      </c>
      <c r="W99" s="1">
        <v>0</v>
      </c>
      <c r="X99" s="1">
        <v>7</v>
      </c>
      <c r="Y99" s="1">
        <f t="shared" si="13"/>
        <v>470</v>
      </c>
      <c r="Z99" s="1">
        <f t="shared" si="14"/>
        <v>168</v>
      </c>
      <c r="AA99" s="70">
        <f t="shared" si="15"/>
        <v>0.73667711598746077</v>
      </c>
      <c r="AB99" s="70">
        <f t="shared" si="16"/>
        <v>0.26332288401253917</v>
      </c>
    </row>
    <row r="100" spans="1:29" s="4" customFormat="1" ht="12.75" x14ac:dyDescent="0.25">
      <c r="A100" s="2">
        <v>38</v>
      </c>
      <c r="B100" s="2" t="s">
        <v>54</v>
      </c>
      <c r="C100" s="2">
        <v>414</v>
      </c>
      <c r="D100" s="1" t="s">
        <v>193</v>
      </c>
      <c r="E100" s="1" t="s">
        <v>200</v>
      </c>
      <c r="F100" s="2">
        <v>1848</v>
      </c>
      <c r="G100" s="2" t="s">
        <v>33</v>
      </c>
      <c r="H100" s="10">
        <v>637</v>
      </c>
      <c r="I100" s="1">
        <v>7</v>
      </c>
      <c r="J100" s="1">
        <v>63</v>
      </c>
      <c r="K100" s="1">
        <v>14</v>
      </c>
      <c r="L100" s="1">
        <v>36</v>
      </c>
      <c r="M100" s="1">
        <v>2</v>
      </c>
      <c r="N100" s="1">
        <v>154</v>
      </c>
      <c r="O100" s="1">
        <v>1</v>
      </c>
      <c r="P100" s="1">
        <v>157</v>
      </c>
      <c r="Q100" s="1">
        <v>8</v>
      </c>
      <c r="R100" s="1">
        <v>0</v>
      </c>
      <c r="S100" s="1">
        <v>0</v>
      </c>
      <c r="T100" s="1">
        <v>0</v>
      </c>
      <c r="U100" s="1">
        <v>0</v>
      </c>
      <c r="V100" s="1">
        <v>53</v>
      </c>
      <c r="W100" s="1">
        <v>0</v>
      </c>
      <c r="X100" s="1">
        <v>9</v>
      </c>
      <c r="Y100" s="1">
        <f t="shared" si="13"/>
        <v>504</v>
      </c>
      <c r="Z100" s="1">
        <f t="shared" si="14"/>
        <v>133</v>
      </c>
      <c r="AA100" s="70">
        <f t="shared" si="15"/>
        <v>0.79120879120879117</v>
      </c>
      <c r="AB100" s="70">
        <f t="shared" si="16"/>
        <v>0.2087912087912088</v>
      </c>
    </row>
    <row r="101" spans="1:29" s="4" customFormat="1" ht="12.75" x14ac:dyDescent="0.25">
      <c r="A101" s="2">
        <v>39</v>
      </c>
      <c r="B101" s="2" t="s">
        <v>54</v>
      </c>
      <c r="C101" s="2">
        <v>414</v>
      </c>
      <c r="D101" s="1" t="s">
        <v>193</v>
      </c>
      <c r="E101" s="1" t="s">
        <v>193</v>
      </c>
      <c r="F101" s="2">
        <v>1849</v>
      </c>
      <c r="G101" s="2" t="s">
        <v>15</v>
      </c>
      <c r="H101" s="10">
        <v>526</v>
      </c>
      <c r="I101" s="1">
        <v>3</v>
      </c>
      <c r="J101" s="1">
        <v>45</v>
      </c>
      <c r="K101" s="1">
        <v>34</v>
      </c>
      <c r="L101" s="1">
        <v>20</v>
      </c>
      <c r="M101" s="1">
        <v>3</v>
      </c>
      <c r="N101" s="1">
        <v>120</v>
      </c>
      <c r="O101" s="1">
        <v>2</v>
      </c>
      <c r="P101" s="1">
        <v>120</v>
      </c>
      <c r="Q101" s="1">
        <v>2</v>
      </c>
      <c r="R101" s="1">
        <v>7</v>
      </c>
      <c r="S101" s="1">
        <v>1</v>
      </c>
      <c r="T101" s="1">
        <v>0</v>
      </c>
      <c r="U101" s="1">
        <v>1</v>
      </c>
      <c r="V101" s="1">
        <v>24</v>
      </c>
      <c r="W101" s="1">
        <v>0</v>
      </c>
      <c r="X101" s="1">
        <v>5</v>
      </c>
      <c r="Y101" s="1">
        <f t="shared" si="13"/>
        <v>387</v>
      </c>
      <c r="Z101" s="1">
        <f t="shared" si="14"/>
        <v>139</v>
      </c>
      <c r="AA101" s="70">
        <f t="shared" si="15"/>
        <v>0.73574144486692017</v>
      </c>
      <c r="AB101" s="70">
        <f t="shared" si="16"/>
        <v>0.26425855513307983</v>
      </c>
    </row>
    <row r="102" spans="1:29" s="4" customFormat="1" ht="12.75" x14ac:dyDescent="0.25">
      <c r="A102" s="2">
        <v>40</v>
      </c>
      <c r="B102" s="2" t="s">
        <v>54</v>
      </c>
      <c r="C102" s="2">
        <v>414</v>
      </c>
      <c r="D102" s="1" t="s">
        <v>193</v>
      </c>
      <c r="E102" s="1" t="s">
        <v>193</v>
      </c>
      <c r="F102" s="2">
        <v>1849</v>
      </c>
      <c r="G102" s="2" t="s">
        <v>16</v>
      </c>
      <c r="H102" s="10">
        <v>526</v>
      </c>
      <c r="I102" s="1">
        <v>7</v>
      </c>
      <c r="J102" s="1">
        <v>39</v>
      </c>
      <c r="K102" s="1">
        <v>31</v>
      </c>
      <c r="L102" s="1">
        <v>18</v>
      </c>
      <c r="M102" s="1">
        <v>2</v>
      </c>
      <c r="N102" s="1">
        <v>124</v>
      </c>
      <c r="O102" s="1">
        <v>3</v>
      </c>
      <c r="P102" s="1">
        <v>115</v>
      </c>
      <c r="Q102" s="1">
        <v>0</v>
      </c>
      <c r="R102" s="1">
        <v>5</v>
      </c>
      <c r="S102" s="1">
        <v>0</v>
      </c>
      <c r="T102" s="1">
        <v>0</v>
      </c>
      <c r="U102" s="1">
        <v>0</v>
      </c>
      <c r="V102" s="1">
        <v>36</v>
      </c>
      <c r="W102" s="1">
        <v>2</v>
      </c>
      <c r="X102" s="1">
        <v>5</v>
      </c>
      <c r="Y102" s="1">
        <f t="shared" si="13"/>
        <v>387</v>
      </c>
      <c r="Z102" s="1">
        <f t="shared" si="14"/>
        <v>139</v>
      </c>
      <c r="AA102" s="70">
        <f t="shared" si="15"/>
        <v>0.73574144486692017</v>
      </c>
      <c r="AB102" s="70">
        <f t="shared" si="16"/>
        <v>0.26425855513307983</v>
      </c>
    </row>
    <row r="103" spans="1:29" s="4" customFormat="1" ht="12.75" x14ac:dyDescent="0.25">
      <c r="A103" s="2">
        <v>41</v>
      </c>
      <c r="B103" s="2" t="s">
        <v>54</v>
      </c>
      <c r="C103" s="2">
        <v>414</v>
      </c>
      <c r="D103" s="1" t="s">
        <v>193</v>
      </c>
      <c r="E103" s="1" t="s">
        <v>193</v>
      </c>
      <c r="F103" s="2">
        <v>1849</v>
      </c>
      <c r="G103" s="2" t="s">
        <v>17</v>
      </c>
      <c r="H103" s="10">
        <v>527</v>
      </c>
      <c r="I103" s="1">
        <v>5</v>
      </c>
      <c r="J103" s="1">
        <v>50</v>
      </c>
      <c r="K103" s="1">
        <v>45</v>
      </c>
      <c r="L103" s="1">
        <v>31</v>
      </c>
      <c r="M103" s="1">
        <v>4</v>
      </c>
      <c r="N103" s="1">
        <v>110</v>
      </c>
      <c r="O103" s="1">
        <v>1</v>
      </c>
      <c r="P103" s="1">
        <v>94</v>
      </c>
      <c r="Q103" s="1">
        <v>1</v>
      </c>
      <c r="R103" s="1">
        <v>5</v>
      </c>
      <c r="S103" s="1">
        <v>0</v>
      </c>
      <c r="T103" s="1">
        <v>0</v>
      </c>
      <c r="U103" s="1">
        <v>0</v>
      </c>
      <c r="V103" s="1">
        <v>24</v>
      </c>
      <c r="W103" s="1">
        <v>1</v>
      </c>
      <c r="X103" s="1">
        <v>12</v>
      </c>
      <c r="Y103" s="1">
        <f t="shared" si="13"/>
        <v>383</v>
      </c>
      <c r="Z103" s="1">
        <f t="shared" si="14"/>
        <v>144</v>
      </c>
      <c r="AA103" s="70">
        <f t="shared" si="15"/>
        <v>0.72675521821631883</v>
      </c>
      <c r="AB103" s="70">
        <f t="shared" si="16"/>
        <v>0.27324478178368122</v>
      </c>
    </row>
    <row r="104" spans="1:29" s="4" customFormat="1" ht="15" customHeight="1" x14ac:dyDescent="0.25">
      <c r="A104" s="2">
        <v>42</v>
      </c>
      <c r="B104" s="2" t="s">
        <v>54</v>
      </c>
      <c r="C104" s="2">
        <v>414</v>
      </c>
      <c r="D104" s="1" t="s">
        <v>193</v>
      </c>
      <c r="E104" s="1" t="s">
        <v>193</v>
      </c>
      <c r="F104" s="2">
        <v>1850</v>
      </c>
      <c r="G104" s="2" t="s">
        <v>15</v>
      </c>
      <c r="H104" s="134" t="s">
        <v>564</v>
      </c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6"/>
    </row>
    <row r="105" spans="1:29" s="4" customFormat="1" ht="12.75" x14ac:dyDescent="0.25">
      <c r="A105" s="2">
        <v>43</v>
      </c>
      <c r="B105" s="2" t="s">
        <v>54</v>
      </c>
      <c r="C105" s="2">
        <v>414</v>
      </c>
      <c r="D105" s="1" t="s">
        <v>193</v>
      </c>
      <c r="E105" s="1" t="s">
        <v>193</v>
      </c>
      <c r="F105" s="2">
        <v>1850</v>
      </c>
      <c r="G105" s="2" t="s">
        <v>16</v>
      </c>
      <c r="H105" s="10">
        <v>600</v>
      </c>
      <c r="I105" s="1">
        <v>9</v>
      </c>
      <c r="J105" s="1">
        <v>49</v>
      </c>
      <c r="K105" s="1">
        <v>31</v>
      </c>
      <c r="L105" s="1">
        <v>45</v>
      </c>
      <c r="M105" s="1">
        <v>2</v>
      </c>
      <c r="N105" s="1">
        <v>62</v>
      </c>
      <c r="O105" s="1">
        <v>7</v>
      </c>
      <c r="P105" s="1">
        <v>49</v>
      </c>
      <c r="Q105" s="1">
        <v>3</v>
      </c>
      <c r="R105" s="1">
        <v>3</v>
      </c>
      <c r="S105" s="1">
        <v>2</v>
      </c>
      <c r="T105" s="1">
        <v>0</v>
      </c>
      <c r="U105" s="1">
        <v>0</v>
      </c>
      <c r="V105" s="1">
        <v>31</v>
      </c>
      <c r="W105" s="1">
        <v>0</v>
      </c>
      <c r="X105" s="1">
        <v>11</v>
      </c>
      <c r="Y105" s="1">
        <f t="shared" si="13"/>
        <v>304</v>
      </c>
      <c r="Z105" s="1">
        <f t="shared" si="14"/>
        <v>296</v>
      </c>
      <c r="AA105" s="70">
        <f t="shared" si="15"/>
        <v>0.50666666666666671</v>
      </c>
      <c r="AB105" s="70">
        <f t="shared" si="16"/>
        <v>0.49333333333333335</v>
      </c>
    </row>
    <row r="106" spans="1:29" s="4" customFormat="1" ht="12.75" x14ac:dyDescent="0.25">
      <c r="A106" s="3"/>
      <c r="B106" s="3"/>
      <c r="C106" s="3"/>
      <c r="D106" s="137" t="s">
        <v>524</v>
      </c>
      <c r="E106" s="138"/>
      <c r="F106" s="76">
        <f>COUNTIF(G63:G105,"B")</f>
        <v>10</v>
      </c>
      <c r="G106" s="76">
        <f>COUNTA(G63:G105)</f>
        <v>43</v>
      </c>
      <c r="H106" s="77">
        <f>SUM(H63:H105)</f>
        <v>25478</v>
      </c>
      <c r="I106" s="77">
        <f t="shared" ref="I106:X106" si="17">SUM(I63:I105)</f>
        <v>335</v>
      </c>
      <c r="J106" s="77">
        <f t="shared" si="17"/>
        <v>1840</v>
      </c>
      <c r="K106" s="77">
        <f t="shared" si="17"/>
        <v>1091</v>
      </c>
      <c r="L106" s="77">
        <f t="shared" si="17"/>
        <v>1125</v>
      </c>
      <c r="M106" s="77">
        <f t="shared" si="17"/>
        <v>112</v>
      </c>
      <c r="N106" s="77">
        <f t="shared" si="17"/>
        <v>4823</v>
      </c>
      <c r="O106" s="77">
        <f t="shared" si="17"/>
        <v>122</v>
      </c>
      <c r="P106" s="77">
        <f t="shared" si="17"/>
        <v>4430</v>
      </c>
      <c r="Q106" s="77">
        <f t="shared" si="17"/>
        <v>212</v>
      </c>
      <c r="R106" s="77">
        <f t="shared" si="17"/>
        <v>172</v>
      </c>
      <c r="S106" s="77">
        <f t="shared" si="17"/>
        <v>25</v>
      </c>
      <c r="T106" s="77">
        <f t="shared" si="17"/>
        <v>3</v>
      </c>
      <c r="U106" s="77">
        <f t="shared" si="17"/>
        <v>17</v>
      </c>
      <c r="V106" s="77">
        <f t="shared" si="17"/>
        <v>1266</v>
      </c>
      <c r="W106" s="77">
        <f t="shared" si="17"/>
        <v>5</v>
      </c>
      <c r="X106" s="77">
        <f t="shared" si="17"/>
        <v>346</v>
      </c>
      <c r="Y106" s="77">
        <f t="shared" ref="Y106" si="18">SUM(I106:X106)</f>
        <v>15924</v>
      </c>
      <c r="Z106" s="77">
        <f t="shared" ref="Z106" si="19">H106-Y106</f>
        <v>9554</v>
      </c>
      <c r="AA106" s="78">
        <f t="shared" ref="AA106" si="20">Y106/H106</f>
        <v>0.62500981238715758</v>
      </c>
      <c r="AB106" s="78">
        <f t="shared" ref="AB106" si="21">Z106/H106</f>
        <v>0.37499018761284247</v>
      </c>
    </row>
    <row r="107" spans="1:29" s="6" customFormat="1" ht="8.25" customHeight="1" x14ac:dyDescent="0.2">
      <c r="A107" s="15"/>
      <c r="F107" s="15"/>
      <c r="G107" s="15"/>
      <c r="AA107" s="15"/>
      <c r="AB107" s="15"/>
      <c r="AC107" s="4"/>
    </row>
    <row r="108" spans="1:29" s="28" customFormat="1" ht="12.75" x14ac:dyDescent="0.25">
      <c r="A108" s="27"/>
      <c r="B108" s="27"/>
      <c r="C108" s="27"/>
      <c r="E108" s="126" t="s">
        <v>71</v>
      </c>
      <c r="F108" s="133"/>
      <c r="G108" s="133"/>
      <c r="H108" s="133"/>
      <c r="I108" s="111" t="s">
        <v>4</v>
      </c>
      <c r="J108" s="111" t="s">
        <v>5</v>
      </c>
      <c r="K108" s="111" t="s">
        <v>6</v>
      </c>
      <c r="L108" s="111" t="s">
        <v>47</v>
      </c>
      <c r="M108" s="111" t="s">
        <v>7</v>
      </c>
      <c r="N108" s="111" t="s">
        <v>48</v>
      </c>
      <c r="O108" s="111" t="s">
        <v>37</v>
      </c>
      <c r="P108" s="111" t="s">
        <v>49</v>
      </c>
      <c r="Q108" s="111" t="s">
        <v>8</v>
      </c>
      <c r="R108" s="32" t="s">
        <v>38</v>
      </c>
      <c r="S108" s="33" t="s">
        <v>65</v>
      </c>
      <c r="T108" s="33"/>
      <c r="AA108" s="71"/>
      <c r="AB108" s="71"/>
      <c r="AC108" s="4"/>
    </row>
    <row r="109" spans="1:29" s="4" customFormat="1" ht="12.75" x14ac:dyDescent="0.2">
      <c r="A109" s="3"/>
      <c r="B109" s="3"/>
      <c r="C109" s="3"/>
      <c r="E109" s="133"/>
      <c r="F109" s="133"/>
      <c r="G109" s="133"/>
      <c r="H109" s="133"/>
      <c r="I109" s="55">
        <f>I106+57+12+2</f>
        <v>406</v>
      </c>
      <c r="J109" s="55">
        <f>J106+633</f>
        <v>2473</v>
      </c>
      <c r="K109" s="55">
        <f>K106+58+13+9</f>
        <v>1171</v>
      </c>
      <c r="L109" s="55">
        <f>L106+633</f>
        <v>1758</v>
      </c>
      <c r="M109" s="55">
        <f>M106+57+1+8</f>
        <v>178</v>
      </c>
      <c r="N109" s="55">
        <f>N106</f>
        <v>4823</v>
      </c>
      <c r="O109" s="55">
        <f>O106</f>
        <v>122</v>
      </c>
      <c r="P109" s="55">
        <f>P106</f>
        <v>4430</v>
      </c>
      <c r="Q109" s="55">
        <f>Q106</f>
        <v>212</v>
      </c>
      <c r="R109" s="65">
        <f>W106</f>
        <v>5</v>
      </c>
      <c r="S109" s="66">
        <f>X106</f>
        <v>346</v>
      </c>
      <c r="T109" s="34"/>
      <c r="AA109" s="72"/>
      <c r="AB109" s="72"/>
    </row>
    <row r="110" spans="1:29" s="4" customFormat="1" ht="6.75" customHeight="1" x14ac:dyDescent="0.25">
      <c r="A110" s="3"/>
      <c r="B110" s="3"/>
      <c r="C110" s="3"/>
      <c r="F110" s="3"/>
      <c r="G110" s="3"/>
      <c r="H110" s="11"/>
      <c r="I110" s="72"/>
      <c r="J110" s="72"/>
      <c r="K110" s="72"/>
      <c r="L110" s="72"/>
      <c r="M110" s="72"/>
      <c r="N110" s="72"/>
      <c r="O110" s="72"/>
      <c r="P110" s="72"/>
      <c r="Q110" s="72"/>
      <c r="R110" s="35"/>
      <c r="S110" s="36"/>
      <c r="T110" s="36"/>
      <c r="AA110" s="72"/>
      <c r="AB110" s="72"/>
    </row>
    <row r="111" spans="1:29" s="12" customFormat="1" ht="12.75" x14ac:dyDescent="0.25">
      <c r="A111" s="30"/>
      <c r="B111" s="30"/>
      <c r="C111" s="30"/>
      <c r="E111" s="126" t="s">
        <v>72</v>
      </c>
      <c r="F111" s="126"/>
      <c r="G111" s="126"/>
      <c r="H111" s="126"/>
      <c r="I111" s="126" t="s">
        <v>412</v>
      </c>
      <c r="J111" s="133"/>
      <c r="K111" s="133"/>
      <c r="L111" s="126" t="s">
        <v>413</v>
      </c>
      <c r="M111" s="126"/>
      <c r="N111" s="111" t="s">
        <v>48</v>
      </c>
      <c r="O111" s="111" t="s">
        <v>37</v>
      </c>
      <c r="P111" s="111" t="s">
        <v>49</v>
      </c>
      <c r="Q111" s="111" t="s">
        <v>8</v>
      </c>
      <c r="AA111" s="73"/>
      <c r="AB111" s="73"/>
      <c r="AC111" s="4"/>
    </row>
    <row r="112" spans="1:29" s="4" customFormat="1" ht="12.75" x14ac:dyDescent="0.25">
      <c r="A112" s="3"/>
      <c r="B112" s="3"/>
      <c r="C112" s="3"/>
      <c r="E112" s="126"/>
      <c r="F112" s="126"/>
      <c r="G112" s="126"/>
      <c r="H112" s="126"/>
      <c r="I112" s="127">
        <f>I109+K109+M109</f>
        <v>1755</v>
      </c>
      <c r="J112" s="128"/>
      <c r="K112" s="128"/>
      <c r="L112" s="127">
        <f>J109+L109</f>
        <v>4231</v>
      </c>
      <c r="M112" s="128"/>
      <c r="N112" s="112">
        <f>N109</f>
        <v>4823</v>
      </c>
      <c r="O112" s="112">
        <f>O109</f>
        <v>122</v>
      </c>
      <c r="P112" s="112">
        <f>P109</f>
        <v>4430</v>
      </c>
      <c r="Q112" s="112">
        <f>Q109</f>
        <v>212</v>
      </c>
      <c r="AA112" s="72"/>
      <c r="AB112" s="72"/>
    </row>
    <row r="113" spans="1:29" s="4" customFormat="1" ht="14.25" customHeight="1" x14ac:dyDescent="0.25">
      <c r="A113" s="3"/>
      <c r="B113" s="122" t="s">
        <v>574</v>
      </c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</row>
    <row r="114" spans="1:29" s="6" customFormat="1" ht="6.75" customHeight="1" x14ac:dyDescent="0.2">
      <c r="A114" s="15"/>
      <c r="F114" s="15"/>
      <c r="G114" s="15"/>
      <c r="AA114" s="15"/>
      <c r="AB114" s="15"/>
      <c r="AC114" s="4"/>
    </row>
    <row r="115" spans="1:29" s="4" customFormat="1" ht="12.75" x14ac:dyDescent="0.25">
      <c r="A115" s="2">
        <v>1</v>
      </c>
      <c r="B115" s="2" t="s">
        <v>54</v>
      </c>
      <c r="C115" s="2">
        <v>440</v>
      </c>
      <c r="D115" s="1" t="s">
        <v>201</v>
      </c>
      <c r="E115" s="1" t="s">
        <v>201</v>
      </c>
      <c r="F115" s="2">
        <v>1919</v>
      </c>
      <c r="G115" s="2" t="s">
        <v>15</v>
      </c>
      <c r="H115" s="1">
        <v>605</v>
      </c>
      <c r="I115" s="1">
        <v>64</v>
      </c>
      <c r="J115" s="1">
        <v>83</v>
      </c>
      <c r="K115" s="1">
        <v>25</v>
      </c>
      <c r="L115" s="1">
        <v>6</v>
      </c>
      <c r="M115" s="1">
        <v>5</v>
      </c>
      <c r="N115" s="1">
        <v>5</v>
      </c>
      <c r="O115" s="1">
        <v>39</v>
      </c>
      <c r="P115" s="1">
        <v>115</v>
      </c>
      <c r="Q115" s="2" t="s">
        <v>565</v>
      </c>
      <c r="R115" s="1">
        <v>2</v>
      </c>
      <c r="S115" s="1">
        <v>1</v>
      </c>
      <c r="T115" s="1">
        <v>1</v>
      </c>
      <c r="U115" s="1">
        <v>0</v>
      </c>
      <c r="V115" s="1">
        <v>6</v>
      </c>
      <c r="W115" s="16">
        <v>0</v>
      </c>
      <c r="X115" s="1">
        <v>14</v>
      </c>
      <c r="Y115" s="1">
        <f t="shared" si="0"/>
        <v>366</v>
      </c>
      <c r="Z115" s="1">
        <f t="shared" si="1"/>
        <v>239</v>
      </c>
      <c r="AA115" s="70">
        <f t="shared" si="2"/>
        <v>0.60495867768595046</v>
      </c>
      <c r="AB115" s="70">
        <f t="shared" si="3"/>
        <v>0.39504132231404959</v>
      </c>
    </row>
    <row r="116" spans="1:29" s="4" customFormat="1" ht="12.75" x14ac:dyDescent="0.25">
      <c r="A116" s="2">
        <v>2</v>
      </c>
      <c r="B116" s="2" t="s">
        <v>54</v>
      </c>
      <c r="C116" s="2">
        <v>440</v>
      </c>
      <c r="D116" s="1" t="s">
        <v>201</v>
      </c>
      <c r="E116" s="1" t="s">
        <v>201</v>
      </c>
      <c r="F116" s="2">
        <v>1919</v>
      </c>
      <c r="G116" s="2" t="s">
        <v>16</v>
      </c>
      <c r="H116" s="1">
        <v>605</v>
      </c>
      <c r="I116" s="1">
        <v>56</v>
      </c>
      <c r="J116" s="1">
        <v>91</v>
      </c>
      <c r="K116" s="1">
        <v>17</v>
      </c>
      <c r="L116" s="1">
        <v>7</v>
      </c>
      <c r="M116" s="1">
        <v>3</v>
      </c>
      <c r="N116" s="1">
        <v>0</v>
      </c>
      <c r="O116" s="1">
        <v>32</v>
      </c>
      <c r="P116" s="1">
        <v>112</v>
      </c>
      <c r="Q116" s="2" t="s">
        <v>565</v>
      </c>
      <c r="R116" s="1">
        <v>5</v>
      </c>
      <c r="S116" s="1">
        <v>3</v>
      </c>
      <c r="T116" s="1">
        <v>0</v>
      </c>
      <c r="U116" s="1">
        <v>1</v>
      </c>
      <c r="V116" s="1">
        <v>7</v>
      </c>
      <c r="W116" s="16">
        <v>2</v>
      </c>
      <c r="X116" s="1">
        <v>8</v>
      </c>
      <c r="Y116" s="1">
        <f t="shared" si="0"/>
        <v>344</v>
      </c>
      <c r="Z116" s="1">
        <f t="shared" si="1"/>
        <v>261</v>
      </c>
      <c r="AA116" s="70">
        <f t="shared" si="2"/>
        <v>0.56859504132231409</v>
      </c>
      <c r="AB116" s="70">
        <f t="shared" si="3"/>
        <v>0.43140495867768597</v>
      </c>
    </row>
    <row r="117" spans="1:29" s="4" customFormat="1" ht="12.75" x14ac:dyDescent="0.25">
      <c r="A117" s="2">
        <v>3</v>
      </c>
      <c r="B117" s="2" t="s">
        <v>54</v>
      </c>
      <c r="C117" s="2">
        <v>440</v>
      </c>
      <c r="D117" s="1" t="s">
        <v>201</v>
      </c>
      <c r="E117" s="1" t="s">
        <v>201</v>
      </c>
      <c r="F117" s="2">
        <v>1919</v>
      </c>
      <c r="G117" s="2" t="s">
        <v>17</v>
      </c>
      <c r="H117" s="1">
        <v>605</v>
      </c>
      <c r="I117" s="1">
        <v>69</v>
      </c>
      <c r="J117" s="1">
        <v>72</v>
      </c>
      <c r="K117" s="1">
        <v>29</v>
      </c>
      <c r="L117" s="1">
        <v>2</v>
      </c>
      <c r="M117" s="1">
        <v>2</v>
      </c>
      <c r="N117" s="1">
        <v>3</v>
      </c>
      <c r="O117" s="1">
        <v>55</v>
      </c>
      <c r="P117" s="1">
        <v>113</v>
      </c>
      <c r="Q117" s="2" t="s">
        <v>565</v>
      </c>
      <c r="R117" s="1">
        <v>6</v>
      </c>
      <c r="S117" s="1">
        <v>1</v>
      </c>
      <c r="T117" s="1">
        <v>0</v>
      </c>
      <c r="U117" s="1">
        <v>0</v>
      </c>
      <c r="V117" s="1">
        <v>6</v>
      </c>
      <c r="W117" s="16">
        <v>0</v>
      </c>
      <c r="X117" s="1">
        <v>12</v>
      </c>
      <c r="Y117" s="1">
        <f t="shared" si="0"/>
        <v>370</v>
      </c>
      <c r="Z117" s="1">
        <f t="shared" si="1"/>
        <v>235</v>
      </c>
      <c r="AA117" s="70">
        <f t="shared" si="2"/>
        <v>0.61157024793388426</v>
      </c>
      <c r="AB117" s="70">
        <f t="shared" si="3"/>
        <v>0.38842975206611569</v>
      </c>
    </row>
    <row r="118" spans="1:29" s="4" customFormat="1" ht="12.75" x14ac:dyDescent="0.25">
      <c r="A118" s="2">
        <v>4</v>
      </c>
      <c r="B118" s="2" t="s">
        <v>54</v>
      </c>
      <c r="C118" s="2">
        <v>440</v>
      </c>
      <c r="D118" s="1" t="s">
        <v>201</v>
      </c>
      <c r="E118" s="1" t="s">
        <v>201</v>
      </c>
      <c r="F118" s="2">
        <v>1919</v>
      </c>
      <c r="G118" s="2" t="s">
        <v>18</v>
      </c>
      <c r="H118" s="1">
        <v>605</v>
      </c>
      <c r="I118" s="1">
        <v>64</v>
      </c>
      <c r="J118" s="1">
        <v>77</v>
      </c>
      <c r="K118" s="1">
        <v>41</v>
      </c>
      <c r="L118" s="1">
        <v>9</v>
      </c>
      <c r="M118" s="1">
        <v>3</v>
      </c>
      <c r="N118" s="1">
        <v>2</v>
      </c>
      <c r="O118" s="1">
        <v>43</v>
      </c>
      <c r="P118" s="1">
        <v>103</v>
      </c>
      <c r="Q118" s="2" t="s">
        <v>565</v>
      </c>
      <c r="R118" s="1">
        <v>3</v>
      </c>
      <c r="S118" s="1">
        <v>0</v>
      </c>
      <c r="T118" s="1">
        <v>0</v>
      </c>
      <c r="U118" s="1">
        <v>0</v>
      </c>
      <c r="V118" s="1">
        <v>5</v>
      </c>
      <c r="W118" s="16">
        <v>0</v>
      </c>
      <c r="X118" s="1">
        <v>17</v>
      </c>
      <c r="Y118" s="1">
        <f t="shared" si="0"/>
        <v>367</v>
      </c>
      <c r="Z118" s="1">
        <f t="shared" si="1"/>
        <v>238</v>
      </c>
      <c r="AA118" s="70">
        <f t="shared" si="2"/>
        <v>0.60661157024793388</v>
      </c>
      <c r="AB118" s="70">
        <f t="shared" si="3"/>
        <v>0.39338842975206612</v>
      </c>
    </row>
    <row r="119" spans="1:29" s="4" customFormat="1" ht="12.75" x14ac:dyDescent="0.25">
      <c r="A119" s="2">
        <v>5</v>
      </c>
      <c r="B119" s="2" t="s">
        <v>54</v>
      </c>
      <c r="C119" s="2">
        <v>440</v>
      </c>
      <c r="D119" s="1" t="s">
        <v>201</v>
      </c>
      <c r="E119" s="1" t="s">
        <v>202</v>
      </c>
      <c r="F119" s="2">
        <v>1920</v>
      </c>
      <c r="G119" s="2" t="s">
        <v>15</v>
      </c>
      <c r="H119" s="1">
        <v>587</v>
      </c>
      <c r="I119" s="1">
        <v>84</v>
      </c>
      <c r="J119" s="1">
        <v>76</v>
      </c>
      <c r="K119" s="1">
        <v>49</v>
      </c>
      <c r="L119" s="1">
        <v>18</v>
      </c>
      <c r="M119" s="1">
        <v>3</v>
      </c>
      <c r="N119" s="1">
        <v>7</v>
      </c>
      <c r="O119" s="1">
        <v>5</v>
      </c>
      <c r="P119" s="1">
        <v>120</v>
      </c>
      <c r="Q119" s="2" t="s">
        <v>565</v>
      </c>
      <c r="R119" s="1">
        <v>1</v>
      </c>
      <c r="S119" s="1">
        <v>0</v>
      </c>
      <c r="T119" s="1">
        <v>2</v>
      </c>
      <c r="U119" s="1">
        <v>0</v>
      </c>
      <c r="V119" s="1">
        <v>5</v>
      </c>
      <c r="W119" s="16">
        <v>0</v>
      </c>
      <c r="X119" s="1">
        <v>8</v>
      </c>
      <c r="Y119" s="1">
        <f t="shared" si="0"/>
        <v>378</v>
      </c>
      <c r="Z119" s="1">
        <f t="shared" si="1"/>
        <v>209</v>
      </c>
      <c r="AA119" s="70">
        <f t="shared" si="2"/>
        <v>0.64395229982964219</v>
      </c>
      <c r="AB119" s="70">
        <f t="shared" si="3"/>
        <v>0.35604770017035775</v>
      </c>
    </row>
    <row r="120" spans="1:29" s="4" customFormat="1" ht="12.75" x14ac:dyDescent="0.25">
      <c r="A120" s="2">
        <v>6</v>
      </c>
      <c r="B120" s="2" t="s">
        <v>54</v>
      </c>
      <c r="C120" s="2">
        <v>440</v>
      </c>
      <c r="D120" s="1" t="s">
        <v>201</v>
      </c>
      <c r="E120" s="1" t="s">
        <v>202</v>
      </c>
      <c r="F120" s="2">
        <v>1920</v>
      </c>
      <c r="G120" s="2" t="s">
        <v>16</v>
      </c>
      <c r="H120" s="1">
        <v>588</v>
      </c>
      <c r="I120" s="1">
        <v>80</v>
      </c>
      <c r="J120" s="1">
        <v>80</v>
      </c>
      <c r="K120" s="1">
        <v>43</v>
      </c>
      <c r="L120" s="1">
        <v>14</v>
      </c>
      <c r="M120" s="1">
        <v>2</v>
      </c>
      <c r="N120" s="1">
        <v>4</v>
      </c>
      <c r="O120" s="1">
        <v>5</v>
      </c>
      <c r="P120" s="1">
        <v>142</v>
      </c>
      <c r="Q120" s="2" t="s">
        <v>565</v>
      </c>
      <c r="R120" s="1">
        <v>1</v>
      </c>
      <c r="S120" s="1">
        <v>0</v>
      </c>
      <c r="T120" s="1">
        <v>3</v>
      </c>
      <c r="U120" s="1">
        <v>0</v>
      </c>
      <c r="V120" s="1">
        <v>2</v>
      </c>
      <c r="W120" s="16">
        <v>0</v>
      </c>
      <c r="X120" s="1">
        <v>12</v>
      </c>
      <c r="Y120" s="1">
        <f t="shared" si="0"/>
        <v>388</v>
      </c>
      <c r="Z120" s="1">
        <f t="shared" si="1"/>
        <v>200</v>
      </c>
      <c r="AA120" s="70">
        <f t="shared" si="2"/>
        <v>0.65986394557823125</v>
      </c>
      <c r="AB120" s="70">
        <f t="shared" si="3"/>
        <v>0.3401360544217687</v>
      </c>
    </row>
    <row r="121" spans="1:29" s="4" customFormat="1" ht="12.75" x14ac:dyDescent="0.25">
      <c r="A121" s="2">
        <v>7</v>
      </c>
      <c r="B121" s="2" t="s">
        <v>54</v>
      </c>
      <c r="C121" s="2">
        <v>440</v>
      </c>
      <c r="D121" s="1" t="s">
        <v>201</v>
      </c>
      <c r="E121" s="1" t="s">
        <v>203</v>
      </c>
      <c r="F121" s="2">
        <v>1921</v>
      </c>
      <c r="G121" s="2" t="s">
        <v>15</v>
      </c>
      <c r="H121" s="1">
        <v>446</v>
      </c>
      <c r="I121" s="1">
        <v>64</v>
      </c>
      <c r="J121" s="1">
        <v>38</v>
      </c>
      <c r="K121" s="1">
        <v>38</v>
      </c>
      <c r="L121" s="1">
        <v>8</v>
      </c>
      <c r="M121" s="1">
        <v>2</v>
      </c>
      <c r="N121" s="1">
        <v>6</v>
      </c>
      <c r="O121" s="1">
        <v>19</v>
      </c>
      <c r="P121" s="1">
        <v>73</v>
      </c>
      <c r="Q121" s="2" t="s">
        <v>565</v>
      </c>
      <c r="R121" s="1">
        <v>1</v>
      </c>
      <c r="S121" s="1">
        <v>2</v>
      </c>
      <c r="T121" s="1">
        <v>2</v>
      </c>
      <c r="U121" s="1">
        <v>1</v>
      </c>
      <c r="V121" s="1">
        <v>0</v>
      </c>
      <c r="W121" s="16">
        <v>0</v>
      </c>
      <c r="X121" s="1">
        <v>6</v>
      </c>
      <c r="Y121" s="1">
        <f t="shared" si="0"/>
        <v>260</v>
      </c>
      <c r="Z121" s="1">
        <f t="shared" si="1"/>
        <v>186</v>
      </c>
      <c r="AA121" s="70">
        <f t="shared" si="2"/>
        <v>0.5829596412556054</v>
      </c>
      <c r="AB121" s="70">
        <f t="shared" si="3"/>
        <v>0.4170403587443946</v>
      </c>
    </row>
    <row r="122" spans="1:29" s="4" customFormat="1" ht="12.75" x14ac:dyDescent="0.25">
      <c r="A122" s="2">
        <v>8</v>
      </c>
      <c r="B122" s="2" t="s">
        <v>54</v>
      </c>
      <c r="C122" s="2">
        <v>440</v>
      </c>
      <c r="D122" s="1" t="s">
        <v>201</v>
      </c>
      <c r="E122" s="1" t="s">
        <v>203</v>
      </c>
      <c r="F122" s="2">
        <v>1921</v>
      </c>
      <c r="G122" s="2" t="s">
        <v>16</v>
      </c>
      <c r="H122" s="1">
        <v>446</v>
      </c>
      <c r="I122" s="1">
        <v>67</v>
      </c>
      <c r="J122" s="1">
        <v>19</v>
      </c>
      <c r="K122" s="1">
        <v>36</v>
      </c>
      <c r="L122" s="1">
        <v>9</v>
      </c>
      <c r="M122" s="1">
        <v>1</v>
      </c>
      <c r="N122" s="1">
        <v>15</v>
      </c>
      <c r="O122" s="1">
        <v>22</v>
      </c>
      <c r="P122" s="1">
        <v>51</v>
      </c>
      <c r="Q122" s="2" t="s">
        <v>565</v>
      </c>
      <c r="R122" s="1">
        <v>5</v>
      </c>
      <c r="S122" s="1">
        <v>4</v>
      </c>
      <c r="T122" s="1">
        <v>0</v>
      </c>
      <c r="U122" s="1">
        <v>0</v>
      </c>
      <c r="V122" s="1">
        <v>1</v>
      </c>
      <c r="W122" s="16">
        <v>0</v>
      </c>
      <c r="X122" s="1">
        <v>8</v>
      </c>
      <c r="Y122" s="1">
        <f t="shared" si="0"/>
        <v>238</v>
      </c>
      <c r="Z122" s="1">
        <f t="shared" si="1"/>
        <v>208</v>
      </c>
      <c r="AA122" s="70">
        <f t="shared" si="2"/>
        <v>0.53363228699551568</v>
      </c>
      <c r="AB122" s="70">
        <f t="shared" si="3"/>
        <v>0.46636771300448432</v>
      </c>
    </row>
    <row r="123" spans="1:29" s="4" customFormat="1" ht="12.75" x14ac:dyDescent="0.25">
      <c r="A123" s="2">
        <v>9</v>
      </c>
      <c r="B123" s="2" t="s">
        <v>54</v>
      </c>
      <c r="C123" s="2">
        <v>440</v>
      </c>
      <c r="D123" s="1" t="s">
        <v>201</v>
      </c>
      <c r="E123" s="1" t="s">
        <v>204</v>
      </c>
      <c r="F123" s="2">
        <v>1922</v>
      </c>
      <c r="G123" s="2" t="s">
        <v>15</v>
      </c>
      <c r="H123" s="1">
        <v>744</v>
      </c>
      <c r="I123" s="1">
        <v>154</v>
      </c>
      <c r="J123" s="1">
        <v>75</v>
      </c>
      <c r="K123" s="1">
        <v>36</v>
      </c>
      <c r="L123" s="1">
        <v>5</v>
      </c>
      <c r="M123" s="1">
        <v>4</v>
      </c>
      <c r="N123" s="1">
        <v>13</v>
      </c>
      <c r="O123" s="1">
        <v>29</v>
      </c>
      <c r="P123" s="1">
        <v>78</v>
      </c>
      <c r="Q123" s="2" t="s">
        <v>565</v>
      </c>
      <c r="R123" s="1">
        <v>12</v>
      </c>
      <c r="S123" s="1">
        <v>5</v>
      </c>
      <c r="T123" s="1">
        <v>0</v>
      </c>
      <c r="U123" s="1">
        <v>2</v>
      </c>
      <c r="V123" s="1">
        <v>4</v>
      </c>
      <c r="W123" s="16">
        <v>0</v>
      </c>
      <c r="X123" s="1">
        <v>16</v>
      </c>
      <c r="Y123" s="1">
        <f t="shared" si="0"/>
        <v>433</v>
      </c>
      <c r="Z123" s="1">
        <f t="shared" si="1"/>
        <v>311</v>
      </c>
      <c r="AA123" s="70">
        <f t="shared" si="2"/>
        <v>0.581989247311828</v>
      </c>
      <c r="AB123" s="70">
        <f t="shared" si="3"/>
        <v>0.41801075268817206</v>
      </c>
    </row>
    <row r="124" spans="1:29" s="4" customFormat="1" ht="12.75" x14ac:dyDescent="0.25">
      <c r="A124" s="2">
        <v>10</v>
      </c>
      <c r="B124" s="2" t="s">
        <v>54</v>
      </c>
      <c r="C124" s="2">
        <v>440</v>
      </c>
      <c r="D124" s="1" t="s">
        <v>201</v>
      </c>
      <c r="E124" s="1" t="s">
        <v>204</v>
      </c>
      <c r="F124" s="2">
        <v>1922</v>
      </c>
      <c r="G124" s="2" t="s">
        <v>16</v>
      </c>
      <c r="H124" s="1">
        <v>744</v>
      </c>
      <c r="I124" s="1">
        <v>143</v>
      </c>
      <c r="J124" s="1">
        <v>88</v>
      </c>
      <c r="K124" s="1">
        <v>36</v>
      </c>
      <c r="L124" s="1">
        <v>4</v>
      </c>
      <c r="M124" s="1">
        <v>1</v>
      </c>
      <c r="N124" s="1">
        <v>13</v>
      </c>
      <c r="O124" s="1">
        <v>21</v>
      </c>
      <c r="P124" s="1">
        <v>92</v>
      </c>
      <c r="Q124" s="2" t="s">
        <v>565</v>
      </c>
      <c r="R124" s="1">
        <v>4</v>
      </c>
      <c r="S124" s="1">
        <v>4</v>
      </c>
      <c r="T124" s="1">
        <v>2</v>
      </c>
      <c r="U124" s="1">
        <v>3</v>
      </c>
      <c r="V124" s="1">
        <v>10</v>
      </c>
      <c r="W124" s="16">
        <v>0</v>
      </c>
      <c r="X124" s="1">
        <v>17</v>
      </c>
      <c r="Y124" s="1">
        <f t="shared" si="0"/>
        <v>438</v>
      </c>
      <c r="Z124" s="1">
        <f t="shared" si="1"/>
        <v>306</v>
      </c>
      <c r="AA124" s="70">
        <f t="shared" si="2"/>
        <v>0.58870967741935487</v>
      </c>
      <c r="AB124" s="70">
        <f t="shared" si="3"/>
        <v>0.41129032258064518</v>
      </c>
    </row>
    <row r="125" spans="1:29" s="4" customFormat="1" ht="12.75" x14ac:dyDescent="0.25">
      <c r="A125" s="2">
        <v>11</v>
      </c>
      <c r="B125" s="2" t="s">
        <v>54</v>
      </c>
      <c r="C125" s="2">
        <v>440</v>
      </c>
      <c r="D125" s="1" t="s">
        <v>201</v>
      </c>
      <c r="E125" s="1" t="s">
        <v>204</v>
      </c>
      <c r="F125" s="2">
        <v>1922</v>
      </c>
      <c r="G125" s="2" t="s">
        <v>17</v>
      </c>
      <c r="H125" s="1">
        <v>744</v>
      </c>
      <c r="I125" s="1">
        <v>186</v>
      </c>
      <c r="J125" s="1">
        <v>67</v>
      </c>
      <c r="K125" s="1">
        <v>12</v>
      </c>
      <c r="L125" s="1">
        <v>4</v>
      </c>
      <c r="M125" s="1">
        <v>2</v>
      </c>
      <c r="N125" s="1">
        <v>12</v>
      </c>
      <c r="O125" s="1">
        <v>19</v>
      </c>
      <c r="P125" s="1">
        <v>71</v>
      </c>
      <c r="Q125" s="2" t="s">
        <v>565</v>
      </c>
      <c r="R125" s="1">
        <v>11</v>
      </c>
      <c r="S125" s="1">
        <v>0</v>
      </c>
      <c r="T125" s="1">
        <v>3</v>
      </c>
      <c r="U125" s="1">
        <v>0</v>
      </c>
      <c r="V125" s="1">
        <v>9</v>
      </c>
      <c r="W125" s="16">
        <v>1</v>
      </c>
      <c r="X125" s="1">
        <v>14</v>
      </c>
      <c r="Y125" s="1">
        <f t="shared" si="0"/>
        <v>411</v>
      </c>
      <c r="Z125" s="1">
        <f t="shared" si="1"/>
        <v>333</v>
      </c>
      <c r="AA125" s="70">
        <f t="shared" si="2"/>
        <v>0.55241935483870963</v>
      </c>
      <c r="AB125" s="70">
        <f t="shared" si="3"/>
        <v>0.44758064516129031</v>
      </c>
    </row>
    <row r="126" spans="1:29" s="4" customFormat="1" ht="12.75" x14ac:dyDescent="0.25">
      <c r="A126" s="2">
        <v>12</v>
      </c>
      <c r="B126" s="2" t="s">
        <v>54</v>
      </c>
      <c r="C126" s="2">
        <v>440</v>
      </c>
      <c r="D126" s="1" t="s">
        <v>201</v>
      </c>
      <c r="E126" s="1" t="s">
        <v>205</v>
      </c>
      <c r="F126" s="2">
        <v>1923</v>
      </c>
      <c r="G126" s="2" t="s">
        <v>15</v>
      </c>
      <c r="H126" s="1">
        <v>542</v>
      </c>
      <c r="I126" s="1">
        <v>57</v>
      </c>
      <c r="J126" s="1">
        <v>58</v>
      </c>
      <c r="K126" s="1">
        <v>27</v>
      </c>
      <c r="L126" s="1">
        <v>9</v>
      </c>
      <c r="M126" s="1">
        <v>4</v>
      </c>
      <c r="N126" s="1">
        <v>10</v>
      </c>
      <c r="O126" s="1">
        <v>13</v>
      </c>
      <c r="P126" s="1">
        <v>117</v>
      </c>
      <c r="Q126" s="2" t="s">
        <v>565</v>
      </c>
      <c r="R126" s="1">
        <v>2</v>
      </c>
      <c r="S126" s="1">
        <v>2</v>
      </c>
      <c r="T126" s="1">
        <v>0</v>
      </c>
      <c r="U126" s="1">
        <v>0</v>
      </c>
      <c r="V126" s="1">
        <v>8</v>
      </c>
      <c r="W126" s="16">
        <v>0</v>
      </c>
      <c r="X126" s="1">
        <v>18</v>
      </c>
      <c r="Y126" s="1">
        <f t="shared" si="0"/>
        <v>325</v>
      </c>
      <c r="Z126" s="1">
        <f t="shared" si="1"/>
        <v>217</v>
      </c>
      <c r="AA126" s="70">
        <f t="shared" si="2"/>
        <v>0.59963099630996308</v>
      </c>
      <c r="AB126" s="70">
        <f t="shared" si="3"/>
        <v>0.40036900369003692</v>
      </c>
    </row>
    <row r="127" spans="1:29" s="4" customFormat="1" ht="12.75" x14ac:dyDescent="0.25">
      <c r="A127" s="2">
        <v>13</v>
      </c>
      <c r="B127" s="2" t="s">
        <v>54</v>
      </c>
      <c r="C127" s="2">
        <v>440</v>
      </c>
      <c r="D127" s="1" t="s">
        <v>201</v>
      </c>
      <c r="E127" s="1" t="s">
        <v>205</v>
      </c>
      <c r="F127" s="2">
        <v>1923</v>
      </c>
      <c r="G127" s="2" t="s">
        <v>16</v>
      </c>
      <c r="H127" s="1">
        <v>542</v>
      </c>
      <c r="I127" s="1">
        <v>64</v>
      </c>
      <c r="J127" s="1">
        <v>64</v>
      </c>
      <c r="K127" s="1">
        <v>29</v>
      </c>
      <c r="L127" s="1">
        <v>11</v>
      </c>
      <c r="M127" s="1">
        <v>2</v>
      </c>
      <c r="N127" s="1">
        <v>11</v>
      </c>
      <c r="O127" s="1">
        <v>11</v>
      </c>
      <c r="P127" s="1">
        <v>99</v>
      </c>
      <c r="Q127" s="2" t="s">
        <v>565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6">
        <v>0</v>
      </c>
      <c r="X127" s="1">
        <v>0</v>
      </c>
      <c r="Y127" s="1">
        <f t="shared" si="0"/>
        <v>291</v>
      </c>
      <c r="Z127" s="1">
        <f t="shared" si="1"/>
        <v>251</v>
      </c>
      <c r="AA127" s="70">
        <f t="shared" si="2"/>
        <v>0.53690036900369009</v>
      </c>
      <c r="AB127" s="70">
        <f t="shared" si="3"/>
        <v>0.46309963099630996</v>
      </c>
    </row>
    <row r="128" spans="1:29" s="4" customFormat="1" ht="12.75" x14ac:dyDescent="0.25">
      <c r="A128" s="2">
        <v>14</v>
      </c>
      <c r="B128" s="2" t="s">
        <v>54</v>
      </c>
      <c r="C128" s="2">
        <v>440</v>
      </c>
      <c r="D128" s="1" t="s">
        <v>201</v>
      </c>
      <c r="E128" s="1" t="s">
        <v>205</v>
      </c>
      <c r="F128" s="2">
        <v>1923</v>
      </c>
      <c r="G128" s="2" t="s">
        <v>17</v>
      </c>
      <c r="H128" s="1">
        <v>542</v>
      </c>
      <c r="I128" s="1">
        <v>77</v>
      </c>
      <c r="J128" s="1">
        <v>69</v>
      </c>
      <c r="K128" s="1">
        <v>21</v>
      </c>
      <c r="L128" s="1">
        <v>7</v>
      </c>
      <c r="M128" s="1">
        <v>3</v>
      </c>
      <c r="N128" s="1">
        <v>13</v>
      </c>
      <c r="O128" s="1">
        <v>10</v>
      </c>
      <c r="P128" s="1">
        <v>98</v>
      </c>
      <c r="Q128" s="2" t="s">
        <v>565</v>
      </c>
      <c r="R128" s="1">
        <v>4</v>
      </c>
      <c r="S128" s="1">
        <v>3</v>
      </c>
      <c r="T128" s="1">
        <v>0</v>
      </c>
      <c r="U128" s="1">
        <v>0</v>
      </c>
      <c r="V128" s="1">
        <v>8</v>
      </c>
      <c r="W128" s="16">
        <v>0</v>
      </c>
      <c r="X128" s="1">
        <v>23</v>
      </c>
      <c r="Y128" s="1">
        <f t="shared" si="0"/>
        <v>336</v>
      </c>
      <c r="Z128" s="1">
        <f t="shared" si="1"/>
        <v>206</v>
      </c>
      <c r="AA128" s="70">
        <f t="shared" si="2"/>
        <v>0.61992619926199266</v>
      </c>
      <c r="AB128" s="70">
        <f t="shared" si="3"/>
        <v>0.38007380073800739</v>
      </c>
    </row>
    <row r="129" spans="1:28" s="4" customFormat="1" ht="12.75" x14ac:dyDescent="0.25">
      <c r="A129" s="2">
        <v>15</v>
      </c>
      <c r="B129" s="2" t="s">
        <v>54</v>
      </c>
      <c r="C129" s="2">
        <v>440</v>
      </c>
      <c r="D129" s="1" t="s">
        <v>201</v>
      </c>
      <c r="E129" s="1" t="s">
        <v>206</v>
      </c>
      <c r="F129" s="2">
        <v>1924</v>
      </c>
      <c r="G129" s="2" t="s">
        <v>15</v>
      </c>
      <c r="H129" s="1">
        <v>742</v>
      </c>
      <c r="I129" s="1">
        <v>109</v>
      </c>
      <c r="J129" s="1">
        <v>62</v>
      </c>
      <c r="K129" s="1">
        <v>28</v>
      </c>
      <c r="L129" s="1">
        <v>8</v>
      </c>
      <c r="M129" s="1">
        <v>4</v>
      </c>
      <c r="N129" s="1">
        <v>7</v>
      </c>
      <c r="O129" s="1">
        <v>18</v>
      </c>
      <c r="P129" s="1">
        <v>115</v>
      </c>
      <c r="Q129" s="2" t="s">
        <v>565</v>
      </c>
      <c r="R129" s="1">
        <v>6</v>
      </c>
      <c r="S129" s="1">
        <v>3</v>
      </c>
      <c r="T129" s="1">
        <v>1</v>
      </c>
      <c r="U129" s="1">
        <v>0</v>
      </c>
      <c r="V129" s="1">
        <v>9</v>
      </c>
      <c r="W129" s="16">
        <v>0</v>
      </c>
      <c r="X129" s="1">
        <v>25</v>
      </c>
      <c r="Y129" s="1">
        <f t="shared" si="0"/>
        <v>395</v>
      </c>
      <c r="Z129" s="1">
        <f t="shared" si="1"/>
        <v>347</v>
      </c>
      <c r="AA129" s="70">
        <f t="shared" si="2"/>
        <v>0.53234501347708896</v>
      </c>
      <c r="AB129" s="70">
        <f t="shared" si="3"/>
        <v>0.46765498652291104</v>
      </c>
    </row>
    <row r="130" spans="1:28" s="4" customFormat="1" ht="12.75" x14ac:dyDescent="0.25">
      <c r="A130" s="2">
        <v>16</v>
      </c>
      <c r="B130" s="2" t="s">
        <v>54</v>
      </c>
      <c r="C130" s="2">
        <v>440</v>
      </c>
      <c r="D130" s="1" t="s">
        <v>201</v>
      </c>
      <c r="E130" s="1" t="s">
        <v>206</v>
      </c>
      <c r="F130" s="2">
        <v>1924</v>
      </c>
      <c r="G130" s="2" t="s">
        <v>16</v>
      </c>
      <c r="H130" s="1">
        <v>743</v>
      </c>
      <c r="I130" s="1">
        <v>91</v>
      </c>
      <c r="J130" s="1">
        <v>66</v>
      </c>
      <c r="K130" s="1">
        <v>34</v>
      </c>
      <c r="L130" s="1">
        <v>8</v>
      </c>
      <c r="M130" s="1">
        <v>6</v>
      </c>
      <c r="N130" s="1">
        <v>14</v>
      </c>
      <c r="O130" s="1">
        <v>11</v>
      </c>
      <c r="P130" s="1">
        <v>137</v>
      </c>
      <c r="Q130" s="2" t="s">
        <v>565</v>
      </c>
      <c r="R130" s="1">
        <v>12</v>
      </c>
      <c r="S130" s="1">
        <v>7</v>
      </c>
      <c r="T130" s="1">
        <v>1</v>
      </c>
      <c r="U130" s="1">
        <v>1</v>
      </c>
      <c r="V130" s="1">
        <v>6</v>
      </c>
      <c r="W130" s="16">
        <v>2</v>
      </c>
      <c r="X130" s="1">
        <v>24</v>
      </c>
      <c r="Y130" s="1">
        <f t="shared" ref="Y130:Y139" si="22">SUM(I130:X130)</f>
        <v>420</v>
      </c>
      <c r="Z130" s="1">
        <f t="shared" ref="Z130:Z139" si="23">H130-Y130</f>
        <v>323</v>
      </c>
      <c r="AA130" s="70">
        <f t="shared" ref="AA130:AA139" si="24">Y130/H130</f>
        <v>0.56527590847913867</v>
      </c>
      <c r="AB130" s="70">
        <f t="shared" ref="AB130:AB139" si="25">Z130/H130</f>
        <v>0.43472409152086139</v>
      </c>
    </row>
    <row r="131" spans="1:28" s="4" customFormat="1" ht="12.75" x14ac:dyDescent="0.25">
      <c r="A131" s="2">
        <v>17</v>
      </c>
      <c r="B131" s="2" t="s">
        <v>54</v>
      </c>
      <c r="C131" s="2">
        <v>440</v>
      </c>
      <c r="D131" s="1" t="s">
        <v>201</v>
      </c>
      <c r="E131" s="1" t="s">
        <v>207</v>
      </c>
      <c r="F131" s="2">
        <v>1925</v>
      </c>
      <c r="G131" s="2" t="s">
        <v>15</v>
      </c>
      <c r="H131" s="1">
        <v>659</v>
      </c>
      <c r="I131" s="1">
        <v>81</v>
      </c>
      <c r="J131" s="1">
        <v>68</v>
      </c>
      <c r="K131" s="1">
        <v>30</v>
      </c>
      <c r="L131" s="1">
        <v>12</v>
      </c>
      <c r="M131" s="1">
        <v>2</v>
      </c>
      <c r="N131" s="1">
        <v>3</v>
      </c>
      <c r="O131" s="1">
        <v>20</v>
      </c>
      <c r="P131" s="1">
        <v>103</v>
      </c>
      <c r="Q131" s="2" t="s">
        <v>565</v>
      </c>
      <c r="R131" s="1">
        <v>4</v>
      </c>
      <c r="S131" s="1">
        <v>2</v>
      </c>
      <c r="T131" s="1">
        <v>0</v>
      </c>
      <c r="U131" s="1">
        <v>0</v>
      </c>
      <c r="V131" s="1">
        <v>4</v>
      </c>
      <c r="W131" s="16">
        <v>0</v>
      </c>
      <c r="X131" s="1">
        <v>8</v>
      </c>
      <c r="Y131" s="1">
        <f t="shared" si="22"/>
        <v>337</v>
      </c>
      <c r="Z131" s="1">
        <f t="shared" si="23"/>
        <v>322</v>
      </c>
      <c r="AA131" s="70">
        <f t="shared" si="24"/>
        <v>0.51138088012139604</v>
      </c>
      <c r="AB131" s="70">
        <f t="shared" si="25"/>
        <v>0.48861911987860396</v>
      </c>
    </row>
    <row r="132" spans="1:28" s="4" customFormat="1" ht="12.75" x14ac:dyDescent="0.25">
      <c r="A132" s="2">
        <v>18</v>
      </c>
      <c r="B132" s="2" t="s">
        <v>54</v>
      </c>
      <c r="C132" s="2">
        <v>440</v>
      </c>
      <c r="D132" s="1" t="s">
        <v>201</v>
      </c>
      <c r="E132" s="1" t="s">
        <v>207</v>
      </c>
      <c r="F132" s="2">
        <v>1925</v>
      </c>
      <c r="G132" s="2" t="s">
        <v>16</v>
      </c>
      <c r="H132" s="1">
        <v>659</v>
      </c>
      <c r="I132" s="1">
        <v>86</v>
      </c>
      <c r="J132" s="1">
        <v>66</v>
      </c>
      <c r="K132" s="1">
        <v>49</v>
      </c>
      <c r="L132" s="1">
        <v>9</v>
      </c>
      <c r="M132" s="1">
        <v>2</v>
      </c>
      <c r="N132" s="1">
        <v>7</v>
      </c>
      <c r="O132" s="1">
        <v>18</v>
      </c>
      <c r="P132" s="1">
        <v>82</v>
      </c>
      <c r="Q132" s="2" t="s">
        <v>565</v>
      </c>
      <c r="R132" s="1">
        <v>3</v>
      </c>
      <c r="S132" s="1">
        <v>4</v>
      </c>
      <c r="T132" s="1">
        <v>0</v>
      </c>
      <c r="U132" s="1">
        <v>3</v>
      </c>
      <c r="V132" s="1">
        <v>7</v>
      </c>
      <c r="W132" s="16">
        <v>0</v>
      </c>
      <c r="X132" s="1">
        <v>10</v>
      </c>
      <c r="Y132" s="1">
        <f t="shared" si="22"/>
        <v>346</v>
      </c>
      <c r="Z132" s="1">
        <f t="shared" si="23"/>
        <v>313</v>
      </c>
      <c r="AA132" s="70">
        <f t="shared" si="24"/>
        <v>0.52503793626707129</v>
      </c>
      <c r="AB132" s="70">
        <f t="shared" si="25"/>
        <v>0.47496206373292865</v>
      </c>
    </row>
    <row r="133" spans="1:28" s="4" customFormat="1" ht="12.75" x14ac:dyDescent="0.25">
      <c r="A133" s="2">
        <v>19</v>
      </c>
      <c r="B133" s="2" t="s">
        <v>54</v>
      </c>
      <c r="C133" s="2">
        <v>440</v>
      </c>
      <c r="D133" s="1" t="s">
        <v>201</v>
      </c>
      <c r="E133" s="1" t="s">
        <v>207</v>
      </c>
      <c r="F133" s="2">
        <v>1925</v>
      </c>
      <c r="G133" s="2" t="s">
        <v>17</v>
      </c>
      <c r="H133" s="1">
        <v>660</v>
      </c>
      <c r="I133" s="1">
        <v>88</v>
      </c>
      <c r="J133" s="1">
        <v>63</v>
      </c>
      <c r="K133" s="1">
        <v>17</v>
      </c>
      <c r="L133" s="1">
        <v>11</v>
      </c>
      <c r="M133" s="1">
        <v>4</v>
      </c>
      <c r="N133" s="1">
        <v>4</v>
      </c>
      <c r="O133" s="1">
        <v>33</v>
      </c>
      <c r="P133" s="1">
        <v>92</v>
      </c>
      <c r="Q133" s="2" t="s">
        <v>565</v>
      </c>
      <c r="R133" s="1">
        <v>3</v>
      </c>
      <c r="S133" s="1">
        <v>1</v>
      </c>
      <c r="T133" s="1">
        <v>0</v>
      </c>
      <c r="U133" s="1">
        <v>0</v>
      </c>
      <c r="V133" s="1">
        <v>7</v>
      </c>
      <c r="W133" s="16">
        <v>1</v>
      </c>
      <c r="X133" s="1">
        <v>12</v>
      </c>
      <c r="Y133" s="1">
        <f t="shared" si="22"/>
        <v>336</v>
      </c>
      <c r="Z133" s="1">
        <f t="shared" si="23"/>
        <v>324</v>
      </c>
      <c r="AA133" s="70">
        <f t="shared" si="24"/>
        <v>0.50909090909090904</v>
      </c>
      <c r="AB133" s="70">
        <f t="shared" si="25"/>
        <v>0.49090909090909091</v>
      </c>
    </row>
    <row r="134" spans="1:28" s="4" customFormat="1" ht="12.75" x14ac:dyDescent="0.25">
      <c r="A134" s="2">
        <v>20</v>
      </c>
      <c r="B134" s="2" t="s">
        <v>54</v>
      </c>
      <c r="C134" s="2">
        <v>440</v>
      </c>
      <c r="D134" s="1" t="s">
        <v>201</v>
      </c>
      <c r="E134" s="1" t="s">
        <v>208</v>
      </c>
      <c r="F134" s="2">
        <v>1926</v>
      </c>
      <c r="G134" s="2" t="s">
        <v>15</v>
      </c>
      <c r="H134" s="1">
        <v>683</v>
      </c>
      <c r="I134" s="1">
        <v>95</v>
      </c>
      <c r="J134" s="1">
        <v>94</v>
      </c>
      <c r="K134" s="1">
        <v>46</v>
      </c>
      <c r="L134" s="1">
        <v>2</v>
      </c>
      <c r="M134" s="1">
        <v>4</v>
      </c>
      <c r="N134" s="1">
        <v>10</v>
      </c>
      <c r="O134" s="1">
        <v>20</v>
      </c>
      <c r="P134" s="1">
        <v>85</v>
      </c>
      <c r="Q134" s="2" t="s">
        <v>565</v>
      </c>
      <c r="R134" s="1">
        <v>9</v>
      </c>
      <c r="S134" s="1">
        <v>3</v>
      </c>
      <c r="T134" s="1">
        <v>0</v>
      </c>
      <c r="U134" s="1">
        <v>0</v>
      </c>
      <c r="V134" s="1">
        <v>18</v>
      </c>
      <c r="W134" s="16">
        <v>0</v>
      </c>
      <c r="X134" s="1">
        <v>14</v>
      </c>
      <c r="Y134" s="1">
        <f t="shared" si="22"/>
        <v>400</v>
      </c>
      <c r="Z134" s="1">
        <f t="shared" si="23"/>
        <v>283</v>
      </c>
      <c r="AA134" s="70">
        <f t="shared" si="24"/>
        <v>0.58565153733528552</v>
      </c>
      <c r="AB134" s="70">
        <f t="shared" si="25"/>
        <v>0.41434846266471448</v>
      </c>
    </row>
    <row r="135" spans="1:28" s="4" customFormat="1" ht="12.75" x14ac:dyDescent="0.25">
      <c r="A135" s="2">
        <v>21</v>
      </c>
      <c r="B135" s="2" t="s">
        <v>54</v>
      </c>
      <c r="C135" s="2">
        <v>440</v>
      </c>
      <c r="D135" s="1" t="s">
        <v>201</v>
      </c>
      <c r="E135" s="1" t="s">
        <v>208</v>
      </c>
      <c r="F135" s="2">
        <v>1926</v>
      </c>
      <c r="G135" s="2" t="s">
        <v>16</v>
      </c>
      <c r="H135" s="1">
        <v>684</v>
      </c>
      <c r="I135" s="1">
        <v>117</v>
      </c>
      <c r="J135" s="1">
        <v>88</v>
      </c>
      <c r="K135" s="1">
        <v>46</v>
      </c>
      <c r="L135" s="1">
        <v>4</v>
      </c>
      <c r="M135" s="1">
        <v>4</v>
      </c>
      <c r="N135" s="1">
        <v>5</v>
      </c>
      <c r="O135" s="1">
        <v>10</v>
      </c>
      <c r="P135" s="1">
        <v>54</v>
      </c>
      <c r="Q135" s="2" t="s">
        <v>565</v>
      </c>
      <c r="R135" s="1">
        <v>17</v>
      </c>
      <c r="S135" s="1">
        <v>4</v>
      </c>
      <c r="T135" s="1">
        <v>1</v>
      </c>
      <c r="U135" s="1">
        <v>0</v>
      </c>
      <c r="V135" s="1">
        <v>16</v>
      </c>
      <c r="W135" s="16">
        <v>0</v>
      </c>
      <c r="X135" s="1">
        <v>13</v>
      </c>
      <c r="Y135" s="1">
        <f t="shared" si="22"/>
        <v>379</v>
      </c>
      <c r="Z135" s="1">
        <f t="shared" si="23"/>
        <v>305</v>
      </c>
      <c r="AA135" s="70">
        <f t="shared" si="24"/>
        <v>0.55409356725146197</v>
      </c>
      <c r="AB135" s="70">
        <f t="shared" si="25"/>
        <v>0.44590643274853803</v>
      </c>
    </row>
    <row r="136" spans="1:28" s="4" customFormat="1" ht="12.75" x14ac:dyDescent="0.25">
      <c r="A136" s="2">
        <v>22</v>
      </c>
      <c r="B136" s="2" t="s">
        <v>54</v>
      </c>
      <c r="C136" s="2">
        <v>440</v>
      </c>
      <c r="D136" s="1" t="s">
        <v>201</v>
      </c>
      <c r="E136" s="1" t="s">
        <v>209</v>
      </c>
      <c r="F136" s="2">
        <v>1927</v>
      </c>
      <c r="G136" s="2" t="s">
        <v>15</v>
      </c>
      <c r="H136" s="1">
        <v>723</v>
      </c>
      <c r="I136" s="1">
        <v>94</v>
      </c>
      <c r="J136" s="1">
        <v>96</v>
      </c>
      <c r="K136" s="1">
        <v>49</v>
      </c>
      <c r="L136" s="1">
        <v>9</v>
      </c>
      <c r="M136" s="1">
        <v>4</v>
      </c>
      <c r="N136" s="1">
        <v>24</v>
      </c>
      <c r="O136" s="1">
        <v>24</v>
      </c>
      <c r="P136" s="1">
        <v>60</v>
      </c>
      <c r="Q136" s="1">
        <v>3</v>
      </c>
      <c r="R136" s="1">
        <v>11</v>
      </c>
      <c r="S136" s="1">
        <v>4</v>
      </c>
      <c r="T136" s="1">
        <v>1</v>
      </c>
      <c r="U136" s="1">
        <v>3</v>
      </c>
      <c r="V136" s="1">
        <v>21</v>
      </c>
      <c r="W136" s="16">
        <v>0</v>
      </c>
      <c r="X136" s="1">
        <v>24</v>
      </c>
      <c r="Y136" s="1">
        <f t="shared" si="22"/>
        <v>427</v>
      </c>
      <c r="Z136" s="1">
        <f t="shared" si="23"/>
        <v>296</v>
      </c>
      <c r="AA136" s="70">
        <f t="shared" si="24"/>
        <v>0.59059474412171509</v>
      </c>
      <c r="AB136" s="70">
        <f t="shared" si="25"/>
        <v>0.40940525587828491</v>
      </c>
    </row>
    <row r="137" spans="1:28" s="4" customFormat="1" ht="12.75" x14ac:dyDescent="0.25">
      <c r="A137" s="2">
        <v>23</v>
      </c>
      <c r="B137" s="2" t="s">
        <v>54</v>
      </c>
      <c r="C137" s="2">
        <v>440</v>
      </c>
      <c r="D137" s="1" t="s">
        <v>201</v>
      </c>
      <c r="E137" s="1" t="s">
        <v>209</v>
      </c>
      <c r="F137" s="2">
        <v>1927</v>
      </c>
      <c r="G137" s="2" t="s">
        <v>16</v>
      </c>
      <c r="H137" s="1">
        <v>723</v>
      </c>
      <c r="I137" s="1">
        <v>60</v>
      </c>
      <c r="J137" s="1">
        <v>106</v>
      </c>
      <c r="K137" s="1">
        <v>27</v>
      </c>
      <c r="L137" s="1">
        <v>12</v>
      </c>
      <c r="M137" s="1">
        <v>6</v>
      </c>
      <c r="N137" s="1">
        <v>9</v>
      </c>
      <c r="O137" s="1">
        <v>12</v>
      </c>
      <c r="P137" s="1">
        <v>90</v>
      </c>
      <c r="Q137" s="2" t="s">
        <v>565</v>
      </c>
      <c r="R137" s="1">
        <v>8</v>
      </c>
      <c r="S137" s="1">
        <v>7</v>
      </c>
      <c r="T137" s="1">
        <v>0</v>
      </c>
      <c r="U137" s="1">
        <v>0</v>
      </c>
      <c r="V137" s="1">
        <v>8</v>
      </c>
      <c r="W137" s="16">
        <v>0</v>
      </c>
      <c r="X137" s="1">
        <v>21</v>
      </c>
      <c r="Y137" s="1">
        <f t="shared" si="22"/>
        <v>366</v>
      </c>
      <c r="Z137" s="1">
        <f t="shared" si="23"/>
        <v>357</v>
      </c>
      <c r="AA137" s="70">
        <f t="shared" si="24"/>
        <v>0.50622406639004147</v>
      </c>
      <c r="AB137" s="70">
        <f t="shared" si="25"/>
        <v>0.49377593360995853</v>
      </c>
    </row>
    <row r="138" spans="1:28" s="4" customFormat="1" ht="12.75" x14ac:dyDescent="0.25">
      <c r="A138" s="2">
        <v>24</v>
      </c>
      <c r="B138" s="2" t="s">
        <v>54</v>
      </c>
      <c r="C138" s="2">
        <v>440</v>
      </c>
      <c r="D138" s="1" t="s">
        <v>201</v>
      </c>
      <c r="E138" s="1" t="s">
        <v>209</v>
      </c>
      <c r="F138" s="2">
        <v>1927</v>
      </c>
      <c r="G138" s="2" t="s">
        <v>17</v>
      </c>
      <c r="H138" s="1">
        <v>723</v>
      </c>
      <c r="I138" s="1">
        <v>85</v>
      </c>
      <c r="J138" s="1">
        <v>118</v>
      </c>
      <c r="K138" s="1">
        <v>38</v>
      </c>
      <c r="L138" s="1">
        <v>4</v>
      </c>
      <c r="M138" s="1">
        <v>1</v>
      </c>
      <c r="N138" s="1">
        <v>17</v>
      </c>
      <c r="O138" s="1">
        <v>15</v>
      </c>
      <c r="P138" s="1">
        <v>78</v>
      </c>
      <c r="Q138" s="2" t="s">
        <v>565</v>
      </c>
      <c r="R138" s="1">
        <v>4</v>
      </c>
      <c r="S138" s="1">
        <v>1</v>
      </c>
      <c r="T138" s="1">
        <v>2</v>
      </c>
      <c r="U138" s="1">
        <v>0</v>
      </c>
      <c r="V138" s="1">
        <v>18</v>
      </c>
      <c r="W138" s="16">
        <v>0</v>
      </c>
      <c r="X138" s="1">
        <v>25</v>
      </c>
      <c r="Y138" s="1">
        <f t="shared" si="22"/>
        <v>406</v>
      </c>
      <c r="Z138" s="1">
        <f t="shared" si="23"/>
        <v>317</v>
      </c>
      <c r="AA138" s="70">
        <f t="shared" si="24"/>
        <v>0.56154910096818811</v>
      </c>
      <c r="AB138" s="70">
        <f t="shared" si="25"/>
        <v>0.43845089903181189</v>
      </c>
    </row>
    <row r="139" spans="1:28" s="4" customFormat="1" ht="12.75" x14ac:dyDescent="0.25">
      <c r="A139" s="2">
        <v>25</v>
      </c>
      <c r="B139" s="2" t="s">
        <v>54</v>
      </c>
      <c r="C139" s="2">
        <v>440</v>
      </c>
      <c r="D139" s="1" t="s">
        <v>201</v>
      </c>
      <c r="E139" s="1" t="s">
        <v>209</v>
      </c>
      <c r="F139" s="2">
        <v>1927</v>
      </c>
      <c r="G139" s="2" t="s">
        <v>18</v>
      </c>
      <c r="H139" s="1">
        <v>723</v>
      </c>
      <c r="I139" s="1">
        <v>76</v>
      </c>
      <c r="J139" s="1">
        <v>108</v>
      </c>
      <c r="K139" s="1">
        <v>51</v>
      </c>
      <c r="L139" s="1">
        <v>6</v>
      </c>
      <c r="M139" s="1">
        <v>2</v>
      </c>
      <c r="N139" s="1">
        <v>12</v>
      </c>
      <c r="O139" s="1">
        <v>8</v>
      </c>
      <c r="P139" s="1">
        <v>79</v>
      </c>
      <c r="Q139" s="2" t="s">
        <v>565</v>
      </c>
      <c r="R139" s="1">
        <v>0</v>
      </c>
      <c r="S139" s="1">
        <v>0</v>
      </c>
      <c r="T139" s="1">
        <v>0</v>
      </c>
      <c r="U139" s="1">
        <v>0</v>
      </c>
      <c r="V139" s="1">
        <v>17</v>
      </c>
      <c r="W139" s="16">
        <v>0</v>
      </c>
      <c r="X139" s="1">
        <v>11</v>
      </c>
      <c r="Y139" s="1">
        <f t="shared" si="22"/>
        <v>370</v>
      </c>
      <c r="Z139" s="1">
        <f t="shared" si="23"/>
        <v>353</v>
      </c>
      <c r="AA139" s="70">
        <f t="shared" si="24"/>
        <v>0.51175656984785611</v>
      </c>
      <c r="AB139" s="70">
        <f t="shared" si="25"/>
        <v>0.48824343015214383</v>
      </c>
    </row>
    <row r="140" spans="1:28" s="4" customFormat="1" ht="12.75" x14ac:dyDescent="0.25">
      <c r="A140" s="3"/>
      <c r="B140" s="3"/>
      <c r="C140" s="3"/>
      <c r="D140" s="137" t="s">
        <v>525</v>
      </c>
      <c r="E140" s="138"/>
      <c r="F140" s="76">
        <f>COUNTIF(G115:G139,"B")</f>
        <v>9</v>
      </c>
      <c r="G140" s="76">
        <f>COUNTA(G115:G139)</f>
        <v>25</v>
      </c>
      <c r="H140" s="77">
        <f>SUM(H115:H139)</f>
        <v>16067</v>
      </c>
      <c r="I140" s="77">
        <f t="shared" ref="I140:X140" si="26">SUM(I115:I139)</f>
        <v>2211</v>
      </c>
      <c r="J140" s="77">
        <f t="shared" si="26"/>
        <v>1892</v>
      </c>
      <c r="K140" s="77">
        <f t="shared" si="26"/>
        <v>854</v>
      </c>
      <c r="L140" s="77">
        <f t="shared" si="26"/>
        <v>198</v>
      </c>
      <c r="M140" s="77">
        <f t="shared" si="26"/>
        <v>76</v>
      </c>
      <c r="N140" s="77">
        <f t="shared" si="26"/>
        <v>226</v>
      </c>
      <c r="O140" s="77">
        <f t="shared" si="26"/>
        <v>512</v>
      </c>
      <c r="P140" s="77">
        <f t="shared" si="26"/>
        <v>2359</v>
      </c>
      <c r="Q140" s="114" t="s">
        <v>565</v>
      </c>
      <c r="R140" s="77">
        <f t="shared" si="26"/>
        <v>134</v>
      </c>
      <c r="S140" s="77">
        <f t="shared" si="26"/>
        <v>61</v>
      </c>
      <c r="T140" s="77">
        <f t="shared" si="26"/>
        <v>19</v>
      </c>
      <c r="U140" s="77">
        <f t="shared" si="26"/>
        <v>14</v>
      </c>
      <c r="V140" s="77">
        <f t="shared" si="26"/>
        <v>202</v>
      </c>
      <c r="W140" s="77">
        <f t="shared" si="26"/>
        <v>6</v>
      </c>
      <c r="X140" s="77">
        <f t="shared" si="26"/>
        <v>360</v>
      </c>
      <c r="Y140" s="77">
        <f t="shared" ref="Y140" si="27">SUM(I140:X140)</f>
        <v>9124</v>
      </c>
      <c r="Z140" s="77">
        <f t="shared" ref="Z140" si="28">H140-Y140</f>
        <v>6943</v>
      </c>
      <c r="AA140" s="78">
        <f t="shared" ref="AA140" si="29">Y140/H140</f>
        <v>0.56787203584987866</v>
      </c>
      <c r="AB140" s="78">
        <f t="shared" ref="AB140" si="30">Z140/H140</f>
        <v>0.43212796415012139</v>
      </c>
    </row>
    <row r="141" spans="1:28" ht="9" customHeight="1" x14ac:dyDescent="0.25"/>
    <row r="142" spans="1:28" s="28" customFormat="1" ht="12" x14ac:dyDescent="0.25">
      <c r="A142" s="27"/>
      <c r="B142" s="27"/>
      <c r="C142" s="27"/>
      <c r="E142" s="126" t="s">
        <v>71</v>
      </c>
      <c r="F142" s="133"/>
      <c r="G142" s="133"/>
      <c r="H142" s="133"/>
      <c r="I142" s="111" t="s">
        <v>4</v>
      </c>
      <c r="J142" s="111" t="s">
        <v>5</v>
      </c>
      <c r="K142" s="111" t="s">
        <v>6</v>
      </c>
      <c r="L142" s="111" t="s">
        <v>47</v>
      </c>
      <c r="M142" s="111" t="s">
        <v>7</v>
      </c>
      <c r="N142" s="111" t="s">
        <v>48</v>
      </c>
      <c r="O142" s="111" t="s">
        <v>37</v>
      </c>
      <c r="P142" s="111" t="s">
        <v>49</v>
      </c>
      <c r="Q142" s="111" t="s">
        <v>8</v>
      </c>
      <c r="R142" s="32" t="s">
        <v>38</v>
      </c>
      <c r="S142" s="33" t="s">
        <v>65</v>
      </c>
      <c r="T142" s="33"/>
      <c r="AA142" s="71"/>
      <c r="AB142" s="71"/>
    </row>
    <row r="143" spans="1:28" s="4" customFormat="1" ht="12.75" x14ac:dyDescent="0.2">
      <c r="A143" s="3"/>
      <c r="B143" s="3"/>
      <c r="C143" s="3"/>
      <c r="E143" s="133"/>
      <c r="F143" s="133"/>
      <c r="G143" s="133"/>
      <c r="H143" s="133"/>
      <c r="I143" s="55">
        <v>2297</v>
      </c>
      <c r="J143" s="55">
        <v>1993</v>
      </c>
      <c r="K143" s="55">
        <v>936</v>
      </c>
      <c r="L143" s="55">
        <v>299</v>
      </c>
      <c r="M143" s="55">
        <v>136</v>
      </c>
      <c r="N143" s="55">
        <v>226</v>
      </c>
      <c r="O143" s="55">
        <v>512</v>
      </c>
      <c r="P143" s="55">
        <v>2359</v>
      </c>
      <c r="Q143" s="55" t="s">
        <v>565</v>
      </c>
      <c r="R143" s="65">
        <f>W140</f>
        <v>6</v>
      </c>
      <c r="S143" s="66">
        <f>X140</f>
        <v>360</v>
      </c>
      <c r="T143" s="34"/>
      <c r="AA143" s="72"/>
      <c r="AB143" s="72"/>
    </row>
    <row r="144" spans="1:28" s="4" customFormat="1" ht="6.75" customHeight="1" x14ac:dyDescent="0.25">
      <c r="A144" s="3"/>
      <c r="B144" s="3"/>
      <c r="C144" s="3"/>
      <c r="F144" s="3"/>
      <c r="G144" s="3"/>
      <c r="H144" s="11"/>
      <c r="I144" s="3"/>
      <c r="J144" s="3"/>
      <c r="K144" s="3"/>
      <c r="L144" s="3"/>
      <c r="M144" s="3"/>
      <c r="N144" s="3"/>
      <c r="O144" s="3"/>
      <c r="P144" s="3"/>
      <c r="Q144" s="3"/>
      <c r="R144" s="35"/>
      <c r="S144" s="36"/>
      <c r="T144" s="36"/>
      <c r="AA144" s="72"/>
      <c r="AB144" s="72"/>
    </row>
    <row r="145" spans="1:29" s="12" customFormat="1" ht="12" x14ac:dyDescent="0.25">
      <c r="A145" s="30"/>
      <c r="B145" s="30"/>
      <c r="C145" s="30"/>
      <c r="E145" s="126" t="s">
        <v>72</v>
      </c>
      <c r="F145" s="126"/>
      <c r="G145" s="126"/>
      <c r="H145" s="126"/>
      <c r="I145" s="126" t="s">
        <v>412</v>
      </c>
      <c r="J145" s="133"/>
      <c r="K145" s="133"/>
      <c r="L145" s="126" t="s">
        <v>413</v>
      </c>
      <c r="M145" s="126"/>
      <c r="N145" s="111" t="s">
        <v>48</v>
      </c>
      <c r="O145" s="111" t="s">
        <v>37</v>
      </c>
      <c r="P145" s="111" t="s">
        <v>49</v>
      </c>
      <c r="Q145" s="111" t="s">
        <v>8</v>
      </c>
      <c r="S145" s="118" t="s">
        <v>4</v>
      </c>
      <c r="T145" s="118" t="s">
        <v>5</v>
      </c>
      <c r="U145" s="118" t="s">
        <v>6</v>
      </c>
      <c r="V145" s="118" t="s">
        <v>47</v>
      </c>
      <c r="W145" s="118" t="s">
        <v>7</v>
      </c>
      <c r="X145" s="118" t="s">
        <v>48</v>
      </c>
      <c r="Y145" s="118" t="s">
        <v>37</v>
      </c>
      <c r="Z145" s="118" t="s">
        <v>49</v>
      </c>
      <c r="AA145" s="121" t="s">
        <v>8</v>
      </c>
      <c r="AB145" s="121" t="s">
        <v>38</v>
      </c>
      <c r="AC145" s="118" t="s">
        <v>65</v>
      </c>
    </row>
    <row r="146" spans="1:29" s="4" customFormat="1" ht="12.75" x14ac:dyDescent="0.25">
      <c r="A146" s="3"/>
      <c r="B146" s="3"/>
      <c r="C146" s="3"/>
      <c r="E146" s="126"/>
      <c r="F146" s="126"/>
      <c r="G146" s="126"/>
      <c r="H146" s="126"/>
      <c r="I146" s="127">
        <f>I143+K143+M143</f>
        <v>3369</v>
      </c>
      <c r="J146" s="128"/>
      <c r="K146" s="128"/>
      <c r="L146" s="127">
        <f>J143+L143</f>
        <v>2292</v>
      </c>
      <c r="M146" s="128"/>
      <c r="N146" s="112">
        <f>N143</f>
        <v>226</v>
      </c>
      <c r="O146" s="112">
        <f>O143</f>
        <v>512</v>
      </c>
      <c r="P146" s="112">
        <f>P143</f>
        <v>2359</v>
      </c>
      <c r="Q146" s="112" t="str">
        <f>Q143</f>
        <v>N.P.</v>
      </c>
      <c r="S146" s="120">
        <v>2297</v>
      </c>
      <c r="T146" s="120">
        <v>1993</v>
      </c>
      <c r="U146" s="120">
        <v>936</v>
      </c>
      <c r="V146" s="120">
        <v>299</v>
      </c>
      <c r="W146" s="120">
        <v>136</v>
      </c>
      <c r="X146" s="120">
        <v>226</v>
      </c>
      <c r="Y146" s="120">
        <v>512</v>
      </c>
      <c r="Z146" s="120">
        <v>2359</v>
      </c>
      <c r="AA146" s="120">
        <v>3</v>
      </c>
      <c r="AB146" s="120">
        <v>6</v>
      </c>
      <c r="AC146" s="120">
        <v>360</v>
      </c>
    </row>
    <row r="147" spans="1:29" s="4" customFormat="1" ht="12.75" x14ac:dyDescent="0.25">
      <c r="A147" s="122" t="s">
        <v>572</v>
      </c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AA147" s="72"/>
      <c r="AB147" s="72"/>
    </row>
    <row r="148" spans="1:29" s="4" customFormat="1" ht="12.75" x14ac:dyDescent="0.25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AA148" s="72"/>
      <c r="AB148" s="72"/>
    </row>
    <row r="149" spans="1:29" s="6" customFormat="1" ht="12.75" x14ac:dyDescent="0.2">
      <c r="A149" s="139" t="s">
        <v>571</v>
      </c>
      <c r="B149" s="139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AA149" s="15"/>
      <c r="AB149" s="15"/>
    </row>
  </sheetData>
  <mergeCells count="44">
    <mergeCell ref="H104:AB104"/>
    <mergeCell ref="H87:AB87"/>
    <mergeCell ref="H85:AB85"/>
    <mergeCell ref="L60:M60"/>
    <mergeCell ref="I60:K60"/>
    <mergeCell ref="AB2:AB3"/>
    <mergeCell ref="R2:V2"/>
    <mergeCell ref="W2:W3"/>
    <mergeCell ref="X2:X3"/>
    <mergeCell ref="Y2:Y3"/>
    <mergeCell ref="AA2:AA3"/>
    <mergeCell ref="Z2:Z3"/>
    <mergeCell ref="Z1:AB1"/>
    <mergeCell ref="E142:H143"/>
    <mergeCell ref="E145:H146"/>
    <mergeCell ref="I145:K145"/>
    <mergeCell ref="L145:M145"/>
    <mergeCell ref="I146:K146"/>
    <mergeCell ref="L146:M146"/>
    <mergeCell ref="E108:H109"/>
    <mergeCell ref="E111:H112"/>
    <mergeCell ref="I111:K111"/>
    <mergeCell ref="L111:M111"/>
    <mergeCell ref="I112:K112"/>
    <mergeCell ref="L112:M112"/>
    <mergeCell ref="E2:E3"/>
    <mergeCell ref="D54:E54"/>
    <mergeCell ref="B113:AB113"/>
    <mergeCell ref="A147:V147"/>
    <mergeCell ref="A149:Q149"/>
    <mergeCell ref="A2:A3"/>
    <mergeCell ref="B2:B3"/>
    <mergeCell ref="C2:C3"/>
    <mergeCell ref="D2:D3"/>
    <mergeCell ref="D140:E140"/>
    <mergeCell ref="F2:F3"/>
    <mergeCell ref="G2:G3"/>
    <mergeCell ref="H2:H3"/>
    <mergeCell ref="I2:Q2"/>
    <mergeCell ref="E59:H60"/>
    <mergeCell ref="I59:K59"/>
    <mergeCell ref="L59:M59"/>
    <mergeCell ref="E56:H57"/>
    <mergeCell ref="D106:E106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84" firstPageNumber="91" orientation="landscape" useFirstPageNumber="1" r:id="rId1"/>
  <headerFooter>
    <oddFooter>&amp;C&amp;"Humnst777 Cn BT,Normal"&amp;P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152"/>
  <sheetViews>
    <sheetView view="pageBreakPreview" zoomScale="115" zoomScaleNormal="115" zoomScaleSheetLayoutView="115" workbookViewId="0">
      <pane ySplit="3" topLeftCell="A139" activePane="bottomLeft" state="frozen"/>
      <selection activeCell="A79" sqref="A79:XFD79"/>
      <selection pane="bottomLeft" activeCell="AC4" sqref="AC4:AC144"/>
    </sheetView>
  </sheetViews>
  <sheetFormatPr baseColWidth="10" defaultColWidth="28.42578125" defaultRowHeight="12.75" x14ac:dyDescent="0.2"/>
  <cols>
    <col min="1" max="1" width="2.85546875" style="6" bestFit="1" customWidth="1"/>
    <col min="2" max="2" width="4" style="6" bestFit="1" customWidth="1"/>
    <col min="3" max="3" width="3.5703125" style="6" bestFit="1" customWidth="1"/>
    <col min="4" max="5" width="28.5703125" style="6" bestFit="1" customWidth="1"/>
    <col min="6" max="6" width="5.7109375" style="15" bestFit="1" customWidth="1"/>
    <col min="7" max="7" width="5.140625" style="15" bestFit="1" customWidth="1"/>
    <col min="8" max="8" width="6.5703125" style="6" bestFit="1" customWidth="1"/>
    <col min="9" max="11" width="5.42578125" style="6" bestFit="1" customWidth="1"/>
    <col min="12" max="12" width="5.140625" style="6" bestFit="1" customWidth="1"/>
    <col min="13" max="13" width="4.85546875" style="6" bestFit="1" customWidth="1"/>
    <col min="14" max="17" width="5.42578125" style="6" bestFit="1" customWidth="1"/>
    <col min="18" max="18" width="9.7109375" style="6" bestFit="1" customWidth="1"/>
    <col min="19" max="19" width="7.28515625" style="6" bestFit="1" customWidth="1"/>
    <col min="20" max="21" width="6.140625" style="6" bestFit="1" customWidth="1"/>
    <col min="22" max="22" width="8.140625" style="6" bestFit="1" customWidth="1"/>
    <col min="23" max="23" width="3.7109375" style="6" bestFit="1" customWidth="1"/>
    <col min="24" max="24" width="4.7109375" style="6" bestFit="1" customWidth="1"/>
    <col min="25" max="25" width="6.7109375" style="6" bestFit="1" customWidth="1"/>
    <col min="26" max="26" width="8.140625" style="6" bestFit="1" customWidth="1"/>
    <col min="27" max="27" width="6.85546875" style="15" bestFit="1" customWidth="1"/>
    <col min="28" max="28" width="8.140625" style="15" bestFit="1" customWidth="1"/>
    <col min="29" max="29" width="4.5703125" style="6" customWidth="1"/>
    <col min="30" max="30" width="33.7109375" style="6" bestFit="1" customWidth="1"/>
    <col min="31" max="36" width="4.85546875" style="6" bestFit="1" customWidth="1"/>
    <col min="37" max="37" width="4.28515625" style="6" bestFit="1" customWidth="1"/>
    <col min="38" max="38" width="5.140625" style="6" bestFit="1" customWidth="1"/>
    <col min="39" max="16384" width="28.42578125" style="6"/>
  </cols>
  <sheetData>
    <row r="1" spans="1:38" s="4" customFormat="1" ht="42" customHeight="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130" t="s">
        <v>435</v>
      </c>
      <c r="AA1" s="130"/>
      <c r="AB1" s="130"/>
    </row>
    <row r="2" spans="1:38" s="12" customFormat="1" ht="11.25" customHeight="1" x14ac:dyDescent="0.25">
      <c r="A2" s="124" t="s">
        <v>35</v>
      </c>
      <c r="B2" s="124" t="s">
        <v>400</v>
      </c>
      <c r="C2" s="124" t="s">
        <v>401</v>
      </c>
      <c r="D2" s="124" t="s">
        <v>60</v>
      </c>
      <c r="E2" s="124" t="s">
        <v>61</v>
      </c>
      <c r="F2" s="124" t="s">
        <v>62</v>
      </c>
      <c r="G2" s="124" t="s">
        <v>63</v>
      </c>
      <c r="H2" s="131" t="s">
        <v>402</v>
      </c>
      <c r="I2" s="124" t="s">
        <v>436</v>
      </c>
      <c r="J2" s="124"/>
      <c r="K2" s="124"/>
      <c r="L2" s="124"/>
      <c r="M2" s="124"/>
      <c r="N2" s="124"/>
      <c r="O2" s="124"/>
      <c r="P2" s="124"/>
      <c r="Q2" s="124"/>
      <c r="R2" s="124" t="s">
        <v>437</v>
      </c>
      <c r="S2" s="124"/>
      <c r="T2" s="124"/>
      <c r="U2" s="124"/>
      <c r="V2" s="124"/>
      <c r="W2" s="124" t="s">
        <v>38</v>
      </c>
      <c r="X2" s="141" t="s">
        <v>65</v>
      </c>
      <c r="Y2" s="123" t="s">
        <v>66</v>
      </c>
      <c r="Z2" s="125" t="s">
        <v>67</v>
      </c>
      <c r="AA2" s="123" t="s">
        <v>69</v>
      </c>
      <c r="AB2" s="123" t="s">
        <v>68</v>
      </c>
      <c r="AD2" s="4"/>
      <c r="AE2" s="4"/>
      <c r="AF2" s="4"/>
      <c r="AG2" s="4"/>
      <c r="AH2" s="4"/>
      <c r="AI2" s="4"/>
      <c r="AJ2" s="4"/>
      <c r="AK2" s="4"/>
      <c r="AL2" s="4"/>
    </row>
    <row r="3" spans="1:38" s="13" customFormat="1" x14ac:dyDescent="0.25">
      <c r="A3" s="124"/>
      <c r="B3" s="124"/>
      <c r="C3" s="124"/>
      <c r="D3" s="124"/>
      <c r="E3" s="124"/>
      <c r="F3" s="124"/>
      <c r="G3" s="124"/>
      <c r="H3" s="132"/>
      <c r="I3" s="18" t="s">
        <v>4</v>
      </c>
      <c r="J3" s="18" t="s">
        <v>5</v>
      </c>
      <c r="K3" s="18" t="s">
        <v>6</v>
      </c>
      <c r="L3" s="18" t="s">
        <v>47</v>
      </c>
      <c r="M3" s="18" t="s">
        <v>7</v>
      </c>
      <c r="N3" s="18" t="s">
        <v>48</v>
      </c>
      <c r="O3" s="18" t="s">
        <v>37</v>
      </c>
      <c r="P3" s="18" t="s">
        <v>49</v>
      </c>
      <c r="Q3" s="18" t="s">
        <v>8</v>
      </c>
      <c r="R3" s="18" t="s">
        <v>9</v>
      </c>
      <c r="S3" s="18" t="s">
        <v>10</v>
      </c>
      <c r="T3" s="18" t="s">
        <v>11</v>
      </c>
      <c r="U3" s="18" t="s">
        <v>12</v>
      </c>
      <c r="V3" s="18" t="s">
        <v>13</v>
      </c>
      <c r="W3" s="124"/>
      <c r="X3" s="141"/>
      <c r="Y3" s="123"/>
      <c r="Z3" s="125"/>
      <c r="AA3" s="123"/>
      <c r="AB3" s="123"/>
      <c r="AD3" s="5"/>
      <c r="AE3" s="21" t="s">
        <v>412</v>
      </c>
      <c r="AF3" s="21" t="s">
        <v>413</v>
      </c>
      <c r="AG3" s="21" t="s">
        <v>48</v>
      </c>
      <c r="AH3" s="21" t="s">
        <v>37</v>
      </c>
      <c r="AI3" s="21" t="s">
        <v>49</v>
      </c>
      <c r="AJ3" s="21" t="s">
        <v>8</v>
      </c>
      <c r="AK3" s="21" t="s">
        <v>398</v>
      </c>
      <c r="AL3" s="21" t="s">
        <v>65</v>
      </c>
    </row>
    <row r="4" spans="1:38" s="4" customFormat="1" x14ac:dyDescent="0.25">
      <c r="A4" s="2">
        <v>1</v>
      </c>
      <c r="B4" s="2" t="s">
        <v>59</v>
      </c>
      <c r="C4" s="2">
        <v>316</v>
      </c>
      <c r="D4" s="1" t="s">
        <v>210</v>
      </c>
      <c r="E4" s="1" t="s">
        <v>210</v>
      </c>
      <c r="F4" s="2">
        <v>1498</v>
      </c>
      <c r="G4" s="2" t="s">
        <v>15</v>
      </c>
      <c r="H4" s="10">
        <v>619</v>
      </c>
      <c r="I4" s="1">
        <v>19</v>
      </c>
      <c r="J4" s="1">
        <v>86</v>
      </c>
      <c r="K4" s="1">
        <v>59</v>
      </c>
      <c r="L4" s="1">
        <v>2</v>
      </c>
      <c r="M4" s="1">
        <v>5</v>
      </c>
      <c r="N4" s="1">
        <v>12</v>
      </c>
      <c r="O4" s="1">
        <v>5</v>
      </c>
      <c r="P4" s="1">
        <v>99</v>
      </c>
      <c r="Q4" s="1">
        <v>105</v>
      </c>
      <c r="R4" s="1">
        <v>20</v>
      </c>
      <c r="S4" s="1">
        <v>6</v>
      </c>
      <c r="T4" s="1">
        <v>0</v>
      </c>
      <c r="U4" s="1">
        <v>2</v>
      </c>
      <c r="V4" s="1">
        <v>8</v>
      </c>
      <c r="W4" s="1">
        <v>0</v>
      </c>
      <c r="X4" s="16">
        <v>14</v>
      </c>
      <c r="Y4" s="1">
        <f>SUM(I4:X4)</f>
        <v>442</v>
      </c>
      <c r="Z4" s="1">
        <f>H4-Y4</f>
        <v>177</v>
      </c>
      <c r="AA4" s="70">
        <f>Y4/H4</f>
        <v>0.71405492730210018</v>
      </c>
      <c r="AB4" s="70">
        <f>Z4/H4</f>
        <v>0.28594507269789982</v>
      </c>
      <c r="AD4" s="7" t="s">
        <v>447</v>
      </c>
      <c r="AE4" s="48">
        <v>6531</v>
      </c>
      <c r="AF4" s="48">
        <v>4276</v>
      </c>
      <c r="AG4" s="48">
        <v>1207</v>
      </c>
      <c r="AH4" s="48">
        <v>462</v>
      </c>
      <c r="AI4" s="48">
        <v>3079</v>
      </c>
      <c r="AJ4" s="48">
        <v>1243</v>
      </c>
      <c r="AK4" s="48">
        <v>5</v>
      </c>
      <c r="AL4" s="48">
        <v>587</v>
      </c>
    </row>
    <row r="5" spans="1:38" s="4" customFormat="1" x14ac:dyDescent="0.25">
      <c r="A5" s="2">
        <v>2</v>
      </c>
      <c r="B5" s="2" t="s">
        <v>59</v>
      </c>
      <c r="C5" s="2">
        <v>316</v>
      </c>
      <c r="D5" s="1" t="s">
        <v>210</v>
      </c>
      <c r="E5" s="1" t="s">
        <v>210</v>
      </c>
      <c r="F5" s="2">
        <v>1498</v>
      </c>
      <c r="G5" s="2" t="s">
        <v>16</v>
      </c>
      <c r="H5" s="10">
        <v>619</v>
      </c>
      <c r="I5" s="1">
        <v>29</v>
      </c>
      <c r="J5" s="1">
        <v>86</v>
      </c>
      <c r="K5" s="1">
        <v>82</v>
      </c>
      <c r="L5" s="1">
        <v>3</v>
      </c>
      <c r="M5" s="1">
        <v>12</v>
      </c>
      <c r="N5" s="1">
        <v>11</v>
      </c>
      <c r="O5" s="1">
        <v>3</v>
      </c>
      <c r="P5" s="1">
        <v>84</v>
      </c>
      <c r="Q5" s="1">
        <v>87</v>
      </c>
      <c r="R5" s="1">
        <v>7</v>
      </c>
      <c r="S5" s="1">
        <v>6</v>
      </c>
      <c r="T5" s="1">
        <v>0</v>
      </c>
      <c r="U5" s="1">
        <v>3</v>
      </c>
      <c r="V5" s="1">
        <v>11</v>
      </c>
      <c r="W5" s="1">
        <v>0</v>
      </c>
      <c r="X5" s="16">
        <v>15</v>
      </c>
      <c r="Y5" s="1">
        <f t="shared" ref="Y5:Y49" si="0">SUM(I5:X5)</f>
        <v>439</v>
      </c>
      <c r="Z5" s="1">
        <f t="shared" ref="Z5:Z49" si="1">H5-Y5</f>
        <v>180</v>
      </c>
      <c r="AA5" s="70">
        <f t="shared" ref="AA5:AA49" si="2">Y5/H5</f>
        <v>0.70920840064620361</v>
      </c>
      <c r="AB5" s="70">
        <f t="shared" ref="AB5:AB49" si="3">Z5/H5</f>
        <v>0.29079159935379645</v>
      </c>
      <c r="AD5" s="53" t="s">
        <v>448</v>
      </c>
      <c r="AE5" s="48">
        <v>3490</v>
      </c>
      <c r="AF5" s="48">
        <v>4328</v>
      </c>
      <c r="AG5" s="48">
        <v>83</v>
      </c>
      <c r="AH5" s="48">
        <v>4805</v>
      </c>
      <c r="AI5" s="48">
        <v>4597</v>
      </c>
      <c r="AJ5" s="48">
        <v>0</v>
      </c>
      <c r="AK5" s="48">
        <v>3</v>
      </c>
      <c r="AL5" s="48">
        <v>563</v>
      </c>
    </row>
    <row r="6" spans="1:38" s="4" customFormat="1" x14ac:dyDescent="0.25">
      <c r="A6" s="2">
        <v>3</v>
      </c>
      <c r="B6" s="2" t="s">
        <v>59</v>
      </c>
      <c r="C6" s="2">
        <v>316</v>
      </c>
      <c r="D6" s="1" t="s">
        <v>210</v>
      </c>
      <c r="E6" s="1" t="s">
        <v>210</v>
      </c>
      <c r="F6" s="2">
        <v>1498</v>
      </c>
      <c r="G6" s="2" t="s">
        <v>17</v>
      </c>
      <c r="H6" s="10">
        <v>620</v>
      </c>
      <c r="I6" s="1">
        <v>14</v>
      </c>
      <c r="J6" s="1">
        <v>81</v>
      </c>
      <c r="K6" s="1">
        <v>76</v>
      </c>
      <c r="L6" s="1">
        <v>3</v>
      </c>
      <c r="M6" s="1">
        <v>7</v>
      </c>
      <c r="N6" s="1">
        <v>15</v>
      </c>
      <c r="O6" s="1">
        <v>1</v>
      </c>
      <c r="P6" s="1">
        <v>83</v>
      </c>
      <c r="Q6" s="1">
        <v>113</v>
      </c>
      <c r="R6" s="1">
        <v>14</v>
      </c>
      <c r="S6" s="1">
        <v>1</v>
      </c>
      <c r="T6" s="1">
        <v>0</v>
      </c>
      <c r="U6" s="1">
        <v>1</v>
      </c>
      <c r="V6" s="1">
        <v>9</v>
      </c>
      <c r="W6" s="1">
        <v>0</v>
      </c>
      <c r="X6" s="16">
        <v>14</v>
      </c>
      <c r="Y6" s="1">
        <f t="shared" si="0"/>
        <v>432</v>
      </c>
      <c r="Z6" s="1">
        <f t="shared" si="1"/>
        <v>188</v>
      </c>
      <c r="AA6" s="70">
        <f t="shared" si="2"/>
        <v>0.6967741935483871</v>
      </c>
      <c r="AB6" s="70">
        <f t="shared" si="3"/>
        <v>0.3032258064516129</v>
      </c>
      <c r="AD6" s="7" t="s">
        <v>449</v>
      </c>
      <c r="AE6" s="48">
        <v>2914</v>
      </c>
      <c r="AF6" s="48">
        <v>4463</v>
      </c>
      <c r="AG6" s="48">
        <v>7</v>
      </c>
      <c r="AH6" s="48">
        <v>0</v>
      </c>
      <c r="AI6" s="48">
        <v>0</v>
      </c>
      <c r="AJ6" s="48">
        <v>279</v>
      </c>
      <c r="AK6" s="48">
        <v>5</v>
      </c>
      <c r="AL6" s="48">
        <v>133</v>
      </c>
    </row>
    <row r="7" spans="1:38" s="4" customFormat="1" x14ac:dyDescent="0.25">
      <c r="A7" s="2">
        <v>4</v>
      </c>
      <c r="B7" s="2" t="s">
        <v>59</v>
      </c>
      <c r="C7" s="2">
        <v>316</v>
      </c>
      <c r="D7" s="1" t="s">
        <v>210</v>
      </c>
      <c r="E7" s="1" t="s">
        <v>210</v>
      </c>
      <c r="F7" s="2">
        <v>1498</v>
      </c>
      <c r="G7" s="2" t="s">
        <v>18</v>
      </c>
      <c r="H7" s="10">
        <v>620</v>
      </c>
      <c r="I7" s="1">
        <v>36</v>
      </c>
      <c r="J7" s="1">
        <v>70</v>
      </c>
      <c r="K7" s="1">
        <v>63</v>
      </c>
      <c r="L7" s="1">
        <v>2</v>
      </c>
      <c r="M7" s="1">
        <v>5</v>
      </c>
      <c r="N7" s="1">
        <v>13</v>
      </c>
      <c r="O7" s="1">
        <v>5</v>
      </c>
      <c r="P7" s="1">
        <v>78</v>
      </c>
      <c r="Q7" s="1">
        <v>124</v>
      </c>
      <c r="R7" s="1">
        <v>15</v>
      </c>
      <c r="S7" s="1">
        <v>1</v>
      </c>
      <c r="T7" s="1">
        <v>0</v>
      </c>
      <c r="U7" s="1">
        <v>1</v>
      </c>
      <c r="V7" s="1">
        <v>7</v>
      </c>
      <c r="W7" s="1">
        <v>0</v>
      </c>
      <c r="X7" s="16">
        <v>18</v>
      </c>
      <c r="Y7" s="1">
        <f t="shared" si="0"/>
        <v>438</v>
      </c>
      <c r="Z7" s="1">
        <f t="shared" si="1"/>
        <v>182</v>
      </c>
      <c r="AA7" s="70">
        <f t="shared" si="2"/>
        <v>0.70645161290322578</v>
      </c>
      <c r="AB7" s="70">
        <f t="shared" si="3"/>
        <v>0.29354838709677417</v>
      </c>
    </row>
    <row r="8" spans="1:38" s="4" customFormat="1" x14ac:dyDescent="0.25">
      <c r="A8" s="2">
        <v>5</v>
      </c>
      <c r="B8" s="2" t="s">
        <v>59</v>
      </c>
      <c r="C8" s="2">
        <v>316</v>
      </c>
      <c r="D8" s="1" t="s">
        <v>210</v>
      </c>
      <c r="E8" s="1" t="s">
        <v>210</v>
      </c>
      <c r="F8" s="2">
        <v>1499</v>
      </c>
      <c r="G8" s="2" t="s">
        <v>15</v>
      </c>
      <c r="H8" s="10">
        <v>692</v>
      </c>
      <c r="I8" s="1">
        <v>25</v>
      </c>
      <c r="J8" s="1">
        <v>95</v>
      </c>
      <c r="K8" s="1">
        <v>91</v>
      </c>
      <c r="L8" s="1">
        <v>4</v>
      </c>
      <c r="M8" s="1">
        <v>8</v>
      </c>
      <c r="N8" s="1">
        <v>27</v>
      </c>
      <c r="O8" s="1">
        <v>8</v>
      </c>
      <c r="P8" s="1">
        <v>94</v>
      </c>
      <c r="Q8" s="1">
        <v>79</v>
      </c>
      <c r="R8" s="1">
        <v>22</v>
      </c>
      <c r="S8" s="1">
        <v>0</v>
      </c>
      <c r="T8" s="1">
        <v>3</v>
      </c>
      <c r="U8" s="1">
        <v>2</v>
      </c>
      <c r="V8" s="1">
        <v>14</v>
      </c>
      <c r="W8" s="1">
        <v>1</v>
      </c>
      <c r="X8" s="16">
        <v>12</v>
      </c>
      <c r="Y8" s="1">
        <f t="shared" si="0"/>
        <v>485</v>
      </c>
      <c r="Z8" s="1">
        <f t="shared" si="1"/>
        <v>207</v>
      </c>
      <c r="AA8" s="70">
        <f t="shared" si="2"/>
        <v>0.70086705202312138</v>
      </c>
      <c r="AB8" s="70">
        <f t="shared" si="3"/>
        <v>0.29913294797687862</v>
      </c>
    </row>
    <row r="9" spans="1:38" s="4" customFormat="1" x14ac:dyDescent="0.25">
      <c r="A9" s="2">
        <v>6</v>
      </c>
      <c r="B9" s="2" t="s">
        <v>59</v>
      </c>
      <c r="C9" s="2">
        <v>316</v>
      </c>
      <c r="D9" s="1" t="s">
        <v>210</v>
      </c>
      <c r="E9" s="1" t="s">
        <v>210</v>
      </c>
      <c r="F9" s="2">
        <v>1499</v>
      </c>
      <c r="G9" s="2" t="s">
        <v>16</v>
      </c>
      <c r="H9" s="10">
        <v>692</v>
      </c>
      <c r="I9" s="1">
        <v>21</v>
      </c>
      <c r="J9" s="1">
        <v>99</v>
      </c>
      <c r="K9" s="1">
        <v>95</v>
      </c>
      <c r="L9" s="1">
        <v>3</v>
      </c>
      <c r="M9" s="1">
        <v>6</v>
      </c>
      <c r="N9" s="1">
        <v>43</v>
      </c>
      <c r="O9" s="1">
        <v>3</v>
      </c>
      <c r="P9" s="1">
        <v>60</v>
      </c>
      <c r="Q9" s="1">
        <v>84</v>
      </c>
      <c r="R9" s="1">
        <v>20</v>
      </c>
      <c r="S9" s="1">
        <v>5</v>
      </c>
      <c r="T9" s="1">
        <v>0</v>
      </c>
      <c r="U9" s="1">
        <v>2</v>
      </c>
      <c r="V9" s="1">
        <v>6</v>
      </c>
      <c r="W9" s="1">
        <v>0</v>
      </c>
      <c r="X9" s="16">
        <v>19</v>
      </c>
      <c r="Y9" s="1">
        <f t="shared" si="0"/>
        <v>466</v>
      </c>
      <c r="Z9" s="1">
        <f t="shared" si="1"/>
        <v>226</v>
      </c>
      <c r="AA9" s="70">
        <f t="shared" si="2"/>
        <v>0.67341040462427748</v>
      </c>
      <c r="AB9" s="70">
        <f t="shared" si="3"/>
        <v>0.32658959537572252</v>
      </c>
    </row>
    <row r="10" spans="1:38" s="4" customFormat="1" x14ac:dyDescent="0.25">
      <c r="A10" s="2">
        <v>7</v>
      </c>
      <c r="B10" s="2" t="s">
        <v>59</v>
      </c>
      <c r="C10" s="2">
        <v>316</v>
      </c>
      <c r="D10" s="1" t="s">
        <v>210</v>
      </c>
      <c r="E10" s="1" t="s">
        <v>210</v>
      </c>
      <c r="F10" s="2">
        <v>1499</v>
      </c>
      <c r="G10" s="2" t="s">
        <v>17</v>
      </c>
      <c r="H10" s="10">
        <v>691</v>
      </c>
      <c r="I10" s="1">
        <v>26</v>
      </c>
      <c r="J10" s="1">
        <v>95</v>
      </c>
      <c r="K10" s="1">
        <v>92</v>
      </c>
      <c r="L10" s="1">
        <v>5</v>
      </c>
      <c r="M10" s="1">
        <v>10</v>
      </c>
      <c r="N10" s="1">
        <v>30</v>
      </c>
      <c r="O10" s="1">
        <v>3</v>
      </c>
      <c r="P10" s="1">
        <v>66</v>
      </c>
      <c r="Q10" s="1">
        <v>111</v>
      </c>
      <c r="R10" s="1">
        <v>11</v>
      </c>
      <c r="S10" s="1">
        <v>6</v>
      </c>
      <c r="T10" s="1">
        <v>0</v>
      </c>
      <c r="U10" s="1">
        <v>0</v>
      </c>
      <c r="V10" s="1">
        <v>5</v>
      </c>
      <c r="W10" s="1">
        <v>0</v>
      </c>
      <c r="X10" s="16">
        <v>16</v>
      </c>
      <c r="Y10" s="1">
        <f t="shared" si="0"/>
        <v>476</v>
      </c>
      <c r="Z10" s="1">
        <f t="shared" si="1"/>
        <v>215</v>
      </c>
      <c r="AA10" s="70">
        <f t="shared" si="2"/>
        <v>0.68885672937771347</v>
      </c>
      <c r="AB10" s="70">
        <f t="shared" si="3"/>
        <v>0.31114327062228653</v>
      </c>
    </row>
    <row r="11" spans="1:38" s="4" customFormat="1" x14ac:dyDescent="0.25">
      <c r="A11" s="2">
        <v>8</v>
      </c>
      <c r="B11" s="2" t="s">
        <v>59</v>
      </c>
      <c r="C11" s="2">
        <v>316</v>
      </c>
      <c r="D11" s="1" t="s">
        <v>210</v>
      </c>
      <c r="E11" s="1" t="s">
        <v>211</v>
      </c>
      <c r="F11" s="2">
        <v>1499</v>
      </c>
      <c r="G11" s="2" t="s">
        <v>31</v>
      </c>
      <c r="H11" s="10">
        <v>460</v>
      </c>
      <c r="I11" s="1">
        <v>4</v>
      </c>
      <c r="J11" s="1">
        <v>133</v>
      </c>
      <c r="K11" s="1">
        <v>45</v>
      </c>
      <c r="L11" s="1">
        <v>2</v>
      </c>
      <c r="M11" s="1">
        <v>41</v>
      </c>
      <c r="N11" s="1">
        <v>38</v>
      </c>
      <c r="O11" s="1">
        <v>4</v>
      </c>
      <c r="P11" s="1">
        <v>81</v>
      </c>
      <c r="Q11" s="1">
        <v>7</v>
      </c>
      <c r="R11" s="1">
        <v>4</v>
      </c>
      <c r="S11" s="1">
        <v>0</v>
      </c>
      <c r="T11" s="1">
        <v>1</v>
      </c>
      <c r="U11" s="1">
        <v>0</v>
      </c>
      <c r="V11" s="1">
        <v>10</v>
      </c>
      <c r="W11" s="1">
        <v>0</v>
      </c>
      <c r="X11" s="16">
        <v>7</v>
      </c>
      <c r="Y11" s="1">
        <f t="shared" si="0"/>
        <v>377</v>
      </c>
      <c r="Z11" s="1">
        <f t="shared" si="1"/>
        <v>83</v>
      </c>
      <c r="AA11" s="70">
        <f t="shared" si="2"/>
        <v>0.81956521739130439</v>
      </c>
      <c r="AB11" s="70">
        <f t="shared" si="3"/>
        <v>0.18043478260869567</v>
      </c>
    </row>
    <row r="12" spans="1:38" s="4" customFormat="1" x14ac:dyDescent="0.25">
      <c r="A12" s="2">
        <v>9</v>
      </c>
      <c r="B12" s="2" t="s">
        <v>59</v>
      </c>
      <c r="C12" s="2">
        <v>316</v>
      </c>
      <c r="D12" s="1" t="s">
        <v>210</v>
      </c>
      <c r="E12" s="1" t="s">
        <v>212</v>
      </c>
      <c r="F12" s="2">
        <v>1500</v>
      </c>
      <c r="G12" s="2" t="s">
        <v>15</v>
      </c>
      <c r="H12" s="10">
        <v>681</v>
      </c>
      <c r="I12" s="1">
        <v>19</v>
      </c>
      <c r="J12" s="1">
        <v>86</v>
      </c>
      <c r="K12" s="1">
        <v>92</v>
      </c>
      <c r="L12" s="1">
        <v>11</v>
      </c>
      <c r="M12" s="1">
        <v>18</v>
      </c>
      <c r="N12" s="1">
        <v>45</v>
      </c>
      <c r="O12" s="1">
        <v>6</v>
      </c>
      <c r="P12" s="1">
        <v>53</v>
      </c>
      <c r="Q12" s="1">
        <v>12</v>
      </c>
      <c r="R12" s="1">
        <v>51</v>
      </c>
      <c r="S12" s="1">
        <v>10</v>
      </c>
      <c r="T12" s="1">
        <v>1</v>
      </c>
      <c r="U12" s="1">
        <v>6</v>
      </c>
      <c r="V12" s="1">
        <v>7</v>
      </c>
      <c r="W12" s="1">
        <v>0</v>
      </c>
      <c r="X12" s="16">
        <v>19</v>
      </c>
      <c r="Y12" s="1">
        <f t="shared" si="0"/>
        <v>436</v>
      </c>
      <c r="Z12" s="1">
        <f t="shared" si="1"/>
        <v>245</v>
      </c>
      <c r="AA12" s="70">
        <f t="shared" si="2"/>
        <v>0.64023494860499264</v>
      </c>
      <c r="AB12" s="70">
        <f t="shared" si="3"/>
        <v>0.35976505139500736</v>
      </c>
    </row>
    <row r="13" spans="1:38" s="4" customFormat="1" x14ac:dyDescent="0.25">
      <c r="A13" s="2">
        <v>10</v>
      </c>
      <c r="B13" s="2" t="s">
        <v>59</v>
      </c>
      <c r="C13" s="2">
        <v>316</v>
      </c>
      <c r="D13" s="1" t="s">
        <v>210</v>
      </c>
      <c r="E13" s="1" t="s">
        <v>212</v>
      </c>
      <c r="F13" s="2">
        <v>1500</v>
      </c>
      <c r="G13" s="2" t="s">
        <v>16</v>
      </c>
      <c r="H13" s="10">
        <v>681</v>
      </c>
      <c r="I13" s="1">
        <v>21</v>
      </c>
      <c r="J13" s="1">
        <v>96</v>
      </c>
      <c r="K13" s="1">
        <v>102</v>
      </c>
      <c r="L13" s="1">
        <v>10</v>
      </c>
      <c r="M13" s="1">
        <v>18</v>
      </c>
      <c r="N13" s="1">
        <v>43</v>
      </c>
      <c r="O13" s="1">
        <v>9</v>
      </c>
      <c r="P13" s="1">
        <v>43</v>
      </c>
      <c r="Q13" s="1">
        <v>11</v>
      </c>
      <c r="R13" s="1">
        <v>55</v>
      </c>
      <c r="S13" s="1">
        <v>3</v>
      </c>
      <c r="T13" s="1">
        <v>0</v>
      </c>
      <c r="U13" s="1">
        <v>9</v>
      </c>
      <c r="V13" s="1">
        <v>8</v>
      </c>
      <c r="W13" s="1">
        <v>0</v>
      </c>
      <c r="X13" s="16">
        <v>18</v>
      </c>
      <c r="Y13" s="1">
        <f t="shared" si="0"/>
        <v>446</v>
      </c>
      <c r="Z13" s="1">
        <f t="shared" si="1"/>
        <v>235</v>
      </c>
      <c r="AA13" s="70">
        <f t="shared" si="2"/>
        <v>0.65491923641703376</v>
      </c>
      <c r="AB13" s="70">
        <f t="shared" si="3"/>
        <v>0.34508076358296624</v>
      </c>
    </row>
    <row r="14" spans="1:38" s="4" customFormat="1" x14ac:dyDescent="0.25">
      <c r="A14" s="2">
        <v>11</v>
      </c>
      <c r="B14" s="2" t="s">
        <v>59</v>
      </c>
      <c r="C14" s="2">
        <v>316</v>
      </c>
      <c r="D14" s="1" t="s">
        <v>210</v>
      </c>
      <c r="E14" s="1" t="s">
        <v>212</v>
      </c>
      <c r="F14" s="2">
        <v>1500</v>
      </c>
      <c r="G14" s="2" t="s">
        <v>17</v>
      </c>
      <c r="H14" s="10">
        <v>682</v>
      </c>
      <c r="I14" s="1">
        <v>33</v>
      </c>
      <c r="J14" s="1">
        <v>86</v>
      </c>
      <c r="K14" s="1">
        <v>117</v>
      </c>
      <c r="L14" s="1">
        <v>6</v>
      </c>
      <c r="M14" s="1">
        <v>18</v>
      </c>
      <c r="N14" s="1">
        <v>40</v>
      </c>
      <c r="O14" s="1">
        <v>5</v>
      </c>
      <c r="P14" s="1">
        <v>49</v>
      </c>
      <c r="Q14" s="1">
        <v>17</v>
      </c>
      <c r="R14" s="1">
        <v>63</v>
      </c>
      <c r="S14" s="1">
        <v>6</v>
      </c>
      <c r="T14" s="1">
        <v>0</v>
      </c>
      <c r="U14" s="1">
        <v>3</v>
      </c>
      <c r="V14" s="1">
        <v>14</v>
      </c>
      <c r="W14" s="1">
        <v>1</v>
      </c>
      <c r="X14" s="16">
        <v>12</v>
      </c>
      <c r="Y14" s="1">
        <f t="shared" si="0"/>
        <v>470</v>
      </c>
      <c r="Z14" s="1">
        <f t="shared" si="1"/>
        <v>212</v>
      </c>
      <c r="AA14" s="70">
        <f t="shared" si="2"/>
        <v>0.68914956011730211</v>
      </c>
      <c r="AB14" s="70">
        <f t="shared" si="3"/>
        <v>0.31085043988269795</v>
      </c>
    </row>
    <row r="15" spans="1:38" s="4" customFormat="1" x14ac:dyDescent="0.25">
      <c r="A15" s="2">
        <v>12</v>
      </c>
      <c r="B15" s="2" t="s">
        <v>59</v>
      </c>
      <c r="C15" s="2">
        <v>316</v>
      </c>
      <c r="D15" s="1" t="s">
        <v>210</v>
      </c>
      <c r="E15" s="1" t="s">
        <v>212</v>
      </c>
      <c r="F15" s="2">
        <v>1501</v>
      </c>
      <c r="G15" s="2" t="s">
        <v>15</v>
      </c>
      <c r="H15" s="10">
        <v>563</v>
      </c>
      <c r="I15" s="1">
        <v>26</v>
      </c>
      <c r="J15" s="1">
        <v>73</v>
      </c>
      <c r="K15" s="1">
        <v>85</v>
      </c>
      <c r="L15" s="1">
        <v>5</v>
      </c>
      <c r="M15" s="1">
        <v>6</v>
      </c>
      <c r="N15" s="1">
        <v>36</v>
      </c>
      <c r="O15" s="1">
        <v>18</v>
      </c>
      <c r="P15" s="1">
        <v>56</v>
      </c>
      <c r="Q15" s="1">
        <v>10</v>
      </c>
      <c r="R15" s="1">
        <v>41</v>
      </c>
      <c r="S15" s="1">
        <v>3</v>
      </c>
      <c r="T15" s="1">
        <v>0</v>
      </c>
      <c r="U15" s="1">
        <v>4</v>
      </c>
      <c r="V15" s="1">
        <v>7</v>
      </c>
      <c r="W15" s="1">
        <v>0</v>
      </c>
      <c r="X15" s="16">
        <v>7</v>
      </c>
      <c r="Y15" s="1">
        <f t="shared" si="0"/>
        <v>377</v>
      </c>
      <c r="Z15" s="1">
        <f t="shared" si="1"/>
        <v>186</v>
      </c>
      <c r="AA15" s="70">
        <f t="shared" si="2"/>
        <v>0.66962699822380112</v>
      </c>
      <c r="AB15" s="70">
        <f t="shared" si="3"/>
        <v>0.33037300177619894</v>
      </c>
    </row>
    <row r="16" spans="1:38" s="4" customFormat="1" x14ac:dyDescent="0.25">
      <c r="A16" s="2">
        <v>13</v>
      </c>
      <c r="B16" s="2" t="s">
        <v>59</v>
      </c>
      <c r="C16" s="2">
        <v>316</v>
      </c>
      <c r="D16" s="1" t="s">
        <v>210</v>
      </c>
      <c r="E16" s="1" t="s">
        <v>212</v>
      </c>
      <c r="F16" s="2">
        <v>1501</v>
      </c>
      <c r="G16" s="2" t="s">
        <v>16</v>
      </c>
      <c r="H16" s="10">
        <v>563</v>
      </c>
      <c r="I16" s="1">
        <v>18</v>
      </c>
      <c r="J16" s="1">
        <v>33</v>
      </c>
      <c r="K16" s="1">
        <v>80</v>
      </c>
      <c r="L16" s="1">
        <v>2</v>
      </c>
      <c r="M16" s="1">
        <v>7</v>
      </c>
      <c r="N16" s="1">
        <v>32</v>
      </c>
      <c r="O16" s="1">
        <v>6</v>
      </c>
      <c r="P16" s="1">
        <v>78</v>
      </c>
      <c r="Q16" s="1">
        <v>20</v>
      </c>
      <c r="R16" s="1">
        <v>27</v>
      </c>
      <c r="S16" s="1">
        <v>1</v>
      </c>
      <c r="T16" s="1">
        <v>1</v>
      </c>
      <c r="U16" s="1">
        <v>5</v>
      </c>
      <c r="V16" s="1">
        <v>7</v>
      </c>
      <c r="W16" s="1">
        <v>0</v>
      </c>
      <c r="X16" s="16">
        <v>7</v>
      </c>
      <c r="Y16" s="1">
        <f t="shared" si="0"/>
        <v>324</v>
      </c>
      <c r="Z16" s="1">
        <f t="shared" si="1"/>
        <v>239</v>
      </c>
      <c r="AA16" s="70">
        <f t="shared" si="2"/>
        <v>0.57548845470692722</v>
      </c>
      <c r="AB16" s="70">
        <f t="shared" si="3"/>
        <v>0.42451154529307283</v>
      </c>
    </row>
    <row r="17" spans="1:28" s="4" customFormat="1" x14ac:dyDescent="0.25">
      <c r="A17" s="2">
        <v>14</v>
      </c>
      <c r="B17" s="2" t="s">
        <v>59</v>
      </c>
      <c r="C17" s="2">
        <v>316</v>
      </c>
      <c r="D17" s="1" t="s">
        <v>210</v>
      </c>
      <c r="E17" s="1" t="s">
        <v>212</v>
      </c>
      <c r="F17" s="2">
        <v>1501</v>
      </c>
      <c r="G17" s="2" t="s">
        <v>17</v>
      </c>
      <c r="H17" s="10">
        <v>563</v>
      </c>
      <c r="I17" s="1">
        <v>23</v>
      </c>
      <c r="J17" s="1">
        <v>48</v>
      </c>
      <c r="K17" s="1">
        <v>79</v>
      </c>
      <c r="L17" s="1">
        <v>0</v>
      </c>
      <c r="M17" s="1">
        <v>10</v>
      </c>
      <c r="N17" s="1">
        <v>36</v>
      </c>
      <c r="O17" s="1">
        <v>6</v>
      </c>
      <c r="P17" s="1">
        <v>47</v>
      </c>
      <c r="Q17" s="1">
        <v>7</v>
      </c>
      <c r="R17" s="1">
        <v>43</v>
      </c>
      <c r="S17" s="1">
        <v>2</v>
      </c>
      <c r="T17" s="1">
        <v>3</v>
      </c>
      <c r="U17" s="1">
        <v>4</v>
      </c>
      <c r="V17" s="1">
        <v>16</v>
      </c>
      <c r="W17" s="1">
        <v>0</v>
      </c>
      <c r="X17" s="16">
        <v>21</v>
      </c>
      <c r="Y17" s="1">
        <f t="shared" si="0"/>
        <v>345</v>
      </c>
      <c r="Z17" s="1">
        <f t="shared" si="1"/>
        <v>218</v>
      </c>
      <c r="AA17" s="70">
        <f t="shared" si="2"/>
        <v>0.61278863232682057</v>
      </c>
      <c r="AB17" s="70">
        <f t="shared" si="3"/>
        <v>0.38721136767317937</v>
      </c>
    </row>
    <row r="18" spans="1:28" s="4" customFormat="1" x14ac:dyDescent="0.25">
      <c r="A18" s="2">
        <v>15</v>
      </c>
      <c r="B18" s="2" t="s">
        <v>59</v>
      </c>
      <c r="C18" s="2">
        <v>316</v>
      </c>
      <c r="D18" s="1" t="s">
        <v>210</v>
      </c>
      <c r="E18" s="1" t="s">
        <v>212</v>
      </c>
      <c r="F18" s="2">
        <v>1502</v>
      </c>
      <c r="G18" s="2" t="s">
        <v>15</v>
      </c>
      <c r="H18" s="10">
        <v>723</v>
      </c>
      <c r="I18" s="1">
        <v>40</v>
      </c>
      <c r="J18" s="1">
        <v>67</v>
      </c>
      <c r="K18" s="1">
        <v>86</v>
      </c>
      <c r="L18" s="1">
        <v>11</v>
      </c>
      <c r="M18" s="1">
        <v>13</v>
      </c>
      <c r="N18" s="1">
        <v>31</v>
      </c>
      <c r="O18" s="1">
        <v>3</v>
      </c>
      <c r="P18" s="1">
        <v>73</v>
      </c>
      <c r="Q18" s="1">
        <v>32</v>
      </c>
      <c r="R18" s="1">
        <v>43</v>
      </c>
      <c r="S18" s="1">
        <v>0</v>
      </c>
      <c r="T18" s="1">
        <v>0</v>
      </c>
      <c r="U18" s="1">
        <v>0</v>
      </c>
      <c r="V18" s="1">
        <v>4</v>
      </c>
      <c r="W18" s="1">
        <v>0</v>
      </c>
      <c r="X18" s="16">
        <v>20</v>
      </c>
      <c r="Y18" s="1">
        <f t="shared" si="0"/>
        <v>423</v>
      </c>
      <c r="Z18" s="1">
        <f t="shared" si="1"/>
        <v>300</v>
      </c>
      <c r="AA18" s="70">
        <f t="shared" si="2"/>
        <v>0.58506224066390045</v>
      </c>
      <c r="AB18" s="70">
        <f t="shared" si="3"/>
        <v>0.41493775933609961</v>
      </c>
    </row>
    <row r="19" spans="1:28" s="4" customFormat="1" x14ac:dyDescent="0.25">
      <c r="A19" s="2">
        <v>16</v>
      </c>
      <c r="B19" s="2" t="s">
        <v>59</v>
      </c>
      <c r="C19" s="2">
        <v>316</v>
      </c>
      <c r="D19" s="1" t="s">
        <v>210</v>
      </c>
      <c r="E19" s="1" t="s">
        <v>212</v>
      </c>
      <c r="F19" s="2">
        <v>1502</v>
      </c>
      <c r="G19" s="2" t="s">
        <v>16</v>
      </c>
      <c r="H19" s="10">
        <v>724</v>
      </c>
      <c r="I19" s="1">
        <v>38</v>
      </c>
      <c r="J19" s="1">
        <v>69</v>
      </c>
      <c r="K19" s="1">
        <v>74</v>
      </c>
      <c r="L19" s="1">
        <v>4</v>
      </c>
      <c r="M19" s="1">
        <v>13</v>
      </c>
      <c r="N19" s="1">
        <v>46</v>
      </c>
      <c r="O19" s="1">
        <v>4</v>
      </c>
      <c r="P19" s="1">
        <v>83</v>
      </c>
      <c r="Q19" s="1">
        <v>15</v>
      </c>
      <c r="R19" s="1">
        <v>54</v>
      </c>
      <c r="S19" s="1">
        <v>0</v>
      </c>
      <c r="T19" s="1">
        <v>7</v>
      </c>
      <c r="U19" s="1">
        <v>3</v>
      </c>
      <c r="V19" s="1">
        <v>11</v>
      </c>
      <c r="W19" s="1">
        <v>0</v>
      </c>
      <c r="X19" s="16">
        <v>30</v>
      </c>
      <c r="Y19" s="1">
        <f>SUM(I19:X19)</f>
        <v>451</v>
      </c>
      <c r="Z19" s="1">
        <f t="shared" si="1"/>
        <v>273</v>
      </c>
      <c r="AA19" s="70">
        <f t="shared" si="2"/>
        <v>0.6229281767955801</v>
      </c>
      <c r="AB19" s="70">
        <f t="shared" si="3"/>
        <v>0.3770718232044199</v>
      </c>
    </row>
    <row r="20" spans="1:28" s="4" customFormat="1" x14ac:dyDescent="0.25">
      <c r="A20" s="2">
        <v>17</v>
      </c>
      <c r="B20" s="2" t="s">
        <v>59</v>
      </c>
      <c r="C20" s="2">
        <v>316</v>
      </c>
      <c r="D20" s="1" t="s">
        <v>210</v>
      </c>
      <c r="E20" s="1" t="s">
        <v>213</v>
      </c>
      <c r="F20" s="2">
        <v>1503</v>
      </c>
      <c r="G20" s="2" t="s">
        <v>15</v>
      </c>
      <c r="H20" s="10">
        <v>720</v>
      </c>
      <c r="I20" s="1">
        <v>44</v>
      </c>
      <c r="J20" s="1">
        <v>82</v>
      </c>
      <c r="K20" s="1">
        <v>57</v>
      </c>
      <c r="L20" s="1">
        <v>3</v>
      </c>
      <c r="M20" s="1">
        <v>21</v>
      </c>
      <c r="N20" s="1">
        <v>21</v>
      </c>
      <c r="O20" s="1">
        <v>12</v>
      </c>
      <c r="P20" s="1">
        <v>61</v>
      </c>
      <c r="Q20" s="1">
        <v>16</v>
      </c>
      <c r="R20" s="1">
        <v>30</v>
      </c>
      <c r="S20" s="1">
        <v>5</v>
      </c>
      <c r="T20" s="1">
        <v>0</v>
      </c>
      <c r="U20" s="1">
        <v>4</v>
      </c>
      <c r="V20" s="1">
        <v>4</v>
      </c>
      <c r="W20" s="1">
        <v>0</v>
      </c>
      <c r="X20" s="16">
        <v>12</v>
      </c>
      <c r="Y20" s="1">
        <f t="shared" si="0"/>
        <v>372</v>
      </c>
      <c r="Z20" s="1">
        <f t="shared" si="1"/>
        <v>348</v>
      </c>
      <c r="AA20" s="70">
        <f t="shared" si="2"/>
        <v>0.51666666666666672</v>
      </c>
      <c r="AB20" s="70">
        <f t="shared" si="3"/>
        <v>0.48333333333333334</v>
      </c>
    </row>
    <row r="21" spans="1:28" s="4" customFormat="1" x14ac:dyDescent="0.25">
      <c r="A21" s="2">
        <v>18</v>
      </c>
      <c r="B21" s="2" t="s">
        <v>59</v>
      </c>
      <c r="C21" s="2">
        <v>316</v>
      </c>
      <c r="D21" s="1" t="s">
        <v>210</v>
      </c>
      <c r="E21" s="1" t="s">
        <v>213</v>
      </c>
      <c r="F21" s="2">
        <v>1503</v>
      </c>
      <c r="G21" s="2" t="s">
        <v>16</v>
      </c>
      <c r="H21" s="10">
        <v>720</v>
      </c>
      <c r="I21" s="1">
        <v>38</v>
      </c>
      <c r="J21" s="1">
        <v>66</v>
      </c>
      <c r="K21" s="1">
        <v>62</v>
      </c>
      <c r="L21" s="1">
        <v>4</v>
      </c>
      <c r="M21" s="1">
        <v>13</v>
      </c>
      <c r="N21" s="1">
        <v>26</v>
      </c>
      <c r="O21" s="1">
        <v>9</v>
      </c>
      <c r="P21" s="1">
        <v>58</v>
      </c>
      <c r="Q21" s="1">
        <v>21</v>
      </c>
      <c r="R21" s="1">
        <v>32</v>
      </c>
      <c r="S21" s="1">
        <v>1</v>
      </c>
      <c r="T21" s="1">
        <v>0</v>
      </c>
      <c r="U21" s="1">
        <v>2</v>
      </c>
      <c r="V21" s="1">
        <v>11</v>
      </c>
      <c r="W21" s="1">
        <v>0</v>
      </c>
      <c r="X21" s="16">
        <v>16</v>
      </c>
      <c r="Y21" s="1">
        <f t="shared" si="0"/>
        <v>359</v>
      </c>
      <c r="Z21" s="1">
        <f t="shared" si="1"/>
        <v>361</v>
      </c>
      <c r="AA21" s="70">
        <f t="shared" si="2"/>
        <v>0.49861111111111112</v>
      </c>
      <c r="AB21" s="70">
        <f t="shared" si="3"/>
        <v>0.50138888888888888</v>
      </c>
    </row>
    <row r="22" spans="1:28" s="4" customFormat="1" x14ac:dyDescent="0.25">
      <c r="A22" s="2">
        <v>19</v>
      </c>
      <c r="B22" s="2" t="s">
        <v>59</v>
      </c>
      <c r="C22" s="2">
        <v>316</v>
      </c>
      <c r="D22" s="1" t="s">
        <v>210</v>
      </c>
      <c r="E22" s="1" t="s">
        <v>213</v>
      </c>
      <c r="F22" s="2">
        <v>1503</v>
      </c>
      <c r="G22" s="2" t="s">
        <v>17</v>
      </c>
      <c r="H22" s="10">
        <v>720</v>
      </c>
      <c r="I22" s="1">
        <v>23</v>
      </c>
      <c r="J22" s="1">
        <v>80</v>
      </c>
      <c r="K22" s="1">
        <v>60</v>
      </c>
      <c r="L22" s="1">
        <v>9</v>
      </c>
      <c r="M22" s="1">
        <v>13</v>
      </c>
      <c r="N22" s="1">
        <v>23</v>
      </c>
      <c r="O22" s="1">
        <v>23</v>
      </c>
      <c r="P22" s="1">
        <v>49</v>
      </c>
      <c r="Q22" s="1">
        <v>20</v>
      </c>
      <c r="R22" s="1">
        <v>38</v>
      </c>
      <c r="S22" s="1">
        <v>1</v>
      </c>
      <c r="T22" s="1">
        <v>3</v>
      </c>
      <c r="U22" s="1">
        <v>1</v>
      </c>
      <c r="V22" s="1">
        <v>8</v>
      </c>
      <c r="W22" s="1">
        <v>1</v>
      </c>
      <c r="X22" s="16">
        <v>11</v>
      </c>
      <c r="Y22" s="1">
        <f t="shared" si="0"/>
        <v>363</v>
      </c>
      <c r="Z22" s="1">
        <f t="shared" si="1"/>
        <v>357</v>
      </c>
      <c r="AA22" s="70">
        <f t="shared" si="2"/>
        <v>0.50416666666666665</v>
      </c>
      <c r="AB22" s="70">
        <f t="shared" si="3"/>
        <v>0.49583333333333335</v>
      </c>
    </row>
    <row r="23" spans="1:28" s="4" customFormat="1" x14ac:dyDescent="0.25">
      <c r="A23" s="2">
        <v>20</v>
      </c>
      <c r="B23" s="2" t="s">
        <v>59</v>
      </c>
      <c r="C23" s="2">
        <v>316</v>
      </c>
      <c r="D23" s="1" t="s">
        <v>210</v>
      </c>
      <c r="E23" s="1" t="s">
        <v>213</v>
      </c>
      <c r="F23" s="2">
        <v>1503</v>
      </c>
      <c r="G23" s="2" t="s">
        <v>18</v>
      </c>
      <c r="H23" s="10">
        <v>720</v>
      </c>
      <c r="I23" s="1">
        <v>45</v>
      </c>
      <c r="J23" s="1">
        <v>65</v>
      </c>
      <c r="K23" s="1">
        <v>50</v>
      </c>
      <c r="L23" s="1">
        <v>4</v>
      </c>
      <c r="M23" s="1">
        <v>8</v>
      </c>
      <c r="N23" s="1">
        <v>34</v>
      </c>
      <c r="O23" s="1">
        <v>14</v>
      </c>
      <c r="P23" s="1">
        <v>71</v>
      </c>
      <c r="Q23" s="1">
        <v>25</v>
      </c>
      <c r="R23" s="1">
        <v>24</v>
      </c>
      <c r="S23" s="1">
        <v>1</v>
      </c>
      <c r="T23" s="1">
        <v>1</v>
      </c>
      <c r="U23" s="1">
        <v>6</v>
      </c>
      <c r="V23" s="1">
        <v>8</v>
      </c>
      <c r="W23" s="1">
        <v>0</v>
      </c>
      <c r="X23" s="16">
        <v>14</v>
      </c>
      <c r="Y23" s="1">
        <f t="shared" si="0"/>
        <v>370</v>
      </c>
      <c r="Z23" s="1">
        <f t="shared" si="1"/>
        <v>350</v>
      </c>
      <c r="AA23" s="70">
        <f t="shared" si="2"/>
        <v>0.51388888888888884</v>
      </c>
      <c r="AB23" s="70">
        <f t="shared" si="3"/>
        <v>0.4861111111111111</v>
      </c>
    </row>
    <row r="24" spans="1:28" s="4" customFormat="1" x14ac:dyDescent="0.25">
      <c r="A24" s="2">
        <v>21</v>
      </c>
      <c r="B24" s="2" t="s">
        <v>59</v>
      </c>
      <c r="C24" s="2">
        <v>316</v>
      </c>
      <c r="D24" s="1" t="s">
        <v>210</v>
      </c>
      <c r="E24" s="1" t="s">
        <v>213</v>
      </c>
      <c r="F24" s="2">
        <v>1503</v>
      </c>
      <c r="G24" s="2" t="s">
        <v>19</v>
      </c>
      <c r="H24" s="10">
        <v>720</v>
      </c>
      <c r="I24" s="1">
        <v>29</v>
      </c>
      <c r="J24" s="1">
        <v>71</v>
      </c>
      <c r="K24" s="1">
        <v>46</v>
      </c>
      <c r="L24" s="1">
        <v>3</v>
      </c>
      <c r="M24" s="1">
        <v>15</v>
      </c>
      <c r="N24" s="1">
        <v>24</v>
      </c>
      <c r="O24" s="1">
        <v>12</v>
      </c>
      <c r="P24" s="1">
        <v>60</v>
      </c>
      <c r="Q24" s="1">
        <v>25</v>
      </c>
      <c r="R24" s="1">
        <v>19</v>
      </c>
      <c r="S24" s="1">
        <v>3</v>
      </c>
      <c r="T24" s="1">
        <v>0</v>
      </c>
      <c r="U24" s="1">
        <v>1</v>
      </c>
      <c r="V24" s="1">
        <v>5</v>
      </c>
      <c r="W24" s="1">
        <v>0</v>
      </c>
      <c r="X24" s="16">
        <v>14</v>
      </c>
      <c r="Y24" s="1">
        <f t="shared" si="0"/>
        <v>327</v>
      </c>
      <c r="Z24" s="1">
        <f t="shared" si="1"/>
        <v>393</v>
      </c>
      <c r="AA24" s="70">
        <f t="shared" si="2"/>
        <v>0.45416666666666666</v>
      </c>
      <c r="AB24" s="70">
        <f t="shared" si="3"/>
        <v>0.54583333333333328</v>
      </c>
    </row>
    <row r="25" spans="1:28" s="4" customFormat="1" x14ac:dyDescent="0.25">
      <c r="A25" s="2">
        <v>22</v>
      </c>
      <c r="B25" s="2" t="s">
        <v>59</v>
      </c>
      <c r="C25" s="2">
        <v>316</v>
      </c>
      <c r="D25" s="1" t="s">
        <v>210</v>
      </c>
      <c r="E25" s="1" t="s">
        <v>213</v>
      </c>
      <c r="F25" s="2">
        <v>1503</v>
      </c>
      <c r="G25" s="2" t="s">
        <v>20</v>
      </c>
      <c r="H25" s="10">
        <v>720</v>
      </c>
      <c r="I25" s="1">
        <v>27</v>
      </c>
      <c r="J25" s="1">
        <v>60</v>
      </c>
      <c r="K25" s="1">
        <v>38</v>
      </c>
      <c r="L25" s="1">
        <v>3</v>
      </c>
      <c r="M25" s="1">
        <v>11</v>
      </c>
      <c r="N25" s="1">
        <v>27</v>
      </c>
      <c r="O25" s="1">
        <v>10</v>
      </c>
      <c r="P25" s="1">
        <v>70</v>
      </c>
      <c r="Q25" s="1">
        <v>14</v>
      </c>
      <c r="R25" s="1">
        <v>27</v>
      </c>
      <c r="S25" s="1">
        <v>0</v>
      </c>
      <c r="T25" s="1">
        <v>1</v>
      </c>
      <c r="U25" s="1">
        <v>4</v>
      </c>
      <c r="V25" s="1">
        <v>5</v>
      </c>
      <c r="W25" s="1">
        <v>0</v>
      </c>
      <c r="X25" s="16">
        <v>12</v>
      </c>
      <c r="Y25" s="1">
        <f t="shared" si="0"/>
        <v>309</v>
      </c>
      <c r="Z25" s="1">
        <f t="shared" si="1"/>
        <v>411</v>
      </c>
      <c r="AA25" s="70">
        <f t="shared" si="2"/>
        <v>0.42916666666666664</v>
      </c>
      <c r="AB25" s="70">
        <f t="shared" si="3"/>
        <v>0.5708333333333333</v>
      </c>
    </row>
    <row r="26" spans="1:28" s="4" customFormat="1" x14ac:dyDescent="0.25">
      <c r="A26" s="2">
        <v>23</v>
      </c>
      <c r="B26" s="2" t="s">
        <v>59</v>
      </c>
      <c r="C26" s="2">
        <v>316</v>
      </c>
      <c r="D26" s="1" t="s">
        <v>210</v>
      </c>
      <c r="E26" s="1" t="s">
        <v>213</v>
      </c>
      <c r="F26" s="2">
        <v>1503</v>
      </c>
      <c r="G26" s="2" t="s">
        <v>21</v>
      </c>
      <c r="H26" s="10">
        <v>720</v>
      </c>
      <c r="I26" s="1">
        <v>34</v>
      </c>
      <c r="J26" s="1">
        <v>82</v>
      </c>
      <c r="K26" s="1">
        <v>56</v>
      </c>
      <c r="L26" s="1">
        <v>4</v>
      </c>
      <c r="M26" s="1">
        <v>10</v>
      </c>
      <c r="N26" s="1">
        <v>37</v>
      </c>
      <c r="O26" s="1">
        <v>4</v>
      </c>
      <c r="P26" s="1">
        <v>62</v>
      </c>
      <c r="Q26" s="1">
        <v>24</v>
      </c>
      <c r="R26" s="1">
        <v>27</v>
      </c>
      <c r="S26" s="1">
        <v>1</v>
      </c>
      <c r="T26" s="1">
        <v>2</v>
      </c>
      <c r="U26" s="1">
        <v>3</v>
      </c>
      <c r="V26" s="1">
        <v>14</v>
      </c>
      <c r="W26" s="1">
        <v>0</v>
      </c>
      <c r="X26" s="16">
        <v>7</v>
      </c>
      <c r="Y26" s="1">
        <f t="shared" si="0"/>
        <v>367</v>
      </c>
      <c r="Z26" s="1">
        <f t="shared" si="1"/>
        <v>353</v>
      </c>
      <c r="AA26" s="70">
        <f t="shared" si="2"/>
        <v>0.50972222222222219</v>
      </c>
      <c r="AB26" s="70">
        <f t="shared" si="3"/>
        <v>0.49027777777777776</v>
      </c>
    </row>
    <row r="27" spans="1:28" s="4" customFormat="1" x14ac:dyDescent="0.25">
      <c r="A27" s="2">
        <v>24</v>
      </c>
      <c r="B27" s="2" t="s">
        <v>59</v>
      </c>
      <c r="C27" s="2">
        <v>316</v>
      </c>
      <c r="D27" s="1" t="s">
        <v>210</v>
      </c>
      <c r="E27" s="1" t="s">
        <v>213</v>
      </c>
      <c r="F27" s="2">
        <v>1503</v>
      </c>
      <c r="G27" s="2" t="s">
        <v>22</v>
      </c>
      <c r="H27" s="10">
        <v>720</v>
      </c>
      <c r="I27" s="1">
        <v>42</v>
      </c>
      <c r="J27" s="1">
        <v>63</v>
      </c>
      <c r="K27" s="1">
        <v>50</v>
      </c>
      <c r="L27" s="1">
        <v>2</v>
      </c>
      <c r="M27" s="1">
        <v>17</v>
      </c>
      <c r="N27" s="1">
        <v>32</v>
      </c>
      <c r="O27" s="1">
        <v>16</v>
      </c>
      <c r="P27" s="1">
        <v>82</v>
      </c>
      <c r="Q27" s="1">
        <v>24</v>
      </c>
      <c r="R27" s="1">
        <v>29</v>
      </c>
      <c r="S27" s="1">
        <v>5</v>
      </c>
      <c r="T27" s="1">
        <v>3</v>
      </c>
      <c r="U27" s="1">
        <v>0</v>
      </c>
      <c r="V27" s="1">
        <v>8</v>
      </c>
      <c r="W27" s="1">
        <v>0</v>
      </c>
      <c r="X27" s="16">
        <v>14</v>
      </c>
      <c r="Y27" s="1">
        <f t="shared" si="0"/>
        <v>387</v>
      </c>
      <c r="Z27" s="1">
        <f t="shared" si="1"/>
        <v>333</v>
      </c>
      <c r="AA27" s="70">
        <f t="shared" si="2"/>
        <v>0.53749999999999998</v>
      </c>
      <c r="AB27" s="70">
        <f t="shared" si="3"/>
        <v>0.46250000000000002</v>
      </c>
    </row>
    <row r="28" spans="1:28" s="4" customFormat="1" x14ac:dyDescent="0.25">
      <c r="A28" s="2">
        <v>25</v>
      </c>
      <c r="B28" s="2" t="s">
        <v>59</v>
      </c>
      <c r="C28" s="2">
        <v>316</v>
      </c>
      <c r="D28" s="1" t="s">
        <v>210</v>
      </c>
      <c r="E28" s="1" t="s">
        <v>213</v>
      </c>
      <c r="F28" s="2">
        <v>1503</v>
      </c>
      <c r="G28" s="2" t="s">
        <v>23</v>
      </c>
      <c r="H28" s="10">
        <v>721</v>
      </c>
      <c r="I28" s="1">
        <v>29</v>
      </c>
      <c r="J28" s="1">
        <v>67</v>
      </c>
      <c r="K28" s="1">
        <v>61</v>
      </c>
      <c r="L28" s="1">
        <v>5</v>
      </c>
      <c r="M28" s="1">
        <v>10</v>
      </c>
      <c r="N28" s="1">
        <v>30</v>
      </c>
      <c r="O28" s="1">
        <v>15</v>
      </c>
      <c r="P28" s="1">
        <v>57</v>
      </c>
      <c r="Q28" s="1">
        <v>14</v>
      </c>
      <c r="R28" s="1">
        <v>23</v>
      </c>
      <c r="S28" s="1">
        <v>4</v>
      </c>
      <c r="T28" s="1">
        <v>0</v>
      </c>
      <c r="U28" s="1">
        <v>0</v>
      </c>
      <c r="V28" s="1">
        <v>6</v>
      </c>
      <c r="W28" s="1">
        <v>1</v>
      </c>
      <c r="X28" s="16">
        <v>7</v>
      </c>
      <c r="Y28" s="1">
        <f t="shared" si="0"/>
        <v>329</v>
      </c>
      <c r="Z28" s="1">
        <f t="shared" si="1"/>
        <v>392</v>
      </c>
      <c r="AA28" s="70">
        <f t="shared" si="2"/>
        <v>0.4563106796116505</v>
      </c>
      <c r="AB28" s="70">
        <f t="shared" si="3"/>
        <v>0.5436893203883495</v>
      </c>
    </row>
    <row r="29" spans="1:28" s="4" customFormat="1" x14ac:dyDescent="0.25">
      <c r="A29" s="2">
        <v>26</v>
      </c>
      <c r="B29" s="2" t="s">
        <v>59</v>
      </c>
      <c r="C29" s="2">
        <v>316</v>
      </c>
      <c r="D29" s="1" t="s">
        <v>210</v>
      </c>
      <c r="E29" s="1" t="s">
        <v>213</v>
      </c>
      <c r="F29" s="2">
        <v>1503</v>
      </c>
      <c r="G29" s="2" t="s">
        <v>24</v>
      </c>
      <c r="H29" s="10">
        <v>721</v>
      </c>
      <c r="I29" s="1">
        <v>43</v>
      </c>
      <c r="J29" s="1">
        <v>65</v>
      </c>
      <c r="K29" s="1">
        <v>48</v>
      </c>
      <c r="L29" s="1">
        <v>1</v>
      </c>
      <c r="M29" s="1">
        <v>12</v>
      </c>
      <c r="N29" s="1">
        <v>19</v>
      </c>
      <c r="O29" s="1">
        <v>12</v>
      </c>
      <c r="P29" s="1">
        <v>77</v>
      </c>
      <c r="Q29" s="1">
        <v>13</v>
      </c>
      <c r="R29" s="1">
        <v>25</v>
      </c>
      <c r="S29" s="1">
        <v>0</v>
      </c>
      <c r="T29" s="1">
        <v>0</v>
      </c>
      <c r="U29" s="1">
        <v>3</v>
      </c>
      <c r="V29" s="1">
        <v>8</v>
      </c>
      <c r="W29" s="1">
        <v>0</v>
      </c>
      <c r="X29" s="16">
        <v>14</v>
      </c>
      <c r="Y29" s="1">
        <f t="shared" si="0"/>
        <v>340</v>
      </c>
      <c r="Z29" s="1">
        <f t="shared" si="1"/>
        <v>381</v>
      </c>
      <c r="AA29" s="70">
        <f t="shared" si="2"/>
        <v>0.47156726768377255</v>
      </c>
      <c r="AB29" s="70">
        <f t="shared" si="3"/>
        <v>0.52843273231622745</v>
      </c>
    </row>
    <row r="30" spans="1:28" s="4" customFormat="1" x14ac:dyDescent="0.25">
      <c r="A30" s="2">
        <v>27</v>
      </c>
      <c r="B30" s="2" t="s">
        <v>59</v>
      </c>
      <c r="C30" s="2">
        <v>316</v>
      </c>
      <c r="D30" s="1" t="s">
        <v>210</v>
      </c>
      <c r="E30" s="1" t="s">
        <v>213</v>
      </c>
      <c r="F30" s="2">
        <v>1503</v>
      </c>
      <c r="G30" s="2" t="s">
        <v>25</v>
      </c>
      <c r="H30" s="10">
        <v>721</v>
      </c>
      <c r="I30" s="1">
        <v>35</v>
      </c>
      <c r="J30" s="1">
        <v>73</v>
      </c>
      <c r="K30" s="1">
        <v>46</v>
      </c>
      <c r="L30" s="1">
        <v>3</v>
      </c>
      <c r="M30" s="1">
        <v>13</v>
      </c>
      <c r="N30" s="1">
        <v>23</v>
      </c>
      <c r="O30" s="1">
        <v>18</v>
      </c>
      <c r="P30" s="1">
        <v>48</v>
      </c>
      <c r="Q30" s="1">
        <v>14</v>
      </c>
      <c r="R30" s="1">
        <v>34</v>
      </c>
      <c r="S30" s="1">
        <v>0</v>
      </c>
      <c r="T30" s="1">
        <v>2</v>
      </c>
      <c r="U30" s="1">
        <v>2</v>
      </c>
      <c r="V30" s="1">
        <v>9</v>
      </c>
      <c r="W30" s="1">
        <v>0</v>
      </c>
      <c r="X30" s="16">
        <v>16</v>
      </c>
      <c r="Y30" s="1">
        <f t="shared" si="0"/>
        <v>336</v>
      </c>
      <c r="Z30" s="1">
        <f t="shared" si="1"/>
        <v>385</v>
      </c>
      <c r="AA30" s="70">
        <f t="shared" si="2"/>
        <v>0.46601941747572817</v>
      </c>
      <c r="AB30" s="70">
        <f t="shared" si="3"/>
        <v>0.53398058252427183</v>
      </c>
    </row>
    <row r="31" spans="1:28" s="4" customFormat="1" x14ac:dyDescent="0.25">
      <c r="A31" s="2">
        <v>28</v>
      </c>
      <c r="B31" s="2" t="s">
        <v>59</v>
      </c>
      <c r="C31" s="2">
        <v>316</v>
      </c>
      <c r="D31" s="1" t="s">
        <v>210</v>
      </c>
      <c r="E31" s="1" t="s">
        <v>213</v>
      </c>
      <c r="F31" s="2">
        <v>1504</v>
      </c>
      <c r="G31" s="2" t="s">
        <v>15</v>
      </c>
      <c r="H31" s="10">
        <v>747</v>
      </c>
      <c r="I31" s="1">
        <v>54</v>
      </c>
      <c r="J31" s="1">
        <v>112</v>
      </c>
      <c r="K31" s="1">
        <v>52</v>
      </c>
      <c r="L31" s="1">
        <v>5</v>
      </c>
      <c r="M31" s="1">
        <v>11</v>
      </c>
      <c r="N31" s="1">
        <v>28</v>
      </c>
      <c r="O31" s="1">
        <v>11</v>
      </c>
      <c r="P31" s="1">
        <v>51</v>
      </c>
      <c r="Q31" s="1">
        <v>6</v>
      </c>
      <c r="R31" s="1">
        <v>19</v>
      </c>
      <c r="S31" s="1">
        <v>3</v>
      </c>
      <c r="T31" s="1">
        <v>0</v>
      </c>
      <c r="U31" s="1">
        <v>0</v>
      </c>
      <c r="V31" s="1">
        <v>8</v>
      </c>
      <c r="W31" s="1">
        <v>0</v>
      </c>
      <c r="X31" s="16">
        <v>12</v>
      </c>
      <c r="Y31" s="1">
        <f t="shared" si="0"/>
        <v>372</v>
      </c>
      <c r="Z31" s="1">
        <f t="shared" si="1"/>
        <v>375</v>
      </c>
      <c r="AA31" s="70">
        <f t="shared" si="2"/>
        <v>0.49799196787148592</v>
      </c>
      <c r="AB31" s="70">
        <f t="shared" si="3"/>
        <v>0.50200803212851408</v>
      </c>
    </row>
    <row r="32" spans="1:28" s="4" customFormat="1" x14ac:dyDescent="0.25">
      <c r="A32" s="2">
        <v>29</v>
      </c>
      <c r="B32" s="2" t="s">
        <v>59</v>
      </c>
      <c r="C32" s="2">
        <v>316</v>
      </c>
      <c r="D32" s="1" t="s">
        <v>210</v>
      </c>
      <c r="E32" s="1" t="s">
        <v>213</v>
      </c>
      <c r="F32" s="2">
        <v>1505</v>
      </c>
      <c r="G32" s="2" t="s">
        <v>15</v>
      </c>
      <c r="H32" s="10">
        <v>681</v>
      </c>
      <c r="I32" s="1">
        <v>48</v>
      </c>
      <c r="J32" s="1">
        <v>70</v>
      </c>
      <c r="K32" s="1">
        <v>42</v>
      </c>
      <c r="L32" s="1">
        <v>1</v>
      </c>
      <c r="M32" s="1">
        <v>18</v>
      </c>
      <c r="N32" s="1">
        <v>17</v>
      </c>
      <c r="O32" s="1">
        <v>8</v>
      </c>
      <c r="P32" s="1">
        <v>87</v>
      </c>
      <c r="Q32" s="1">
        <v>7</v>
      </c>
      <c r="R32" s="1">
        <v>25</v>
      </c>
      <c r="S32" s="1">
        <v>3</v>
      </c>
      <c r="T32" s="1">
        <v>1</v>
      </c>
      <c r="U32" s="1">
        <v>0</v>
      </c>
      <c r="V32" s="1">
        <v>9</v>
      </c>
      <c r="W32" s="1">
        <v>0</v>
      </c>
      <c r="X32" s="16">
        <v>17</v>
      </c>
      <c r="Y32" s="1">
        <f t="shared" si="0"/>
        <v>353</v>
      </c>
      <c r="Z32" s="1">
        <f t="shared" si="1"/>
        <v>328</v>
      </c>
      <c r="AA32" s="70">
        <f t="shared" si="2"/>
        <v>0.51835535976505143</v>
      </c>
      <c r="AB32" s="70">
        <f t="shared" si="3"/>
        <v>0.48164464023494863</v>
      </c>
    </row>
    <row r="33" spans="1:28" s="4" customFormat="1" x14ac:dyDescent="0.25">
      <c r="A33" s="2">
        <v>30</v>
      </c>
      <c r="B33" s="2" t="s">
        <v>59</v>
      </c>
      <c r="C33" s="2">
        <v>316</v>
      </c>
      <c r="D33" s="1" t="s">
        <v>210</v>
      </c>
      <c r="E33" s="1" t="s">
        <v>213</v>
      </c>
      <c r="F33" s="2">
        <v>1505</v>
      </c>
      <c r="G33" s="2" t="s">
        <v>16</v>
      </c>
      <c r="H33" s="10">
        <v>681</v>
      </c>
      <c r="I33" s="1">
        <v>38</v>
      </c>
      <c r="J33" s="1">
        <v>85</v>
      </c>
      <c r="K33" s="1">
        <v>48</v>
      </c>
      <c r="L33" s="1">
        <v>6</v>
      </c>
      <c r="M33" s="1">
        <v>8</v>
      </c>
      <c r="N33" s="1">
        <v>20</v>
      </c>
      <c r="O33" s="1">
        <v>15</v>
      </c>
      <c r="P33" s="1">
        <v>62</v>
      </c>
      <c r="Q33" s="1">
        <v>4</v>
      </c>
      <c r="R33" s="1">
        <v>21</v>
      </c>
      <c r="S33" s="1">
        <v>1</v>
      </c>
      <c r="T33" s="1">
        <v>1</v>
      </c>
      <c r="U33" s="1">
        <v>2</v>
      </c>
      <c r="V33" s="1">
        <v>11</v>
      </c>
      <c r="W33" s="1">
        <v>0</v>
      </c>
      <c r="X33" s="16">
        <v>11</v>
      </c>
      <c r="Y33" s="1">
        <f t="shared" si="0"/>
        <v>333</v>
      </c>
      <c r="Z33" s="1">
        <f t="shared" si="1"/>
        <v>348</v>
      </c>
      <c r="AA33" s="70">
        <f t="shared" si="2"/>
        <v>0.48898678414096919</v>
      </c>
      <c r="AB33" s="70">
        <f t="shared" si="3"/>
        <v>0.51101321585903081</v>
      </c>
    </row>
    <row r="34" spans="1:28" s="4" customFormat="1" x14ac:dyDescent="0.25">
      <c r="A34" s="2">
        <v>31</v>
      </c>
      <c r="B34" s="2" t="s">
        <v>59</v>
      </c>
      <c r="C34" s="2">
        <v>316</v>
      </c>
      <c r="D34" s="1" t="s">
        <v>210</v>
      </c>
      <c r="E34" s="1" t="s">
        <v>213</v>
      </c>
      <c r="F34" s="2">
        <v>1505</v>
      </c>
      <c r="G34" s="2" t="s">
        <v>17</v>
      </c>
      <c r="H34" s="10">
        <v>682</v>
      </c>
      <c r="I34" s="1">
        <v>39</v>
      </c>
      <c r="J34" s="1">
        <v>85</v>
      </c>
      <c r="K34" s="1">
        <v>39</v>
      </c>
      <c r="L34" s="1">
        <v>6</v>
      </c>
      <c r="M34" s="1">
        <v>7</v>
      </c>
      <c r="N34" s="1">
        <v>15</v>
      </c>
      <c r="O34" s="1">
        <v>14</v>
      </c>
      <c r="P34" s="1">
        <v>67</v>
      </c>
      <c r="Q34" s="1">
        <v>5</v>
      </c>
      <c r="R34" s="1">
        <v>23</v>
      </c>
      <c r="S34" s="1">
        <v>9</v>
      </c>
      <c r="T34" s="1">
        <v>2</v>
      </c>
      <c r="U34" s="1">
        <v>7</v>
      </c>
      <c r="V34" s="1">
        <v>11</v>
      </c>
      <c r="W34" s="1">
        <v>0</v>
      </c>
      <c r="X34" s="16">
        <v>13</v>
      </c>
      <c r="Y34" s="1">
        <f t="shared" si="0"/>
        <v>342</v>
      </c>
      <c r="Z34" s="1">
        <f t="shared" si="1"/>
        <v>340</v>
      </c>
      <c r="AA34" s="70">
        <f t="shared" si="2"/>
        <v>0.50146627565982405</v>
      </c>
      <c r="AB34" s="70">
        <f t="shared" si="3"/>
        <v>0.49853372434017595</v>
      </c>
    </row>
    <row r="35" spans="1:28" s="4" customFormat="1" x14ac:dyDescent="0.25">
      <c r="A35" s="2">
        <v>32</v>
      </c>
      <c r="B35" s="2" t="s">
        <v>59</v>
      </c>
      <c r="C35" s="2">
        <v>316</v>
      </c>
      <c r="D35" s="1" t="s">
        <v>210</v>
      </c>
      <c r="E35" s="1" t="s">
        <v>213</v>
      </c>
      <c r="F35" s="2">
        <v>1505</v>
      </c>
      <c r="G35" s="2" t="s">
        <v>18</v>
      </c>
      <c r="H35" s="10">
        <v>682</v>
      </c>
      <c r="I35" s="1">
        <v>35</v>
      </c>
      <c r="J35" s="1">
        <v>90</v>
      </c>
      <c r="K35" s="1">
        <v>56</v>
      </c>
      <c r="L35" s="1">
        <v>4</v>
      </c>
      <c r="M35" s="1">
        <v>16</v>
      </c>
      <c r="N35" s="1">
        <v>26</v>
      </c>
      <c r="O35" s="1">
        <v>9</v>
      </c>
      <c r="P35" s="1">
        <v>51</v>
      </c>
      <c r="Q35" s="1">
        <v>14</v>
      </c>
      <c r="R35" s="1">
        <v>31</v>
      </c>
      <c r="S35" s="1">
        <v>1</v>
      </c>
      <c r="T35" s="1">
        <v>3</v>
      </c>
      <c r="U35" s="1">
        <v>0</v>
      </c>
      <c r="V35" s="1">
        <v>10</v>
      </c>
      <c r="W35" s="1">
        <v>0</v>
      </c>
      <c r="X35" s="16">
        <v>5</v>
      </c>
      <c r="Y35" s="1">
        <f t="shared" si="0"/>
        <v>351</v>
      </c>
      <c r="Z35" s="1">
        <f t="shared" si="1"/>
        <v>331</v>
      </c>
      <c r="AA35" s="70">
        <f t="shared" si="2"/>
        <v>0.51466275659824046</v>
      </c>
      <c r="AB35" s="70">
        <f t="shared" si="3"/>
        <v>0.48533724340175954</v>
      </c>
    </row>
    <row r="36" spans="1:28" s="4" customFormat="1" x14ac:dyDescent="0.25">
      <c r="A36" s="2">
        <v>33</v>
      </c>
      <c r="B36" s="2" t="s">
        <v>59</v>
      </c>
      <c r="C36" s="2">
        <v>316</v>
      </c>
      <c r="D36" s="1" t="s">
        <v>210</v>
      </c>
      <c r="E36" s="1" t="s">
        <v>213</v>
      </c>
      <c r="F36" s="2">
        <v>1505</v>
      </c>
      <c r="G36" s="2" t="s">
        <v>19</v>
      </c>
      <c r="H36" s="10">
        <v>682</v>
      </c>
      <c r="I36" s="1">
        <v>40</v>
      </c>
      <c r="J36" s="1">
        <v>75</v>
      </c>
      <c r="K36" s="1">
        <v>51</v>
      </c>
      <c r="L36" s="1">
        <v>6</v>
      </c>
      <c r="M36" s="1">
        <v>8</v>
      </c>
      <c r="N36" s="1">
        <v>26</v>
      </c>
      <c r="O36" s="1">
        <v>9</v>
      </c>
      <c r="P36" s="1">
        <v>40</v>
      </c>
      <c r="Q36" s="1">
        <v>4</v>
      </c>
      <c r="R36" s="1">
        <v>43</v>
      </c>
      <c r="S36" s="1">
        <v>6</v>
      </c>
      <c r="T36" s="1">
        <v>0</v>
      </c>
      <c r="U36" s="1">
        <v>6</v>
      </c>
      <c r="V36" s="1">
        <v>12</v>
      </c>
      <c r="W36" s="1">
        <v>0</v>
      </c>
      <c r="X36" s="16">
        <v>9</v>
      </c>
      <c r="Y36" s="1">
        <f t="shared" si="0"/>
        <v>335</v>
      </c>
      <c r="Z36" s="1">
        <f t="shared" si="1"/>
        <v>347</v>
      </c>
      <c r="AA36" s="70">
        <f t="shared" si="2"/>
        <v>0.49120234604105573</v>
      </c>
      <c r="AB36" s="70">
        <f t="shared" si="3"/>
        <v>0.50879765395894427</v>
      </c>
    </row>
    <row r="37" spans="1:28" s="4" customFormat="1" x14ac:dyDescent="0.25">
      <c r="A37" s="2">
        <v>34</v>
      </c>
      <c r="B37" s="2" t="s">
        <v>59</v>
      </c>
      <c r="C37" s="2">
        <v>316</v>
      </c>
      <c r="D37" s="1" t="s">
        <v>210</v>
      </c>
      <c r="E37" s="1" t="s">
        <v>213</v>
      </c>
      <c r="F37" s="2">
        <v>1506</v>
      </c>
      <c r="G37" s="2" t="s">
        <v>15</v>
      </c>
      <c r="H37" s="10">
        <v>700</v>
      </c>
      <c r="I37" s="1">
        <v>45</v>
      </c>
      <c r="J37" s="1">
        <v>77</v>
      </c>
      <c r="K37" s="1">
        <v>52</v>
      </c>
      <c r="L37" s="1">
        <v>5</v>
      </c>
      <c r="M37" s="1">
        <v>6</v>
      </c>
      <c r="N37" s="1">
        <v>23</v>
      </c>
      <c r="O37" s="1">
        <v>16</v>
      </c>
      <c r="P37" s="1">
        <v>92</v>
      </c>
      <c r="Q37" s="1">
        <v>5</v>
      </c>
      <c r="R37" s="1">
        <v>33</v>
      </c>
      <c r="S37" s="1">
        <v>1</v>
      </c>
      <c r="T37" s="1">
        <v>3</v>
      </c>
      <c r="U37" s="1">
        <v>1</v>
      </c>
      <c r="V37" s="1">
        <v>9</v>
      </c>
      <c r="W37" s="1">
        <v>0</v>
      </c>
      <c r="X37" s="16">
        <v>5</v>
      </c>
      <c r="Y37" s="1">
        <f t="shared" si="0"/>
        <v>373</v>
      </c>
      <c r="Z37" s="1">
        <f t="shared" si="1"/>
        <v>327</v>
      </c>
      <c r="AA37" s="70">
        <f t="shared" si="2"/>
        <v>0.53285714285714281</v>
      </c>
      <c r="AB37" s="70">
        <f t="shared" si="3"/>
        <v>0.46714285714285714</v>
      </c>
    </row>
    <row r="38" spans="1:28" s="4" customFormat="1" x14ac:dyDescent="0.25">
      <c r="A38" s="2">
        <v>35</v>
      </c>
      <c r="B38" s="2" t="s">
        <v>59</v>
      </c>
      <c r="C38" s="2">
        <v>316</v>
      </c>
      <c r="D38" s="1" t="s">
        <v>210</v>
      </c>
      <c r="E38" s="1" t="s">
        <v>213</v>
      </c>
      <c r="F38" s="2">
        <v>1506</v>
      </c>
      <c r="G38" s="2" t="s">
        <v>16</v>
      </c>
      <c r="H38" s="10">
        <v>701</v>
      </c>
      <c r="I38" s="1">
        <v>35</v>
      </c>
      <c r="J38" s="1">
        <v>99</v>
      </c>
      <c r="K38" s="1">
        <v>48</v>
      </c>
      <c r="L38" s="1">
        <v>4</v>
      </c>
      <c r="M38" s="1">
        <v>12</v>
      </c>
      <c r="N38" s="1">
        <v>16</v>
      </c>
      <c r="O38" s="1">
        <v>22</v>
      </c>
      <c r="P38" s="1">
        <v>82</v>
      </c>
      <c r="Q38" s="1">
        <v>8</v>
      </c>
      <c r="R38" s="1">
        <v>23</v>
      </c>
      <c r="S38" s="1">
        <v>0</v>
      </c>
      <c r="T38" s="1">
        <v>0</v>
      </c>
      <c r="U38" s="1">
        <v>3</v>
      </c>
      <c r="V38" s="1">
        <v>11</v>
      </c>
      <c r="W38" s="1">
        <v>0</v>
      </c>
      <c r="X38" s="16">
        <v>11</v>
      </c>
      <c r="Y38" s="1">
        <f t="shared" si="0"/>
        <v>374</v>
      </c>
      <c r="Z38" s="1">
        <f t="shared" si="1"/>
        <v>327</v>
      </c>
      <c r="AA38" s="70">
        <f t="shared" si="2"/>
        <v>0.53352353780313833</v>
      </c>
      <c r="AB38" s="70">
        <f t="shared" si="3"/>
        <v>0.46647646219686162</v>
      </c>
    </row>
    <row r="39" spans="1:28" s="4" customFormat="1" x14ac:dyDescent="0.25">
      <c r="A39" s="2">
        <v>36</v>
      </c>
      <c r="B39" s="2" t="s">
        <v>59</v>
      </c>
      <c r="C39" s="2">
        <v>316</v>
      </c>
      <c r="D39" s="1" t="s">
        <v>210</v>
      </c>
      <c r="E39" s="1" t="s">
        <v>213</v>
      </c>
      <c r="F39" s="2">
        <v>1506</v>
      </c>
      <c r="G39" s="2" t="s">
        <v>17</v>
      </c>
      <c r="H39" s="10">
        <v>701</v>
      </c>
      <c r="I39" s="1">
        <v>28</v>
      </c>
      <c r="J39" s="1">
        <v>101</v>
      </c>
      <c r="K39" s="1">
        <v>53</v>
      </c>
      <c r="L39" s="1">
        <v>5</v>
      </c>
      <c r="M39" s="1">
        <v>13</v>
      </c>
      <c r="N39" s="1">
        <v>19</v>
      </c>
      <c r="O39" s="1">
        <v>12</v>
      </c>
      <c r="P39" s="1">
        <v>90</v>
      </c>
      <c r="Q39" s="1">
        <v>10</v>
      </c>
      <c r="R39" s="1">
        <v>22</v>
      </c>
      <c r="S39" s="1">
        <v>2</v>
      </c>
      <c r="T39" s="1">
        <v>0</v>
      </c>
      <c r="U39" s="1">
        <v>0</v>
      </c>
      <c r="V39" s="1">
        <v>13</v>
      </c>
      <c r="W39" s="1">
        <v>0</v>
      </c>
      <c r="X39" s="16">
        <v>9</v>
      </c>
      <c r="Y39" s="1">
        <f t="shared" si="0"/>
        <v>377</v>
      </c>
      <c r="Z39" s="1">
        <f t="shared" si="1"/>
        <v>324</v>
      </c>
      <c r="AA39" s="70">
        <f t="shared" si="2"/>
        <v>0.53780313837375182</v>
      </c>
      <c r="AB39" s="70">
        <f t="shared" si="3"/>
        <v>0.46219686162624823</v>
      </c>
    </row>
    <row r="40" spans="1:28" s="4" customFormat="1" x14ac:dyDescent="0.25">
      <c r="A40" s="2">
        <v>37</v>
      </c>
      <c r="B40" s="2" t="s">
        <v>59</v>
      </c>
      <c r="C40" s="2">
        <v>316</v>
      </c>
      <c r="D40" s="1" t="s">
        <v>210</v>
      </c>
      <c r="E40" s="1" t="s">
        <v>213</v>
      </c>
      <c r="F40" s="2">
        <v>1507</v>
      </c>
      <c r="G40" s="2" t="s">
        <v>15</v>
      </c>
      <c r="H40" s="10">
        <v>738</v>
      </c>
      <c r="I40" s="1">
        <v>46</v>
      </c>
      <c r="J40" s="1">
        <v>93</v>
      </c>
      <c r="K40" s="1">
        <v>51</v>
      </c>
      <c r="L40" s="1">
        <v>6</v>
      </c>
      <c r="M40" s="1">
        <v>12</v>
      </c>
      <c r="N40" s="1">
        <v>16</v>
      </c>
      <c r="O40" s="1">
        <v>15</v>
      </c>
      <c r="P40" s="1">
        <v>104</v>
      </c>
      <c r="Q40" s="1">
        <v>21</v>
      </c>
      <c r="R40" s="1">
        <v>25</v>
      </c>
      <c r="S40" s="1">
        <v>1</v>
      </c>
      <c r="T40" s="1">
        <v>2</v>
      </c>
      <c r="U40" s="1">
        <v>0</v>
      </c>
      <c r="V40" s="1">
        <v>19</v>
      </c>
      <c r="W40" s="1">
        <v>0</v>
      </c>
      <c r="X40" s="16">
        <v>9</v>
      </c>
      <c r="Y40" s="1">
        <f t="shared" si="0"/>
        <v>420</v>
      </c>
      <c r="Z40" s="1">
        <f t="shared" si="1"/>
        <v>318</v>
      </c>
      <c r="AA40" s="70">
        <f t="shared" si="2"/>
        <v>0.56910569105691056</v>
      </c>
      <c r="AB40" s="70">
        <f t="shared" si="3"/>
        <v>0.43089430894308944</v>
      </c>
    </row>
    <row r="41" spans="1:28" s="4" customFormat="1" x14ac:dyDescent="0.25">
      <c r="A41" s="2">
        <v>38</v>
      </c>
      <c r="B41" s="2" t="s">
        <v>59</v>
      </c>
      <c r="C41" s="2">
        <v>316</v>
      </c>
      <c r="D41" s="1" t="s">
        <v>210</v>
      </c>
      <c r="E41" s="1" t="s">
        <v>213</v>
      </c>
      <c r="F41" s="2">
        <v>1507</v>
      </c>
      <c r="G41" s="2" t="s">
        <v>16</v>
      </c>
      <c r="H41" s="10">
        <v>738</v>
      </c>
      <c r="I41" s="1">
        <v>37</v>
      </c>
      <c r="J41" s="1">
        <v>96</v>
      </c>
      <c r="K41" s="1">
        <v>45</v>
      </c>
      <c r="L41" s="1">
        <v>4</v>
      </c>
      <c r="M41" s="1">
        <v>12</v>
      </c>
      <c r="N41" s="1">
        <v>22</v>
      </c>
      <c r="O41" s="1">
        <v>12</v>
      </c>
      <c r="P41" s="1">
        <v>75</v>
      </c>
      <c r="Q41" s="1">
        <v>13</v>
      </c>
      <c r="R41" s="1">
        <v>30</v>
      </c>
      <c r="S41" s="1">
        <v>0</v>
      </c>
      <c r="T41" s="1">
        <v>0</v>
      </c>
      <c r="U41" s="1">
        <v>0</v>
      </c>
      <c r="V41" s="1">
        <v>14</v>
      </c>
      <c r="W41" s="1">
        <v>0</v>
      </c>
      <c r="X41" s="16">
        <v>10</v>
      </c>
      <c r="Y41" s="1">
        <f t="shared" si="0"/>
        <v>370</v>
      </c>
      <c r="Z41" s="1">
        <f t="shared" si="1"/>
        <v>368</v>
      </c>
      <c r="AA41" s="70">
        <f t="shared" si="2"/>
        <v>0.50135501355013545</v>
      </c>
      <c r="AB41" s="70">
        <f t="shared" si="3"/>
        <v>0.49864498644986449</v>
      </c>
    </row>
    <row r="42" spans="1:28" s="4" customFormat="1" x14ac:dyDescent="0.25">
      <c r="A42" s="2">
        <v>39</v>
      </c>
      <c r="B42" s="2" t="s">
        <v>59</v>
      </c>
      <c r="C42" s="2">
        <v>316</v>
      </c>
      <c r="D42" s="1" t="s">
        <v>210</v>
      </c>
      <c r="E42" s="1" t="s">
        <v>214</v>
      </c>
      <c r="F42" s="2">
        <v>1508</v>
      </c>
      <c r="G42" s="2" t="s">
        <v>15</v>
      </c>
      <c r="H42" s="10">
        <v>728</v>
      </c>
      <c r="I42" s="1">
        <v>72</v>
      </c>
      <c r="J42" s="1">
        <v>100</v>
      </c>
      <c r="K42" s="1">
        <v>123</v>
      </c>
      <c r="L42" s="1">
        <v>8</v>
      </c>
      <c r="M42" s="1">
        <v>16</v>
      </c>
      <c r="N42" s="1">
        <v>29</v>
      </c>
      <c r="O42" s="1">
        <v>23</v>
      </c>
      <c r="P42" s="1">
        <v>119</v>
      </c>
      <c r="Q42" s="1">
        <v>22</v>
      </c>
      <c r="R42" s="1">
        <v>19</v>
      </c>
      <c r="S42" s="1">
        <v>0</v>
      </c>
      <c r="T42" s="1">
        <v>2</v>
      </c>
      <c r="U42" s="1">
        <v>2</v>
      </c>
      <c r="V42" s="1">
        <v>6</v>
      </c>
      <c r="W42" s="1">
        <v>0</v>
      </c>
      <c r="X42" s="16">
        <v>14</v>
      </c>
      <c r="Y42" s="1">
        <f t="shared" si="0"/>
        <v>555</v>
      </c>
      <c r="Z42" s="1">
        <f t="shared" si="1"/>
        <v>173</v>
      </c>
      <c r="AA42" s="70">
        <f t="shared" si="2"/>
        <v>0.76236263736263732</v>
      </c>
      <c r="AB42" s="70">
        <f t="shared" si="3"/>
        <v>0.23763736263736263</v>
      </c>
    </row>
    <row r="43" spans="1:28" s="4" customFormat="1" x14ac:dyDescent="0.25">
      <c r="A43" s="2">
        <v>40</v>
      </c>
      <c r="B43" s="2" t="s">
        <v>59</v>
      </c>
      <c r="C43" s="2">
        <v>316</v>
      </c>
      <c r="D43" s="1" t="s">
        <v>210</v>
      </c>
      <c r="E43" s="1" t="s">
        <v>215</v>
      </c>
      <c r="F43" s="2">
        <v>1509</v>
      </c>
      <c r="G43" s="2" t="s">
        <v>15</v>
      </c>
      <c r="H43" s="10">
        <v>538</v>
      </c>
      <c r="I43" s="1">
        <v>40</v>
      </c>
      <c r="J43" s="1">
        <v>60</v>
      </c>
      <c r="K43" s="1">
        <v>37</v>
      </c>
      <c r="L43" s="1">
        <v>5</v>
      </c>
      <c r="M43" s="1">
        <v>8</v>
      </c>
      <c r="N43" s="1">
        <v>16</v>
      </c>
      <c r="O43" s="1">
        <v>10</v>
      </c>
      <c r="P43" s="1">
        <v>39</v>
      </c>
      <c r="Q43" s="1">
        <v>11</v>
      </c>
      <c r="R43" s="1">
        <v>20</v>
      </c>
      <c r="S43" s="1">
        <v>3</v>
      </c>
      <c r="T43" s="1">
        <v>1</v>
      </c>
      <c r="U43" s="1">
        <v>0</v>
      </c>
      <c r="V43" s="1">
        <v>7</v>
      </c>
      <c r="W43" s="1">
        <v>1</v>
      </c>
      <c r="X43" s="16">
        <v>15</v>
      </c>
      <c r="Y43" s="1">
        <f t="shared" si="0"/>
        <v>273</v>
      </c>
      <c r="Z43" s="1">
        <f t="shared" si="1"/>
        <v>265</v>
      </c>
      <c r="AA43" s="70">
        <f t="shared" si="2"/>
        <v>0.50743494423791824</v>
      </c>
      <c r="AB43" s="70">
        <f t="shared" si="3"/>
        <v>0.49256505576208176</v>
      </c>
    </row>
    <row r="44" spans="1:28" s="4" customFormat="1" x14ac:dyDescent="0.25">
      <c r="A44" s="2">
        <v>41</v>
      </c>
      <c r="B44" s="2" t="s">
        <v>59</v>
      </c>
      <c r="C44" s="2">
        <v>316</v>
      </c>
      <c r="D44" s="1" t="s">
        <v>210</v>
      </c>
      <c r="E44" s="1" t="s">
        <v>215</v>
      </c>
      <c r="F44" s="2">
        <v>1509</v>
      </c>
      <c r="G44" s="2" t="s">
        <v>16</v>
      </c>
      <c r="H44" s="10">
        <v>538</v>
      </c>
      <c r="I44" s="1">
        <v>29</v>
      </c>
      <c r="J44" s="1">
        <v>47</v>
      </c>
      <c r="K44" s="1">
        <v>40</v>
      </c>
      <c r="L44" s="1">
        <v>11</v>
      </c>
      <c r="M44" s="1">
        <v>11</v>
      </c>
      <c r="N44" s="1">
        <v>21</v>
      </c>
      <c r="O44" s="1">
        <v>5</v>
      </c>
      <c r="P44" s="1">
        <v>51</v>
      </c>
      <c r="Q44" s="1">
        <v>10</v>
      </c>
      <c r="R44" s="1">
        <v>25</v>
      </c>
      <c r="S44" s="1">
        <v>3</v>
      </c>
      <c r="T44" s="1">
        <v>0</v>
      </c>
      <c r="U44" s="1">
        <v>2</v>
      </c>
      <c r="V44" s="1">
        <v>4</v>
      </c>
      <c r="W44" s="1">
        <v>0</v>
      </c>
      <c r="X44" s="16">
        <v>19</v>
      </c>
      <c r="Y44" s="1">
        <f t="shared" si="0"/>
        <v>278</v>
      </c>
      <c r="Z44" s="1">
        <f t="shared" si="1"/>
        <v>260</v>
      </c>
      <c r="AA44" s="70">
        <f t="shared" si="2"/>
        <v>0.51672862453531598</v>
      </c>
      <c r="AB44" s="70">
        <f t="shared" si="3"/>
        <v>0.48327137546468402</v>
      </c>
    </row>
    <row r="45" spans="1:28" s="4" customFormat="1" x14ac:dyDescent="0.25">
      <c r="A45" s="2">
        <v>42</v>
      </c>
      <c r="B45" s="2" t="s">
        <v>59</v>
      </c>
      <c r="C45" s="2">
        <v>316</v>
      </c>
      <c r="D45" s="1" t="s">
        <v>210</v>
      </c>
      <c r="E45" s="1" t="s">
        <v>215</v>
      </c>
      <c r="F45" s="2">
        <v>1509</v>
      </c>
      <c r="G45" s="2" t="s">
        <v>17</v>
      </c>
      <c r="H45" s="10">
        <v>538</v>
      </c>
      <c r="I45" s="1">
        <v>35</v>
      </c>
      <c r="J45" s="1">
        <v>56</v>
      </c>
      <c r="K45" s="1">
        <v>36</v>
      </c>
      <c r="L45" s="1">
        <v>11</v>
      </c>
      <c r="M45" s="1">
        <v>10</v>
      </c>
      <c r="N45" s="1">
        <v>16</v>
      </c>
      <c r="O45" s="1">
        <v>10</v>
      </c>
      <c r="P45" s="1">
        <v>48</v>
      </c>
      <c r="Q45" s="1">
        <v>17</v>
      </c>
      <c r="R45" s="1">
        <v>13</v>
      </c>
      <c r="S45" s="1">
        <v>5</v>
      </c>
      <c r="T45" s="1">
        <v>0</v>
      </c>
      <c r="U45" s="1">
        <v>2</v>
      </c>
      <c r="V45" s="1">
        <v>9</v>
      </c>
      <c r="W45" s="1">
        <v>0</v>
      </c>
      <c r="X45" s="16">
        <v>13</v>
      </c>
      <c r="Y45" s="1">
        <f t="shared" si="0"/>
        <v>281</v>
      </c>
      <c r="Z45" s="1">
        <f t="shared" si="1"/>
        <v>257</v>
      </c>
      <c r="AA45" s="70">
        <f t="shared" si="2"/>
        <v>0.52230483271375461</v>
      </c>
      <c r="AB45" s="70">
        <f t="shared" si="3"/>
        <v>0.47769516728624534</v>
      </c>
    </row>
    <row r="46" spans="1:28" s="4" customFormat="1" x14ac:dyDescent="0.25">
      <c r="A46" s="2">
        <v>43</v>
      </c>
      <c r="B46" s="2" t="s">
        <v>59</v>
      </c>
      <c r="C46" s="2">
        <v>316</v>
      </c>
      <c r="D46" s="1" t="s">
        <v>210</v>
      </c>
      <c r="E46" s="1" t="s">
        <v>213</v>
      </c>
      <c r="F46" s="2">
        <v>1510</v>
      </c>
      <c r="G46" s="2" t="s">
        <v>15</v>
      </c>
      <c r="H46" s="10">
        <v>614</v>
      </c>
      <c r="I46" s="1">
        <v>28</v>
      </c>
      <c r="J46" s="1">
        <v>77</v>
      </c>
      <c r="K46" s="1">
        <v>74</v>
      </c>
      <c r="L46" s="1">
        <v>3</v>
      </c>
      <c r="M46" s="1">
        <v>7</v>
      </c>
      <c r="N46" s="1">
        <v>28</v>
      </c>
      <c r="O46" s="1">
        <v>9</v>
      </c>
      <c r="P46" s="1">
        <v>59</v>
      </c>
      <c r="Q46" s="1">
        <v>7</v>
      </c>
      <c r="R46" s="1">
        <v>28</v>
      </c>
      <c r="S46" s="1">
        <v>2</v>
      </c>
      <c r="T46" s="1">
        <v>1</v>
      </c>
      <c r="U46" s="1">
        <v>2</v>
      </c>
      <c r="V46" s="1">
        <v>10</v>
      </c>
      <c r="W46" s="1">
        <v>0</v>
      </c>
      <c r="X46" s="16">
        <v>5</v>
      </c>
      <c r="Y46" s="1">
        <f t="shared" si="0"/>
        <v>340</v>
      </c>
      <c r="Z46" s="1">
        <f t="shared" si="1"/>
        <v>274</v>
      </c>
      <c r="AA46" s="70">
        <f t="shared" si="2"/>
        <v>0.55374592833876224</v>
      </c>
      <c r="AB46" s="70">
        <f t="shared" si="3"/>
        <v>0.44625407166123776</v>
      </c>
    </row>
    <row r="47" spans="1:28" s="4" customFormat="1" x14ac:dyDescent="0.25">
      <c r="A47" s="2">
        <v>44</v>
      </c>
      <c r="B47" s="2" t="s">
        <v>59</v>
      </c>
      <c r="C47" s="2">
        <v>316</v>
      </c>
      <c r="D47" s="1" t="s">
        <v>210</v>
      </c>
      <c r="E47" s="1" t="s">
        <v>213</v>
      </c>
      <c r="F47" s="2">
        <v>1510</v>
      </c>
      <c r="G47" s="2" t="s">
        <v>16</v>
      </c>
      <c r="H47" s="10">
        <v>614</v>
      </c>
      <c r="I47" s="1">
        <v>29</v>
      </c>
      <c r="J47" s="1">
        <v>84</v>
      </c>
      <c r="K47" s="1">
        <v>61</v>
      </c>
      <c r="L47" s="1">
        <v>4</v>
      </c>
      <c r="M47" s="1">
        <v>7</v>
      </c>
      <c r="N47" s="1">
        <v>20</v>
      </c>
      <c r="O47" s="1">
        <v>14</v>
      </c>
      <c r="P47" s="1">
        <v>42</v>
      </c>
      <c r="Q47" s="1">
        <v>8</v>
      </c>
      <c r="R47" s="1">
        <v>40</v>
      </c>
      <c r="S47" s="1">
        <v>2</v>
      </c>
      <c r="T47" s="1">
        <v>0</v>
      </c>
      <c r="U47" s="1">
        <v>1</v>
      </c>
      <c r="V47" s="1">
        <v>9</v>
      </c>
      <c r="W47" s="1">
        <v>0</v>
      </c>
      <c r="X47" s="16">
        <v>8</v>
      </c>
      <c r="Y47" s="1">
        <f t="shared" si="0"/>
        <v>329</v>
      </c>
      <c r="Z47" s="1">
        <f t="shared" si="1"/>
        <v>285</v>
      </c>
      <c r="AA47" s="70">
        <f t="shared" si="2"/>
        <v>0.53583061889250816</v>
      </c>
      <c r="AB47" s="70">
        <f t="shared" si="3"/>
        <v>0.46416938110749184</v>
      </c>
    </row>
    <row r="48" spans="1:28" s="4" customFormat="1" x14ac:dyDescent="0.25">
      <c r="A48" s="2">
        <v>45</v>
      </c>
      <c r="B48" s="2" t="s">
        <v>59</v>
      </c>
      <c r="C48" s="2">
        <v>316</v>
      </c>
      <c r="D48" s="1" t="s">
        <v>210</v>
      </c>
      <c r="E48" s="1" t="s">
        <v>213</v>
      </c>
      <c r="F48" s="2">
        <v>1510</v>
      </c>
      <c r="G48" s="2" t="s">
        <v>17</v>
      </c>
      <c r="H48" s="10">
        <v>614</v>
      </c>
      <c r="I48" s="1">
        <v>35</v>
      </c>
      <c r="J48" s="1">
        <v>68</v>
      </c>
      <c r="K48" s="1">
        <v>60</v>
      </c>
      <c r="L48" s="1">
        <v>6</v>
      </c>
      <c r="M48" s="1">
        <v>11</v>
      </c>
      <c r="N48" s="1">
        <v>32</v>
      </c>
      <c r="O48" s="1">
        <v>6</v>
      </c>
      <c r="P48" s="1">
        <v>50</v>
      </c>
      <c r="Q48" s="1">
        <v>13</v>
      </c>
      <c r="R48" s="1">
        <v>22</v>
      </c>
      <c r="S48" s="1">
        <v>2</v>
      </c>
      <c r="T48" s="1">
        <v>0</v>
      </c>
      <c r="U48" s="1">
        <v>1</v>
      </c>
      <c r="V48" s="1">
        <v>11</v>
      </c>
      <c r="W48" s="1">
        <v>0</v>
      </c>
      <c r="X48" s="16">
        <v>6</v>
      </c>
      <c r="Y48" s="1">
        <f t="shared" si="0"/>
        <v>323</v>
      </c>
      <c r="Z48" s="1">
        <f t="shared" si="1"/>
        <v>291</v>
      </c>
      <c r="AA48" s="70">
        <f t="shared" si="2"/>
        <v>0.52605863192182412</v>
      </c>
      <c r="AB48" s="70">
        <f t="shared" si="3"/>
        <v>0.47394136807817588</v>
      </c>
    </row>
    <row r="49" spans="1:38" s="4" customFormat="1" x14ac:dyDescent="0.25">
      <c r="A49" s="2">
        <v>46</v>
      </c>
      <c r="B49" s="2" t="s">
        <v>59</v>
      </c>
      <c r="C49" s="2">
        <v>316</v>
      </c>
      <c r="D49" s="1" t="s">
        <v>210</v>
      </c>
      <c r="E49" s="1" t="s">
        <v>213</v>
      </c>
      <c r="F49" s="2">
        <v>1510</v>
      </c>
      <c r="G49" s="2" t="s">
        <v>18</v>
      </c>
      <c r="H49" s="10">
        <v>614</v>
      </c>
      <c r="I49" s="1">
        <v>28</v>
      </c>
      <c r="J49" s="1">
        <v>77</v>
      </c>
      <c r="K49" s="1">
        <v>49</v>
      </c>
      <c r="L49" s="1">
        <v>4</v>
      </c>
      <c r="M49" s="1">
        <v>9</v>
      </c>
      <c r="N49" s="1">
        <v>23</v>
      </c>
      <c r="O49" s="1">
        <v>8</v>
      </c>
      <c r="P49" s="1">
        <v>48</v>
      </c>
      <c r="Q49" s="1">
        <v>14</v>
      </c>
      <c r="R49" s="1">
        <v>34</v>
      </c>
      <c r="S49" s="1">
        <v>2</v>
      </c>
      <c r="T49" s="1">
        <v>0</v>
      </c>
      <c r="U49" s="1">
        <v>3</v>
      </c>
      <c r="V49" s="1">
        <v>16</v>
      </c>
      <c r="W49" s="1">
        <v>0</v>
      </c>
      <c r="X49" s="16">
        <v>10</v>
      </c>
      <c r="Y49" s="1">
        <f t="shared" si="0"/>
        <v>325</v>
      </c>
      <c r="Z49" s="1">
        <f t="shared" si="1"/>
        <v>289</v>
      </c>
      <c r="AA49" s="70">
        <f t="shared" si="2"/>
        <v>0.52931596091205213</v>
      </c>
      <c r="AB49" s="70">
        <f t="shared" si="3"/>
        <v>0.47068403908794787</v>
      </c>
    </row>
    <row r="50" spans="1:38" s="4" customFormat="1" x14ac:dyDescent="0.25">
      <c r="A50" s="3"/>
      <c r="B50" s="3"/>
      <c r="C50" s="3"/>
      <c r="D50" s="137" t="s">
        <v>526</v>
      </c>
      <c r="E50" s="138"/>
      <c r="F50" s="76">
        <f>COUNTIF(G4:G49,"B")</f>
        <v>13</v>
      </c>
      <c r="G50" s="76">
        <f>COUNTA(G4:G49)</f>
        <v>46</v>
      </c>
      <c r="H50" s="77">
        <f>SUM(H4:H49)</f>
        <v>30647</v>
      </c>
      <c r="I50" s="77">
        <f t="shared" ref="I50:Y50" si="4">SUM(I4:I49)</f>
        <v>1522</v>
      </c>
      <c r="J50" s="77">
        <f t="shared" si="4"/>
        <v>3629</v>
      </c>
      <c r="K50" s="77">
        <f t="shared" si="4"/>
        <v>2909</v>
      </c>
      <c r="L50" s="77">
        <f t="shared" si="4"/>
        <v>218</v>
      </c>
      <c r="M50" s="77">
        <f t="shared" si="4"/>
        <v>542</v>
      </c>
      <c r="N50" s="77">
        <f t="shared" si="4"/>
        <v>1207</v>
      </c>
      <c r="O50" s="77">
        <f t="shared" si="4"/>
        <v>462</v>
      </c>
      <c r="P50" s="77">
        <f t="shared" si="4"/>
        <v>3079</v>
      </c>
      <c r="Q50" s="77">
        <f t="shared" si="4"/>
        <v>1243</v>
      </c>
      <c r="R50" s="77">
        <f t="shared" si="4"/>
        <v>1294</v>
      </c>
      <c r="S50" s="77">
        <f t="shared" si="4"/>
        <v>117</v>
      </c>
      <c r="T50" s="77">
        <f t="shared" si="4"/>
        <v>44</v>
      </c>
      <c r="U50" s="77">
        <f t="shared" si="4"/>
        <v>103</v>
      </c>
      <c r="V50" s="77">
        <f t="shared" si="4"/>
        <v>429</v>
      </c>
      <c r="W50" s="77">
        <f t="shared" si="4"/>
        <v>5</v>
      </c>
      <c r="X50" s="77">
        <f t="shared" si="4"/>
        <v>587</v>
      </c>
      <c r="Y50" s="77">
        <f t="shared" si="4"/>
        <v>17390</v>
      </c>
      <c r="Z50" s="77">
        <f>H50-Y50</f>
        <v>13257</v>
      </c>
      <c r="AA50" s="78">
        <f>Y50/H50</f>
        <v>0.56742911214800795</v>
      </c>
      <c r="AB50" s="78">
        <f>Z50/H50</f>
        <v>0.43257088785199205</v>
      </c>
    </row>
    <row r="51" spans="1:38" ht="9" customHeight="1" x14ac:dyDescent="0.2">
      <c r="AC51" s="4"/>
    </row>
    <row r="52" spans="1:38" s="28" customFormat="1" x14ac:dyDescent="0.25">
      <c r="A52" s="27"/>
      <c r="B52" s="27"/>
      <c r="C52" s="27"/>
      <c r="E52" s="126" t="s">
        <v>71</v>
      </c>
      <c r="F52" s="133"/>
      <c r="G52" s="133"/>
      <c r="H52" s="133"/>
      <c r="I52" s="75" t="s">
        <v>4</v>
      </c>
      <c r="J52" s="75" t="s">
        <v>5</v>
      </c>
      <c r="K52" s="75" t="s">
        <v>6</v>
      </c>
      <c r="L52" s="75" t="s">
        <v>47</v>
      </c>
      <c r="M52" s="75" t="s">
        <v>7</v>
      </c>
      <c r="N52" s="75" t="s">
        <v>48</v>
      </c>
      <c r="O52" s="75" t="s">
        <v>37</v>
      </c>
      <c r="P52" s="75" t="s">
        <v>49</v>
      </c>
      <c r="Q52" s="75" t="s">
        <v>8</v>
      </c>
      <c r="R52" s="32" t="s">
        <v>38</v>
      </c>
      <c r="S52" s="33" t="s">
        <v>65</v>
      </c>
      <c r="T52" s="33"/>
      <c r="AA52" s="71"/>
      <c r="AB52" s="71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s="4" customFormat="1" x14ac:dyDescent="0.2">
      <c r="A53" s="3"/>
      <c r="B53" s="3"/>
      <c r="C53" s="3"/>
      <c r="E53" s="133"/>
      <c r="F53" s="133"/>
      <c r="G53" s="133"/>
      <c r="H53" s="133"/>
      <c r="I53" s="46">
        <v>2033</v>
      </c>
      <c r="J53" s="46">
        <v>3844</v>
      </c>
      <c r="K53" s="46">
        <v>3452</v>
      </c>
      <c r="L53" s="46">
        <v>432</v>
      </c>
      <c r="M53" s="46">
        <v>1046</v>
      </c>
      <c r="N53" s="46">
        <v>1207</v>
      </c>
      <c r="O53" s="46">
        <v>462</v>
      </c>
      <c r="P53" s="46">
        <v>3079</v>
      </c>
      <c r="Q53" s="46">
        <v>1243</v>
      </c>
      <c r="R53" s="65">
        <f>W50</f>
        <v>5</v>
      </c>
      <c r="S53" s="66">
        <f>X50</f>
        <v>587</v>
      </c>
      <c r="T53" s="34"/>
      <c r="AA53" s="72"/>
      <c r="AB53" s="72"/>
    </row>
    <row r="54" spans="1:38" s="4" customFormat="1" ht="6.75" customHeight="1" x14ac:dyDescent="0.25">
      <c r="A54" s="3"/>
      <c r="B54" s="3"/>
      <c r="C54" s="3"/>
      <c r="F54" s="3"/>
      <c r="G54" s="3"/>
      <c r="H54" s="11"/>
      <c r="I54" s="3"/>
      <c r="J54" s="3"/>
      <c r="K54" s="3"/>
      <c r="L54" s="3"/>
      <c r="M54" s="3"/>
      <c r="N54" s="3"/>
      <c r="O54" s="3"/>
      <c r="P54" s="3"/>
      <c r="Q54" s="3"/>
      <c r="R54" s="35"/>
      <c r="S54" s="36"/>
      <c r="T54" s="36"/>
      <c r="AA54" s="72"/>
      <c r="AB54" s="72"/>
    </row>
    <row r="55" spans="1:38" s="12" customFormat="1" x14ac:dyDescent="0.25">
      <c r="A55" s="30"/>
      <c r="B55" s="30"/>
      <c r="C55" s="30"/>
      <c r="E55" s="126" t="s">
        <v>72</v>
      </c>
      <c r="F55" s="126"/>
      <c r="G55" s="126"/>
      <c r="H55" s="126"/>
      <c r="I55" s="126" t="s">
        <v>412</v>
      </c>
      <c r="J55" s="133"/>
      <c r="K55" s="133"/>
      <c r="L55" s="126" t="s">
        <v>413</v>
      </c>
      <c r="M55" s="126"/>
      <c r="N55" s="75" t="s">
        <v>48</v>
      </c>
      <c r="O55" s="75" t="s">
        <v>37</v>
      </c>
      <c r="P55" s="75" t="s">
        <v>49</v>
      </c>
      <c r="Q55" s="75" t="s">
        <v>8</v>
      </c>
      <c r="AA55" s="73"/>
      <c r="AB55" s="73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s="4" customFormat="1" x14ac:dyDescent="0.25">
      <c r="A56" s="3"/>
      <c r="B56" s="3"/>
      <c r="C56" s="3"/>
      <c r="E56" s="126"/>
      <c r="F56" s="126"/>
      <c r="G56" s="126"/>
      <c r="H56" s="126"/>
      <c r="I56" s="127">
        <f>I53+K53+M53</f>
        <v>6531</v>
      </c>
      <c r="J56" s="128"/>
      <c r="K56" s="128"/>
      <c r="L56" s="127">
        <f>J53+L53</f>
        <v>4276</v>
      </c>
      <c r="M56" s="128"/>
      <c r="N56" s="56">
        <f>N53</f>
        <v>1207</v>
      </c>
      <c r="O56" s="56">
        <f>O53</f>
        <v>462</v>
      </c>
      <c r="P56" s="56">
        <f>P53</f>
        <v>3079</v>
      </c>
      <c r="Q56" s="56">
        <f>Q53</f>
        <v>1243</v>
      </c>
      <c r="AA56" s="72"/>
      <c r="AB56" s="72"/>
    </row>
    <row r="57" spans="1:38" s="4" customFormat="1" x14ac:dyDescent="0.25">
      <c r="A57" s="3"/>
      <c r="B57" s="3"/>
      <c r="C57" s="3"/>
      <c r="F57" s="3"/>
      <c r="G57" s="3"/>
      <c r="H57" s="11"/>
      <c r="AA57" s="72"/>
      <c r="AB57" s="72"/>
    </row>
    <row r="58" spans="1:38" ht="9.75" customHeight="1" x14ac:dyDescent="0.2">
      <c r="AC58" s="4"/>
    </row>
    <row r="59" spans="1:38" s="4" customFormat="1" x14ac:dyDescent="0.25">
      <c r="A59" s="2">
        <v>1</v>
      </c>
      <c r="B59" s="2" t="s">
        <v>59</v>
      </c>
      <c r="C59" s="2">
        <v>332</v>
      </c>
      <c r="D59" s="1" t="s">
        <v>216</v>
      </c>
      <c r="E59" s="1" t="s">
        <v>216</v>
      </c>
      <c r="F59" s="2">
        <v>1564</v>
      </c>
      <c r="G59" s="2" t="s">
        <v>15</v>
      </c>
      <c r="H59" s="2">
        <v>576</v>
      </c>
      <c r="I59" s="1">
        <v>6</v>
      </c>
      <c r="J59" s="1">
        <v>90</v>
      </c>
      <c r="K59" s="1">
        <v>28</v>
      </c>
      <c r="L59" s="1">
        <v>1</v>
      </c>
      <c r="M59" s="1">
        <v>2</v>
      </c>
      <c r="N59" s="1">
        <v>0</v>
      </c>
      <c r="O59" s="1">
        <v>136</v>
      </c>
      <c r="P59" s="1">
        <v>89</v>
      </c>
      <c r="Q59" s="2" t="s">
        <v>565</v>
      </c>
      <c r="R59" s="1">
        <v>3</v>
      </c>
      <c r="S59" s="1">
        <v>1</v>
      </c>
      <c r="T59" s="1">
        <v>0</v>
      </c>
      <c r="U59" s="1">
        <v>0</v>
      </c>
      <c r="V59" s="1">
        <v>7</v>
      </c>
      <c r="W59" s="1">
        <v>0</v>
      </c>
      <c r="X59" s="16">
        <v>8</v>
      </c>
      <c r="Y59" s="1">
        <f t="shared" ref="Y59:Y113" si="5">SUM(I59:X59)</f>
        <v>371</v>
      </c>
      <c r="Z59" s="1">
        <f t="shared" ref="Z59" si="6">H59-Y59</f>
        <v>205</v>
      </c>
      <c r="AA59" s="70">
        <f t="shared" ref="AA59" si="7">Y59/H59</f>
        <v>0.64409722222222221</v>
      </c>
      <c r="AB59" s="70">
        <f t="shared" ref="AB59" si="8">Z59/H59</f>
        <v>0.35590277777777779</v>
      </c>
    </row>
    <row r="60" spans="1:38" s="4" customFormat="1" x14ac:dyDescent="0.25">
      <c r="A60" s="2">
        <v>2</v>
      </c>
      <c r="B60" s="2" t="s">
        <v>59</v>
      </c>
      <c r="C60" s="2">
        <v>332</v>
      </c>
      <c r="D60" s="1" t="s">
        <v>216</v>
      </c>
      <c r="E60" s="1" t="s">
        <v>216</v>
      </c>
      <c r="F60" s="2">
        <v>1564</v>
      </c>
      <c r="G60" s="2" t="s">
        <v>16</v>
      </c>
      <c r="H60" s="2">
        <v>577</v>
      </c>
      <c r="I60" s="1">
        <v>5</v>
      </c>
      <c r="J60" s="1">
        <v>93</v>
      </c>
      <c r="K60" s="1">
        <v>28</v>
      </c>
      <c r="L60" s="1">
        <v>0</v>
      </c>
      <c r="M60" s="1">
        <v>1</v>
      </c>
      <c r="N60" s="1">
        <v>0</v>
      </c>
      <c r="O60" s="1">
        <v>131</v>
      </c>
      <c r="P60" s="1">
        <v>83</v>
      </c>
      <c r="Q60" s="2" t="s">
        <v>565</v>
      </c>
      <c r="R60" s="1">
        <v>3</v>
      </c>
      <c r="S60" s="1">
        <v>0</v>
      </c>
      <c r="T60" s="1">
        <v>0</v>
      </c>
      <c r="U60" s="1">
        <v>0</v>
      </c>
      <c r="V60" s="1">
        <v>6</v>
      </c>
      <c r="W60" s="1">
        <v>0</v>
      </c>
      <c r="X60" s="16">
        <v>13</v>
      </c>
      <c r="Y60" s="1">
        <f t="shared" si="5"/>
        <v>363</v>
      </c>
      <c r="Z60" s="1">
        <f t="shared" ref="Z60:Z114" si="9">H60-Y60</f>
        <v>214</v>
      </c>
      <c r="AA60" s="70">
        <f t="shared" ref="AA60:AA114" si="10">Y60/H60</f>
        <v>0.62911611785095323</v>
      </c>
      <c r="AB60" s="70">
        <f t="shared" ref="AB60:AB114" si="11">Z60/H60</f>
        <v>0.37088388214904677</v>
      </c>
    </row>
    <row r="61" spans="1:38" s="4" customFormat="1" x14ac:dyDescent="0.25">
      <c r="A61" s="2">
        <v>3</v>
      </c>
      <c r="B61" s="2" t="s">
        <v>59</v>
      </c>
      <c r="C61" s="2">
        <v>332</v>
      </c>
      <c r="D61" s="1" t="s">
        <v>216</v>
      </c>
      <c r="E61" s="1" t="s">
        <v>216</v>
      </c>
      <c r="F61" s="2">
        <v>1565</v>
      </c>
      <c r="G61" s="2" t="s">
        <v>15</v>
      </c>
      <c r="H61" s="2">
        <v>452</v>
      </c>
      <c r="I61" s="1">
        <v>4</v>
      </c>
      <c r="J61" s="1">
        <v>97</v>
      </c>
      <c r="K61" s="1">
        <v>15</v>
      </c>
      <c r="L61" s="1">
        <v>2</v>
      </c>
      <c r="M61" s="1">
        <v>1</v>
      </c>
      <c r="N61" s="1">
        <v>10</v>
      </c>
      <c r="O61" s="1">
        <v>120</v>
      </c>
      <c r="P61" s="1">
        <v>56</v>
      </c>
      <c r="Q61" s="2" t="s">
        <v>565</v>
      </c>
      <c r="R61" s="1">
        <v>0</v>
      </c>
      <c r="S61" s="1">
        <v>0</v>
      </c>
      <c r="T61" s="1">
        <v>0</v>
      </c>
      <c r="U61" s="1">
        <v>0</v>
      </c>
      <c r="V61" s="1">
        <v>5</v>
      </c>
      <c r="W61" s="1">
        <v>0</v>
      </c>
      <c r="X61" s="16">
        <v>8</v>
      </c>
      <c r="Y61" s="1">
        <f t="shared" si="5"/>
        <v>318</v>
      </c>
      <c r="Z61" s="1">
        <f t="shared" si="9"/>
        <v>134</v>
      </c>
      <c r="AA61" s="70">
        <f t="shared" si="10"/>
        <v>0.70353982300884954</v>
      </c>
      <c r="AB61" s="70">
        <f t="shared" si="11"/>
        <v>0.29646017699115046</v>
      </c>
    </row>
    <row r="62" spans="1:38" s="4" customFormat="1" x14ac:dyDescent="0.25">
      <c r="A62" s="2">
        <v>4</v>
      </c>
      <c r="B62" s="2" t="s">
        <v>59</v>
      </c>
      <c r="C62" s="2">
        <v>332</v>
      </c>
      <c r="D62" s="1" t="s">
        <v>216</v>
      </c>
      <c r="E62" s="1" t="s">
        <v>216</v>
      </c>
      <c r="F62" s="2">
        <v>1565</v>
      </c>
      <c r="G62" s="2" t="s">
        <v>16</v>
      </c>
      <c r="H62" s="2">
        <v>453</v>
      </c>
      <c r="I62" s="1">
        <v>5</v>
      </c>
      <c r="J62" s="1">
        <v>86</v>
      </c>
      <c r="K62" s="1">
        <v>24</v>
      </c>
      <c r="L62" s="1">
        <v>0</v>
      </c>
      <c r="M62" s="1">
        <v>0</v>
      </c>
      <c r="N62" s="1">
        <v>8</v>
      </c>
      <c r="O62" s="1">
        <v>104</v>
      </c>
      <c r="P62" s="1">
        <v>82</v>
      </c>
      <c r="Q62" s="2" t="s">
        <v>565</v>
      </c>
      <c r="R62" s="1">
        <v>3</v>
      </c>
      <c r="S62" s="1">
        <v>1</v>
      </c>
      <c r="T62" s="1">
        <v>0</v>
      </c>
      <c r="U62" s="1">
        <v>0</v>
      </c>
      <c r="V62" s="1">
        <v>10</v>
      </c>
      <c r="W62" s="1">
        <v>0</v>
      </c>
      <c r="X62" s="16">
        <v>4</v>
      </c>
      <c r="Y62" s="1">
        <f t="shared" si="5"/>
        <v>327</v>
      </c>
      <c r="Z62" s="1">
        <f t="shared" si="9"/>
        <v>126</v>
      </c>
      <c r="AA62" s="70">
        <f t="shared" si="10"/>
        <v>0.72185430463576161</v>
      </c>
      <c r="AB62" s="70">
        <f t="shared" si="11"/>
        <v>0.27814569536423839</v>
      </c>
    </row>
    <row r="63" spans="1:38" s="4" customFormat="1" x14ac:dyDescent="0.25">
      <c r="A63" s="2">
        <v>5</v>
      </c>
      <c r="B63" s="2" t="s">
        <v>59</v>
      </c>
      <c r="C63" s="2">
        <v>332</v>
      </c>
      <c r="D63" s="1" t="s">
        <v>216</v>
      </c>
      <c r="E63" s="1" t="s">
        <v>217</v>
      </c>
      <c r="F63" s="2">
        <v>1566</v>
      </c>
      <c r="G63" s="2" t="s">
        <v>15</v>
      </c>
      <c r="H63" s="2">
        <v>630</v>
      </c>
      <c r="I63" s="1">
        <v>2</v>
      </c>
      <c r="J63" s="1">
        <v>119</v>
      </c>
      <c r="K63" s="1">
        <v>16</v>
      </c>
      <c r="L63" s="1">
        <v>8</v>
      </c>
      <c r="M63" s="1">
        <v>2</v>
      </c>
      <c r="N63" s="1">
        <v>0</v>
      </c>
      <c r="O63" s="1">
        <v>147</v>
      </c>
      <c r="P63" s="1">
        <v>86</v>
      </c>
      <c r="Q63" s="2" t="s">
        <v>565</v>
      </c>
      <c r="R63" s="1">
        <v>1</v>
      </c>
      <c r="S63" s="1">
        <v>2</v>
      </c>
      <c r="T63" s="1">
        <v>0</v>
      </c>
      <c r="U63" s="1">
        <v>0</v>
      </c>
      <c r="V63" s="1">
        <v>12</v>
      </c>
      <c r="W63" s="1">
        <v>0</v>
      </c>
      <c r="X63" s="16">
        <v>7</v>
      </c>
      <c r="Y63" s="1">
        <f t="shared" si="5"/>
        <v>402</v>
      </c>
      <c r="Z63" s="1">
        <f t="shared" si="9"/>
        <v>228</v>
      </c>
      <c r="AA63" s="70">
        <f t="shared" si="10"/>
        <v>0.63809523809523805</v>
      </c>
      <c r="AB63" s="70">
        <f t="shared" si="11"/>
        <v>0.3619047619047619</v>
      </c>
    </row>
    <row r="64" spans="1:38" s="4" customFormat="1" x14ac:dyDescent="0.25">
      <c r="A64" s="2">
        <v>6</v>
      </c>
      <c r="B64" s="2" t="s">
        <v>59</v>
      </c>
      <c r="C64" s="2">
        <v>332</v>
      </c>
      <c r="D64" s="1" t="s">
        <v>216</v>
      </c>
      <c r="E64" s="1" t="s">
        <v>217</v>
      </c>
      <c r="F64" s="2">
        <v>1566</v>
      </c>
      <c r="G64" s="2" t="s">
        <v>16</v>
      </c>
      <c r="H64" s="2">
        <v>631</v>
      </c>
      <c r="I64" s="1">
        <v>2</v>
      </c>
      <c r="J64" s="1">
        <v>170</v>
      </c>
      <c r="K64" s="1">
        <v>21</v>
      </c>
      <c r="L64" s="1">
        <v>2</v>
      </c>
      <c r="M64" s="1">
        <v>2</v>
      </c>
      <c r="N64" s="1">
        <v>0</v>
      </c>
      <c r="O64" s="1">
        <v>122</v>
      </c>
      <c r="P64" s="1">
        <v>83</v>
      </c>
      <c r="Q64" s="2" t="s">
        <v>565</v>
      </c>
      <c r="R64" s="1">
        <v>1</v>
      </c>
      <c r="S64" s="1">
        <v>0</v>
      </c>
      <c r="T64" s="1">
        <v>0</v>
      </c>
      <c r="U64" s="1">
        <v>0</v>
      </c>
      <c r="V64" s="1">
        <v>5</v>
      </c>
      <c r="W64" s="1">
        <v>0</v>
      </c>
      <c r="X64" s="16">
        <v>9</v>
      </c>
      <c r="Y64" s="1">
        <f t="shared" si="5"/>
        <v>417</v>
      </c>
      <c r="Z64" s="1">
        <f t="shared" si="9"/>
        <v>214</v>
      </c>
      <c r="AA64" s="70">
        <f t="shared" si="10"/>
        <v>0.66085578446909665</v>
      </c>
      <c r="AB64" s="70">
        <f t="shared" si="11"/>
        <v>0.33914421553090335</v>
      </c>
    </row>
    <row r="65" spans="1:28" s="4" customFormat="1" x14ac:dyDescent="0.25">
      <c r="A65" s="2">
        <v>7</v>
      </c>
      <c r="B65" s="2" t="s">
        <v>59</v>
      </c>
      <c r="C65" s="2">
        <v>332</v>
      </c>
      <c r="D65" s="1" t="s">
        <v>216</v>
      </c>
      <c r="E65" s="1" t="s">
        <v>217</v>
      </c>
      <c r="F65" s="2">
        <v>1567</v>
      </c>
      <c r="G65" s="2" t="s">
        <v>15</v>
      </c>
      <c r="H65" s="2">
        <v>519</v>
      </c>
      <c r="I65" s="1">
        <v>0</v>
      </c>
      <c r="J65" s="1">
        <v>84</v>
      </c>
      <c r="K65" s="1">
        <v>31</v>
      </c>
      <c r="L65" s="1">
        <v>3</v>
      </c>
      <c r="M65" s="1">
        <v>2</v>
      </c>
      <c r="N65" s="1">
        <v>1</v>
      </c>
      <c r="O65" s="1">
        <v>79</v>
      </c>
      <c r="P65" s="1">
        <v>109</v>
      </c>
      <c r="Q65" s="2" t="s">
        <v>565</v>
      </c>
      <c r="R65" s="1">
        <v>2</v>
      </c>
      <c r="S65" s="1">
        <v>3</v>
      </c>
      <c r="T65" s="1">
        <v>0</v>
      </c>
      <c r="U65" s="1">
        <v>2</v>
      </c>
      <c r="V65" s="1">
        <v>5</v>
      </c>
      <c r="W65" s="1">
        <v>0</v>
      </c>
      <c r="X65" s="16">
        <v>7</v>
      </c>
      <c r="Y65" s="1">
        <f t="shared" si="5"/>
        <v>328</v>
      </c>
      <c r="Z65" s="1">
        <f t="shared" si="9"/>
        <v>191</v>
      </c>
      <c r="AA65" s="70">
        <f t="shared" si="10"/>
        <v>0.63198458574181116</v>
      </c>
      <c r="AB65" s="70">
        <f t="shared" si="11"/>
        <v>0.36801541425818884</v>
      </c>
    </row>
    <row r="66" spans="1:28" s="4" customFormat="1" x14ac:dyDescent="0.25">
      <c r="A66" s="2">
        <v>8</v>
      </c>
      <c r="B66" s="2" t="s">
        <v>59</v>
      </c>
      <c r="C66" s="2">
        <v>332</v>
      </c>
      <c r="D66" s="1" t="s">
        <v>216</v>
      </c>
      <c r="E66" s="1" t="s">
        <v>217</v>
      </c>
      <c r="F66" s="2">
        <v>1567</v>
      </c>
      <c r="G66" s="2" t="s">
        <v>16</v>
      </c>
      <c r="H66" s="2">
        <v>519</v>
      </c>
      <c r="I66" s="1">
        <v>3</v>
      </c>
      <c r="J66" s="1">
        <v>88</v>
      </c>
      <c r="K66" s="1">
        <v>54</v>
      </c>
      <c r="L66" s="1">
        <v>2</v>
      </c>
      <c r="M66" s="1">
        <v>3</v>
      </c>
      <c r="N66" s="1">
        <v>1</v>
      </c>
      <c r="O66" s="1">
        <v>88</v>
      </c>
      <c r="P66" s="1">
        <v>86</v>
      </c>
      <c r="Q66" s="2" t="s">
        <v>565</v>
      </c>
      <c r="R66" s="1">
        <v>3</v>
      </c>
      <c r="S66" s="1">
        <v>0</v>
      </c>
      <c r="T66" s="1">
        <v>1</v>
      </c>
      <c r="U66" s="1">
        <v>1</v>
      </c>
      <c r="V66" s="1">
        <v>4</v>
      </c>
      <c r="W66" s="1">
        <v>0</v>
      </c>
      <c r="X66" s="16">
        <v>5</v>
      </c>
      <c r="Y66" s="1">
        <f t="shared" si="5"/>
        <v>339</v>
      </c>
      <c r="Z66" s="1">
        <f t="shared" si="9"/>
        <v>180</v>
      </c>
      <c r="AA66" s="70">
        <f t="shared" si="10"/>
        <v>0.65317919075144504</v>
      </c>
      <c r="AB66" s="70">
        <f t="shared" si="11"/>
        <v>0.34682080924855491</v>
      </c>
    </row>
    <row r="67" spans="1:28" s="4" customFormat="1" x14ac:dyDescent="0.25">
      <c r="A67" s="2">
        <v>9</v>
      </c>
      <c r="B67" s="2" t="s">
        <v>59</v>
      </c>
      <c r="C67" s="2">
        <v>332</v>
      </c>
      <c r="D67" s="1" t="s">
        <v>216</v>
      </c>
      <c r="E67" s="1" t="s">
        <v>218</v>
      </c>
      <c r="F67" s="2">
        <v>1568</v>
      </c>
      <c r="G67" s="2" t="s">
        <v>15</v>
      </c>
      <c r="H67" s="2">
        <v>604</v>
      </c>
      <c r="I67" s="1">
        <v>4</v>
      </c>
      <c r="J67" s="1">
        <v>50</v>
      </c>
      <c r="K67" s="1">
        <v>54</v>
      </c>
      <c r="L67" s="1">
        <v>2</v>
      </c>
      <c r="M67" s="1">
        <v>4</v>
      </c>
      <c r="N67" s="1">
        <v>8</v>
      </c>
      <c r="O67" s="1">
        <v>48</v>
      </c>
      <c r="P67" s="1">
        <v>104</v>
      </c>
      <c r="Q67" s="2" t="s">
        <v>565</v>
      </c>
      <c r="R67" s="1">
        <v>4</v>
      </c>
      <c r="S67" s="1">
        <v>0</v>
      </c>
      <c r="T67" s="1">
        <v>0</v>
      </c>
      <c r="U67" s="1">
        <v>2</v>
      </c>
      <c r="V67" s="1">
        <v>2</v>
      </c>
      <c r="W67" s="1">
        <v>0</v>
      </c>
      <c r="X67" s="16">
        <v>14</v>
      </c>
      <c r="Y67" s="1">
        <f t="shared" si="5"/>
        <v>296</v>
      </c>
      <c r="Z67" s="1">
        <f t="shared" si="9"/>
        <v>308</v>
      </c>
      <c r="AA67" s="70">
        <f t="shared" si="10"/>
        <v>0.49006622516556292</v>
      </c>
      <c r="AB67" s="70">
        <f t="shared" si="11"/>
        <v>0.50993377483443714</v>
      </c>
    </row>
    <row r="68" spans="1:28" s="4" customFormat="1" x14ac:dyDescent="0.25">
      <c r="A68" s="2">
        <v>10</v>
      </c>
      <c r="B68" s="2" t="s">
        <v>59</v>
      </c>
      <c r="C68" s="2">
        <v>332</v>
      </c>
      <c r="D68" s="1" t="s">
        <v>216</v>
      </c>
      <c r="E68" s="1" t="s">
        <v>218</v>
      </c>
      <c r="F68" s="2">
        <v>1568</v>
      </c>
      <c r="G68" s="2" t="s">
        <v>16</v>
      </c>
      <c r="H68" s="2">
        <v>604</v>
      </c>
      <c r="I68" s="1">
        <v>9</v>
      </c>
      <c r="J68" s="1">
        <v>48</v>
      </c>
      <c r="K68" s="1">
        <v>43</v>
      </c>
      <c r="L68" s="1">
        <v>3</v>
      </c>
      <c r="M68" s="1">
        <v>4</v>
      </c>
      <c r="N68" s="1">
        <v>4</v>
      </c>
      <c r="O68" s="1">
        <v>82</v>
      </c>
      <c r="P68" s="1">
        <v>64</v>
      </c>
      <c r="Q68" s="2" t="s">
        <v>565</v>
      </c>
      <c r="R68" s="1">
        <v>6</v>
      </c>
      <c r="S68" s="1">
        <v>0</v>
      </c>
      <c r="T68" s="1">
        <v>0</v>
      </c>
      <c r="U68" s="1">
        <v>0</v>
      </c>
      <c r="V68" s="1">
        <v>4</v>
      </c>
      <c r="W68" s="1">
        <v>0</v>
      </c>
      <c r="X68" s="16">
        <v>10</v>
      </c>
      <c r="Y68" s="1">
        <f t="shared" si="5"/>
        <v>277</v>
      </c>
      <c r="Z68" s="1">
        <f t="shared" si="9"/>
        <v>327</v>
      </c>
      <c r="AA68" s="70">
        <f t="shared" si="10"/>
        <v>0.45860927152317882</v>
      </c>
      <c r="AB68" s="70">
        <f t="shared" si="11"/>
        <v>0.54139072847682124</v>
      </c>
    </row>
    <row r="69" spans="1:28" s="4" customFormat="1" x14ac:dyDescent="0.25">
      <c r="A69" s="2">
        <v>11</v>
      </c>
      <c r="B69" s="2" t="s">
        <v>59</v>
      </c>
      <c r="C69" s="2">
        <v>332</v>
      </c>
      <c r="D69" s="1" t="s">
        <v>216</v>
      </c>
      <c r="E69" s="1" t="s">
        <v>218</v>
      </c>
      <c r="F69" s="2">
        <v>1568</v>
      </c>
      <c r="G69" s="2" t="s">
        <v>17</v>
      </c>
      <c r="H69" s="2">
        <v>604</v>
      </c>
      <c r="I69" s="1">
        <v>5</v>
      </c>
      <c r="J69" s="1">
        <v>36</v>
      </c>
      <c r="K69" s="1">
        <v>77</v>
      </c>
      <c r="L69" s="1">
        <v>0</v>
      </c>
      <c r="M69" s="1">
        <v>4</v>
      </c>
      <c r="N69" s="1">
        <v>1</v>
      </c>
      <c r="O69" s="1">
        <v>77</v>
      </c>
      <c r="P69" s="1">
        <v>90</v>
      </c>
      <c r="Q69" s="2" t="s">
        <v>565</v>
      </c>
      <c r="R69" s="1">
        <v>7</v>
      </c>
      <c r="S69" s="1">
        <v>0</v>
      </c>
      <c r="T69" s="1">
        <v>3</v>
      </c>
      <c r="U69" s="1">
        <v>3</v>
      </c>
      <c r="V69" s="1">
        <v>3</v>
      </c>
      <c r="W69" s="1">
        <v>0</v>
      </c>
      <c r="X69" s="16">
        <v>16</v>
      </c>
      <c r="Y69" s="1">
        <f t="shared" si="5"/>
        <v>322</v>
      </c>
      <c r="Z69" s="1">
        <f t="shared" si="9"/>
        <v>282</v>
      </c>
      <c r="AA69" s="70">
        <f t="shared" si="10"/>
        <v>0.5331125827814569</v>
      </c>
      <c r="AB69" s="70">
        <f t="shared" si="11"/>
        <v>0.46688741721854304</v>
      </c>
    </row>
    <row r="70" spans="1:28" s="4" customFormat="1" x14ac:dyDescent="0.25">
      <c r="A70" s="2">
        <v>12</v>
      </c>
      <c r="B70" s="2" t="s">
        <v>59</v>
      </c>
      <c r="C70" s="2">
        <v>332</v>
      </c>
      <c r="D70" s="1" t="s">
        <v>216</v>
      </c>
      <c r="E70" s="1" t="s">
        <v>219</v>
      </c>
      <c r="F70" s="2">
        <v>1569</v>
      </c>
      <c r="G70" s="2" t="s">
        <v>15</v>
      </c>
      <c r="H70" s="2">
        <v>556</v>
      </c>
      <c r="I70" s="1">
        <v>6</v>
      </c>
      <c r="J70" s="1">
        <v>54</v>
      </c>
      <c r="K70" s="1">
        <v>87</v>
      </c>
      <c r="L70" s="1">
        <v>2</v>
      </c>
      <c r="M70" s="1">
        <v>3</v>
      </c>
      <c r="N70" s="1">
        <v>0</v>
      </c>
      <c r="O70" s="1">
        <v>13</v>
      </c>
      <c r="P70" s="1">
        <v>114</v>
      </c>
      <c r="Q70" s="2" t="s">
        <v>565</v>
      </c>
      <c r="R70" s="1">
        <v>12</v>
      </c>
      <c r="S70" s="1">
        <v>1</v>
      </c>
      <c r="T70" s="1">
        <v>0</v>
      </c>
      <c r="U70" s="1">
        <v>3</v>
      </c>
      <c r="V70" s="1">
        <v>6</v>
      </c>
      <c r="W70" s="1">
        <v>0</v>
      </c>
      <c r="X70" s="16">
        <v>5</v>
      </c>
      <c r="Y70" s="1">
        <f t="shared" si="5"/>
        <v>306</v>
      </c>
      <c r="Z70" s="1">
        <f t="shared" si="9"/>
        <v>250</v>
      </c>
      <c r="AA70" s="70">
        <f t="shared" si="10"/>
        <v>0.55035971223021585</v>
      </c>
      <c r="AB70" s="70">
        <f t="shared" si="11"/>
        <v>0.44964028776978415</v>
      </c>
    </row>
    <row r="71" spans="1:28" s="4" customFormat="1" x14ac:dyDescent="0.25">
      <c r="A71" s="2">
        <v>13</v>
      </c>
      <c r="B71" s="2" t="s">
        <v>59</v>
      </c>
      <c r="C71" s="2">
        <v>332</v>
      </c>
      <c r="D71" s="1" t="s">
        <v>216</v>
      </c>
      <c r="E71" s="1" t="s">
        <v>219</v>
      </c>
      <c r="F71" s="2">
        <v>1569</v>
      </c>
      <c r="G71" s="2" t="s">
        <v>16</v>
      </c>
      <c r="H71" s="2">
        <v>556</v>
      </c>
      <c r="I71" s="1">
        <v>3</v>
      </c>
      <c r="J71" s="1">
        <v>42</v>
      </c>
      <c r="K71" s="1">
        <v>117</v>
      </c>
      <c r="L71" s="1">
        <v>3</v>
      </c>
      <c r="M71" s="1">
        <v>4</v>
      </c>
      <c r="N71" s="1">
        <v>1</v>
      </c>
      <c r="O71" s="1">
        <v>12</v>
      </c>
      <c r="P71" s="1">
        <v>95</v>
      </c>
      <c r="Q71" s="2" t="s">
        <v>565</v>
      </c>
      <c r="R71" s="1">
        <v>21</v>
      </c>
      <c r="S71" s="1">
        <v>1</v>
      </c>
      <c r="T71" s="1">
        <v>0</v>
      </c>
      <c r="U71" s="1">
        <v>7</v>
      </c>
      <c r="V71" s="1">
        <v>8</v>
      </c>
      <c r="W71" s="1">
        <v>0</v>
      </c>
      <c r="X71" s="16">
        <v>10</v>
      </c>
      <c r="Y71" s="1">
        <f t="shared" si="5"/>
        <v>324</v>
      </c>
      <c r="Z71" s="1">
        <f t="shared" si="9"/>
        <v>232</v>
      </c>
      <c r="AA71" s="70">
        <f t="shared" si="10"/>
        <v>0.58273381294964033</v>
      </c>
      <c r="AB71" s="70">
        <f t="shared" si="11"/>
        <v>0.41726618705035973</v>
      </c>
    </row>
    <row r="72" spans="1:28" s="4" customFormat="1" x14ac:dyDescent="0.25">
      <c r="A72" s="2">
        <v>14</v>
      </c>
      <c r="B72" s="2" t="s">
        <v>59</v>
      </c>
      <c r="C72" s="2">
        <v>332</v>
      </c>
      <c r="D72" s="1" t="s">
        <v>216</v>
      </c>
      <c r="E72" s="1" t="s">
        <v>219</v>
      </c>
      <c r="F72" s="2">
        <v>1569</v>
      </c>
      <c r="G72" s="2" t="s">
        <v>17</v>
      </c>
      <c r="H72" s="2">
        <v>557</v>
      </c>
      <c r="I72" s="1">
        <v>6</v>
      </c>
      <c r="J72" s="1">
        <v>69</v>
      </c>
      <c r="K72" s="1">
        <v>60</v>
      </c>
      <c r="L72" s="1">
        <v>3</v>
      </c>
      <c r="M72" s="1">
        <v>3</v>
      </c>
      <c r="N72" s="1">
        <v>1</v>
      </c>
      <c r="O72" s="1">
        <v>14</v>
      </c>
      <c r="P72" s="1">
        <v>119</v>
      </c>
      <c r="Q72" s="2" t="s">
        <v>565</v>
      </c>
      <c r="R72" s="1">
        <v>15</v>
      </c>
      <c r="S72" s="1">
        <v>3</v>
      </c>
      <c r="T72" s="1">
        <v>0</v>
      </c>
      <c r="U72" s="1">
        <v>3</v>
      </c>
      <c r="V72" s="1">
        <v>4</v>
      </c>
      <c r="W72" s="1">
        <v>0</v>
      </c>
      <c r="X72" s="16">
        <v>10</v>
      </c>
      <c r="Y72" s="1">
        <f t="shared" si="5"/>
        <v>310</v>
      </c>
      <c r="Z72" s="1">
        <f t="shared" si="9"/>
        <v>247</v>
      </c>
      <c r="AA72" s="70">
        <f t="shared" si="10"/>
        <v>0.55655296229802509</v>
      </c>
      <c r="AB72" s="70">
        <f t="shared" si="11"/>
        <v>0.44344703770197486</v>
      </c>
    </row>
    <row r="73" spans="1:28" s="4" customFormat="1" x14ac:dyDescent="0.25">
      <c r="A73" s="2">
        <v>15</v>
      </c>
      <c r="B73" s="2" t="s">
        <v>59</v>
      </c>
      <c r="C73" s="2">
        <v>332</v>
      </c>
      <c r="D73" s="1" t="s">
        <v>216</v>
      </c>
      <c r="E73" s="1" t="s">
        <v>219</v>
      </c>
      <c r="F73" s="2">
        <v>1570</v>
      </c>
      <c r="G73" s="2" t="s">
        <v>15</v>
      </c>
      <c r="H73" s="2">
        <v>615</v>
      </c>
      <c r="I73" s="1">
        <v>4</v>
      </c>
      <c r="J73" s="1">
        <v>57</v>
      </c>
      <c r="K73" s="1">
        <v>79</v>
      </c>
      <c r="L73" s="1">
        <v>1</v>
      </c>
      <c r="M73" s="1">
        <v>6</v>
      </c>
      <c r="N73" s="1">
        <v>1</v>
      </c>
      <c r="O73" s="1">
        <v>21</v>
      </c>
      <c r="P73" s="1">
        <v>122</v>
      </c>
      <c r="Q73" s="2" t="s">
        <v>565</v>
      </c>
      <c r="R73" s="1">
        <v>12</v>
      </c>
      <c r="S73" s="1">
        <v>2</v>
      </c>
      <c r="T73" s="1">
        <v>0</v>
      </c>
      <c r="U73" s="1">
        <v>8</v>
      </c>
      <c r="V73" s="1">
        <v>2</v>
      </c>
      <c r="W73" s="1">
        <v>0</v>
      </c>
      <c r="X73" s="16">
        <v>16</v>
      </c>
      <c r="Y73" s="1">
        <f t="shared" si="5"/>
        <v>331</v>
      </c>
      <c r="Z73" s="1">
        <f t="shared" si="9"/>
        <v>284</v>
      </c>
      <c r="AA73" s="70">
        <f t="shared" si="10"/>
        <v>0.53821138211382114</v>
      </c>
      <c r="AB73" s="70">
        <f t="shared" si="11"/>
        <v>0.46178861788617886</v>
      </c>
    </row>
    <row r="74" spans="1:28" s="4" customFormat="1" x14ac:dyDescent="0.25">
      <c r="A74" s="2">
        <v>16</v>
      </c>
      <c r="B74" s="2" t="s">
        <v>59</v>
      </c>
      <c r="C74" s="2">
        <v>332</v>
      </c>
      <c r="D74" s="1" t="s">
        <v>216</v>
      </c>
      <c r="E74" s="1" t="s">
        <v>219</v>
      </c>
      <c r="F74" s="2">
        <v>1570</v>
      </c>
      <c r="G74" s="2" t="s">
        <v>16</v>
      </c>
      <c r="H74" s="2">
        <v>615</v>
      </c>
      <c r="I74" s="1">
        <v>5</v>
      </c>
      <c r="J74" s="1">
        <v>57</v>
      </c>
      <c r="K74" s="1">
        <v>86</v>
      </c>
      <c r="L74" s="1">
        <v>3</v>
      </c>
      <c r="M74" s="1">
        <v>6</v>
      </c>
      <c r="N74" s="1">
        <v>3</v>
      </c>
      <c r="O74" s="1">
        <v>30</v>
      </c>
      <c r="P74" s="1">
        <v>91</v>
      </c>
      <c r="Q74" s="2" t="s">
        <v>565</v>
      </c>
      <c r="R74" s="1">
        <v>13</v>
      </c>
      <c r="S74" s="1">
        <v>0</v>
      </c>
      <c r="T74" s="1">
        <v>2</v>
      </c>
      <c r="U74" s="1">
        <v>2</v>
      </c>
      <c r="V74" s="1">
        <v>8</v>
      </c>
      <c r="W74" s="1">
        <v>0</v>
      </c>
      <c r="X74" s="16">
        <v>14</v>
      </c>
      <c r="Y74" s="1">
        <f t="shared" si="5"/>
        <v>320</v>
      </c>
      <c r="Z74" s="1">
        <f t="shared" si="9"/>
        <v>295</v>
      </c>
      <c r="AA74" s="70">
        <f t="shared" si="10"/>
        <v>0.52032520325203258</v>
      </c>
      <c r="AB74" s="70">
        <f t="shared" si="11"/>
        <v>0.47967479674796748</v>
      </c>
    </row>
    <row r="75" spans="1:28" s="4" customFormat="1" x14ac:dyDescent="0.25">
      <c r="A75" s="2">
        <v>17</v>
      </c>
      <c r="B75" s="2" t="s">
        <v>59</v>
      </c>
      <c r="C75" s="2">
        <v>332</v>
      </c>
      <c r="D75" s="1" t="s">
        <v>216</v>
      </c>
      <c r="E75" s="1" t="s">
        <v>219</v>
      </c>
      <c r="F75" s="2">
        <v>1570</v>
      </c>
      <c r="G75" s="2" t="s">
        <v>17</v>
      </c>
      <c r="H75" s="2">
        <v>616</v>
      </c>
      <c r="I75" s="1">
        <v>6</v>
      </c>
      <c r="J75" s="1">
        <v>63</v>
      </c>
      <c r="K75" s="1">
        <v>81</v>
      </c>
      <c r="L75" s="1">
        <v>2</v>
      </c>
      <c r="M75" s="1">
        <v>7</v>
      </c>
      <c r="N75" s="1">
        <v>1</v>
      </c>
      <c r="O75" s="1">
        <v>26</v>
      </c>
      <c r="P75" s="1">
        <v>108</v>
      </c>
      <c r="Q75" s="2" t="s">
        <v>565</v>
      </c>
      <c r="R75" s="1">
        <v>19</v>
      </c>
      <c r="S75" s="1">
        <v>0</v>
      </c>
      <c r="T75" s="1">
        <v>0</v>
      </c>
      <c r="U75" s="1">
        <v>2</v>
      </c>
      <c r="V75" s="1">
        <v>3</v>
      </c>
      <c r="W75" s="1">
        <v>0</v>
      </c>
      <c r="X75" s="16">
        <v>11</v>
      </c>
      <c r="Y75" s="1">
        <f t="shared" si="5"/>
        <v>329</v>
      </c>
      <c r="Z75" s="1">
        <f t="shared" si="9"/>
        <v>287</v>
      </c>
      <c r="AA75" s="70">
        <f t="shared" si="10"/>
        <v>0.53409090909090906</v>
      </c>
      <c r="AB75" s="70">
        <f t="shared" si="11"/>
        <v>0.46590909090909088</v>
      </c>
    </row>
    <row r="76" spans="1:28" s="4" customFormat="1" x14ac:dyDescent="0.25">
      <c r="A76" s="2">
        <v>18</v>
      </c>
      <c r="B76" s="2" t="s">
        <v>59</v>
      </c>
      <c r="C76" s="2">
        <v>332</v>
      </c>
      <c r="D76" s="1" t="s">
        <v>216</v>
      </c>
      <c r="E76" s="1" t="s">
        <v>219</v>
      </c>
      <c r="F76" s="2">
        <v>1570</v>
      </c>
      <c r="G76" s="2" t="s">
        <v>18</v>
      </c>
      <c r="H76" s="2">
        <v>616</v>
      </c>
      <c r="I76" s="1">
        <v>3</v>
      </c>
      <c r="J76" s="1">
        <v>77</v>
      </c>
      <c r="K76" s="1">
        <v>86</v>
      </c>
      <c r="L76" s="1">
        <v>1</v>
      </c>
      <c r="M76" s="1">
        <v>8</v>
      </c>
      <c r="N76" s="1">
        <v>4</v>
      </c>
      <c r="O76" s="1">
        <v>23</v>
      </c>
      <c r="P76" s="1">
        <v>98</v>
      </c>
      <c r="Q76" s="2" t="s">
        <v>565</v>
      </c>
      <c r="R76" s="1">
        <v>10</v>
      </c>
      <c r="S76" s="1">
        <v>1</v>
      </c>
      <c r="T76" s="1">
        <v>1</v>
      </c>
      <c r="U76" s="1">
        <v>1</v>
      </c>
      <c r="V76" s="1">
        <v>5</v>
      </c>
      <c r="W76" s="1">
        <v>0</v>
      </c>
      <c r="X76" s="16">
        <v>9</v>
      </c>
      <c r="Y76" s="1">
        <f t="shared" si="5"/>
        <v>327</v>
      </c>
      <c r="Z76" s="1">
        <f t="shared" si="9"/>
        <v>289</v>
      </c>
      <c r="AA76" s="70">
        <f t="shared" si="10"/>
        <v>0.5308441558441559</v>
      </c>
      <c r="AB76" s="70">
        <f t="shared" si="11"/>
        <v>0.46915584415584416</v>
      </c>
    </row>
    <row r="77" spans="1:28" s="4" customFormat="1" x14ac:dyDescent="0.25">
      <c r="A77" s="2">
        <v>19</v>
      </c>
      <c r="B77" s="2" t="s">
        <v>59</v>
      </c>
      <c r="C77" s="2">
        <v>332</v>
      </c>
      <c r="D77" s="1" t="s">
        <v>216</v>
      </c>
      <c r="E77" s="1" t="s">
        <v>219</v>
      </c>
      <c r="F77" s="2">
        <v>1571</v>
      </c>
      <c r="G77" s="2" t="s">
        <v>15</v>
      </c>
      <c r="H77" s="2">
        <v>494</v>
      </c>
      <c r="I77" s="1">
        <v>5</v>
      </c>
      <c r="J77" s="1">
        <v>65</v>
      </c>
      <c r="K77" s="1">
        <v>43</v>
      </c>
      <c r="L77" s="1">
        <v>0</v>
      </c>
      <c r="M77" s="1">
        <v>0</v>
      </c>
      <c r="N77" s="1">
        <v>1</v>
      </c>
      <c r="O77" s="1">
        <v>34</v>
      </c>
      <c r="P77" s="1">
        <v>118</v>
      </c>
      <c r="Q77" s="2" t="s">
        <v>565</v>
      </c>
      <c r="R77" s="1">
        <v>7</v>
      </c>
      <c r="S77" s="1">
        <v>2</v>
      </c>
      <c r="T77" s="1">
        <v>0</v>
      </c>
      <c r="U77" s="1">
        <v>1</v>
      </c>
      <c r="V77" s="1">
        <v>6</v>
      </c>
      <c r="W77" s="1">
        <v>0</v>
      </c>
      <c r="X77" s="16">
        <v>7</v>
      </c>
      <c r="Y77" s="1">
        <f t="shared" si="5"/>
        <v>289</v>
      </c>
      <c r="Z77" s="1">
        <f t="shared" si="9"/>
        <v>205</v>
      </c>
      <c r="AA77" s="70">
        <f t="shared" si="10"/>
        <v>0.58502024291497978</v>
      </c>
      <c r="AB77" s="70">
        <f t="shared" si="11"/>
        <v>0.41497975708502022</v>
      </c>
    </row>
    <row r="78" spans="1:28" s="4" customFormat="1" x14ac:dyDescent="0.25">
      <c r="A78" s="2">
        <v>20</v>
      </c>
      <c r="B78" s="2" t="s">
        <v>59</v>
      </c>
      <c r="C78" s="2">
        <v>332</v>
      </c>
      <c r="D78" s="1" t="s">
        <v>216</v>
      </c>
      <c r="E78" s="1" t="s">
        <v>219</v>
      </c>
      <c r="F78" s="2">
        <v>1571</v>
      </c>
      <c r="G78" s="2" t="s">
        <v>16</v>
      </c>
      <c r="H78" s="2">
        <v>495</v>
      </c>
      <c r="I78" s="1">
        <v>5</v>
      </c>
      <c r="J78" s="1">
        <v>59</v>
      </c>
      <c r="K78" s="1">
        <v>33</v>
      </c>
      <c r="L78" s="1">
        <v>3</v>
      </c>
      <c r="M78" s="1">
        <v>1</v>
      </c>
      <c r="N78" s="1">
        <v>0</v>
      </c>
      <c r="O78" s="1">
        <v>59</v>
      </c>
      <c r="P78" s="1">
        <v>96</v>
      </c>
      <c r="Q78" s="2" t="s">
        <v>565</v>
      </c>
      <c r="R78" s="1">
        <v>7</v>
      </c>
      <c r="S78" s="1">
        <v>2</v>
      </c>
      <c r="T78" s="1">
        <v>0</v>
      </c>
      <c r="U78" s="1">
        <v>3</v>
      </c>
      <c r="V78" s="1">
        <v>8</v>
      </c>
      <c r="W78" s="1">
        <v>0</v>
      </c>
      <c r="X78" s="16">
        <v>7</v>
      </c>
      <c r="Y78" s="1">
        <f t="shared" si="5"/>
        <v>283</v>
      </c>
      <c r="Z78" s="1">
        <f t="shared" si="9"/>
        <v>212</v>
      </c>
      <c r="AA78" s="70">
        <f t="shared" si="10"/>
        <v>0.57171717171717173</v>
      </c>
      <c r="AB78" s="70">
        <f t="shared" si="11"/>
        <v>0.42828282828282827</v>
      </c>
    </row>
    <row r="79" spans="1:28" s="4" customFormat="1" x14ac:dyDescent="0.25">
      <c r="A79" s="2">
        <v>21</v>
      </c>
      <c r="B79" s="2" t="s">
        <v>59</v>
      </c>
      <c r="C79" s="2">
        <v>332</v>
      </c>
      <c r="D79" s="1" t="s">
        <v>216</v>
      </c>
      <c r="E79" s="1" t="s">
        <v>219</v>
      </c>
      <c r="F79" s="2">
        <v>1572</v>
      </c>
      <c r="G79" s="2" t="s">
        <v>15</v>
      </c>
      <c r="H79" s="2">
        <v>569</v>
      </c>
      <c r="I79" s="1">
        <v>5</v>
      </c>
      <c r="J79" s="1">
        <v>54</v>
      </c>
      <c r="K79" s="1">
        <v>93</v>
      </c>
      <c r="L79" s="1">
        <v>1</v>
      </c>
      <c r="M79" s="1">
        <v>2</v>
      </c>
      <c r="N79" s="1">
        <v>5</v>
      </c>
      <c r="O79" s="1">
        <v>17</v>
      </c>
      <c r="P79" s="1">
        <v>124</v>
      </c>
      <c r="Q79" s="2" t="s">
        <v>565</v>
      </c>
      <c r="R79" s="1">
        <v>8</v>
      </c>
      <c r="S79" s="1">
        <v>2</v>
      </c>
      <c r="T79" s="1">
        <v>0</v>
      </c>
      <c r="U79" s="1">
        <v>5</v>
      </c>
      <c r="V79" s="1">
        <v>5</v>
      </c>
      <c r="W79" s="1">
        <v>0</v>
      </c>
      <c r="X79" s="16">
        <v>11</v>
      </c>
      <c r="Y79" s="1">
        <f t="shared" si="5"/>
        <v>332</v>
      </c>
      <c r="Z79" s="1">
        <f t="shared" si="9"/>
        <v>237</v>
      </c>
      <c r="AA79" s="70">
        <f t="shared" si="10"/>
        <v>0.58347978910369069</v>
      </c>
      <c r="AB79" s="70">
        <f t="shared" si="11"/>
        <v>0.41652021089630931</v>
      </c>
    </row>
    <row r="80" spans="1:28" s="4" customFormat="1" x14ac:dyDescent="0.25">
      <c r="A80" s="2">
        <v>22</v>
      </c>
      <c r="B80" s="2" t="s">
        <v>59</v>
      </c>
      <c r="C80" s="2">
        <v>332</v>
      </c>
      <c r="D80" s="1" t="s">
        <v>216</v>
      </c>
      <c r="E80" s="1" t="s">
        <v>219</v>
      </c>
      <c r="F80" s="2">
        <v>1572</v>
      </c>
      <c r="G80" s="2" t="s">
        <v>16</v>
      </c>
      <c r="H80" s="2">
        <v>569</v>
      </c>
      <c r="I80" s="1">
        <v>5</v>
      </c>
      <c r="J80" s="1">
        <v>66</v>
      </c>
      <c r="K80" s="1">
        <v>78</v>
      </c>
      <c r="L80" s="1">
        <v>1</v>
      </c>
      <c r="M80" s="1">
        <v>1</v>
      </c>
      <c r="N80" s="1">
        <v>0</v>
      </c>
      <c r="O80" s="1">
        <v>34</v>
      </c>
      <c r="P80" s="1">
        <v>82</v>
      </c>
      <c r="Q80" s="2" t="s">
        <v>565</v>
      </c>
      <c r="R80" s="1">
        <v>13</v>
      </c>
      <c r="S80" s="1">
        <v>0</v>
      </c>
      <c r="T80" s="1">
        <v>0</v>
      </c>
      <c r="U80" s="1">
        <v>2</v>
      </c>
      <c r="V80" s="1">
        <v>13</v>
      </c>
      <c r="W80" s="1">
        <v>0</v>
      </c>
      <c r="X80" s="16">
        <v>7</v>
      </c>
      <c r="Y80" s="1">
        <f t="shared" si="5"/>
        <v>302</v>
      </c>
      <c r="Z80" s="1">
        <f t="shared" si="9"/>
        <v>267</v>
      </c>
      <c r="AA80" s="70">
        <f t="shared" si="10"/>
        <v>0.53075571177504388</v>
      </c>
      <c r="AB80" s="70">
        <f t="shared" si="11"/>
        <v>0.46924428822495606</v>
      </c>
    </row>
    <row r="81" spans="1:29" s="4" customFormat="1" x14ac:dyDescent="0.25">
      <c r="A81" s="2">
        <v>23</v>
      </c>
      <c r="B81" s="2" t="s">
        <v>59</v>
      </c>
      <c r="C81" s="2">
        <v>332</v>
      </c>
      <c r="D81" s="1" t="s">
        <v>216</v>
      </c>
      <c r="E81" s="1" t="s">
        <v>219</v>
      </c>
      <c r="F81" s="2">
        <v>1572</v>
      </c>
      <c r="G81" s="2" t="s">
        <v>17</v>
      </c>
      <c r="H81" s="2">
        <v>569</v>
      </c>
      <c r="I81" s="1">
        <v>9</v>
      </c>
      <c r="J81" s="1">
        <v>58</v>
      </c>
      <c r="K81" s="1">
        <v>73</v>
      </c>
      <c r="L81" s="1">
        <v>0</v>
      </c>
      <c r="M81" s="1">
        <v>6</v>
      </c>
      <c r="N81" s="1">
        <v>1</v>
      </c>
      <c r="O81" s="1">
        <v>23</v>
      </c>
      <c r="P81" s="1">
        <v>88</v>
      </c>
      <c r="Q81" s="2" t="s">
        <v>565</v>
      </c>
      <c r="R81" s="1">
        <v>8</v>
      </c>
      <c r="S81" s="1">
        <v>2</v>
      </c>
      <c r="T81" s="1">
        <v>0</v>
      </c>
      <c r="U81" s="1">
        <v>2</v>
      </c>
      <c r="V81" s="1">
        <v>6</v>
      </c>
      <c r="W81" s="1">
        <v>0</v>
      </c>
      <c r="X81" s="16">
        <v>9</v>
      </c>
      <c r="Y81" s="1">
        <f t="shared" si="5"/>
        <v>285</v>
      </c>
      <c r="Z81" s="1">
        <f t="shared" si="9"/>
        <v>284</v>
      </c>
      <c r="AA81" s="70">
        <f t="shared" si="10"/>
        <v>0.50087873462214416</v>
      </c>
      <c r="AB81" s="70">
        <f t="shared" si="11"/>
        <v>0.49912126537785589</v>
      </c>
    </row>
    <row r="82" spans="1:29" s="4" customFormat="1" x14ac:dyDescent="0.25">
      <c r="A82" s="2">
        <v>24</v>
      </c>
      <c r="B82" s="2" t="s">
        <v>59</v>
      </c>
      <c r="C82" s="2">
        <v>332</v>
      </c>
      <c r="D82" s="1" t="s">
        <v>216</v>
      </c>
      <c r="E82" s="1" t="s">
        <v>219</v>
      </c>
      <c r="F82" s="2">
        <v>1573</v>
      </c>
      <c r="G82" s="2" t="s">
        <v>15</v>
      </c>
      <c r="H82" s="2">
        <v>662</v>
      </c>
      <c r="I82" s="1">
        <v>4</v>
      </c>
      <c r="J82" s="1">
        <v>82</v>
      </c>
      <c r="K82" s="1">
        <v>76</v>
      </c>
      <c r="L82" s="1">
        <v>6</v>
      </c>
      <c r="M82" s="1">
        <v>4</v>
      </c>
      <c r="N82" s="1">
        <v>4</v>
      </c>
      <c r="O82" s="1">
        <v>22</v>
      </c>
      <c r="P82" s="1">
        <v>115</v>
      </c>
      <c r="Q82" s="2" t="s">
        <v>565</v>
      </c>
      <c r="R82" s="1">
        <v>5</v>
      </c>
      <c r="S82" s="1">
        <v>2</v>
      </c>
      <c r="T82" s="1">
        <v>0</v>
      </c>
      <c r="U82" s="1">
        <v>4</v>
      </c>
      <c r="V82" s="1">
        <v>7</v>
      </c>
      <c r="W82" s="1">
        <v>1</v>
      </c>
      <c r="X82" s="16">
        <v>7</v>
      </c>
      <c r="Y82" s="1">
        <f t="shared" si="5"/>
        <v>339</v>
      </c>
      <c r="Z82" s="1">
        <f t="shared" si="9"/>
        <v>323</v>
      </c>
      <c r="AA82" s="70">
        <f t="shared" si="10"/>
        <v>0.51208459214501512</v>
      </c>
      <c r="AB82" s="70">
        <f t="shared" si="11"/>
        <v>0.48791540785498488</v>
      </c>
    </row>
    <row r="83" spans="1:29" s="4" customFormat="1" x14ac:dyDescent="0.25">
      <c r="A83" s="2">
        <v>25</v>
      </c>
      <c r="B83" s="2" t="s">
        <v>59</v>
      </c>
      <c r="C83" s="2">
        <v>332</v>
      </c>
      <c r="D83" s="1" t="s">
        <v>216</v>
      </c>
      <c r="E83" s="1" t="s">
        <v>219</v>
      </c>
      <c r="F83" s="2">
        <v>1573</v>
      </c>
      <c r="G83" s="2" t="s">
        <v>16</v>
      </c>
      <c r="H83" s="2">
        <v>663</v>
      </c>
      <c r="I83" s="1">
        <v>14</v>
      </c>
      <c r="J83" s="1">
        <v>103</v>
      </c>
      <c r="K83" s="1">
        <v>70</v>
      </c>
      <c r="L83" s="1">
        <v>2</v>
      </c>
      <c r="M83" s="1">
        <v>10</v>
      </c>
      <c r="N83" s="1">
        <v>6</v>
      </c>
      <c r="O83" s="1">
        <v>24</v>
      </c>
      <c r="P83" s="1">
        <v>100</v>
      </c>
      <c r="Q83" s="2" t="s">
        <v>565</v>
      </c>
      <c r="R83" s="1">
        <v>11</v>
      </c>
      <c r="S83" s="1">
        <v>4</v>
      </c>
      <c r="T83" s="1">
        <v>0</v>
      </c>
      <c r="U83" s="1">
        <v>2</v>
      </c>
      <c r="V83" s="1">
        <v>8</v>
      </c>
      <c r="W83" s="1">
        <v>0</v>
      </c>
      <c r="X83" s="16">
        <v>10</v>
      </c>
      <c r="Y83" s="1">
        <f t="shared" si="5"/>
        <v>364</v>
      </c>
      <c r="Z83" s="1">
        <f t="shared" si="9"/>
        <v>299</v>
      </c>
      <c r="AA83" s="70">
        <f t="shared" si="10"/>
        <v>0.5490196078431373</v>
      </c>
      <c r="AB83" s="70">
        <f t="shared" si="11"/>
        <v>0.45098039215686275</v>
      </c>
    </row>
    <row r="84" spans="1:29" s="4" customFormat="1" x14ac:dyDescent="0.25">
      <c r="A84" s="2">
        <v>26</v>
      </c>
      <c r="B84" s="2" t="s">
        <v>59</v>
      </c>
      <c r="C84" s="2">
        <v>332</v>
      </c>
      <c r="D84" s="1" t="s">
        <v>216</v>
      </c>
      <c r="E84" s="1" t="s">
        <v>219</v>
      </c>
      <c r="F84" s="2">
        <v>1573</v>
      </c>
      <c r="G84" s="2" t="s">
        <v>17</v>
      </c>
      <c r="H84" s="2">
        <v>663</v>
      </c>
      <c r="I84" s="1">
        <v>6</v>
      </c>
      <c r="J84" s="1">
        <v>90</v>
      </c>
      <c r="K84" s="1">
        <v>78</v>
      </c>
      <c r="L84" s="1">
        <v>6</v>
      </c>
      <c r="M84" s="1">
        <v>2</v>
      </c>
      <c r="N84" s="1">
        <v>0</v>
      </c>
      <c r="O84" s="1">
        <v>28</v>
      </c>
      <c r="P84" s="1">
        <v>110</v>
      </c>
      <c r="Q84" s="2" t="s">
        <v>565</v>
      </c>
      <c r="R84" s="1">
        <v>10</v>
      </c>
      <c r="S84" s="1">
        <v>0</v>
      </c>
      <c r="T84" s="1">
        <v>0</v>
      </c>
      <c r="U84" s="1">
        <v>2</v>
      </c>
      <c r="V84" s="1">
        <v>11</v>
      </c>
      <c r="W84" s="1">
        <v>0</v>
      </c>
      <c r="X84" s="16">
        <v>14</v>
      </c>
      <c r="Y84" s="1">
        <f t="shared" si="5"/>
        <v>357</v>
      </c>
      <c r="Z84" s="1">
        <f t="shared" si="9"/>
        <v>306</v>
      </c>
      <c r="AA84" s="70">
        <f t="shared" si="10"/>
        <v>0.53846153846153844</v>
      </c>
      <c r="AB84" s="70">
        <f t="shared" si="11"/>
        <v>0.46153846153846156</v>
      </c>
    </row>
    <row r="85" spans="1:29" s="4" customFormat="1" x14ac:dyDescent="0.25">
      <c r="A85" s="2">
        <v>27</v>
      </c>
      <c r="B85" s="2" t="s">
        <v>59</v>
      </c>
      <c r="C85" s="2">
        <v>332</v>
      </c>
      <c r="D85" s="1" t="s">
        <v>216</v>
      </c>
      <c r="E85" s="1" t="s">
        <v>219</v>
      </c>
      <c r="F85" s="2">
        <v>1574</v>
      </c>
      <c r="G85" s="2" t="s">
        <v>15</v>
      </c>
      <c r="H85" s="2">
        <v>551</v>
      </c>
      <c r="I85" s="1">
        <v>3</v>
      </c>
      <c r="J85" s="1">
        <v>88</v>
      </c>
      <c r="K85" s="1">
        <v>61</v>
      </c>
      <c r="L85" s="1">
        <v>0</v>
      </c>
      <c r="M85" s="1">
        <v>2</v>
      </c>
      <c r="N85" s="1">
        <v>0</v>
      </c>
      <c r="O85" s="1">
        <v>32</v>
      </c>
      <c r="P85" s="1">
        <v>73</v>
      </c>
      <c r="Q85" s="2" t="s">
        <v>565</v>
      </c>
      <c r="R85" s="1">
        <v>2</v>
      </c>
      <c r="S85" s="1">
        <v>0</v>
      </c>
      <c r="T85" s="1">
        <v>1</v>
      </c>
      <c r="U85" s="1">
        <v>3</v>
      </c>
      <c r="V85" s="1">
        <v>12</v>
      </c>
      <c r="W85" s="1">
        <v>0</v>
      </c>
      <c r="X85" s="16">
        <v>10</v>
      </c>
      <c r="Y85" s="1">
        <f t="shared" si="5"/>
        <v>287</v>
      </c>
      <c r="Z85" s="1">
        <f t="shared" si="9"/>
        <v>264</v>
      </c>
      <c r="AA85" s="70">
        <f t="shared" si="10"/>
        <v>0.52087114337568063</v>
      </c>
      <c r="AB85" s="70">
        <f t="shared" si="11"/>
        <v>0.47912885662431942</v>
      </c>
    </row>
    <row r="86" spans="1:29" s="4" customFormat="1" x14ac:dyDescent="0.25">
      <c r="A86" s="2">
        <v>28</v>
      </c>
      <c r="B86" s="2" t="s">
        <v>59</v>
      </c>
      <c r="C86" s="2">
        <v>332</v>
      </c>
      <c r="D86" s="1" t="s">
        <v>216</v>
      </c>
      <c r="E86" s="1" t="s">
        <v>219</v>
      </c>
      <c r="F86" s="2">
        <v>1574</v>
      </c>
      <c r="G86" s="2" t="s">
        <v>16</v>
      </c>
      <c r="H86" s="2">
        <v>552</v>
      </c>
      <c r="I86" s="1">
        <v>2</v>
      </c>
      <c r="J86" s="1">
        <v>72</v>
      </c>
      <c r="K86" s="1">
        <v>58</v>
      </c>
      <c r="L86" s="1">
        <v>4</v>
      </c>
      <c r="M86" s="1">
        <v>2</v>
      </c>
      <c r="N86" s="1">
        <v>1</v>
      </c>
      <c r="O86" s="1">
        <v>41</v>
      </c>
      <c r="P86" s="1">
        <v>76</v>
      </c>
      <c r="Q86" s="2" t="s">
        <v>565</v>
      </c>
      <c r="R86" s="1">
        <v>9</v>
      </c>
      <c r="S86" s="1">
        <v>0</v>
      </c>
      <c r="T86" s="1">
        <v>2</v>
      </c>
      <c r="U86" s="1">
        <v>1</v>
      </c>
      <c r="V86" s="1">
        <v>8</v>
      </c>
      <c r="W86" s="1">
        <v>0</v>
      </c>
      <c r="X86" s="16">
        <v>8</v>
      </c>
      <c r="Y86" s="1">
        <f t="shared" si="5"/>
        <v>284</v>
      </c>
      <c r="Z86" s="1">
        <f t="shared" si="9"/>
        <v>268</v>
      </c>
      <c r="AA86" s="70">
        <f t="shared" si="10"/>
        <v>0.51449275362318836</v>
      </c>
      <c r="AB86" s="70">
        <f t="shared" si="11"/>
        <v>0.48550724637681159</v>
      </c>
    </row>
    <row r="87" spans="1:29" s="4" customFormat="1" x14ac:dyDescent="0.25">
      <c r="A87" s="2">
        <v>29</v>
      </c>
      <c r="B87" s="2" t="s">
        <v>59</v>
      </c>
      <c r="C87" s="2">
        <v>332</v>
      </c>
      <c r="D87" s="1" t="s">
        <v>216</v>
      </c>
      <c r="E87" s="1" t="s">
        <v>219</v>
      </c>
      <c r="F87" s="2">
        <v>1574</v>
      </c>
      <c r="G87" s="2" t="s">
        <v>17</v>
      </c>
      <c r="H87" s="2">
        <v>552</v>
      </c>
      <c r="I87" s="1">
        <v>5</v>
      </c>
      <c r="J87" s="1">
        <v>72</v>
      </c>
      <c r="K87" s="1">
        <v>69</v>
      </c>
      <c r="L87" s="1">
        <v>6</v>
      </c>
      <c r="M87" s="1">
        <v>7</v>
      </c>
      <c r="N87" s="1">
        <v>1</v>
      </c>
      <c r="O87" s="1">
        <v>25</v>
      </c>
      <c r="P87" s="1">
        <v>62</v>
      </c>
      <c r="Q87" s="2" t="s">
        <v>565</v>
      </c>
      <c r="R87" s="1">
        <v>11</v>
      </c>
      <c r="S87" s="1">
        <v>0</v>
      </c>
      <c r="T87" s="1">
        <v>0</v>
      </c>
      <c r="U87" s="1">
        <v>1</v>
      </c>
      <c r="V87" s="1">
        <v>8</v>
      </c>
      <c r="W87" s="1">
        <v>0</v>
      </c>
      <c r="X87" s="16">
        <v>5</v>
      </c>
      <c r="Y87" s="1">
        <f t="shared" si="5"/>
        <v>272</v>
      </c>
      <c r="Z87" s="1">
        <f t="shared" si="9"/>
        <v>280</v>
      </c>
      <c r="AA87" s="70">
        <f t="shared" si="10"/>
        <v>0.49275362318840582</v>
      </c>
      <c r="AB87" s="70">
        <f t="shared" si="11"/>
        <v>0.50724637681159424</v>
      </c>
    </row>
    <row r="88" spans="1:29" s="4" customFormat="1" x14ac:dyDescent="0.25">
      <c r="A88" s="2">
        <v>30</v>
      </c>
      <c r="B88" s="2" t="s">
        <v>59</v>
      </c>
      <c r="C88" s="2">
        <v>332</v>
      </c>
      <c r="D88" s="1" t="s">
        <v>216</v>
      </c>
      <c r="E88" s="1" t="s">
        <v>220</v>
      </c>
      <c r="F88" s="2">
        <v>1575</v>
      </c>
      <c r="G88" s="2" t="s">
        <v>15</v>
      </c>
      <c r="H88" s="2">
        <v>608</v>
      </c>
      <c r="I88" s="1">
        <v>0</v>
      </c>
      <c r="J88" s="1">
        <v>80</v>
      </c>
      <c r="K88" s="1">
        <v>20</v>
      </c>
      <c r="L88" s="1">
        <v>5</v>
      </c>
      <c r="M88" s="1">
        <v>2</v>
      </c>
      <c r="N88" s="1">
        <v>0</v>
      </c>
      <c r="O88" s="1">
        <v>151</v>
      </c>
      <c r="P88" s="1">
        <v>85</v>
      </c>
      <c r="Q88" s="2" t="s">
        <v>565</v>
      </c>
      <c r="R88" s="1">
        <v>2</v>
      </c>
      <c r="S88" s="1">
        <v>1</v>
      </c>
      <c r="T88" s="1">
        <v>0</v>
      </c>
      <c r="U88" s="1">
        <v>0</v>
      </c>
      <c r="V88" s="1">
        <v>8</v>
      </c>
      <c r="W88" s="1">
        <v>0</v>
      </c>
      <c r="X88" s="16">
        <v>9</v>
      </c>
      <c r="Y88" s="1">
        <f t="shared" si="5"/>
        <v>363</v>
      </c>
      <c r="Z88" s="1">
        <f t="shared" si="9"/>
        <v>245</v>
      </c>
      <c r="AA88" s="70">
        <f t="shared" si="10"/>
        <v>0.59703947368421051</v>
      </c>
      <c r="AB88" s="70">
        <f t="shared" si="11"/>
        <v>0.40296052631578949</v>
      </c>
    </row>
    <row r="89" spans="1:29" s="4" customFormat="1" x14ac:dyDescent="0.25">
      <c r="A89" s="2">
        <v>31</v>
      </c>
      <c r="B89" s="2" t="s">
        <v>59</v>
      </c>
      <c r="C89" s="2">
        <v>332</v>
      </c>
      <c r="D89" s="1" t="s">
        <v>216</v>
      </c>
      <c r="E89" s="1" t="s">
        <v>220</v>
      </c>
      <c r="F89" s="2">
        <v>1575</v>
      </c>
      <c r="G89" s="2" t="s">
        <v>16</v>
      </c>
      <c r="H89" s="2">
        <v>608</v>
      </c>
      <c r="I89" s="1">
        <v>2</v>
      </c>
      <c r="J89" s="1">
        <v>83</v>
      </c>
      <c r="K89" s="1">
        <v>9</v>
      </c>
      <c r="L89" s="1">
        <v>4</v>
      </c>
      <c r="M89" s="1">
        <v>0</v>
      </c>
      <c r="N89" s="1">
        <v>0</v>
      </c>
      <c r="O89" s="1">
        <v>136</v>
      </c>
      <c r="P89" s="1">
        <v>76</v>
      </c>
      <c r="Q89" s="2" t="s">
        <v>565</v>
      </c>
      <c r="R89" s="1">
        <v>0</v>
      </c>
      <c r="S89" s="1">
        <v>1</v>
      </c>
      <c r="T89" s="1">
        <v>0</v>
      </c>
      <c r="U89" s="1">
        <v>0</v>
      </c>
      <c r="V89" s="1">
        <v>11</v>
      </c>
      <c r="W89" s="1">
        <v>0</v>
      </c>
      <c r="X89" s="16">
        <v>7</v>
      </c>
      <c r="Y89" s="1">
        <f t="shared" si="5"/>
        <v>329</v>
      </c>
      <c r="Z89" s="1">
        <f t="shared" si="9"/>
        <v>279</v>
      </c>
      <c r="AA89" s="70">
        <f t="shared" si="10"/>
        <v>0.54111842105263153</v>
      </c>
      <c r="AB89" s="70">
        <f t="shared" si="11"/>
        <v>0.45888157894736842</v>
      </c>
    </row>
    <row r="90" spans="1:29" s="4" customFormat="1" x14ac:dyDescent="0.25">
      <c r="A90" s="2">
        <v>32</v>
      </c>
      <c r="B90" s="2" t="s">
        <v>59</v>
      </c>
      <c r="C90" s="2">
        <v>332</v>
      </c>
      <c r="D90" s="1" t="s">
        <v>216</v>
      </c>
      <c r="E90" s="1" t="s">
        <v>220</v>
      </c>
      <c r="F90" s="2">
        <v>1575</v>
      </c>
      <c r="G90" s="2" t="s">
        <v>17</v>
      </c>
      <c r="H90" s="2">
        <v>609</v>
      </c>
      <c r="I90" s="1">
        <v>2</v>
      </c>
      <c r="J90" s="1">
        <v>59</v>
      </c>
      <c r="K90" s="1">
        <v>26</v>
      </c>
      <c r="L90" s="1">
        <v>2</v>
      </c>
      <c r="M90" s="1">
        <v>0</v>
      </c>
      <c r="N90" s="1">
        <v>1</v>
      </c>
      <c r="O90" s="1">
        <v>141</v>
      </c>
      <c r="P90" s="1">
        <v>87</v>
      </c>
      <c r="Q90" s="2" t="s">
        <v>565</v>
      </c>
      <c r="R90" s="1">
        <v>1</v>
      </c>
      <c r="S90" s="1">
        <v>0</v>
      </c>
      <c r="T90" s="1">
        <v>0</v>
      </c>
      <c r="U90" s="1">
        <v>0</v>
      </c>
      <c r="V90" s="1">
        <v>7</v>
      </c>
      <c r="W90" s="1">
        <v>0</v>
      </c>
      <c r="X90" s="16">
        <v>5</v>
      </c>
      <c r="Y90" s="1">
        <f t="shared" si="5"/>
        <v>331</v>
      </c>
      <c r="Z90" s="1">
        <f t="shared" si="9"/>
        <v>278</v>
      </c>
      <c r="AA90" s="70">
        <f t="shared" si="10"/>
        <v>0.54351395730706076</v>
      </c>
      <c r="AB90" s="70">
        <f t="shared" si="11"/>
        <v>0.45648604269293924</v>
      </c>
    </row>
    <row r="91" spans="1:29" x14ac:dyDescent="0.2">
      <c r="A91" s="6">
        <v>33</v>
      </c>
      <c r="B91" s="2" t="s">
        <v>59</v>
      </c>
      <c r="C91" s="2">
        <v>332</v>
      </c>
      <c r="D91" s="1" t="s">
        <v>216</v>
      </c>
      <c r="E91" s="1" t="s">
        <v>220</v>
      </c>
      <c r="F91" s="2">
        <v>1576</v>
      </c>
      <c r="G91" s="2" t="s">
        <v>15</v>
      </c>
      <c r="H91" s="2">
        <v>622</v>
      </c>
      <c r="I91" s="1">
        <v>1</v>
      </c>
      <c r="J91" s="1">
        <v>69</v>
      </c>
      <c r="K91" s="1">
        <v>16</v>
      </c>
      <c r="L91" s="1">
        <v>4</v>
      </c>
      <c r="M91" s="1">
        <v>4</v>
      </c>
      <c r="N91" s="1">
        <v>0</v>
      </c>
      <c r="O91" s="1">
        <v>148</v>
      </c>
      <c r="P91" s="1">
        <v>75</v>
      </c>
      <c r="Q91" s="2" t="s">
        <v>565</v>
      </c>
      <c r="R91" s="1">
        <v>0</v>
      </c>
      <c r="S91" s="1">
        <v>0</v>
      </c>
      <c r="T91" s="1">
        <v>0</v>
      </c>
      <c r="U91" s="1">
        <v>0</v>
      </c>
      <c r="V91" s="1">
        <v>9</v>
      </c>
      <c r="W91" s="1">
        <v>0</v>
      </c>
      <c r="X91" s="16">
        <v>4</v>
      </c>
      <c r="Y91" s="1">
        <f t="shared" si="5"/>
        <v>330</v>
      </c>
      <c r="Z91" s="1">
        <f t="shared" si="9"/>
        <v>292</v>
      </c>
      <c r="AA91" s="70">
        <f t="shared" si="10"/>
        <v>0.53054662379421225</v>
      </c>
      <c r="AB91" s="70">
        <f t="shared" si="11"/>
        <v>0.46945337620578781</v>
      </c>
      <c r="AC91" s="4"/>
    </row>
    <row r="92" spans="1:29" x14ac:dyDescent="0.2">
      <c r="A92" s="6">
        <v>34</v>
      </c>
      <c r="B92" s="2" t="s">
        <v>59</v>
      </c>
      <c r="C92" s="2">
        <v>332</v>
      </c>
      <c r="D92" s="1" t="s">
        <v>216</v>
      </c>
      <c r="E92" s="1" t="s">
        <v>220</v>
      </c>
      <c r="F92" s="2">
        <v>1576</v>
      </c>
      <c r="G92" s="2" t="s">
        <v>16</v>
      </c>
      <c r="H92" s="2">
        <v>622</v>
      </c>
      <c r="I92" s="1">
        <v>3</v>
      </c>
      <c r="J92" s="1">
        <v>68</v>
      </c>
      <c r="K92" s="1">
        <v>13</v>
      </c>
      <c r="L92" s="1">
        <v>3</v>
      </c>
      <c r="M92" s="1">
        <v>0</v>
      </c>
      <c r="N92" s="1">
        <v>0</v>
      </c>
      <c r="O92" s="1">
        <v>126</v>
      </c>
      <c r="P92" s="1">
        <v>73</v>
      </c>
      <c r="Q92" s="2" t="s">
        <v>565</v>
      </c>
      <c r="R92" s="1">
        <v>0</v>
      </c>
      <c r="S92" s="1">
        <v>0</v>
      </c>
      <c r="T92" s="1">
        <v>0</v>
      </c>
      <c r="U92" s="1">
        <v>0</v>
      </c>
      <c r="V92" s="1">
        <v>14</v>
      </c>
      <c r="W92" s="1">
        <v>0</v>
      </c>
      <c r="X92" s="16">
        <v>14</v>
      </c>
      <c r="Y92" s="1">
        <f t="shared" si="5"/>
        <v>314</v>
      </c>
      <c r="Z92" s="1">
        <f t="shared" si="9"/>
        <v>308</v>
      </c>
      <c r="AA92" s="70">
        <f t="shared" si="10"/>
        <v>0.50482315112540188</v>
      </c>
      <c r="AB92" s="70">
        <f t="shared" si="11"/>
        <v>0.49517684887459806</v>
      </c>
      <c r="AC92" s="4"/>
    </row>
    <row r="93" spans="1:29" x14ac:dyDescent="0.2">
      <c r="A93" s="6">
        <v>35</v>
      </c>
      <c r="B93" s="2" t="s">
        <v>59</v>
      </c>
      <c r="C93" s="2">
        <v>332</v>
      </c>
      <c r="D93" s="1" t="s">
        <v>216</v>
      </c>
      <c r="E93" s="1" t="s">
        <v>220</v>
      </c>
      <c r="F93" s="2">
        <v>1576</v>
      </c>
      <c r="G93" s="2" t="s">
        <v>17</v>
      </c>
      <c r="H93" s="2">
        <v>622</v>
      </c>
      <c r="I93" s="1">
        <v>2</v>
      </c>
      <c r="J93" s="1">
        <v>71</v>
      </c>
      <c r="K93" s="1">
        <v>17</v>
      </c>
      <c r="L93" s="1">
        <v>4</v>
      </c>
      <c r="M93" s="1">
        <v>1</v>
      </c>
      <c r="N93" s="1">
        <v>1</v>
      </c>
      <c r="O93" s="1">
        <v>119</v>
      </c>
      <c r="P93" s="1">
        <v>79</v>
      </c>
      <c r="Q93" s="2" t="s">
        <v>565</v>
      </c>
      <c r="R93" s="1">
        <v>0</v>
      </c>
      <c r="S93" s="1">
        <v>0</v>
      </c>
      <c r="T93" s="1">
        <v>0</v>
      </c>
      <c r="U93" s="1">
        <v>0</v>
      </c>
      <c r="V93" s="1">
        <v>9</v>
      </c>
      <c r="W93" s="1">
        <v>0</v>
      </c>
      <c r="X93" s="16">
        <v>9</v>
      </c>
      <c r="Y93" s="1">
        <f t="shared" si="5"/>
        <v>312</v>
      </c>
      <c r="Z93" s="1">
        <f t="shared" si="9"/>
        <v>310</v>
      </c>
      <c r="AA93" s="70">
        <f t="shared" si="10"/>
        <v>0.50160771704180063</v>
      </c>
      <c r="AB93" s="70">
        <f t="shared" si="11"/>
        <v>0.49839228295819937</v>
      </c>
      <c r="AC93" s="4"/>
    </row>
    <row r="94" spans="1:29" x14ac:dyDescent="0.2">
      <c r="A94" s="6">
        <v>36</v>
      </c>
      <c r="B94" s="2" t="s">
        <v>59</v>
      </c>
      <c r="C94" s="2">
        <v>332</v>
      </c>
      <c r="D94" s="1" t="s">
        <v>216</v>
      </c>
      <c r="E94" s="1" t="s">
        <v>220</v>
      </c>
      <c r="F94" s="2">
        <v>1576</v>
      </c>
      <c r="G94" s="2" t="s">
        <v>18</v>
      </c>
      <c r="H94" s="2">
        <v>622</v>
      </c>
      <c r="I94" s="1">
        <v>4</v>
      </c>
      <c r="J94" s="1">
        <v>82</v>
      </c>
      <c r="K94" s="1">
        <v>10</v>
      </c>
      <c r="L94" s="1">
        <v>5</v>
      </c>
      <c r="M94" s="1">
        <v>1</v>
      </c>
      <c r="N94" s="1">
        <v>0</v>
      </c>
      <c r="O94" s="1">
        <v>127</v>
      </c>
      <c r="P94" s="1">
        <v>70</v>
      </c>
      <c r="Q94" s="2" t="s">
        <v>565</v>
      </c>
      <c r="R94" s="1">
        <v>0</v>
      </c>
      <c r="S94" s="1">
        <v>0</v>
      </c>
      <c r="T94" s="1">
        <v>0</v>
      </c>
      <c r="U94" s="1">
        <v>0</v>
      </c>
      <c r="V94" s="1">
        <v>14</v>
      </c>
      <c r="W94" s="1">
        <v>0</v>
      </c>
      <c r="X94" s="16">
        <v>13</v>
      </c>
      <c r="Y94" s="1">
        <f t="shared" si="5"/>
        <v>326</v>
      </c>
      <c r="Z94" s="1">
        <f t="shared" si="9"/>
        <v>296</v>
      </c>
      <c r="AA94" s="70">
        <f t="shared" si="10"/>
        <v>0.52411575562700963</v>
      </c>
      <c r="AB94" s="70">
        <f t="shared" si="11"/>
        <v>0.47588424437299037</v>
      </c>
      <c r="AC94" s="4"/>
    </row>
    <row r="95" spans="1:29" x14ac:dyDescent="0.2">
      <c r="A95" s="6">
        <v>37</v>
      </c>
      <c r="B95" s="2" t="s">
        <v>59</v>
      </c>
      <c r="C95" s="2">
        <v>332</v>
      </c>
      <c r="D95" s="1" t="s">
        <v>216</v>
      </c>
      <c r="E95" s="1" t="s">
        <v>220</v>
      </c>
      <c r="F95" s="2">
        <v>1576</v>
      </c>
      <c r="G95" s="2" t="s">
        <v>19</v>
      </c>
      <c r="H95" s="2">
        <v>623</v>
      </c>
      <c r="I95" s="1">
        <v>3</v>
      </c>
      <c r="J95" s="1">
        <v>87</v>
      </c>
      <c r="K95" s="1">
        <v>13</v>
      </c>
      <c r="L95" s="1">
        <v>3</v>
      </c>
      <c r="M95" s="1">
        <v>1</v>
      </c>
      <c r="N95" s="1">
        <v>0</v>
      </c>
      <c r="O95" s="1">
        <v>133</v>
      </c>
      <c r="P95" s="1">
        <v>71</v>
      </c>
      <c r="Q95" s="2" t="s">
        <v>565</v>
      </c>
      <c r="R95" s="1">
        <v>1</v>
      </c>
      <c r="S95" s="1">
        <v>1</v>
      </c>
      <c r="T95" s="1">
        <v>0</v>
      </c>
      <c r="U95" s="1">
        <v>2</v>
      </c>
      <c r="V95" s="1">
        <v>9</v>
      </c>
      <c r="W95" s="1">
        <v>0</v>
      </c>
      <c r="X95" s="16">
        <v>1</v>
      </c>
      <c r="Y95" s="1">
        <f t="shared" si="5"/>
        <v>325</v>
      </c>
      <c r="Z95" s="1">
        <f t="shared" si="9"/>
        <v>298</v>
      </c>
      <c r="AA95" s="70">
        <f t="shared" si="10"/>
        <v>0.521669341894061</v>
      </c>
      <c r="AB95" s="70">
        <f t="shared" si="11"/>
        <v>0.478330658105939</v>
      </c>
      <c r="AC95" s="4"/>
    </row>
    <row r="96" spans="1:29" x14ac:dyDescent="0.2">
      <c r="A96" s="6">
        <v>38</v>
      </c>
      <c r="B96" s="2" t="s">
        <v>59</v>
      </c>
      <c r="C96" s="2">
        <v>332</v>
      </c>
      <c r="D96" s="1" t="s">
        <v>216</v>
      </c>
      <c r="E96" s="8" t="s">
        <v>221</v>
      </c>
      <c r="F96" s="2">
        <v>1577</v>
      </c>
      <c r="G96" s="2" t="s">
        <v>15</v>
      </c>
      <c r="H96" s="2">
        <v>606</v>
      </c>
      <c r="I96" s="1">
        <v>5</v>
      </c>
      <c r="J96" s="1">
        <v>44</v>
      </c>
      <c r="K96" s="1">
        <v>58</v>
      </c>
      <c r="L96" s="1">
        <v>2</v>
      </c>
      <c r="M96" s="1">
        <v>8</v>
      </c>
      <c r="N96" s="1">
        <v>1</v>
      </c>
      <c r="O96" s="1">
        <v>157</v>
      </c>
      <c r="P96" s="1">
        <v>57</v>
      </c>
      <c r="Q96" s="2" t="s">
        <v>565</v>
      </c>
      <c r="R96" s="1">
        <v>7</v>
      </c>
      <c r="S96" s="1">
        <v>1</v>
      </c>
      <c r="T96" s="1">
        <v>0</v>
      </c>
      <c r="U96" s="1">
        <v>0</v>
      </c>
      <c r="V96" s="1">
        <v>4</v>
      </c>
      <c r="W96" s="1">
        <v>0</v>
      </c>
      <c r="X96" s="16">
        <v>8</v>
      </c>
      <c r="Y96" s="1">
        <f t="shared" si="5"/>
        <v>352</v>
      </c>
      <c r="Z96" s="1">
        <f t="shared" si="9"/>
        <v>254</v>
      </c>
      <c r="AA96" s="70">
        <f t="shared" si="10"/>
        <v>0.58085808580858089</v>
      </c>
      <c r="AB96" s="70">
        <f t="shared" si="11"/>
        <v>0.41914191419141916</v>
      </c>
      <c r="AC96" s="4"/>
    </row>
    <row r="97" spans="1:29" x14ac:dyDescent="0.2">
      <c r="A97" s="6">
        <v>39</v>
      </c>
      <c r="B97" s="2" t="s">
        <v>59</v>
      </c>
      <c r="C97" s="2">
        <v>332</v>
      </c>
      <c r="D97" s="1" t="s">
        <v>216</v>
      </c>
      <c r="E97" s="8" t="s">
        <v>221</v>
      </c>
      <c r="F97" s="2">
        <v>1577</v>
      </c>
      <c r="G97" s="2" t="s">
        <v>16</v>
      </c>
      <c r="H97" s="2">
        <v>607</v>
      </c>
      <c r="I97" s="1">
        <v>3</v>
      </c>
      <c r="J97" s="1">
        <v>47</v>
      </c>
      <c r="K97" s="1">
        <v>48</v>
      </c>
      <c r="L97" s="1">
        <v>2</v>
      </c>
      <c r="M97" s="1">
        <v>5</v>
      </c>
      <c r="N97" s="1">
        <v>2</v>
      </c>
      <c r="O97" s="1">
        <v>161</v>
      </c>
      <c r="P97" s="1">
        <v>59</v>
      </c>
      <c r="Q97" s="2" t="s">
        <v>565</v>
      </c>
      <c r="R97" s="1">
        <v>7</v>
      </c>
      <c r="S97" s="1">
        <v>0</v>
      </c>
      <c r="T97" s="1">
        <v>0</v>
      </c>
      <c r="U97" s="1">
        <v>0</v>
      </c>
      <c r="V97" s="1">
        <v>6</v>
      </c>
      <c r="W97" s="1">
        <v>0</v>
      </c>
      <c r="X97" s="16">
        <v>12</v>
      </c>
      <c r="Y97" s="1">
        <f t="shared" si="5"/>
        <v>352</v>
      </c>
      <c r="Z97" s="1">
        <f t="shared" si="9"/>
        <v>255</v>
      </c>
      <c r="AA97" s="70">
        <f t="shared" si="10"/>
        <v>0.57990115321252056</v>
      </c>
      <c r="AB97" s="70">
        <f t="shared" si="11"/>
        <v>0.42009884678747939</v>
      </c>
      <c r="AC97" s="4"/>
    </row>
    <row r="98" spans="1:29" x14ac:dyDescent="0.2">
      <c r="A98" s="6">
        <v>40</v>
      </c>
      <c r="B98" s="2" t="s">
        <v>59</v>
      </c>
      <c r="C98" s="2">
        <v>332</v>
      </c>
      <c r="D98" s="1" t="s">
        <v>216</v>
      </c>
      <c r="E98" s="8" t="s">
        <v>221</v>
      </c>
      <c r="F98" s="2">
        <v>1578</v>
      </c>
      <c r="G98" s="2" t="s">
        <v>15</v>
      </c>
      <c r="H98" s="2">
        <v>616</v>
      </c>
      <c r="I98" s="1">
        <v>10</v>
      </c>
      <c r="J98" s="1">
        <v>47</v>
      </c>
      <c r="K98" s="1">
        <v>110</v>
      </c>
      <c r="L98" s="1">
        <v>2</v>
      </c>
      <c r="M98" s="1">
        <v>4</v>
      </c>
      <c r="N98" s="1">
        <v>0</v>
      </c>
      <c r="O98" s="1">
        <v>118</v>
      </c>
      <c r="P98" s="1">
        <v>56</v>
      </c>
      <c r="Q98" s="2" t="s">
        <v>565</v>
      </c>
      <c r="R98" s="1">
        <v>6</v>
      </c>
      <c r="S98" s="1">
        <v>2</v>
      </c>
      <c r="T98" s="1">
        <v>0</v>
      </c>
      <c r="U98" s="1">
        <v>1</v>
      </c>
      <c r="V98" s="1">
        <v>2</v>
      </c>
      <c r="W98" s="1">
        <v>0</v>
      </c>
      <c r="X98" s="16">
        <v>12</v>
      </c>
      <c r="Y98" s="1">
        <f t="shared" si="5"/>
        <v>370</v>
      </c>
      <c r="Z98" s="1">
        <f t="shared" si="9"/>
        <v>246</v>
      </c>
      <c r="AA98" s="70">
        <f t="shared" si="10"/>
        <v>0.60064935064935066</v>
      </c>
      <c r="AB98" s="70">
        <f t="shared" si="11"/>
        <v>0.39935064935064934</v>
      </c>
      <c r="AC98" s="4"/>
    </row>
    <row r="99" spans="1:29" x14ac:dyDescent="0.2">
      <c r="A99" s="6">
        <v>41</v>
      </c>
      <c r="B99" s="2" t="s">
        <v>59</v>
      </c>
      <c r="C99" s="2">
        <v>332</v>
      </c>
      <c r="D99" s="1" t="s">
        <v>216</v>
      </c>
      <c r="E99" s="8" t="s">
        <v>221</v>
      </c>
      <c r="F99" s="2">
        <v>1578</v>
      </c>
      <c r="G99" s="2" t="s">
        <v>16</v>
      </c>
      <c r="H99" s="2">
        <v>616</v>
      </c>
      <c r="I99" s="1">
        <v>4</v>
      </c>
      <c r="J99" s="1">
        <v>52</v>
      </c>
      <c r="K99" s="1">
        <v>71</v>
      </c>
      <c r="L99" s="1">
        <v>0</v>
      </c>
      <c r="M99" s="1">
        <v>3</v>
      </c>
      <c r="N99" s="1">
        <v>2</v>
      </c>
      <c r="O99" s="1">
        <v>142</v>
      </c>
      <c r="P99" s="1">
        <v>68</v>
      </c>
      <c r="Q99" s="2" t="s">
        <v>565</v>
      </c>
      <c r="R99" s="1">
        <v>3</v>
      </c>
      <c r="S99" s="1">
        <v>2</v>
      </c>
      <c r="T99" s="1">
        <v>0</v>
      </c>
      <c r="U99" s="1">
        <v>2</v>
      </c>
      <c r="V99" s="1">
        <v>0</v>
      </c>
      <c r="W99" s="1">
        <v>0</v>
      </c>
      <c r="X99" s="16">
        <v>13</v>
      </c>
      <c r="Y99" s="1">
        <f t="shared" si="5"/>
        <v>362</v>
      </c>
      <c r="Z99" s="1">
        <f t="shared" si="9"/>
        <v>254</v>
      </c>
      <c r="AA99" s="70">
        <f t="shared" si="10"/>
        <v>0.58766233766233766</v>
      </c>
      <c r="AB99" s="70">
        <f t="shared" si="11"/>
        <v>0.41233766233766234</v>
      </c>
      <c r="AC99" s="4"/>
    </row>
    <row r="100" spans="1:29" x14ac:dyDescent="0.2">
      <c r="A100" s="6">
        <v>42</v>
      </c>
      <c r="B100" s="2" t="s">
        <v>59</v>
      </c>
      <c r="C100" s="2">
        <v>332</v>
      </c>
      <c r="D100" s="1" t="s">
        <v>216</v>
      </c>
      <c r="E100" s="8" t="s">
        <v>221</v>
      </c>
      <c r="F100" s="2">
        <v>1578</v>
      </c>
      <c r="G100" s="2" t="s">
        <v>17</v>
      </c>
      <c r="H100" s="2">
        <v>616</v>
      </c>
      <c r="I100" s="1">
        <v>3</v>
      </c>
      <c r="J100" s="1">
        <v>61</v>
      </c>
      <c r="K100" s="1">
        <v>69</v>
      </c>
      <c r="L100" s="1">
        <v>2</v>
      </c>
      <c r="M100" s="1">
        <v>3</v>
      </c>
      <c r="N100" s="1">
        <v>2</v>
      </c>
      <c r="O100" s="1">
        <v>147</v>
      </c>
      <c r="P100" s="1">
        <v>55</v>
      </c>
      <c r="Q100" s="2" t="s">
        <v>565</v>
      </c>
      <c r="R100" s="1">
        <v>7</v>
      </c>
      <c r="S100" s="1">
        <v>0</v>
      </c>
      <c r="T100" s="1">
        <v>0</v>
      </c>
      <c r="U100" s="1">
        <v>1</v>
      </c>
      <c r="V100" s="1">
        <v>5</v>
      </c>
      <c r="W100" s="1">
        <v>0</v>
      </c>
      <c r="X100" s="16">
        <v>10</v>
      </c>
      <c r="Y100" s="1">
        <f t="shared" si="5"/>
        <v>365</v>
      </c>
      <c r="Z100" s="1">
        <f t="shared" si="9"/>
        <v>251</v>
      </c>
      <c r="AA100" s="70">
        <f t="shared" si="10"/>
        <v>0.59253246753246758</v>
      </c>
      <c r="AB100" s="70">
        <f t="shared" si="11"/>
        <v>0.40746753246753248</v>
      </c>
      <c r="AC100" s="4"/>
    </row>
    <row r="101" spans="1:29" x14ac:dyDescent="0.2">
      <c r="A101" s="6">
        <v>43</v>
      </c>
      <c r="B101" s="2" t="s">
        <v>59</v>
      </c>
      <c r="C101" s="2">
        <v>332</v>
      </c>
      <c r="D101" s="1" t="s">
        <v>216</v>
      </c>
      <c r="E101" s="8" t="s">
        <v>222</v>
      </c>
      <c r="F101" s="2">
        <v>1579</v>
      </c>
      <c r="G101" s="2" t="s">
        <v>15</v>
      </c>
      <c r="H101" s="2">
        <v>658</v>
      </c>
      <c r="I101" s="1">
        <v>7</v>
      </c>
      <c r="J101" s="1">
        <v>92</v>
      </c>
      <c r="K101" s="1">
        <v>31</v>
      </c>
      <c r="L101" s="1">
        <v>4</v>
      </c>
      <c r="M101" s="1">
        <v>2</v>
      </c>
      <c r="N101" s="1">
        <v>1</v>
      </c>
      <c r="O101" s="1">
        <v>165</v>
      </c>
      <c r="P101" s="1">
        <v>97</v>
      </c>
      <c r="Q101" s="2" t="s">
        <v>565</v>
      </c>
      <c r="R101" s="1">
        <v>1</v>
      </c>
      <c r="S101" s="1">
        <v>1</v>
      </c>
      <c r="T101" s="1">
        <v>0</v>
      </c>
      <c r="U101" s="1">
        <v>0</v>
      </c>
      <c r="V101" s="1">
        <v>4</v>
      </c>
      <c r="W101" s="1">
        <v>0</v>
      </c>
      <c r="X101" s="16">
        <v>17</v>
      </c>
      <c r="Y101" s="1">
        <f t="shared" si="5"/>
        <v>422</v>
      </c>
      <c r="Z101" s="1">
        <f t="shared" si="9"/>
        <v>236</v>
      </c>
      <c r="AA101" s="70">
        <f t="shared" si="10"/>
        <v>0.64133738601823709</v>
      </c>
      <c r="AB101" s="70">
        <f t="shared" si="11"/>
        <v>0.35866261398176291</v>
      </c>
      <c r="AC101" s="4"/>
    </row>
    <row r="102" spans="1:29" x14ac:dyDescent="0.2">
      <c r="A102" s="6">
        <v>44</v>
      </c>
      <c r="B102" s="2" t="s">
        <v>59</v>
      </c>
      <c r="C102" s="2">
        <v>332</v>
      </c>
      <c r="D102" s="1" t="s">
        <v>216</v>
      </c>
      <c r="E102" s="8" t="s">
        <v>222</v>
      </c>
      <c r="F102" s="2">
        <v>1579</v>
      </c>
      <c r="G102" s="2" t="s">
        <v>16</v>
      </c>
      <c r="H102" s="2">
        <v>658</v>
      </c>
      <c r="I102" s="1">
        <v>2</v>
      </c>
      <c r="J102" s="1">
        <v>47</v>
      </c>
      <c r="K102" s="1">
        <v>39</v>
      </c>
      <c r="L102" s="1">
        <v>5</v>
      </c>
      <c r="M102" s="1">
        <v>9</v>
      </c>
      <c r="N102" s="1">
        <v>5</v>
      </c>
      <c r="O102" s="1">
        <v>161</v>
      </c>
      <c r="P102" s="1">
        <v>99</v>
      </c>
      <c r="Q102" s="2" t="s">
        <v>565</v>
      </c>
      <c r="R102" s="1">
        <v>1</v>
      </c>
      <c r="S102" s="1">
        <v>2</v>
      </c>
      <c r="T102" s="1">
        <v>0</v>
      </c>
      <c r="U102" s="1">
        <v>0</v>
      </c>
      <c r="V102" s="1">
        <v>4</v>
      </c>
      <c r="W102" s="1">
        <v>1</v>
      </c>
      <c r="X102" s="16">
        <v>26</v>
      </c>
      <c r="Y102" s="1">
        <f t="shared" si="5"/>
        <v>401</v>
      </c>
      <c r="Z102" s="1">
        <f t="shared" si="9"/>
        <v>257</v>
      </c>
      <c r="AA102" s="70">
        <f t="shared" si="10"/>
        <v>0.60942249240121582</v>
      </c>
      <c r="AB102" s="70">
        <f t="shared" si="11"/>
        <v>0.39057750759878418</v>
      </c>
      <c r="AC102" s="4"/>
    </row>
    <row r="103" spans="1:29" x14ac:dyDescent="0.2">
      <c r="A103" s="6">
        <v>45</v>
      </c>
      <c r="B103" s="2" t="s">
        <v>59</v>
      </c>
      <c r="C103" s="2">
        <v>332</v>
      </c>
      <c r="D103" s="1" t="s">
        <v>216</v>
      </c>
      <c r="E103" s="8" t="s">
        <v>223</v>
      </c>
      <c r="F103" s="2">
        <v>1580</v>
      </c>
      <c r="G103" s="2" t="s">
        <v>15</v>
      </c>
      <c r="H103" s="2">
        <v>443</v>
      </c>
      <c r="I103" s="1">
        <v>3</v>
      </c>
      <c r="J103" s="1">
        <v>56</v>
      </c>
      <c r="K103" s="1">
        <v>17</v>
      </c>
      <c r="L103" s="1">
        <v>3</v>
      </c>
      <c r="M103" s="1">
        <v>2</v>
      </c>
      <c r="N103" s="1">
        <v>1</v>
      </c>
      <c r="O103" s="1">
        <v>25</v>
      </c>
      <c r="P103" s="1">
        <v>117</v>
      </c>
      <c r="Q103" s="2" t="s">
        <v>565</v>
      </c>
      <c r="R103" s="1">
        <v>1</v>
      </c>
      <c r="S103" s="1">
        <v>1</v>
      </c>
      <c r="T103" s="1">
        <v>0</v>
      </c>
      <c r="U103" s="1">
        <v>0</v>
      </c>
      <c r="V103" s="1">
        <v>1</v>
      </c>
      <c r="W103" s="1">
        <v>0</v>
      </c>
      <c r="X103" s="16">
        <v>16</v>
      </c>
      <c r="Y103" s="1">
        <f t="shared" si="5"/>
        <v>243</v>
      </c>
      <c r="Z103" s="1">
        <f t="shared" si="9"/>
        <v>200</v>
      </c>
      <c r="AA103" s="70">
        <f t="shared" si="10"/>
        <v>0.54853273137697522</v>
      </c>
      <c r="AB103" s="70">
        <f t="shared" si="11"/>
        <v>0.45146726862302483</v>
      </c>
      <c r="AC103" s="4"/>
    </row>
    <row r="104" spans="1:29" x14ac:dyDescent="0.2">
      <c r="A104" s="6">
        <v>46</v>
      </c>
      <c r="B104" s="2" t="s">
        <v>59</v>
      </c>
      <c r="C104" s="2">
        <v>332</v>
      </c>
      <c r="D104" s="1" t="s">
        <v>216</v>
      </c>
      <c r="E104" s="8" t="s">
        <v>223</v>
      </c>
      <c r="F104" s="2">
        <v>1580</v>
      </c>
      <c r="G104" s="2" t="s">
        <v>16</v>
      </c>
      <c r="H104" s="2">
        <v>442</v>
      </c>
      <c r="I104" s="1">
        <v>4</v>
      </c>
      <c r="J104" s="1">
        <v>49</v>
      </c>
      <c r="K104" s="1">
        <v>13</v>
      </c>
      <c r="L104" s="1">
        <v>4</v>
      </c>
      <c r="M104" s="1">
        <v>1</v>
      </c>
      <c r="N104" s="1">
        <v>0</v>
      </c>
      <c r="O104" s="1">
        <v>43</v>
      </c>
      <c r="P104" s="1">
        <v>110</v>
      </c>
      <c r="Q104" s="2" t="s">
        <v>565</v>
      </c>
      <c r="R104" s="1">
        <v>1</v>
      </c>
      <c r="S104" s="1">
        <v>1</v>
      </c>
      <c r="T104" s="1">
        <v>0</v>
      </c>
      <c r="U104" s="1">
        <v>0</v>
      </c>
      <c r="V104" s="1">
        <v>1</v>
      </c>
      <c r="W104" s="1">
        <v>0</v>
      </c>
      <c r="X104" s="16">
        <v>11</v>
      </c>
      <c r="Y104" s="1">
        <f t="shared" si="5"/>
        <v>238</v>
      </c>
      <c r="Z104" s="1">
        <f t="shared" si="9"/>
        <v>204</v>
      </c>
      <c r="AA104" s="70">
        <f t="shared" si="10"/>
        <v>0.53846153846153844</v>
      </c>
      <c r="AB104" s="70">
        <f t="shared" si="11"/>
        <v>0.46153846153846156</v>
      </c>
      <c r="AC104" s="4"/>
    </row>
    <row r="105" spans="1:29" x14ac:dyDescent="0.2">
      <c r="A105" s="6">
        <v>47</v>
      </c>
      <c r="B105" s="2" t="s">
        <v>59</v>
      </c>
      <c r="C105" s="2">
        <v>332</v>
      </c>
      <c r="D105" s="1" t="s">
        <v>216</v>
      </c>
      <c r="E105" s="8" t="s">
        <v>224</v>
      </c>
      <c r="F105" s="2">
        <v>1580</v>
      </c>
      <c r="G105" s="2" t="s">
        <v>31</v>
      </c>
      <c r="H105" s="2">
        <v>410</v>
      </c>
      <c r="I105" s="1">
        <v>8</v>
      </c>
      <c r="J105" s="1">
        <v>41</v>
      </c>
      <c r="K105" s="1">
        <v>16</v>
      </c>
      <c r="L105" s="1">
        <v>2</v>
      </c>
      <c r="M105" s="1">
        <v>0</v>
      </c>
      <c r="N105" s="1">
        <v>0</v>
      </c>
      <c r="O105" s="1">
        <v>166</v>
      </c>
      <c r="P105" s="1">
        <v>15</v>
      </c>
      <c r="Q105" s="2" t="s">
        <v>565</v>
      </c>
      <c r="R105" s="1">
        <v>0</v>
      </c>
      <c r="S105" s="1">
        <v>1</v>
      </c>
      <c r="T105" s="1">
        <v>0</v>
      </c>
      <c r="U105" s="1">
        <v>0</v>
      </c>
      <c r="V105" s="1">
        <v>3</v>
      </c>
      <c r="W105" s="1">
        <v>0</v>
      </c>
      <c r="X105" s="16">
        <v>12</v>
      </c>
      <c r="Y105" s="1">
        <f t="shared" si="5"/>
        <v>264</v>
      </c>
      <c r="Z105" s="1">
        <f t="shared" si="9"/>
        <v>146</v>
      </c>
      <c r="AA105" s="70">
        <f t="shared" si="10"/>
        <v>0.64390243902439026</v>
      </c>
      <c r="AB105" s="70">
        <f t="shared" si="11"/>
        <v>0.35609756097560974</v>
      </c>
      <c r="AC105" s="4"/>
    </row>
    <row r="106" spans="1:29" x14ac:dyDescent="0.2">
      <c r="A106" s="6">
        <v>48</v>
      </c>
      <c r="B106" s="2" t="s">
        <v>59</v>
      </c>
      <c r="C106" s="2">
        <v>332</v>
      </c>
      <c r="D106" s="1" t="s">
        <v>216</v>
      </c>
      <c r="E106" s="8" t="s">
        <v>225</v>
      </c>
      <c r="F106" s="2">
        <v>1581</v>
      </c>
      <c r="G106" s="2" t="s">
        <v>15</v>
      </c>
      <c r="H106" s="2">
        <v>648</v>
      </c>
      <c r="I106" s="1">
        <v>1</v>
      </c>
      <c r="J106" s="1">
        <v>97</v>
      </c>
      <c r="K106" s="1">
        <v>25</v>
      </c>
      <c r="L106" s="1">
        <v>4</v>
      </c>
      <c r="M106" s="1">
        <v>11</v>
      </c>
      <c r="N106" s="1">
        <v>1</v>
      </c>
      <c r="O106" s="1">
        <v>187</v>
      </c>
      <c r="P106" s="1">
        <v>35</v>
      </c>
      <c r="Q106" s="2" t="s">
        <v>565</v>
      </c>
      <c r="R106" s="1">
        <v>1</v>
      </c>
      <c r="S106" s="1">
        <v>0</v>
      </c>
      <c r="T106" s="1">
        <v>0</v>
      </c>
      <c r="U106" s="1">
        <v>0</v>
      </c>
      <c r="V106" s="1">
        <v>8</v>
      </c>
      <c r="W106" s="1">
        <v>1</v>
      </c>
      <c r="X106" s="16">
        <v>16</v>
      </c>
      <c r="Y106" s="1">
        <f t="shared" si="5"/>
        <v>387</v>
      </c>
      <c r="Z106" s="1">
        <f t="shared" si="9"/>
        <v>261</v>
      </c>
      <c r="AA106" s="70">
        <f t="shared" si="10"/>
        <v>0.59722222222222221</v>
      </c>
      <c r="AB106" s="70">
        <f t="shared" si="11"/>
        <v>0.40277777777777779</v>
      </c>
      <c r="AC106" s="4"/>
    </row>
    <row r="107" spans="1:29" x14ac:dyDescent="0.2">
      <c r="A107" s="6">
        <v>49</v>
      </c>
      <c r="B107" s="2" t="s">
        <v>59</v>
      </c>
      <c r="C107" s="2">
        <v>332</v>
      </c>
      <c r="D107" s="1" t="s">
        <v>216</v>
      </c>
      <c r="E107" s="8" t="s">
        <v>225</v>
      </c>
      <c r="F107" s="2">
        <v>1581</v>
      </c>
      <c r="G107" s="2" t="s">
        <v>16</v>
      </c>
      <c r="H107" s="2">
        <v>649</v>
      </c>
      <c r="I107" s="1">
        <v>7</v>
      </c>
      <c r="J107" s="1">
        <v>95</v>
      </c>
      <c r="K107" s="1">
        <v>20</v>
      </c>
      <c r="L107" s="1">
        <v>3</v>
      </c>
      <c r="M107" s="1">
        <v>11</v>
      </c>
      <c r="N107" s="1">
        <v>1</v>
      </c>
      <c r="O107" s="1">
        <v>168</v>
      </c>
      <c r="P107" s="1">
        <v>30</v>
      </c>
      <c r="Q107" s="2" t="s">
        <v>565</v>
      </c>
      <c r="R107" s="1">
        <v>1</v>
      </c>
      <c r="S107" s="1">
        <v>1</v>
      </c>
      <c r="T107" s="1">
        <v>0</v>
      </c>
      <c r="U107" s="1">
        <v>0</v>
      </c>
      <c r="V107" s="1">
        <v>6</v>
      </c>
      <c r="W107" s="1">
        <v>0</v>
      </c>
      <c r="X107" s="16">
        <v>13</v>
      </c>
      <c r="Y107" s="1">
        <f t="shared" si="5"/>
        <v>356</v>
      </c>
      <c r="Z107" s="1">
        <f t="shared" si="9"/>
        <v>293</v>
      </c>
      <c r="AA107" s="70">
        <f t="shared" si="10"/>
        <v>0.54853620955315874</v>
      </c>
      <c r="AB107" s="70">
        <f t="shared" si="11"/>
        <v>0.45146379044684132</v>
      </c>
      <c r="AC107" s="4"/>
    </row>
    <row r="108" spans="1:29" x14ac:dyDescent="0.2">
      <c r="A108" s="6">
        <v>50</v>
      </c>
      <c r="B108" s="2" t="s">
        <v>59</v>
      </c>
      <c r="C108" s="2">
        <v>332</v>
      </c>
      <c r="D108" s="1" t="s">
        <v>216</v>
      </c>
      <c r="E108" s="8" t="s">
        <v>226</v>
      </c>
      <c r="F108" s="2">
        <v>1582</v>
      </c>
      <c r="G108" s="2" t="s">
        <v>15</v>
      </c>
      <c r="H108" s="2">
        <v>401</v>
      </c>
      <c r="I108" s="1">
        <v>2</v>
      </c>
      <c r="J108" s="1">
        <v>65</v>
      </c>
      <c r="K108" s="1">
        <v>6</v>
      </c>
      <c r="L108" s="1">
        <v>2</v>
      </c>
      <c r="M108" s="1">
        <v>1</v>
      </c>
      <c r="N108" s="1">
        <v>0</v>
      </c>
      <c r="O108" s="1">
        <v>50</v>
      </c>
      <c r="P108" s="1">
        <v>87</v>
      </c>
      <c r="Q108" s="2" t="s">
        <v>565</v>
      </c>
      <c r="R108" s="1">
        <v>1</v>
      </c>
      <c r="S108" s="1">
        <v>0</v>
      </c>
      <c r="T108" s="1">
        <v>0</v>
      </c>
      <c r="U108" s="1">
        <v>1</v>
      </c>
      <c r="V108" s="1">
        <v>11</v>
      </c>
      <c r="W108" s="1">
        <v>0</v>
      </c>
      <c r="X108" s="16">
        <v>9</v>
      </c>
      <c r="Y108" s="1">
        <f t="shared" si="5"/>
        <v>235</v>
      </c>
      <c r="Z108" s="1">
        <f t="shared" si="9"/>
        <v>166</v>
      </c>
      <c r="AA108" s="70">
        <f t="shared" si="10"/>
        <v>0.58603491271820451</v>
      </c>
      <c r="AB108" s="70">
        <f t="shared" si="11"/>
        <v>0.41396508728179549</v>
      </c>
      <c r="AC108" s="4"/>
    </row>
    <row r="109" spans="1:29" x14ac:dyDescent="0.2">
      <c r="A109" s="6">
        <v>51</v>
      </c>
      <c r="B109" s="2" t="s">
        <v>59</v>
      </c>
      <c r="C109" s="2">
        <v>332</v>
      </c>
      <c r="D109" s="1" t="s">
        <v>216</v>
      </c>
      <c r="E109" s="8" t="s">
        <v>226</v>
      </c>
      <c r="F109" s="2">
        <v>1582</v>
      </c>
      <c r="G109" s="2" t="s">
        <v>16</v>
      </c>
      <c r="H109" s="2">
        <v>402</v>
      </c>
      <c r="I109" s="1">
        <v>2</v>
      </c>
      <c r="J109" s="1">
        <v>57</v>
      </c>
      <c r="K109" s="1">
        <v>11</v>
      </c>
      <c r="L109" s="1">
        <v>4</v>
      </c>
      <c r="M109" s="1">
        <v>2</v>
      </c>
      <c r="N109" s="1">
        <v>0</v>
      </c>
      <c r="O109" s="1">
        <v>50</v>
      </c>
      <c r="P109" s="1">
        <v>97</v>
      </c>
      <c r="Q109" s="2" t="s">
        <v>565</v>
      </c>
      <c r="R109" s="1">
        <v>0</v>
      </c>
      <c r="S109" s="1">
        <v>0</v>
      </c>
      <c r="T109" s="1">
        <v>0</v>
      </c>
      <c r="U109" s="1">
        <v>0</v>
      </c>
      <c r="V109" s="1">
        <v>10</v>
      </c>
      <c r="W109" s="1">
        <v>0</v>
      </c>
      <c r="X109" s="16">
        <v>9</v>
      </c>
      <c r="Y109" s="1">
        <f t="shared" si="5"/>
        <v>242</v>
      </c>
      <c r="Z109" s="1">
        <f t="shared" si="9"/>
        <v>160</v>
      </c>
      <c r="AA109" s="70">
        <f t="shared" si="10"/>
        <v>0.60199004975124382</v>
      </c>
      <c r="AB109" s="70">
        <f t="shared" si="11"/>
        <v>0.39800995024875624</v>
      </c>
      <c r="AC109" s="4"/>
    </row>
    <row r="110" spans="1:29" x14ac:dyDescent="0.2">
      <c r="A110" s="6">
        <v>52</v>
      </c>
      <c r="B110" s="2" t="s">
        <v>59</v>
      </c>
      <c r="C110" s="2">
        <v>332</v>
      </c>
      <c r="D110" s="1" t="s">
        <v>216</v>
      </c>
      <c r="E110" s="8" t="s">
        <v>227</v>
      </c>
      <c r="F110" s="2">
        <v>1583</v>
      </c>
      <c r="G110" s="2" t="s">
        <v>15</v>
      </c>
      <c r="H110" s="2">
        <v>667</v>
      </c>
      <c r="I110" s="1">
        <v>6</v>
      </c>
      <c r="J110" s="1">
        <v>64</v>
      </c>
      <c r="K110" s="1">
        <v>64</v>
      </c>
      <c r="L110" s="1">
        <v>3</v>
      </c>
      <c r="M110" s="1">
        <v>8</v>
      </c>
      <c r="N110" s="1">
        <v>0</v>
      </c>
      <c r="O110" s="1">
        <v>86</v>
      </c>
      <c r="P110" s="1">
        <v>111</v>
      </c>
      <c r="Q110" s="2" t="s">
        <v>565</v>
      </c>
      <c r="R110" s="1">
        <v>12</v>
      </c>
      <c r="S110" s="1">
        <v>3</v>
      </c>
      <c r="T110" s="1">
        <v>1</v>
      </c>
      <c r="U110" s="1">
        <v>0</v>
      </c>
      <c r="V110" s="1">
        <v>4</v>
      </c>
      <c r="W110" s="1">
        <v>0</v>
      </c>
      <c r="X110" s="16">
        <v>10</v>
      </c>
      <c r="Y110" s="1">
        <f t="shared" si="5"/>
        <v>372</v>
      </c>
      <c r="Z110" s="1">
        <f t="shared" si="9"/>
        <v>295</v>
      </c>
      <c r="AA110" s="70">
        <f t="shared" si="10"/>
        <v>0.5577211394302849</v>
      </c>
      <c r="AB110" s="70">
        <f t="shared" si="11"/>
        <v>0.44227886056971516</v>
      </c>
      <c r="AC110" s="4"/>
    </row>
    <row r="111" spans="1:29" x14ac:dyDescent="0.2">
      <c r="A111" s="6">
        <v>53</v>
      </c>
      <c r="B111" s="2" t="s">
        <v>59</v>
      </c>
      <c r="C111" s="2">
        <v>332</v>
      </c>
      <c r="D111" s="1" t="s">
        <v>216</v>
      </c>
      <c r="E111" s="8" t="s">
        <v>227</v>
      </c>
      <c r="F111" s="2">
        <v>1583</v>
      </c>
      <c r="G111" s="2" t="s">
        <v>16</v>
      </c>
      <c r="H111" s="2">
        <v>668</v>
      </c>
      <c r="I111" s="1">
        <v>7</v>
      </c>
      <c r="J111" s="1">
        <v>62</v>
      </c>
      <c r="K111" s="1">
        <v>65</v>
      </c>
      <c r="L111" s="1">
        <v>4</v>
      </c>
      <c r="M111" s="1">
        <v>12</v>
      </c>
      <c r="N111" s="1">
        <v>0</v>
      </c>
      <c r="O111" s="1">
        <v>77</v>
      </c>
      <c r="P111" s="1">
        <v>86</v>
      </c>
      <c r="Q111" s="2" t="s">
        <v>565</v>
      </c>
      <c r="R111" s="1">
        <v>11</v>
      </c>
      <c r="S111" s="1">
        <v>1</v>
      </c>
      <c r="T111" s="1">
        <v>0</v>
      </c>
      <c r="U111" s="1">
        <v>2</v>
      </c>
      <c r="V111" s="1">
        <v>3</v>
      </c>
      <c r="W111" s="1">
        <v>0</v>
      </c>
      <c r="X111" s="16">
        <v>9</v>
      </c>
      <c r="Y111" s="1">
        <f t="shared" si="5"/>
        <v>339</v>
      </c>
      <c r="Z111" s="1">
        <f t="shared" si="9"/>
        <v>329</v>
      </c>
      <c r="AA111" s="70">
        <f t="shared" si="10"/>
        <v>0.50748502994011979</v>
      </c>
      <c r="AB111" s="70">
        <f t="shared" si="11"/>
        <v>0.49251497005988026</v>
      </c>
      <c r="AC111" s="4"/>
    </row>
    <row r="112" spans="1:29" x14ac:dyDescent="0.2">
      <c r="A112" s="6">
        <v>54</v>
      </c>
      <c r="B112" s="2" t="s">
        <v>59</v>
      </c>
      <c r="C112" s="2">
        <v>332</v>
      </c>
      <c r="D112" s="1" t="s">
        <v>216</v>
      </c>
      <c r="E112" s="8" t="s">
        <v>228</v>
      </c>
      <c r="F112" s="2">
        <v>1584</v>
      </c>
      <c r="G112" s="2" t="s">
        <v>15</v>
      </c>
      <c r="H112" s="2">
        <v>525</v>
      </c>
      <c r="I112" s="1">
        <v>8</v>
      </c>
      <c r="J112" s="1">
        <v>33</v>
      </c>
      <c r="K112" s="1">
        <v>47</v>
      </c>
      <c r="L112" s="1">
        <v>2</v>
      </c>
      <c r="M112" s="1">
        <v>4</v>
      </c>
      <c r="N112" s="1">
        <v>1</v>
      </c>
      <c r="O112" s="1">
        <v>109</v>
      </c>
      <c r="P112" s="1">
        <v>47</v>
      </c>
      <c r="Q112" s="2" t="s">
        <v>565</v>
      </c>
      <c r="R112" s="1">
        <v>6</v>
      </c>
      <c r="S112" s="1">
        <v>0</v>
      </c>
      <c r="T112" s="1">
        <v>1</v>
      </c>
      <c r="U112" s="1">
        <v>2</v>
      </c>
      <c r="V112" s="1">
        <v>2</v>
      </c>
      <c r="W112" s="1">
        <v>0</v>
      </c>
      <c r="X112" s="16">
        <v>14</v>
      </c>
      <c r="Y112" s="1">
        <f t="shared" si="5"/>
        <v>276</v>
      </c>
      <c r="Z112" s="1">
        <f t="shared" si="9"/>
        <v>249</v>
      </c>
      <c r="AA112" s="70">
        <f t="shared" si="10"/>
        <v>0.52571428571428569</v>
      </c>
      <c r="AB112" s="70">
        <f t="shared" si="11"/>
        <v>0.47428571428571431</v>
      </c>
      <c r="AC112" s="4"/>
    </row>
    <row r="113" spans="1:38" x14ac:dyDescent="0.2">
      <c r="A113" s="6">
        <v>55</v>
      </c>
      <c r="B113" s="2" t="s">
        <v>59</v>
      </c>
      <c r="C113" s="2">
        <v>332</v>
      </c>
      <c r="D113" s="1" t="s">
        <v>216</v>
      </c>
      <c r="E113" s="8" t="s">
        <v>228</v>
      </c>
      <c r="F113" s="2">
        <v>1584</v>
      </c>
      <c r="G113" s="2" t="s">
        <v>16</v>
      </c>
      <c r="H113" s="2">
        <v>525</v>
      </c>
      <c r="I113" s="1">
        <v>9</v>
      </c>
      <c r="J113" s="1">
        <v>35</v>
      </c>
      <c r="K113" s="1">
        <v>48</v>
      </c>
      <c r="L113" s="1">
        <v>3</v>
      </c>
      <c r="M113" s="1">
        <v>4</v>
      </c>
      <c r="N113" s="1">
        <v>1</v>
      </c>
      <c r="O113" s="1">
        <v>100</v>
      </c>
      <c r="P113" s="1">
        <v>32</v>
      </c>
      <c r="Q113" s="2" t="s">
        <v>565</v>
      </c>
      <c r="R113" s="1">
        <v>12</v>
      </c>
      <c r="S113" s="1">
        <v>3</v>
      </c>
      <c r="T113" s="1">
        <v>0</v>
      </c>
      <c r="U113" s="1">
        <v>0</v>
      </c>
      <c r="V113" s="1">
        <v>2</v>
      </c>
      <c r="W113" s="1">
        <v>0</v>
      </c>
      <c r="X113" s="16">
        <v>13</v>
      </c>
      <c r="Y113" s="1">
        <f t="shared" si="5"/>
        <v>262</v>
      </c>
      <c r="Z113" s="1">
        <f t="shared" si="9"/>
        <v>263</v>
      </c>
      <c r="AA113" s="70">
        <f t="shared" si="10"/>
        <v>0.49904761904761907</v>
      </c>
      <c r="AB113" s="70">
        <f t="shared" si="11"/>
        <v>0.50095238095238093</v>
      </c>
      <c r="AC113" s="4"/>
    </row>
    <row r="114" spans="1:38" s="4" customFormat="1" x14ac:dyDescent="0.25">
      <c r="A114" s="3"/>
      <c r="B114" s="3"/>
      <c r="C114" s="3"/>
      <c r="D114" s="137" t="s">
        <v>527</v>
      </c>
      <c r="E114" s="138"/>
      <c r="F114" s="76">
        <f>COUNTIF(G59:G113,"B")</f>
        <v>21</v>
      </c>
      <c r="G114" s="76">
        <f>COUNTA(G59:G113)</f>
        <v>55</v>
      </c>
      <c r="H114" s="77">
        <f>SUM(H59:H113)</f>
        <v>31732</v>
      </c>
      <c r="I114" s="77">
        <f t="shared" ref="I114:Y114" si="12">SUM(I59:I113)</f>
        <v>249</v>
      </c>
      <c r="J114" s="77">
        <f t="shared" si="12"/>
        <v>3832</v>
      </c>
      <c r="K114" s="77">
        <f t="shared" si="12"/>
        <v>2601</v>
      </c>
      <c r="L114" s="77">
        <f t="shared" si="12"/>
        <v>148</v>
      </c>
      <c r="M114" s="77">
        <f t="shared" si="12"/>
        <v>198</v>
      </c>
      <c r="N114" s="77">
        <f t="shared" si="12"/>
        <v>83</v>
      </c>
      <c r="O114" s="77">
        <f t="shared" si="12"/>
        <v>4805</v>
      </c>
      <c r="P114" s="77">
        <f t="shared" si="12"/>
        <v>4597</v>
      </c>
      <c r="Q114" s="114" t="s">
        <v>565</v>
      </c>
      <c r="R114" s="77">
        <f t="shared" si="12"/>
        <v>308</v>
      </c>
      <c r="S114" s="77">
        <f t="shared" si="12"/>
        <v>51</v>
      </c>
      <c r="T114" s="77">
        <f t="shared" si="12"/>
        <v>12</v>
      </c>
      <c r="U114" s="77">
        <f t="shared" si="12"/>
        <v>71</v>
      </c>
      <c r="V114" s="77">
        <f t="shared" si="12"/>
        <v>348</v>
      </c>
      <c r="W114" s="77">
        <f t="shared" si="12"/>
        <v>3</v>
      </c>
      <c r="X114" s="77">
        <f t="shared" si="12"/>
        <v>563</v>
      </c>
      <c r="Y114" s="77">
        <f t="shared" si="12"/>
        <v>17869</v>
      </c>
      <c r="Z114" s="77">
        <f t="shared" si="9"/>
        <v>13863</v>
      </c>
      <c r="AA114" s="78">
        <f t="shared" si="10"/>
        <v>0.56312240010084458</v>
      </c>
      <c r="AB114" s="78">
        <f t="shared" si="11"/>
        <v>0.43687759989915542</v>
      </c>
    </row>
    <row r="115" spans="1:38" x14ac:dyDescent="0.2">
      <c r="AC115" s="4"/>
    </row>
    <row r="116" spans="1:38" s="28" customFormat="1" x14ac:dyDescent="0.25">
      <c r="A116" s="27"/>
      <c r="B116" s="27"/>
      <c r="C116" s="27"/>
      <c r="E116" s="126" t="s">
        <v>71</v>
      </c>
      <c r="F116" s="133"/>
      <c r="G116" s="133"/>
      <c r="H116" s="133"/>
      <c r="I116" s="75" t="s">
        <v>4</v>
      </c>
      <c r="J116" s="75" t="s">
        <v>5</v>
      </c>
      <c r="K116" s="75" t="s">
        <v>6</v>
      </c>
      <c r="L116" s="75" t="s">
        <v>47</v>
      </c>
      <c r="M116" s="75" t="s">
        <v>7</v>
      </c>
      <c r="N116" s="75" t="s">
        <v>48</v>
      </c>
      <c r="O116" s="75" t="s">
        <v>37</v>
      </c>
      <c r="P116" s="75" t="s">
        <v>49</v>
      </c>
      <c r="Q116" s="75" t="s">
        <v>8</v>
      </c>
      <c r="R116" s="32" t="s">
        <v>38</v>
      </c>
      <c r="S116" s="33" t="s">
        <v>65</v>
      </c>
      <c r="T116" s="33"/>
      <c r="AA116" s="71"/>
      <c r="AB116" s="71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s="4" customFormat="1" x14ac:dyDescent="0.2">
      <c r="A117" s="3"/>
      <c r="B117" s="3"/>
      <c r="C117" s="3"/>
      <c r="E117" s="133"/>
      <c r="F117" s="133"/>
      <c r="G117" s="133"/>
      <c r="H117" s="133"/>
      <c r="I117" s="46">
        <v>383</v>
      </c>
      <c r="J117" s="46">
        <v>4006</v>
      </c>
      <c r="K117" s="46">
        <v>2766</v>
      </c>
      <c r="L117" s="46">
        <v>322</v>
      </c>
      <c r="M117" s="46">
        <v>341</v>
      </c>
      <c r="N117" s="46">
        <v>83</v>
      </c>
      <c r="O117" s="46">
        <v>4805</v>
      </c>
      <c r="P117" s="46">
        <v>4597</v>
      </c>
      <c r="Q117" s="46">
        <v>0</v>
      </c>
      <c r="R117" s="65">
        <f>W114</f>
        <v>3</v>
      </c>
      <c r="S117" s="66">
        <f>X114</f>
        <v>563</v>
      </c>
      <c r="T117" s="34"/>
      <c r="AA117" s="72"/>
      <c r="AB117" s="72"/>
    </row>
    <row r="118" spans="1:38" s="4" customFormat="1" ht="6.75" customHeight="1" x14ac:dyDescent="0.25">
      <c r="A118" s="3"/>
      <c r="B118" s="3"/>
      <c r="C118" s="3"/>
      <c r="F118" s="3"/>
      <c r="G118" s="3"/>
      <c r="H118" s="11"/>
      <c r="I118" s="3"/>
      <c r="J118" s="3"/>
      <c r="K118" s="3"/>
      <c r="L118" s="3"/>
      <c r="M118" s="3"/>
      <c r="N118" s="3"/>
      <c r="O118" s="3"/>
      <c r="P118" s="3"/>
      <c r="Q118" s="3"/>
      <c r="R118" s="35"/>
      <c r="S118" s="36"/>
      <c r="T118" s="36"/>
      <c r="AA118" s="72"/>
      <c r="AB118" s="72"/>
    </row>
    <row r="119" spans="1:38" s="12" customFormat="1" x14ac:dyDescent="0.25">
      <c r="A119" s="30"/>
      <c r="B119" s="30"/>
      <c r="C119" s="30"/>
      <c r="E119" s="126" t="s">
        <v>72</v>
      </c>
      <c r="F119" s="126"/>
      <c r="G119" s="126"/>
      <c r="H119" s="126"/>
      <c r="I119" s="126" t="s">
        <v>412</v>
      </c>
      <c r="J119" s="133"/>
      <c r="K119" s="133"/>
      <c r="L119" s="126" t="s">
        <v>413</v>
      </c>
      <c r="M119" s="126"/>
      <c r="N119" s="75" t="s">
        <v>48</v>
      </c>
      <c r="O119" s="75" t="s">
        <v>37</v>
      </c>
      <c r="P119" s="75" t="s">
        <v>49</v>
      </c>
      <c r="Q119" s="75" t="s">
        <v>8</v>
      </c>
      <c r="AA119" s="73"/>
      <c r="AB119" s="73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s="4" customFormat="1" x14ac:dyDescent="0.25">
      <c r="A120" s="3"/>
      <c r="B120" s="3"/>
      <c r="C120" s="3"/>
      <c r="E120" s="126"/>
      <c r="F120" s="126"/>
      <c r="G120" s="126"/>
      <c r="H120" s="126"/>
      <c r="I120" s="127">
        <f>I117+K117+M117</f>
        <v>3490</v>
      </c>
      <c r="J120" s="128"/>
      <c r="K120" s="128"/>
      <c r="L120" s="127">
        <f>J117+L117</f>
        <v>4328</v>
      </c>
      <c r="M120" s="128"/>
      <c r="N120" s="56">
        <f>N117</f>
        <v>83</v>
      </c>
      <c r="O120" s="56">
        <f>O117</f>
        <v>4805</v>
      </c>
      <c r="P120" s="56">
        <f>P117</f>
        <v>4597</v>
      </c>
      <c r="Q120" s="56">
        <f>Q117</f>
        <v>0</v>
      </c>
      <c r="AA120" s="72"/>
      <c r="AB120" s="72"/>
    </row>
    <row r="121" spans="1:38" s="4" customFormat="1" x14ac:dyDescent="0.25">
      <c r="A121" s="3"/>
      <c r="B121" s="3"/>
      <c r="C121" s="3"/>
      <c r="F121" s="3"/>
      <c r="G121" s="3"/>
      <c r="H121" s="11"/>
      <c r="AA121" s="72"/>
      <c r="AB121" s="72"/>
    </row>
    <row r="122" spans="1:38" x14ac:dyDescent="0.2">
      <c r="AC122" s="4"/>
    </row>
    <row r="123" spans="1:38" s="4" customFormat="1" x14ac:dyDescent="0.25">
      <c r="A123" s="2">
        <v>1</v>
      </c>
      <c r="B123" s="2" t="s">
        <v>59</v>
      </c>
      <c r="C123" s="2">
        <v>364</v>
      </c>
      <c r="D123" s="1" t="s">
        <v>229</v>
      </c>
      <c r="E123" s="1" t="s">
        <v>229</v>
      </c>
      <c r="F123" s="2">
        <v>1658</v>
      </c>
      <c r="G123" s="2" t="s">
        <v>15</v>
      </c>
      <c r="H123" s="2">
        <v>641</v>
      </c>
      <c r="I123" s="1">
        <v>63</v>
      </c>
      <c r="J123" s="1">
        <v>239</v>
      </c>
      <c r="K123" s="1">
        <v>97</v>
      </c>
      <c r="L123" s="1">
        <v>3</v>
      </c>
      <c r="M123" s="1">
        <v>19</v>
      </c>
      <c r="N123" s="1">
        <v>1</v>
      </c>
      <c r="O123" s="2" t="s">
        <v>565</v>
      </c>
      <c r="P123" s="2" t="s">
        <v>565</v>
      </c>
      <c r="Q123" s="1">
        <v>21</v>
      </c>
      <c r="R123" s="1">
        <v>18</v>
      </c>
      <c r="S123" s="1">
        <v>0</v>
      </c>
      <c r="T123" s="1">
        <v>0</v>
      </c>
      <c r="U123" s="1">
        <v>5</v>
      </c>
      <c r="V123" s="1">
        <v>31</v>
      </c>
      <c r="W123" s="1">
        <v>1</v>
      </c>
      <c r="X123" s="16">
        <v>6</v>
      </c>
      <c r="Y123" s="1">
        <f>SUM(I123:X123)</f>
        <v>504</v>
      </c>
      <c r="Z123" s="1">
        <f>H123-Y123</f>
        <v>137</v>
      </c>
      <c r="AA123" s="70">
        <f t="shared" ref="AA123" si="13">Y123/H123</f>
        <v>0.78627145085803429</v>
      </c>
      <c r="AB123" s="70">
        <f t="shared" ref="AB123" si="14">Z123/H123</f>
        <v>0.21372854914196568</v>
      </c>
    </row>
    <row r="124" spans="1:38" s="4" customFormat="1" x14ac:dyDescent="0.25">
      <c r="A124" s="2">
        <v>2</v>
      </c>
      <c r="B124" s="2" t="s">
        <v>59</v>
      </c>
      <c r="C124" s="2">
        <v>364</v>
      </c>
      <c r="D124" s="1" t="s">
        <v>229</v>
      </c>
      <c r="E124" s="1" t="s">
        <v>229</v>
      </c>
      <c r="F124" s="2">
        <v>1658</v>
      </c>
      <c r="G124" s="2" t="s">
        <v>16</v>
      </c>
      <c r="H124" s="2">
        <v>641</v>
      </c>
      <c r="I124" s="1">
        <v>50</v>
      </c>
      <c r="J124" s="1">
        <v>238</v>
      </c>
      <c r="K124" s="1">
        <v>96</v>
      </c>
      <c r="L124" s="1">
        <v>5</v>
      </c>
      <c r="M124" s="1">
        <v>12</v>
      </c>
      <c r="N124" s="1">
        <v>0</v>
      </c>
      <c r="O124" s="2" t="s">
        <v>565</v>
      </c>
      <c r="P124" s="2" t="s">
        <v>565</v>
      </c>
      <c r="Q124" s="1">
        <v>32</v>
      </c>
      <c r="R124" s="1">
        <v>10</v>
      </c>
      <c r="S124" s="1">
        <v>3</v>
      </c>
      <c r="T124" s="1">
        <v>0</v>
      </c>
      <c r="U124" s="1">
        <v>0</v>
      </c>
      <c r="V124" s="1">
        <v>30</v>
      </c>
      <c r="W124" s="1">
        <v>1</v>
      </c>
      <c r="X124" s="16">
        <v>14</v>
      </c>
      <c r="Y124" s="1">
        <f t="shared" ref="Y124:Y143" si="15">SUM(I124:X124)</f>
        <v>491</v>
      </c>
      <c r="Z124" s="1">
        <f t="shared" ref="Z124:Z143" si="16">H124-Y124</f>
        <v>150</v>
      </c>
      <c r="AA124" s="70">
        <f t="shared" ref="AA124:AA144" si="17">Y124/H124</f>
        <v>0.765990639625585</v>
      </c>
      <c r="AB124" s="70">
        <f t="shared" ref="AB124:AB144" si="18">Z124/H124</f>
        <v>0.23400936037441497</v>
      </c>
    </row>
    <row r="125" spans="1:38" s="4" customFormat="1" x14ac:dyDescent="0.25">
      <c r="A125" s="2">
        <v>3</v>
      </c>
      <c r="B125" s="2" t="s">
        <v>59</v>
      </c>
      <c r="C125" s="2">
        <v>364</v>
      </c>
      <c r="D125" s="1" t="s">
        <v>229</v>
      </c>
      <c r="E125" s="1" t="s">
        <v>229</v>
      </c>
      <c r="F125" s="2">
        <v>1658</v>
      </c>
      <c r="G125" s="2" t="s">
        <v>17</v>
      </c>
      <c r="H125" s="2">
        <v>642</v>
      </c>
      <c r="I125" s="1">
        <v>59</v>
      </c>
      <c r="J125" s="1">
        <v>228</v>
      </c>
      <c r="K125" s="1">
        <v>95</v>
      </c>
      <c r="L125" s="1">
        <v>5</v>
      </c>
      <c r="M125" s="1">
        <v>19</v>
      </c>
      <c r="N125" s="1">
        <v>0</v>
      </c>
      <c r="O125" s="2" t="s">
        <v>565</v>
      </c>
      <c r="P125" s="2" t="s">
        <v>565</v>
      </c>
      <c r="Q125" s="1">
        <v>14</v>
      </c>
      <c r="R125" s="1">
        <v>17</v>
      </c>
      <c r="S125" s="1">
        <v>2</v>
      </c>
      <c r="T125" s="1">
        <v>5</v>
      </c>
      <c r="U125" s="1">
        <v>2</v>
      </c>
      <c r="V125" s="1">
        <v>32</v>
      </c>
      <c r="W125" s="1">
        <v>0</v>
      </c>
      <c r="X125" s="16">
        <v>6</v>
      </c>
      <c r="Y125" s="1">
        <f t="shared" si="15"/>
        <v>484</v>
      </c>
      <c r="Z125" s="1">
        <f t="shared" si="16"/>
        <v>158</v>
      </c>
      <c r="AA125" s="70">
        <f t="shared" si="17"/>
        <v>0.75389408099688471</v>
      </c>
      <c r="AB125" s="70">
        <f t="shared" si="18"/>
        <v>0.24610591900311526</v>
      </c>
    </row>
    <row r="126" spans="1:38" s="4" customFormat="1" x14ac:dyDescent="0.25">
      <c r="A126" s="2">
        <v>4</v>
      </c>
      <c r="B126" s="2" t="s">
        <v>59</v>
      </c>
      <c r="C126" s="2">
        <v>364</v>
      </c>
      <c r="D126" s="1" t="s">
        <v>229</v>
      </c>
      <c r="E126" s="1" t="s">
        <v>229</v>
      </c>
      <c r="F126" s="2">
        <v>1659</v>
      </c>
      <c r="G126" s="2" t="s">
        <v>15</v>
      </c>
      <c r="H126" s="2">
        <v>685</v>
      </c>
      <c r="I126" s="1">
        <v>51</v>
      </c>
      <c r="J126" s="1">
        <v>293</v>
      </c>
      <c r="K126" s="1">
        <v>80</v>
      </c>
      <c r="L126" s="1">
        <v>9</v>
      </c>
      <c r="M126" s="1">
        <v>22</v>
      </c>
      <c r="N126" s="1">
        <v>0</v>
      </c>
      <c r="O126" s="2" t="s">
        <v>565</v>
      </c>
      <c r="P126" s="2" t="s">
        <v>565</v>
      </c>
      <c r="Q126" s="1">
        <v>17</v>
      </c>
      <c r="R126" s="1">
        <v>7</v>
      </c>
      <c r="S126" s="1">
        <v>4</v>
      </c>
      <c r="T126" s="1">
        <v>1</v>
      </c>
      <c r="U126" s="1">
        <v>3</v>
      </c>
      <c r="V126" s="1">
        <v>34</v>
      </c>
      <c r="W126" s="1">
        <v>0</v>
      </c>
      <c r="X126" s="16">
        <v>11</v>
      </c>
      <c r="Y126" s="1">
        <f t="shared" si="15"/>
        <v>532</v>
      </c>
      <c r="Z126" s="1">
        <f t="shared" si="16"/>
        <v>153</v>
      </c>
      <c r="AA126" s="70">
        <f t="shared" si="17"/>
        <v>0.77664233576642339</v>
      </c>
      <c r="AB126" s="70">
        <f t="shared" si="18"/>
        <v>0.22335766423357664</v>
      </c>
    </row>
    <row r="127" spans="1:38" s="4" customFormat="1" x14ac:dyDescent="0.25">
      <c r="A127" s="2">
        <v>5</v>
      </c>
      <c r="B127" s="2" t="s">
        <v>59</v>
      </c>
      <c r="C127" s="2">
        <v>364</v>
      </c>
      <c r="D127" s="1" t="s">
        <v>229</v>
      </c>
      <c r="E127" s="1" t="s">
        <v>229</v>
      </c>
      <c r="F127" s="2">
        <v>1659</v>
      </c>
      <c r="G127" s="2" t="s">
        <v>16</v>
      </c>
      <c r="H127" s="2">
        <v>685</v>
      </c>
      <c r="I127" s="1">
        <v>46</v>
      </c>
      <c r="J127" s="1">
        <v>262</v>
      </c>
      <c r="K127" s="1">
        <v>103</v>
      </c>
      <c r="L127" s="1">
        <v>6</v>
      </c>
      <c r="M127" s="1">
        <v>26</v>
      </c>
      <c r="N127" s="1">
        <v>0</v>
      </c>
      <c r="O127" s="2" t="s">
        <v>565</v>
      </c>
      <c r="P127" s="2" t="s">
        <v>565</v>
      </c>
      <c r="Q127" s="1">
        <v>28</v>
      </c>
      <c r="R127" s="1">
        <v>22</v>
      </c>
      <c r="S127" s="1">
        <v>4</v>
      </c>
      <c r="T127" s="1">
        <v>0</v>
      </c>
      <c r="U127" s="1">
        <v>0</v>
      </c>
      <c r="V127" s="1">
        <v>29</v>
      </c>
      <c r="W127" s="1">
        <v>0</v>
      </c>
      <c r="X127" s="16">
        <v>0</v>
      </c>
      <c r="Y127" s="1">
        <f t="shared" si="15"/>
        <v>526</v>
      </c>
      <c r="Z127" s="1">
        <f t="shared" si="16"/>
        <v>159</v>
      </c>
      <c r="AA127" s="70">
        <f t="shared" si="17"/>
        <v>0.76788321167883211</v>
      </c>
      <c r="AB127" s="70">
        <f t="shared" si="18"/>
        <v>0.23211678832116789</v>
      </c>
    </row>
    <row r="128" spans="1:38" s="4" customFormat="1" x14ac:dyDescent="0.25">
      <c r="A128" s="2">
        <v>6</v>
      </c>
      <c r="B128" s="2" t="s">
        <v>59</v>
      </c>
      <c r="C128" s="2">
        <v>364</v>
      </c>
      <c r="D128" s="1" t="s">
        <v>229</v>
      </c>
      <c r="E128" s="1" t="s">
        <v>229</v>
      </c>
      <c r="F128" s="2">
        <v>1659</v>
      </c>
      <c r="G128" s="2" t="s">
        <v>17</v>
      </c>
      <c r="H128" s="2">
        <v>685</v>
      </c>
      <c r="I128" s="1">
        <v>49</v>
      </c>
      <c r="J128" s="1">
        <v>292</v>
      </c>
      <c r="K128" s="1">
        <v>104</v>
      </c>
      <c r="L128" s="1">
        <v>1</v>
      </c>
      <c r="M128" s="1">
        <v>7</v>
      </c>
      <c r="N128" s="1">
        <v>0</v>
      </c>
      <c r="O128" s="2" t="s">
        <v>565</v>
      </c>
      <c r="P128" s="2" t="s">
        <v>565</v>
      </c>
      <c r="Q128" s="1">
        <v>14</v>
      </c>
      <c r="R128" s="1">
        <v>18</v>
      </c>
      <c r="S128" s="1">
        <v>1</v>
      </c>
      <c r="T128" s="1">
        <v>5</v>
      </c>
      <c r="U128" s="1">
        <v>1</v>
      </c>
      <c r="V128" s="1">
        <v>35</v>
      </c>
      <c r="W128" s="1">
        <v>0</v>
      </c>
      <c r="X128" s="16">
        <v>10</v>
      </c>
      <c r="Y128" s="1">
        <f t="shared" si="15"/>
        <v>537</v>
      </c>
      <c r="Z128" s="1">
        <f t="shared" si="16"/>
        <v>148</v>
      </c>
      <c r="AA128" s="70">
        <f t="shared" si="17"/>
        <v>0.78394160583941608</v>
      </c>
      <c r="AB128" s="70">
        <f t="shared" si="18"/>
        <v>0.21605839416058395</v>
      </c>
    </row>
    <row r="129" spans="1:28" s="4" customFormat="1" x14ac:dyDescent="0.25">
      <c r="A129" s="2">
        <v>7</v>
      </c>
      <c r="B129" s="2" t="s">
        <v>59</v>
      </c>
      <c r="C129" s="2">
        <v>364</v>
      </c>
      <c r="D129" s="1" t="s">
        <v>229</v>
      </c>
      <c r="E129" s="1" t="s">
        <v>229</v>
      </c>
      <c r="F129" s="2">
        <v>1659</v>
      </c>
      <c r="G129" s="2" t="s">
        <v>18</v>
      </c>
      <c r="H129" s="2">
        <v>685</v>
      </c>
      <c r="I129" s="1">
        <v>43</v>
      </c>
      <c r="J129" s="1">
        <v>293</v>
      </c>
      <c r="K129" s="1">
        <v>84</v>
      </c>
      <c r="L129" s="1">
        <v>2</v>
      </c>
      <c r="M129" s="1">
        <v>25</v>
      </c>
      <c r="N129" s="1">
        <v>0</v>
      </c>
      <c r="O129" s="2" t="s">
        <v>565</v>
      </c>
      <c r="P129" s="2" t="s">
        <v>565</v>
      </c>
      <c r="Q129" s="1">
        <v>24</v>
      </c>
      <c r="R129" s="1">
        <v>14</v>
      </c>
      <c r="S129" s="1">
        <v>4</v>
      </c>
      <c r="T129" s="1">
        <v>1</v>
      </c>
      <c r="U129" s="1">
        <v>1</v>
      </c>
      <c r="V129" s="1">
        <v>32</v>
      </c>
      <c r="W129" s="1">
        <v>0</v>
      </c>
      <c r="X129" s="16">
        <v>8</v>
      </c>
      <c r="Y129" s="1">
        <f t="shared" si="15"/>
        <v>531</v>
      </c>
      <c r="Z129" s="1">
        <f t="shared" si="16"/>
        <v>154</v>
      </c>
      <c r="AA129" s="70">
        <f t="shared" si="17"/>
        <v>0.7751824817518248</v>
      </c>
      <c r="AB129" s="70">
        <f t="shared" si="18"/>
        <v>0.22481751824817517</v>
      </c>
    </row>
    <row r="130" spans="1:28" s="4" customFormat="1" x14ac:dyDescent="0.25">
      <c r="A130" s="2">
        <v>8</v>
      </c>
      <c r="B130" s="2" t="s">
        <v>59</v>
      </c>
      <c r="C130" s="2">
        <v>364</v>
      </c>
      <c r="D130" s="1" t="s">
        <v>229</v>
      </c>
      <c r="E130" s="1" t="s">
        <v>229</v>
      </c>
      <c r="F130" s="2">
        <v>1659</v>
      </c>
      <c r="G130" s="2" t="s">
        <v>19</v>
      </c>
      <c r="H130" s="2">
        <v>686</v>
      </c>
      <c r="I130" s="1">
        <v>29</v>
      </c>
      <c r="J130" s="1">
        <v>319</v>
      </c>
      <c r="K130" s="1">
        <v>102</v>
      </c>
      <c r="L130" s="1">
        <v>3</v>
      </c>
      <c r="M130" s="1">
        <v>15</v>
      </c>
      <c r="N130" s="1">
        <v>0</v>
      </c>
      <c r="O130" s="2" t="s">
        <v>565</v>
      </c>
      <c r="P130" s="2" t="s">
        <v>565</v>
      </c>
      <c r="Q130" s="1">
        <v>18</v>
      </c>
      <c r="R130" s="1">
        <v>14</v>
      </c>
      <c r="S130" s="1">
        <v>4</v>
      </c>
      <c r="T130" s="1">
        <v>0</v>
      </c>
      <c r="U130" s="1">
        <v>2</v>
      </c>
      <c r="V130" s="1">
        <v>39</v>
      </c>
      <c r="W130" s="1">
        <v>0</v>
      </c>
      <c r="X130" s="16">
        <v>0</v>
      </c>
      <c r="Y130" s="1">
        <f t="shared" si="15"/>
        <v>545</v>
      </c>
      <c r="Z130" s="1">
        <f t="shared" si="16"/>
        <v>141</v>
      </c>
      <c r="AA130" s="70">
        <f t="shared" si="17"/>
        <v>0.79446064139941686</v>
      </c>
      <c r="AB130" s="70">
        <f t="shared" si="18"/>
        <v>0.20553935860058309</v>
      </c>
    </row>
    <row r="131" spans="1:28" s="4" customFormat="1" x14ac:dyDescent="0.25">
      <c r="A131" s="2">
        <v>9</v>
      </c>
      <c r="B131" s="2" t="s">
        <v>59</v>
      </c>
      <c r="C131" s="2">
        <v>364</v>
      </c>
      <c r="D131" s="1" t="s">
        <v>229</v>
      </c>
      <c r="E131" s="1" t="s">
        <v>230</v>
      </c>
      <c r="F131" s="2">
        <v>1660</v>
      </c>
      <c r="G131" s="2" t="s">
        <v>15</v>
      </c>
      <c r="H131" s="2">
        <v>459</v>
      </c>
      <c r="I131" s="1">
        <v>28</v>
      </c>
      <c r="J131" s="1">
        <v>122</v>
      </c>
      <c r="K131" s="1">
        <v>104</v>
      </c>
      <c r="L131" s="1">
        <v>1</v>
      </c>
      <c r="M131" s="1">
        <v>36</v>
      </c>
      <c r="N131" s="1">
        <v>0</v>
      </c>
      <c r="O131" s="2" t="s">
        <v>565</v>
      </c>
      <c r="P131" s="2" t="s">
        <v>565</v>
      </c>
      <c r="Q131" s="1">
        <v>27</v>
      </c>
      <c r="R131" s="1">
        <v>3</v>
      </c>
      <c r="S131" s="1">
        <v>2</v>
      </c>
      <c r="T131" s="1">
        <v>0</v>
      </c>
      <c r="U131" s="1">
        <v>0</v>
      </c>
      <c r="V131" s="1">
        <v>2</v>
      </c>
      <c r="W131" s="1">
        <v>2</v>
      </c>
      <c r="X131" s="16">
        <v>2</v>
      </c>
      <c r="Y131" s="1">
        <f t="shared" si="15"/>
        <v>329</v>
      </c>
      <c r="Z131" s="1">
        <f t="shared" si="16"/>
        <v>130</v>
      </c>
      <c r="AA131" s="70">
        <f t="shared" si="17"/>
        <v>0.71677559912854028</v>
      </c>
      <c r="AB131" s="70">
        <f t="shared" si="18"/>
        <v>0.28322440087145967</v>
      </c>
    </row>
    <row r="132" spans="1:28" s="4" customFormat="1" x14ac:dyDescent="0.25">
      <c r="A132" s="2">
        <v>10</v>
      </c>
      <c r="B132" s="2" t="s">
        <v>59</v>
      </c>
      <c r="C132" s="2">
        <v>364</v>
      </c>
      <c r="D132" s="1" t="s">
        <v>229</v>
      </c>
      <c r="E132" s="1" t="s">
        <v>230</v>
      </c>
      <c r="F132" s="2">
        <v>1660</v>
      </c>
      <c r="G132" s="2" t="s">
        <v>16</v>
      </c>
      <c r="H132" s="2">
        <v>458</v>
      </c>
      <c r="I132" s="1">
        <v>25</v>
      </c>
      <c r="J132" s="1">
        <v>168</v>
      </c>
      <c r="K132" s="1">
        <v>79</v>
      </c>
      <c r="L132" s="1">
        <v>2</v>
      </c>
      <c r="M132" s="1">
        <v>28</v>
      </c>
      <c r="N132" s="1">
        <v>1</v>
      </c>
      <c r="O132" s="2" t="s">
        <v>565</v>
      </c>
      <c r="P132" s="2" t="s">
        <v>565</v>
      </c>
      <c r="Q132" s="1">
        <v>23</v>
      </c>
      <c r="R132" s="1">
        <v>0</v>
      </c>
      <c r="S132" s="1">
        <v>1</v>
      </c>
      <c r="T132" s="1">
        <v>1</v>
      </c>
      <c r="U132" s="1">
        <v>1</v>
      </c>
      <c r="V132" s="1">
        <v>4</v>
      </c>
      <c r="W132" s="1">
        <v>0</v>
      </c>
      <c r="X132" s="16">
        <v>5</v>
      </c>
      <c r="Y132" s="1">
        <f t="shared" si="15"/>
        <v>338</v>
      </c>
      <c r="Z132" s="1">
        <f t="shared" si="16"/>
        <v>120</v>
      </c>
      <c r="AA132" s="70">
        <f t="shared" si="17"/>
        <v>0.73799126637554591</v>
      </c>
      <c r="AB132" s="70">
        <f t="shared" si="18"/>
        <v>0.26200873362445415</v>
      </c>
    </row>
    <row r="133" spans="1:28" s="4" customFormat="1" x14ac:dyDescent="0.25">
      <c r="A133" s="2">
        <v>11</v>
      </c>
      <c r="B133" s="2" t="s">
        <v>59</v>
      </c>
      <c r="C133" s="2">
        <v>364</v>
      </c>
      <c r="D133" s="1" t="s">
        <v>229</v>
      </c>
      <c r="E133" s="1" t="s">
        <v>231</v>
      </c>
      <c r="F133" s="2">
        <v>1660</v>
      </c>
      <c r="G133" s="2" t="s">
        <v>31</v>
      </c>
      <c r="H133" s="2">
        <v>328</v>
      </c>
      <c r="I133" s="1">
        <v>20</v>
      </c>
      <c r="J133" s="1">
        <v>129</v>
      </c>
      <c r="K133" s="1">
        <v>51</v>
      </c>
      <c r="L133" s="1">
        <v>3</v>
      </c>
      <c r="M133" s="1">
        <v>2</v>
      </c>
      <c r="N133" s="1">
        <v>0</v>
      </c>
      <c r="O133" s="2" t="s">
        <v>565</v>
      </c>
      <c r="P133" s="2" t="s">
        <v>565</v>
      </c>
      <c r="Q133" s="1">
        <v>2</v>
      </c>
      <c r="R133" s="1">
        <v>0</v>
      </c>
      <c r="S133" s="1">
        <v>0</v>
      </c>
      <c r="T133" s="1">
        <v>0</v>
      </c>
      <c r="U133" s="1">
        <v>2</v>
      </c>
      <c r="V133" s="1">
        <v>8</v>
      </c>
      <c r="W133" s="1">
        <v>1</v>
      </c>
      <c r="X133" s="16">
        <v>10</v>
      </c>
      <c r="Y133" s="1">
        <f t="shared" si="15"/>
        <v>228</v>
      </c>
      <c r="Z133" s="1">
        <f t="shared" si="16"/>
        <v>100</v>
      </c>
      <c r="AA133" s="70">
        <f t="shared" si="17"/>
        <v>0.69512195121951215</v>
      </c>
      <c r="AB133" s="70">
        <f t="shared" si="18"/>
        <v>0.3048780487804878</v>
      </c>
    </row>
    <row r="134" spans="1:28" s="4" customFormat="1" x14ac:dyDescent="0.25">
      <c r="A134" s="2">
        <v>12</v>
      </c>
      <c r="B134" s="2" t="s">
        <v>59</v>
      </c>
      <c r="C134" s="2">
        <v>364</v>
      </c>
      <c r="D134" s="1" t="s">
        <v>229</v>
      </c>
      <c r="E134" s="1" t="s">
        <v>232</v>
      </c>
      <c r="F134" s="2">
        <v>1661</v>
      </c>
      <c r="G134" s="2" t="s">
        <v>15</v>
      </c>
      <c r="H134" s="2">
        <v>559</v>
      </c>
      <c r="I134" s="1">
        <v>24</v>
      </c>
      <c r="J134" s="1">
        <v>200</v>
      </c>
      <c r="K134" s="1">
        <v>120</v>
      </c>
      <c r="L134" s="1">
        <v>5</v>
      </c>
      <c r="M134" s="1">
        <v>15</v>
      </c>
      <c r="N134" s="1">
        <v>1</v>
      </c>
      <c r="O134" s="2" t="s">
        <v>565</v>
      </c>
      <c r="P134" s="2" t="s">
        <v>565</v>
      </c>
      <c r="Q134" s="1">
        <v>2</v>
      </c>
      <c r="R134" s="1">
        <v>10</v>
      </c>
      <c r="S134" s="1">
        <v>8</v>
      </c>
      <c r="T134" s="1">
        <v>1</v>
      </c>
      <c r="U134" s="1">
        <v>2</v>
      </c>
      <c r="V134" s="1">
        <v>17</v>
      </c>
      <c r="W134" s="1">
        <v>0</v>
      </c>
      <c r="X134" s="16">
        <v>5</v>
      </c>
      <c r="Y134" s="1">
        <f t="shared" si="15"/>
        <v>410</v>
      </c>
      <c r="Z134" s="1">
        <f t="shared" si="16"/>
        <v>149</v>
      </c>
      <c r="AA134" s="70">
        <f t="shared" si="17"/>
        <v>0.73345259391771023</v>
      </c>
      <c r="AB134" s="70">
        <f t="shared" si="18"/>
        <v>0.26654740608228983</v>
      </c>
    </row>
    <row r="135" spans="1:28" s="4" customFormat="1" x14ac:dyDescent="0.25">
      <c r="A135" s="2">
        <v>13</v>
      </c>
      <c r="B135" s="2" t="s">
        <v>59</v>
      </c>
      <c r="C135" s="2">
        <v>364</v>
      </c>
      <c r="D135" s="1" t="s">
        <v>229</v>
      </c>
      <c r="E135" s="1" t="s">
        <v>232</v>
      </c>
      <c r="F135" s="2">
        <v>1661</v>
      </c>
      <c r="G135" s="2" t="s">
        <v>16</v>
      </c>
      <c r="H135" s="2">
        <v>560</v>
      </c>
      <c r="I135" s="1">
        <v>23</v>
      </c>
      <c r="J135" s="1">
        <v>204</v>
      </c>
      <c r="K135" s="1">
        <v>103</v>
      </c>
      <c r="L135" s="1">
        <v>13</v>
      </c>
      <c r="M135" s="1">
        <v>14</v>
      </c>
      <c r="N135" s="1">
        <v>0</v>
      </c>
      <c r="O135" s="2" t="s">
        <v>565</v>
      </c>
      <c r="P135" s="2" t="s">
        <v>565</v>
      </c>
      <c r="Q135" s="1">
        <v>10</v>
      </c>
      <c r="R135" s="1">
        <v>6</v>
      </c>
      <c r="S135" s="1">
        <v>6</v>
      </c>
      <c r="T135" s="1">
        <v>0</v>
      </c>
      <c r="U135" s="1">
        <v>1</v>
      </c>
      <c r="V135" s="1">
        <v>16</v>
      </c>
      <c r="W135" s="1">
        <v>0</v>
      </c>
      <c r="X135" s="16">
        <v>11</v>
      </c>
      <c r="Y135" s="1">
        <f t="shared" si="15"/>
        <v>407</v>
      </c>
      <c r="Z135" s="1">
        <f t="shared" si="16"/>
        <v>153</v>
      </c>
      <c r="AA135" s="70">
        <f t="shared" si="17"/>
        <v>0.72678571428571426</v>
      </c>
      <c r="AB135" s="70">
        <f t="shared" si="18"/>
        <v>0.27321428571428569</v>
      </c>
    </row>
    <row r="136" spans="1:28" s="4" customFormat="1" x14ac:dyDescent="0.25">
      <c r="A136" s="2">
        <v>14</v>
      </c>
      <c r="B136" s="2" t="s">
        <v>59</v>
      </c>
      <c r="C136" s="2">
        <v>364</v>
      </c>
      <c r="D136" s="1" t="s">
        <v>229</v>
      </c>
      <c r="E136" s="1" t="s">
        <v>233</v>
      </c>
      <c r="F136" s="2">
        <v>1662</v>
      </c>
      <c r="G136" s="2" t="s">
        <v>15</v>
      </c>
      <c r="H136" s="2">
        <v>440</v>
      </c>
      <c r="I136" s="1">
        <v>35</v>
      </c>
      <c r="J136" s="1">
        <v>181</v>
      </c>
      <c r="K136" s="1">
        <v>85</v>
      </c>
      <c r="L136" s="1">
        <v>2</v>
      </c>
      <c r="M136" s="1">
        <v>8</v>
      </c>
      <c r="N136" s="1">
        <v>0</v>
      </c>
      <c r="O136" s="2" t="s">
        <v>565</v>
      </c>
      <c r="P136" s="2" t="s">
        <v>565</v>
      </c>
      <c r="Q136" s="1">
        <v>4</v>
      </c>
      <c r="R136" s="1">
        <v>1</v>
      </c>
      <c r="S136" s="1">
        <v>0</v>
      </c>
      <c r="T136" s="1">
        <v>0</v>
      </c>
      <c r="U136" s="1">
        <v>0</v>
      </c>
      <c r="V136" s="1">
        <v>13</v>
      </c>
      <c r="W136" s="1">
        <v>0</v>
      </c>
      <c r="X136" s="16">
        <v>8</v>
      </c>
      <c r="Y136" s="1">
        <f t="shared" si="15"/>
        <v>337</v>
      </c>
      <c r="Z136" s="1">
        <f t="shared" si="16"/>
        <v>103</v>
      </c>
      <c r="AA136" s="70">
        <f t="shared" si="17"/>
        <v>0.76590909090909087</v>
      </c>
      <c r="AB136" s="70">
        <f t="shared" si="18"/>
        <v>0.2340909090909091</v>
      </c>
    </row>
    <row r="137" spans="1:28" s="4" customFormat="1" x14ac:dyDescent="0.25">
      <c r="A137" s="2">
        <v>15</v>
      </c>
      <c r="B137" s="2" t="s">
        <v>59</v>
      </c>
      <c r="C137" s="2">
        <v>364</v>
      </c>
      <c r="D137" s="1" t="s">
        <v>229</v>
      </c>
      <c r="E137" s="1" t="s">
        <v>233</v>
      </c>
      <c r="F137" s="2">
        <v>1662</v>
      </c>
      <c r="G137" s="2" t="s">
        <v>16</v>
      </c>
      <c r="H137" s="2">
        <v>439</v>
      </c>
      <c r="I137" s="1">
        <v>23</v>
      </c>
      <c r="J137" s="1">
        <v>181</v>
      </c>
      <c r="K137" s="1">
        <v>92</v>
      </c>
      <c r="L137" s="1">
        <v>3</v>
      </c>
      <c r="M137" s="1">
        <v>3</v>
      </c>
      <c r="N137" s="1">
        <v>1</v>
      </c>
      <c r="O137" s="2" t="s">
        <v>565</v>
      </c>
      <c r="P137" s="2" t="s">
        <v>565</v>
      </c>
      <c r="Q137" s="1">
        <v>12</v>
      </c>
      <c r="R137" s="1">
        <v>1</v>
      </c>
      <c r="S137" s="1">
        <v>1</v>
      </c>
      <c r="T137" s="1">
        <v>0</v>
      </c>
      <c r="U137" s="1">
        <v>0</v>
      </c>
      <c r="V137" s="1">
        <v>10</v>
      </c>
      <c r="W137" s="1">
        <v>0</v>
      </c>
      <c r="X137" s="16">
        <v>15</v>
      </c>
      <c r="Y137" s="1">
        <f t="shared" si="15"/>
        <v>342</v>
      </c>
      <c r="Z137" s="1">
        <f t="shared" si="16"/>
        <v>97</v>
      </c>
      <c r="AA137" s="70">
        <f t="shared" si="17"/>
        <v>0.77904328018223234</v>
      </c>
      <c r="AB137" s="70">
        <f t="shared" si="18"/>
        <v>0.22095671981776766</v>
      </c>
    </row>
    <row r="138" spans="1:28" s="4" customFormat="1" x14ac:dyDescent="0.25">
      <c r="A138" s="2">
        <v>16</v>
      </c>
      <c r="B138" s="2" t="s">
        <v>59</v>
      </c>
      <c r="C138" s="2">
        <v>364</v>
      </c>
      <c r="D138" s="1" t="s">
        <v>229</v>
      </c>
      <c r="E138" s="1" t="s">
        <v>234</v>
      </c>
      <c r="F138" s="2">
        <v>1662</v>
      </c>
      <c r="G138" s="2" t="s">
        <v>31</v>
      </c>
      <c r="H138" s="2">
        <v>200</v>
      </c>
      <c r="I138" s="1">
        <v>26</v>
      </c>
      <c r="J138" s="1">
        <v>75</v>
      </c>
      <c r="K138" s="1">
        <v>30</v>
      </c>
      <c r="L138" s="1">
        <v>1</v>
      </c>
      <c r="M138" s="1">
        <v>4</v>
      </c>
      <c r="N138" s="1">
        <v>0</v>
      </c>
      <c r="O138" s="2" t="s">
        <v>565</v>
      </c>
      <c r="P138" s="2" t="s">
        <v>565</v>
      </c>
      <c r="Q138" s="1">
        <v>3</v>
      </c>
      <c r="R138" s="1">
        <v>2</v>
      </c>
      <c r="S138" s="1">
        <v>0</v>
      </c>
      <c r="T138" s="1">
        <v>0</v>
      </c>
      <c r="U138" s="1">
        <v>1</v>
      </c>
      <c r="V138" s="1">
        <v>4</v>
      </c>
      <c r="W138" s="1">
        <v>0</v>
      </c>
      <c r="X138" s="16">
        <v>4</v>
      </c>
      <c r="Y138" s="1">
        <f t="shared" si="15"/>
        <v>150</v>
      </c>
      <c r="Z138" s="1">
        <f t="shared" si="16"/>
        <v>50</v>
      </c>
      <c r="AA138" s="70">
        <f t="shared" si="17"/>
        <v>0.75</v>
      </c>
      <c r="AB138" s="70">
        <f t="shared" si="18"/>
        <v>0.25</v>
      </c>
    </row>
    <row r="139" spans="1:28" s="4" customFormat="1" x14ac:dyDescent="0.25">
      <c r="A139" s="2">
        <v>17</v>
      </c>
      <c r="B139" s="2" t="s">
        <v>59</v>
      </c>
      <c r="C139" s="2">
        <v>364</v>
      </c>
      <c r="D139" s="1" t="s">
        <v>229</v>
      </c>
      <c r="E139" s="1" t="s">
        <v>235</v>
      </c>
      <c r="F139" s="2">
        <v>1663</v>
      </c>
      <c r="G139" s="2" t="s">
        <v>15</v>
      </c>
      <c r="H139" s="2">
        <v>418</v>
      </c>
      <c r="I139" s="1">
        <v>56</v>
      </c>
      <c r="J139" s="1">
        <v>154</v>
      </c>
      <c r="K139" s="1">
        <v>43</v>
      </c>
      <c r="L139" s="1">
        <v>5</v>
      </c>
      <c r="M139" s="1">
        <v>24</v>
      </c>
      <c r="N139" s="1">
        <v>0</v>
      </c>
      <c r="O139" s="2" t="s">
        <v>565</v>
      </c>
      <c r="P139" s="2" t="s">
        <v>565</v>
      </c>
      <c r="Q139" s="1">
        <v>3</v>
      </c>
      <c r="R139" s="1">
        <v>10</v>
      </c>
      <c r="S139" s="1">
        <v>0</v>
      </c>
      <c r="T139" s="1">
        <v>0</v>
      </c>
      <c r="U139" s="1">
        <v>0</v>
      </c>
      <c r="V139" s="1">
        <v>11</v>
      </c>
      <c r="W139" s="1">
        <v>0</v>
      </c>
      <c r="X139" s="16">
        <v>8</v>
      </c>
      <c r="Y139" s="1">
        <f t="shared" si="15"/>
        <v>314</v>
      </c>
      <c r="Z139" s="1">
        <f t="shared" si="16"/>
        <v>104</v>
      </c>
      <c r="AA139" s="70">
        <f t="shared" si="17"/>
        <v>0.75119617224880386</v>
      </c>
      <c r="AB139" s="70">
        <f t="shared" si="18"/>
        <v>0.24880382775119617</v>
      </c>
    </row>
    <row r="140" spans="1:28" s="4" customFormat="1" x14ac:dyDescent="0.25">
      <c r="A140" s="2">
        <v>18</v>
      </c>
      <c r="B140" s="2" t="s">
        <v>59</v>
      </c>
      <c r="C140" s="2">
        <v>364</v>
      </c>
      <c r="D140" s="1" t="s">
        <v>229</v>
      </c>
      <c r="E140" s="1" t="s">
        <v>235</v>
      </c>
      <c r="F140" s="2">
        <v>1663</v>
      </c>
      <c r="G140" s="2" t="s">
        <v>16</v>
      </c>
      <c r="H140" s="2">
        <v>417</v>
      </c>
      <c r="I140" s="1">
        <v>52</v>
      </c>
      <c r="J140" s="1">
        <v>134</v>
      </c>
      <c r="K140" s="1">
        <v>37</v>
      </c>
      <c r="L140" s="1">
        <v>6</v>
      </c>
      <c r="M140" s="1">
        <v>39</v>
      </c>
      <c r="N140" s="1">
        <v>0</v>
      </c>
      <c r="O140" s="2" t="s">
        <v>565</v>
      </c>
      <c r="P140" s="2" t="s">
        <v>565</v>
      </c>
      <c r="Q140" s="1">
        <v>15</v>
      </c>
      <c r="R140" s="1">
        <v>4</v>
      </c>
      <c r="S140" s="1">
        <v>4</v>
      </c>
      <c r="T140" s="1">
        <v>0</v>
      </c>
      <c r="U140" s="1">
        <v>0</v>
      </c>
      <c r="V140" s="1">
        <v>9</v>
      </c>
      <c r="W140" s="1">
        <v>0</v>
      </c>
      <c r="X140" s="16">
        <v>4</v>
      </c>
      <c r="Y140" s="1">
        <f t="shared" si="15"/>
        <v>304</v>
      </c>
      <c r="Z140" s="1">
        <f t="shared" si="16"/>
        <v>113</v>
      </c>
      <c r="AA140" s="70">
        <f t="shared" si="17"/>
        <v>0.72901678657074342</v>
      </c>
      <c r="AB140" s="70">
        <f t="shared" si="18"/>
        <v>0.27098321342925658</v>
      </c>
    </row>
    <row r="141" spans="1:28" s="4" customFormat="1" x14ac:dyDescent="0.25">
      <c r="A141" s="2">
        <v>19</v>
      </c>
      <c r="B141" s="2" t="s">
        <v>59</v>
      </c>
      <c r="C141" s="2">
        <v>364</v>
      </c>
      <c r="D141" s="1" t="s">
        <v>229</v>
      </c>
      <c r="E141" s="1" t="s">
        <v>236</v>
      </c>
      <c r="F141" s="2">
        <v>1663</v>
      </c>
      <c r="G141" s="2" t="s">
        <v>31</v>
      </c>
      <c r="H141" s="2">
        <v>95</v>
      </c>
      <c r="I141" s="1">
        <v>7</v>
      </c>
      <c r="J141" s="1">
        <v>53</v>
      </c>
      <c r="K141" s="1">
        <v>11</v>
      </c>
      <c r="L141" s="1">
        <v>0</v>
      </c>
      <c r="M141" s="1">
        <v>3</v>
      </c>
      <c r="N141" s="1">
        <v>1</v>
      </c>
      <c r="O141" s="2" t="s">
        <v>565</v>
      </c>
      <c r="P141" s="2" t="s">
        <v>565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5</v>
      </c>
      <c r="W141" s="1">
        <v>0</v>
      </c>
      <c r="X141" s="16">
        <v>0</v>
      </c>
      <c r="Y141" s="1">
        <f t="shared" si="15"/>
        <v>80</v>
      </c>
      <c r="Z141" s="1">
        <f t="shared" si="16"/>
        <v>15</v>
      </c>
      <c r="AA141" s="70">
        <f t="shared" si="17"/>
        <v>0.84210526315789469</v>
      </c>
      <c r="AB141" s="70">
        <f t="shared" si="18"/>
        <v>0.15789473684210525</v>
      </c>
    </row>
    <row r="142" spans="1:28" s="4" customFormat="1" x14ac:dyDescent="0.25">
      <c r="A142" s="2">
        <v>20</v>
      </c>
      <c r="B142" s="2" t="s">
        <v>59</v>
      </c>
      <c r="C142" s="2">
        <v>364</v>
      </c>
      <c r="D142" s="1" t="s">
        <v>229</v>
      </c>
      <c r="E142" s="1" t="s">
        <v>237</v>
      </c>
      <c r="F142" s="2">
        <v>1664</v>
      </c>
      <c r="G142" s="2" t="s">
        <v>15</v>
      </c>
      <c r="H142" s="2">
        <v>493</v>
      </c>
      <c r="I142" s="1">
        <v>46</v>
      </c>
      <c r="J142" s="1">
        <v>191</v>
      </c>
      <c r="K142" s="1">
        <v>48</v>
      </c>
      <c r="L142" s="1">
        <v>8</v>
      </c>
      <c r="M142" s="1">
        <v>0</v>
      </c>
      <c r="N142" s="1">
        <v>1</v>
      </c>
      <c r="O142" s="2" t="s">
        <v>565</v>
      </c>
      <c r="P142" s="2" t="s">
        <v>565</v>
      </c>
      <c r="Q142" s="1">
        <v>10</v>
      </c>
      <c r="R142" s="1">
        <v>3</v>
      </c>
      <c r="S142" s="1">
        <v>2</v>
      </c>
      <c r="T142" s="1">
        <v>2</v>
      </c>
      <c r="U142" s="1">
        <v>1</v>
      </c>
      <c r="V142" s="1">
        <v>21</v>
      </c>
      <c r="W142" s="1">
        <v>0</v>
      </c>
      <c r="X142" s="16">
        <v>6</v>
      </c>
      <c r="Y142" s="1">
        <f t="shared" si="15"/>
        <v>339</v>
      </c>
      <c r="Z142" s="1">
        <f t="shared" si="16"/>
        <v>154</v>
      </c>
      <c r="AA142" s="70">
        <f t="shared" si="17"/>
        <v>0.68762677484787016</v>
      </c>
      <c r="AB142" s="70">
        <f t="shared" si="18"/>
        <v>0.31237322515212984</v>
      </c>
    </row>
    <row r="143" spans="1:28" s="4" customFormat="1" x14ac:dyDescent="0.25">
      <c r="A143" s="2">
        <v>21</v>
      </c>
      <c r="B143" s="2" t="s">
        <v>59</v>
      </c>
      <c r="C143" s="2">
        <v>364</v>
      </c>
      <c r="D143" s="1" t="s">
        <v>229</v>
      </c>
      <c r="E143" s="1" t="s">
        <v>238</v>
      </c>
      <c r="F143" s="2">
        <v>1664</v>
      </c>
      <c r="G143" s="2" t="s">
        <v>31</v>
      </c>
      <c r="H143" s="2">
        <v>89</v>
      </c>
      <c r="I143" s="1">
        <v>9</v>
      </c>
      <c r="J143" s="1">
        <v>40</v>
      </c>
      <c r="K143" s="1">
        <v>16</v>
      </c>
      <c r="L143" s="1">
        <v>0</v>
      </c>
      <c r="M143" s="1">
        <v>1</v>
      </c>
      <c r="N143" s="1">
        <v>1</v>
      </c>
      <c r="O143" s="2" t="s">
        <v>565</v>
      </c>
      <c r="P143" s="2" t="s">
        <v>565</v>
      </c>
      <c r="Q143" s="1">
        <v>0</v>
      </c>
      <c r="R143" s="1">
        <v>2</v>
      </c>
      <c r="S143" s="1">
        <v>2</v>
      </c>
      <c r="T143" s="1">
        <v>0</v>
      </c>
      <c r="U143" s="1">
        <v>0</v>
      </c>
      <c r="V143" s="1">
        <v>2</v>
      </c>
      <c r="W143" s="1">
        <v>0</v>
      </c>
      <c r="X143" s="16">
        <v>0</v>
      </c>
      <c r="Y143" s="1">
        <f t="shared" si="15"/>
        <v>73</v>
      </c>
      <c r="Z143" s="1">
        <f t="shared" si="16"/>
        <v>16</v>
      </c>
      <c r="AA143" s="70">
        <f t="shared" si="17"/>
        <v>0.8202247191011236</v>
      </c>
      <c r="AB143" s="70">
        <f t="shared" si="18"/>
        <v>0.1797752808988764</v>
      </c>
    </row>
    <row r="144" spans="1:28" s="4" customFormat="1" x14ac:dyDescent="0.25">
      <c r="A144" s="3"/>
      <c r="B144" s="3"/>
      <c r="C144" s="3"/>
      <c r="D144" s="137" t="s">
        <v>528</v>
      </c>
      <c r="E144" s="138"/>
      <c r="F144" s="76">
        <f>COUNTIF(G123:G143,"B")</f>
        <v>7</v>
      </c>
      <c r="G144" s="76">
        <f>COUNTA(G123:G143)</f>
        <v>21</v>
      </c>
      <c r="H144" s="77">
        <f>SUM(H123:H143)</f>
        <v>10305</v>
      </c>
      <c r="I144" s="77">
        <f t="shared" ref="I144:Y144" si="19">SUM(I123:I143)</f>
        <v>764</v>
      </c>
      <c r="J144" s="77">
        <f t="shared" si="19"/>
        <v>3996</v>
      </c>
      <c r="K144" s="77">
        <f t="shared" si="19"/>
        <v>1580</v>
      </c>
      <c r="L144" s="77">
        <f t="shared" si="19"/>
        <v>83</v>
      </c>
      <c r="M144" s="77">
        <f t="shared" si="19"/>
        <v>322</v>
      </c>
      <c r="N144" s="77">
        <f t="shared" si="19"/>
        <v>7</v>
      </c>
      <c r="O144" s="114" t="s">
        <v>565</v>
      </c>
      <c r="P144" s="114" t="s">
        <v>565</v>
      </c>
      <c r="Q144" s="77">
        <f t="shared" si="19"/>
        <v>279</v>
      </c>
      <c r="R144" s="77">
        <f t="shared" si="19"/>
        <v>162</v>
      </c>
      <c r="S144" s="77">
        <f t="shared" si="19"/>
        <v>48</v>
      </c>
      <c r="T144" s="77">
        <f t="shared" si="19"/>
        <v>16</v>
      </c>
      <c r="U144" s="77">
        <f t="shared" si="19"/>
        <v>22</v>
      </c>
      <c r="V144" s="77">
        <f t="shared" si="19"/>
        <v>384</v>
      </c>
      <c r="W144" s="77">
        <f t="shared" si="19"/>
        <v>5</v>
      </c>
      <c r="X144" s="77">
        <f t="shared" si="19"/>
        <v>133</v>
      </c>
      <c r="Y144" s="77">
        <f t="shared" si="19"/>
        <v>7801</v>
      </c>
      <c r="Z144" s="77">
        <f>H144-Y144</f>
        <v>2504</v>
      </c>
      <c r="AA144" s="78">
        <f t="shared" si="17"/>
        <v>0.75701115963124699</v>
      </c>
      <c r="AB144" s="78">
        <f t="shared" si="18"/>
        <v>0.24298884036875304</v>
      </c>
    </row>
    <row r="146" spans="1:38" s="28" customFormat="1" x14ac:dyDescent="0.25">
      <c r="A146" s="27"/>
      <c r="B146" s="27"/>
      <c r="C146" s="27"/>
      <c r="E146" s="126" t="s">
        <v>71</v>
      </c>
      <c r="F146" s="133"/>
      <c r="G146" s="133"/>
      <c r="H146" s="133"/>
      <c r="I146" s="111" t="s">
        <v>4</v>
      </c>
      <c r="J146" s="111" t="s">
        <v>5</v>
      </c>
      <c r="K146" s="111" t="s">
        <v>6</v>
      </c>
      <c r="L146" s="111" t="s">
        <v>47</v>
      </c>
      <c r="M146" s="111" t="s">
        <v>7</v>
      </c>
      <c r="N146" s="111" t="s">
        <v>48</v>
      </c>
      <c r="O146" s="111" t="s">
        <v>37</v>
      </c>
      <c r="P146" s="111" t="s">
        <v>49</v>
      </c>
      <c r="Q146" s="111" t="s">
        <v>8</v>
      </c>
      <c r="R146" s="32" t="s">
        <v>38</v>
      </c>
      <c r="S146" s="33" t="s">
        <v>65</v>
      </c>
      <c r="T146" s="33"/>
      <c r="AA146" s="71"/>
      <c r="AB146" s="71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s="4" customFormat="1" x14ac:dyDescent="0.2">
      <c r="A147" s="3"/>
      <c r="B147" s="3"/>
      <c r="C147" s="3"/>
      <c r="E147" s="133"/>
      <c r="F147" s="133"/>
      <c r="G147" s="133"/>
      <c r="H147" s="133"/>
      <c r="I147" s="55">
        <v>850</v>
      </c>
      <c r="J147" s="55">
        <v>4188</v>
      </c>
      <c r="K147" s="55">
        <v>1669</v>
      </c>
      <c r="L147" s="55">
        <v>275</v>
      </c>
      <c r="M147" s="55">
        <v>395</v>
      </c>
      <c r="N147" s="55">
        <v>7</v>
      </c>
      <c r="O147" s="55" t="s">
        <v>565</v>
      </c>
      <c r="P147" s="55" t="s">
        <v>565</v>
      </c>
      <c r="Q147" s="55">
        <v>279</v>
      </c>
      <c r="R147" s="65">
        <f>W144</f>
        <v>5</v>
      </c>
      <c r="S147" s="66">
        <f>X144</f>
        <v>133</v>
      </c>
      <c r="T147" s="34"/>
      <c r="AA147" s="72"/>
      <c r="AB147" s="72"/>
    </row>
    <row r="148" spans="1:38" s="4" customFormat="1" ht="6.75" customHeight="1" x14ac:dyDescent="0.25">
      <c r="A148" s="3"/>
      <c r="B148" s="3"/>
      <c r="C148" s="3"/>
      <c r="F148" s="3"/>
      <c r="G148" s="3"/>
      <c r="H148" s="11"/>
      <c r="I148" s="3"/>
      <c r="J148" s="3"/>
      <c r="K148" s="3"/>
      <c r="L148" s="3"/>
      <c r="M148" s="3"/>
      <c r="N148" s="3"/>
      <c r="O148" s="3"/>
      <c r="P148" s="3"/>
      <c r="Q148" s="3"/>
      <c r="R148" s="35"/>
      <c r="S148" s="36"/>
      <c r="T148" s="36"/>
      <c r="AA148" s="72"/>
      <c r="AB148" s="72"/>
    </row>
    <row r="149" spans="1:38" s="12" customFormat="1" x14ac:dyDescent="0.25">
      <c r="A149" s="30"/>
      <c r="B149" s="30"/>
      <c r="C149" s="30"/>
      <c r="E149" s="126" t="s">
        <v>72</v>
      </c>
      <c r="F149" s="126"/>
      <c r="G149" s="126"/>
      <c r="H149" s="126"/>
      <c r="I149" s="126" t="s">
        <v>412</v>
      </c>
      <c r="J149" s="133"/>
      <c r="K149" s="133"/>
      <c r="L149" s="126" t="s">
        <v>413</v>
      </c>
      <c r="M149" s="126"/>
      <c r="N149" s="111" t="s">
        <v>48</v>
      </c>
      <c r="O149" s="111" t="s">
        <v>37</v>
      </c>
      <c r="P149" s="111" t="s">
        <v>49</v>
      </c>
      <c r="Q149" s="111" t="s">
        <v>8</v>
      </c>
      <c r="AA149" s="73"/>
      <c r="AB149" s="73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s="4" customFormat="1" x14ac:dyDescent="0.25">
      <c r="A150" s="3"/>
      <c r="B150" s="3"/>
      <c r="C150" s="3"/>
      <c r="E150" s="126"/>
      <c r="F150" s="126"/>
      <c r="G150" s="126"/>
      <c r="H150" s="126"/>
      <c r="I150" s="127">
        <f>I147+K147+M147</f>
        <v>2914</v>
      </c>
      <c r="J150" s="128"/>
      <c r="K150" s="128"/>
      <c r="L150" s="127">
        <f>J147+L147</f>
        <v>4463</v>
      </c>
      <c r="M150" s="128"/>
      <c r="N150" s="112">
        <f>N147</f>
        <v>7</v>
      </c>
      <c r="O150" s="112" t="str">
        <f>O147</f>
        <v>N.P.</v>
      </c>
      <c r="P150" s="112" t="str">
        <f>P147</f>
        <v>N.P.</v>
      </c>
      <c r="Q150" s="112">
        <f>Q147</f>
        <v>279</v>
      </c>
      <c r="AA150" s="72"/>
      <c r="AB150" s="72"/>
    </row>
    <row r="151" spans="1:38" s="4" customFormat="1" ht="13.5" customHeight="1" x14ac:dyDescent="0.25">
      <c r="A151" s="3"/>
      <c r="B151" s="3"/>
      <c r="C151" s="3"/>
      <c r="F151" s="3"/>
      <c r="G151" s="3"/>
      <c r="H151" s="11"/>
      <c r="AA151" s="72"/>
      <c r="AB151" s="72"/>
    </row>
    <row r="152" spans="1:38" x14ac:dyDescent="0.2">
      <c r="A152" s="139" t="s">
        <v>571</v>
      </c>
      <c r="B152" s="139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</row>
  </sheetData>
  <mergeCells count="39">
    <mergeCell ref="D50:E50"/>
    <mergeCell ref="D114:E114"/>
    <mergeCell ref="D144:E144"/>
    <mergeCell ref="F2:F3"/>
    <mergeCell ref="G2:G3"/>
    <mergeCell ref="E55:H56"/>
    <mergeCell ref="E116:H117"/>
    <mergeCell ref="E119:H120"/>
    <mergeCell ref="E52:H53"/>
    <mergeCell ref="H2:H3"/>
    <mergeCell ref="A2:A3"/>
    <mergeCell ref="B2:B3"/>
    <mergeCell ref="C2:C3"/>
    <mergeCell ref="D2:D3"/>
    <mergeCell ref="E2:E3"/>
    <mergeCell ref="Z1:AB1"/>
    <mergeCell ref="Z2:Z3"/>
    <mergeCell ref="AA2:AA3"/>
    <mergeCell ref="AB2:AB3"/>
    <mergeCell ref="R2:V2"/>
    <mergeCell ref="W2:W3"/>
    <mergeCell ref="X2:X3"/>
    <mergeCell ref="Y2:Y3"/>
    <mergeCell ref="A152:Q152"/>
    <mergeCell ref="E146:H147"/>
    <mergeCell ref="E149:H150"/>
    <mergeCell ref="I149:K149"/>
    <mergeCell ref="L149:M149"/>
    <mergeCell ref="I150:K150"/>
    <mergeCell ref="L150:M150"/>
    <mergeCell ref="I119:K119"/>
    <mergeCell ref="L119:M119"/>
    <mergeCell ref="I120:K120"/>
    <mergeCell ref="L120:M120"/>
    <mergeCell ref="I2:Q2"/>
    <mergeCell ref="I55:K55"/>
    <mergeCell ref="L55:M55"/>
    <mergeCell ref="I56:K56"/>
    <mergeCell ref="L56:M56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75" firstPageNumber="98" orientation="landscape" useFirstPageNumber="1" r:id="rId1"/>
  <headerFooter>
    <oddFooter>&amp;C&amp;"Humnst777 Cn BT,Normal"&amp;P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79"/>
  <sheetViews>
    <sheetView view="pageBreakPreview" zoomScale="115" zoomScaleNormal="115" zoomScaleSheetLayoutView="115" workbookViewId="0">
      <pane ySplit="3" topLeftCell="A4" activePane="bottomLeft" state="frozen"/>
      <selection activeCell="A386" sqref="A386:XFD386"/>
      <selection pane="bottomLeft" activeCell="E10" sqref="E10"/>
    </sheetView>
  </sheetViews>
  <sheetFormatPr baseColWidth="10" defaultRowHeight="12.75" x14ac:dyDescent="0.2"/>
  <cols>
    <col min="1" max="1" width="2.85546875" style="6" bestFit="1" customWidth="1"/>
    <col min="2" max="2" width="4" style="6" bestFit="1" customWidth="1"/>
    <col min="3" max="3" width="3.5703125" style="6" bestFit="1" customWidth="1"/>
    <col min="4" max="4" width="26" style="6" bestFit="1" customWidth="1"/>
    <col min="5" max="5" width="22.42578125" style="6" bestFit="1" customWidth="1"/>
    <col min="6" max="6" width="5.7109375" style="15" bestFit="1" customWidth="1"/>
    <col min="7" max="7" width="5.140625" style="15" bestFit="1" customWidth="1"/>
    <col min="8" max="8" width="6.5703125" style="6" bestFit="1" customWidth="1"/>
    <col min="9" max="10" width="5.42578125" style="6" bestFit="1" customWidth="1"/>
    <col min="11" max="11" width="4" style="6" bestFit="1" customWidth="1"/>
    <col min="12" max="12" width="5.140625" style="6" bestFit="1" customWidth="1"/>
    <col min="13" max="13" width="4" style="6" bestFit="1" customWidth="1"/>
    <col min="14" max="14" width="5.42578125" style="6" bestFit="1" customWidth="1"/>
    <col min="15" max="17" width="4" style="6" bestFit="1" customWidth="1"/>
    <col min="18" max="18" width="9.7109375" style="6" bestFit="1" customWidth="1"/>
    <col min="19" max="19" width="7.28515625" style="6" bestFit="1" customWidth="1"/>
    <col min="20" max="21" width="6.140625" style="6" bestFit="1" customWidth="1"/>
    <col min="22" max="22" width="8.140625" style="6" bestFit="1" customWidth="1"/>
    <col min="23" max="23" width="3.7109375" style="6" bestFit="1" customWidth="1"/>
    <col min="24" max="24" width="4.7109375" style="6" bestFit="1" customWidth="1"/>
    <col min="25" max="25" width="6.7109375" style="6" bestFit="1" customWidth="1"/>
    <col min="26" max="26" width="8.140625" style="6" bestFit="1" customWidth="1"/>
    <col min="27" max="27" width="6.85546875" style="15" bestFit="1" customWidth="1"/>
    <col min="28" max="28" width="8.140625" style="15" bestFit="1" customWidth="1"/>
    <col min="29" max="29" width="11.42578125" style="6"/>
    <col min="30" max="30" width="30.5703125" style="6" bestFit="1" customWidth="1"/>
    <col min="31" max="33" width="4.85546875" style="6" bestFit="1" customWidth="1"/>
    <col min="34" max="34" width="4" style="6" bestFit="1" customWidth="1"/>
    <col min="35" max="35" width="4.140625" style="6" bestFit="1" customWidth="1"/>
    <col min="36" max="36" width="4" style="6" bestFit="1" customWidth="1"/>
    <col min="37" max="37" width="4.28515625" style="6" bestFit="1" customWidth="1"/>
    <col min="38" max="38" width="5.140625" style="6" bestFit="1" customWidth="1"/>
    <col min="39" max="16384" width="11.42578125" style="6"/>
  </cols>
  <sheetData>
    <row r="1" spans="1:38" s="4" customFormat="1" ht="39.75" customHeight="1" x14ac:dyDescent="0.25">
      <c r="A1" s="69" t="s">
        <v>429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130" t="s">
        <v>438</v>
      </c>
      <c r="AA1" s="140"/>
      <c r="AB1" s="140"/>
    </row>
    <row r="2" spans="1:38" s="12" customFormat="1" ht="11.25" customHeight="1" x14ac:dyDescent="0.25">
      <c r="A2" s="124" t="s">
        <v>35</v>
      </c>
      <c r="B2" s="124" t="s">
        <v>400</v>
      </c>
      <c r="C2" s="124" t="s">
        <v>401</v>
      </c>
      <c r="D2" s="124" t="s">
        <v>60</v>
      </c>
      <c r="E2" s="124" t="s">
        <v>61</v>
      </c>
      <c r="F2" s="124" t="s">
        <v>62</v>
      </c>
      <c r="G2" s="124" t="s">
        <v>63</v>
      </c>
      <c r="H2" s="131" t="s">
        <v>402</v>
      </c>
      <c r="I2" s="124" t="s">
        <v>436</v>
      </c>
      <c r="J2" s="124"/>
      <c r="K2" s="124"/>
      <c r="L2" s="124"/>
      <c r="M2" s="124"/>
      <c r="N2" s="124"/>
      <c r="O2" s="124"/>
      <c r="P2" s="124"/>
      <c r="Q2" s="124"/>
      <c r="R2" s="124" t="s">
        <v>437</v>
      </c>
      <c r="S2" s="124"/>
      <c r="T2" s="124"/>
      <c r="U2" s="124"/>
      <c r="V2" s="124"/>
      <c r="W2" s="124" t="s">
        <v>38</v>
      </c>
      <c r="X2" s="141" t="s">
        <v>65</v>
      </c>
      <c r="Y2" s="123" t="s">
        <v>66</v>
      </c>
      <c r="Z2" s="125" t="s">
        <v>67</v>
      </c>
      <c r="AA2" s="123" t="s">
        <v>69</v>
      </c>
      <c r="AB2" s="123" t="s">
        <v>68</v>
      </c>
      <c r="AD2" s="4"/>
      <c r="AE2" s="4"/>
      <c r="AF2" s="4"/>
      <c r="AG2" s="4"/>
      <c r="AH2" s="4"/>
      <c r="AI2" s="4"/>
      <c r="AJ2" s="4"/>
      <c r="AK2" s="4"/>
      <c r="AL2" s="4"/>
    </row>
    <row r="3" spans="1:38" s="13" customFormat="1" x14ac:dyDescent="0.25">
      <c r="A3" s="124"/>
      <c r="B3" s="124"/>
      <c r="C3" s="124"/>
      <c r="D3" s="124"/>
      <c r="E3" s="124"/>
      <c r="F3" s="124"/>
      <c r="G3" s="124"/>
      <c r="H3" s="132"/>
      <c r="I3" s="17" t="s">
        <v>4</v>
      </c>
      <c r="J3" s="17" t="s">
        <v>5</v>
      </c>
      <c r="K3" s="17" t="s">
        <v>6</v>
      </c>
      <c r="L3" s="17" t="s">
        <v>47</v>
      </c>
      <c r="M3" s="17" t="s">
        <v>7</v>
      </c>
      <c r="N3" s="17" t="s">
        <v>48</v>
      </c>
      <c r="O3" s="17" t="s">
        <v>37</v>
      </c>
      <c r="P3" s="17" t="s">
        <v>49</v>
      </c>
      <c r="Q3" s="17" t="s">
        <v>8</v>
      </c>
      <c r="R3" s="17" t="s">
        <v>9</v>
      </c>
      <c r="S3" s="17" t="s">
        <v>10</v>
      </c>
      <c r="T3" s="17" t="s">
        <v>11</v>
      </c>
      <c r="U3" s="17" t="s">
        <v>12</v>
      </c>
      <c r="V3" s="17" t="s">
        <v>13</v>
      </c>
      <c r="W3" s="124"/>
      <c r="X3" s="141"/>
      <c r="Y3" s="123"/>
      <c r="Z3" s="125"/>
      <c r="AA3" s="123"/>
      <c r="AB3" s="123"/>
      <c r="AD3" s="5"/>
      <c r="AE3" s="21" t="s">
        <v>412</v>
      </c>
      <c r="AF3" s="21" t="s">
        <v>413</v>
      </c>
      <c r="AG3" s="21" t="s">
        <v>48</v>
      </c>
      <c r="AH3" s="21" t="s">
        <v>37</v>
      </c>
      <c r="AI3" s="21" t="s">
        <v>49</v>
      </c>
      <c r="AJ3" s="21" t="s">
        <v>8</v>
      </c>
      <c r="AK3" s="21" t="s">
        <v>398</v>
      </c>
      <c r="AL3" s="21" t="s">
        <v>65</v>
      </c>
    </row>
    <row r="4" spans="1:38" s="4" customFormat="1" x14ac:dyDescent="0.25">
      <c r="A4" s="2">
        <v>1</v>
      </c>
      <c r="B4" s="2" t="s">
        <v>55</v>
      </c>
      <c r="C4" s="2">
        <v>28</v>
      </c>
      <c r="D4" s="1" t="s">
        <v>579</v>
      </c>
      <c r="E4" s="1" t="s">
        <v>578</v>
      </c>
      <c r="F4" s="2">
        <v>157</v>
      </c>
      <c r="G4" s="2" t="s">
        <v>15</v>
      </c>
      <c r="H4" s="1">
        <v>607</v>
      </c>
      <c r="I4" s="1">
        <v>64</v>
      </c>
      <c r="J4" s="1">
        <v>98</v>
      </c>
      <c r="K4" s="1">
        <v>4</v>
      </c>
      <c r="L4" s="1">
        <v>1</v>
      </c>
      <c r="M4" s="1">
        <v>5</v>
      </c>
      <c r="N4" s="1">
        <v>152</v>
      </c>
      <c r="O4" s="1">
        <v>11</v>
      </c>
      <c r="P4" s="1">
        <v>24</v>
      </c>
      <c r="Q4" s="1">
        <v>25</v>
      </c>
      <c r="R4" s="1">
        <v>6</v>
      </c>
      <c r="S4" s="1">
        <v>1</v>
      </c>
      <c r="T4" s="1">
        <v>2</v>
      </c>
      <c r="U4" s="1">
        <v>0</v>
      </c>
      <c r="V4" s="1">
        <v>4</v>
      </c>
      <c r="W4" s="16">
        <v>0</v>
      </c>
      <c r="X4" s="1">
        <v>20</v>
      </c>
      <c r="Y4" s="1">
        <f>SUM(I4:X4)</f>
        <v>417</v>
      </c>
      <c r="Z4" s="1">
        <f>H4-Y4</f>
        <v>190</v>
      </c>
      <c r="AA4" s="70">
        <f>Y4/H4</f>
        <v>0.68698517298187811</v>
      </c>
      <c r="AB4" s="70">
        <f>Z4/H4</f>
        <v>0.31301482701812189</v>
      </c>
      <c r="AD4" s="53" t="s">
        <v>450</v>
      </c>
      <c r="AE4" s="48">
        <v>2712</v>
      </c>
      <c r="AF4" s="48">
        <v>2311</v>
      </c>
      <c r="AG4" s="48">
        <v>3420</v>
      </c>
      <c r="AH4" s="48">
        <v>417</v>
      </c>
      <c r="AI4" s="48">
        <v>437</v>
      </c>
      <c r="AJ4" s="48">
        <v>512</v>
      </c>
      <c r="AK4" s="48">
        <v>4</v>
      </c>
      <c r="AL4" s="48">
        <v>392</v>
      </c>
    </row>
    <row r="5" spans="1:38" s="4" customFormat="1" x14ac:dyDescent="0.25">
      <c r="A5" s="2">
        <v>2</v>
      </c>
      <c r="B5" s="2" t="s">
        <v>55</v>
      </c>
      <c r="C5" s="2">
        <v>28</v>
      </c>
      <c r="D5" s="1" t="s">
        <v>579</v>
      </c>
      <c r="E5" s="1" t="s">
        <v>578</v>
      </c>
      <c r="F5" s="2">
        <v>157</v>
      </c>
      <c r="G5" s="2" t="s">
        <v>16</v>
      </c>
      <c r="H5" s="1">
        <v>607</v>
      </c>
      <c r="I5" s="1">
        <v>67</v>
      </c>
      <c r="J5" s="1">
        <v>81</v>
      </c>
      <c r="K5" s="1">
        <v>4</v>
      </c>
      <c r="L5" s="1">
        <v>3</v>
      </c>
      <c r="M5" s="1">
        <v>13</v>
      </c>
      <c r="N5" s="1">
        <v>163</v>
      </c>
      <c r="O5" s="1">
        <v>12</v>
      </c>
      <c r="P5" s="1">
        <v>14</v>
      </c>
      <c r="Q5" s="1">
        <v>25</v>
      </c>
      <c r="R5" s="1">
        <v>5</v>
      </c>
      <c r="S5" s="1">
        <v>1</v>
      </c>
      <c r="T5" s="1">
        <v>0</v>
      </c>
      <c r="U5" s="1">
        <v>2</v>
      </c>
      <c r="V5" s="1">
        <v>4</v>
      </c>
      <c r="W5" s="16">
        <v>0</v>
      </c>
      <c r="X5" s="1">
        <v>23</v>
      </c>
      <c r="Y5" s="1">
        <f t="shared" ref="Y5:Y70" si="0">SUM(I5:X5)</f>
        <v>417</v>
      </c>
      <c r="Z5" s="1">
        <f t="shared" ref="Z5:Z70" si="1">H5-Y5</f>
        <v>190</v>
      </c>
      <c r="AA5" s="70">
        <f t="shared" ref="AA5:AA70" si="2">Y5/H5</f>
        <v>0.68698517298187811</v>
      </c>
      <c r="AB5" s="70">
        <f t="shared" ref="AB5:AB70" si="3">Z5/H5</f>
        <v>0.31301482701812189</v>
      </c>
      <c r="AD5" s="7" t="s">
        <v>451</v>
      </c>
      <c r="AE5" s="48">
        <v>515</v>
      </c>
      <c r="AF5" s="48">
        <v>504</v>
      </c>
      <c r="AG5" s="48">
        <v>0</v>
      </c>
      <c r="AH5" s="48">
        <v>0</v>
      </c>
      <c r="AI5" s="48">
        <v>0</v>
      </c>
      <c r="AJ5" s="48">
        <v>0</v>
      </c>
      <c r="AK5" s="48">
        <v>0</v>
      </c>
      <c r="AL5" s="48">
        <v>24</v>
      </c>
    </row>
    <row r="6" spans="1:38" s="4" customFormat="1" x14ac:dyDescent="0.25">
      <c r="A6" s="2">
        <v>3</v>
      </c>
      <c r="B6" s="2" t="s">
        <v>55</v>
      </c>
      <c r="C6" s="2">
        <v>28</v>
      </c>
      <c r="D6" s="1" t="s">
        <v>579</v>
      </c>
      <c r="E6" s="1" t="s">
        <v>578</v>
      </c>
      <c r="F6" s="2">
        <v>157</v>
      </c>
      <c r="G6" s="2" t="s">
        <v>17</v>
      </c>
      <c r="H6" s="1">
        <v>607</v>
      </c>
      <c r="I6" s="1">
        <v>68</v>
      </c>
      <c r="J6" s="1">
        <v>97</v>
      </c>
      <c r="K6" s="1">
        <v>2</v>
      </c>
      <c r="L6" s="1">
        <v>1</v>
      </c>
      <c r="M6" s="1">
        <v>2</v>
      </c>
      <c r="N6" s="1">
        <v>137</v>
      </c>
      <c r="O6" s="1">
        <v>17</v>
      </c>
      <c r="P6" s="1">
        <v>26</v>
      </c>
      <c r="Q6" s="1">
        <v>32</v>
      </c>
      <c r="R6" s="1">
        <v>3</v>
      </c>
      <c r="S6" s="1">
        <v>0</v>
      </c>
      <c r="T6" s="1">
        <v>0</v>
      </c>
      <c r="U6" s="1">
        <v>0</v>
      </c>
      <c r="V6" s="1">
        <v>3</v>
      </c>
      <c r="W6" s="16">
        <v>1</v>
      </c>
      <c r="X6" s="1">
        <v>12</v>
      </c>
      <c r="Y6" s="1">
        <f t="shared" si="0"/>
        <v>401</v>
      </c>
      <c r="Z6" s="1">
        <f t="shared" si="1"/>
        <v>206</v>
      </c>
      <c r="AA6" s="70">
        <f t="shared" si="2"/>
        <v>0.66062602965403627</v>
      </c>
      <c r="AB6" s="70">
        <f t="shared" si="3"/>
        <v>0.33937397034596378</v>
      </c>
      <c r="AD6" s="53" t="s">
        <v>452</v>
      </c>
      <c r="AE6" s="48">
        <v>2325</v>
      </c>
      <c r="AF6" s="48">
        <v>1790</v>
      </c>
      <c r="AG6" s="48">
        <v>0</v>
      </c>
      <c r="AH6" s="48">
        <v>0</v>
      </c>
      <c r="AI6" s="48">
        <v>762</v>
      </c>
      <c r="AJ6" s="48">
        <v>0</v>
      </c>
      <c r="AK6" s="48">
        <v>1</v>
      </c>
      <c r="AL6" s="48">
        <v>190</v>
      </c>
    </row>
    <row r="7" spans="1:38" s="4" customFormat="1" x14ac:dyDescent="0.25">
      <c r="A7" s="2">
        <v>4</v>
      </c>
      <c r="B7" s="2" t="s">
        <v>55</v>
      </c>
      <c r="C7" s="2">
        <v>28</v>
      </c>
      <c r="D7" s="1" t="s">
        <v>579</v>
      </c>
      <c r="E7" s="1" t="s">
        <v>578</v>
      </c>
      <c r="F7" s="2">
        <v>157</v>
      </c>
      <c r="G7" s="2" t="s">
        <v>18</v>
      </c>
      <c r="H7" s="1">
        <v>607</v>
      </c>
      <c r="I7" s="1">
        <v>59</v>
      </c>
      <c r="J7" s="1">
        <v>86</v>
      </c>
      <c r="K7" s="1">
        <v>1</v>
      </c>
      <c r="L7" s="1">
        <v>1</v>
      </c>
      <c r="M7" s="1">
        <v>5</v>
      </c>
      <c r="N7" s="1">
        <v>150</v>
      </c>
      <c r="O7" s="1">
        <v>22</v>
      </c>
      <c r="P7" s="1">
        <v>20</v>
      </c>
      <c r="Q7" s="1">
        <v>21</v>
      </c>
      <c r="R7" s="1">
        <v>5</v>
      </c>
      <c r="S7" s="1">
        <v>0</v>
      </c>
      <c r="T7" s="1">
        <v>0</v>
      </c>
      <c r="U7" s="1">
        <v>1</v>
      </c>
      <c r="V7" s="1">
        <v>5</v>
      </c>
      <c r="W7" s="16">
        <v>0</v>
      </c>
      <c r="X7" s="1">
        <v>19</v>
      </c>
      <c r="Y7" s="1">
        <f t="shared" si="0"/>
        <v>395</v>
      </c>
      <c r="Z7" s="1">
        <f t="shared" si="1"/>
        <v>212</v>
      </c>
      <c r="AA7" s="70">
        <f t="shared" si="2"/>
        <v>0.65074135090609553</v>
      </c>
      <c r="AB7" s="70">
        <f t="shared" si="3"/>
        <v>0.34925864909390447</v>
      </c>
    </row>
    <row r="8" spans="1:38" s="4" customFormat="1" x14ac:dyDescent="0.25">
      <c r="A8" s="2">
        <v>5</v>
      </c>
      <c r="B8" s="2" t="s">
        <v>55</v>
      </c>
      <c r="C8" s="2">
        <v>28</v>
      </c>
      <c r="D8" s="1" t="s">
        <v>579</v>
      </c>
      <c r="E8" s="1" t="s">
        <v>578</v>
      </c>
      <c r="F8" s="2">
        <v>158</v>
      </c>
      <c r="G8" s="2" t="s">
        <v>15</v>
      </c>
      <c r="H8" s="1">
        <v>641</v>
      </c>
      <c r="I8" s="1">
        <v>107</v>
      </c>
      <c r="J8" s="1">
        <v>54</v>
      </c>
      <c r="K8" s="1">
        <v>2</v>
      </c>
      <c r="L8" s="1">
        <v>1</v>
      </c>
      <c r="M8" s="1">
        <v>6</v>
      </c>
      <c r="N8" s="1">
        <v>134</v>
      </c>
      <c r="O8" s="1">
        <v>25</v>
      </c>
      <c r="P8" s="1">
        <v>23</v>
      </c>
      <c r="Q8" s="1">
        <v>24</v>
      </c>
      <c r="R8" s="1">
        <v>6</v>
      </c>
      <c r="S8" s="1">
        <v>4</v>
      </c>
      <c r="T8" s="1">
        <v>1</v>
      </c>
      <c r="U8" s="1">
        <v>0</v>
      </c>
      <c r="V8" s="1">
        <v>1</v>
      </c>
      <c r="W8" s="16">
        <v>0</v>
      </c>
      <c r="X8" s="1">
        <v>10</v>
      </c>
      <c r="Y8" s="1">
        <f t="shared" si="0"/>
        <v>398</v>
      </c>
      <c r="Z8" s="1">
        <f t="shared" si="1"/>
        <v>243</v>
      </c>
      <c r="AA8" s="70">
        <f t="shared" si="2"/>
        <v>0.62090483619344772</v>
      </c>
      <c r="AB8" s="70">
        <f t="shared" si="3"/>
        <v>0.37909516380655228</v>
      </c>
    </row>
    <row r="9" spans="1:38" s="4" customFormat="1" x14ac:dyDescent="0.25">
      <c r="A9" s="2">
        <v>6</v>
      </c>
      <c r="B9" s="2" t="s">
        <v>55</v>
      </c>
      <c r="C9" s="2">
        <v>28</v>
      </c>
      <c r="D9" s="1" t="s">
        <v>579</v>
      </c>
      <c r="E9" s="1" t="s">
        <v>578</v>
      </c>
      <c r="F9" s="2">
        <v>158</v>
      </c>
      <c r="G9" s="2" t="s">
        <v>16</v>
      </c>
      <c r="H9" s="1">
        <v>642</v>
      </c>
      <c r="I9" s="1">
        <v>74</v>
      </c>
      <c r="J9" s="1">
        <v>74</v>
      </c>
      <c r="K9" s="1">
        <v>4</v>
      </c>
      <c r="L9" s="1">
        <v>2</v>
      </c>
      <c r="M9" s="1">
        <v>5</v>
      </c>
      <c r="N9" s="1">
        <v>143</v>
      </c>
      <c r="O9" s="1">
        <v>25</v>
      </c>
      <c r="P9" s="1">
        <v>33</v>
      </c>
      <c r="Q9" s="1">
        <v>38</v>
      </c>
      <c r="R9" s="1">
        <v>5</v>
      </c>
      <c r="S9" s="1">
        <v>0</v>
      </c>
      <c r="T9" s="1">
        <v>0</v>
      </c>
      <c r="U9" s="1">
        <v>0</v>
      </c>
      <c r="V9" s="1">
        <v>3</v>
      </c>
      <c r="W9" s="16">
        <v>0</v>
      </c>
      <c r="X9" s="1">
        <v>11</v>
      </c>
      <c r="Y9" s="1">
        <f t="shared" si="0"/>
        <v>417</v>
      </c>
      <c r="Z9" s="1">
        <f t="shared" si="1"/>
        <v>225</v>
      </c>
      <c r="AA9" s="70">
        <f t="shared" si="2"/>
        <v>0.64953271028037385</v>
      </c>
      <c r="AB9" s="70">
        <f t="shared" si="3"/>
        <v>0.35046728971962615</v>
      </c>
    </row>
    <row r="10" spans="1:38" s="4" customFormat="1" x14ac:dyDescent="0.25">
      <c r="A10" s="2">
        <v>7</v>
      </c>
      <c r="B10" s="2" t="s">
        <v>55</v>
      </c>
      <c r="C10" s="2">
        <v>28</v>
      </c>
      <c r="D10" s="1" t="s">
        <v>579</v>
      </c>
      <c r="E10" s="1" t="s">
        <v>578</v>
      </c>
      <c r="F10" s="2">
        <v>158</v>
      </c>
      <c r="G10" s="2" t="s">
        <v>17</v>
      </c>
      <c r="H10" s="1">
        <v>642</v>
      </c>
      <c r="I10" s="1">
        <v>90</v>
      </c>
      <c r="J10" s="1">
        <v>97</v>
      </c>
      <c r="K10" s="1">
        <v>3</v>
      </c>
      <c r="L10" s="1">
        <v>6</v>
      </c>
      <c r="M10" s="1">
        <v>6</v>
      </c>
      <c r="N10" s="1">
        <v>143</v>
      </c>
      <c r="O10" s="1">
        <v>18</v>
      </c>
      <c r="P10" s="1">
        <v>19</v>
      </c>
      <c r="Q10" s="1">
        <v>29</v>
      </c>
      <c r="R10" s="1">
        <v>2</v>
      </c>
      <c r="S10" s="1">
        <v>0</v>
      </c>
      <c r="T10" s="1">
        <v>1</v>
      </c>
      <c r="U10" s="1">
        <v>0</v>
      </c>
      <c r="V10" s="1">
        <v>1</v>
      </c>
      <c r="W10" s="16">
        <v>0</v>
      </c>
      <c r="X10" s="1">
        <v>18</v>
      </c>
      <c r="Y10" s="1">
        <f t="shared" si="0"/>
        <v>433</v>
      </c>
      <c r="Z10" s="1">
        <f t="shared" si="1"/>
        <v>209</v>
      </c>
      <c r="AA10" s="70">
        <f t="shared" si="2"/>
        <v>0.67445482866043616</v>
      </c>
      <c r="AB10" s="70">
        <f t="shared" si="3"/>
        <v>0.32554517133956384</v>
      </c>
    </row>
    <row r="11" spans="1:38" s="4" customFormat="1" x14ac:dyDescent="0.25">
      <c r="A11" s="2">
        <v>8</v>
      </c>
      <c r="B11" s="2" t="s">
        <v>55</v>
      </c>
      <c r="C11" s="2">
        <v>28</v>
      </c>
      <c r="D11" s="1" t="s">
        <v>579</v>
      </c>
      <c r="E11" s="1" t="s">
        <v>578</v>
      </c>
      <c r="F11" s="2">
        <v>159</v>
      </c>
      <c r="G11" s="2" t="s">
        <v>15</v>
      </c>
      <c r="H11" s="1">
        <v>543</v>
      </c>
      <c r="I11" s="1">
        <v>123</v>
      </c>
      <c r="J11" s="1">
        <v>59</v>
      </c>
      <c r="K11" s="1">
        <v>6</v>
      </c>
      <c r="L11" s="1">
        <v>1</v>
      </c>
      <c r="M11" s="1">
        <v>2</v>
      </c>
      <c r="N11" s="1">
        <v>94</v>
      </c>
      <c r="O11" s="1">
        <v>33</v>
      </c>
      <c r="P11" s="1">
        <v>10</v>
      </c>
      <c r="Q11" s="1">
        <v>22</v>
      </c>
      <c r="R11" s="1">
        <v>3</v>
      </c>
      <c r="S11" s="1">
        <v>0</v>
      </c>
      <c r="T11" s="1">
        <v>1</v>
      </c>
      <c r="U11" s="1">
        <v>1</v>
      </c>
      <c r="V11" s="1">
        <v>4</v>
      </c>
      <c r="W11" s="16">
        <v>0</v>
      </c>
      <c r="X11" s="1">
        <v>9</v>
      </c>
      <c r="Y11" s="1">
        <f t="shared" si="0"/>
        <v>368</v>
      </c>
      <c r="Z11" s="1">
        <f t="shared" si="1"/>
        <v>175</v>
      </c>
      <c r="AA11" s="70">
        <f t="shared" si="2"/>
        <v>0.67771639042357279</v>
      </c>
      <c r="AB11" s="70">
        <f t="shared" si="3"/>
        <v>0.32228360957642727</v>
      </c>
    </row>
    <row r="12" spans="1:38" s="4" customFormat="1" x14ac:dyDescent="0.25">
      <c r="A12" s="2">
        <v>9</v>
      </c>
      <c r="B12" s="2" t="s">
        <v>55</v>
      </c>
      <c r="C12" s="2">
        <v>28</v>
      </c>
      <c r="D12" s="1" t="s">
        <v>579</v>
      </c>
      <c r="E12" s="1" t="s">
        <v>578</v>
      </c>
      <c r="F12" s="2">
        <v>159</v>
      </c>
      <c r="G12" s="2" t="s">
        <v>16</v>
      </c>
      <c r="H12" s="1">
        <v>544</v>
      </c>
      <c r="I12" s="1">
        <v>107</v>
      </c>
      <c r="J12" s="1">
        <v>78</v>
      </c>
      <c r="K12" s="1">
        <v>4</v>
      </c>
      <c r="L12" s="1">
        <v>2</v>
      </c>
      <c r="M12" s="1">
        <v>2</v>
      </c>
      <c r="N12" s="1">
        <v>103</v>
      </c>
      <c r="O12" s="1">
        <v>31</v>
      </c>
      <c r="P12" s="1">
        <v>17</v>
      </c>
      <c r="Q12" s="1">
        <v>21</v>
      </c>
      <c r="R12" s="1">
        <v>6</v>
      </c>
      <c r="S12" s="1">
        <v>0</v>
      </c>
      <c r="T12" s="1">
        <v>0</v>
      </c>
      <c r="U12" s="1">
        <v>0</v>
      </c>
      <c r="V12" s="1">
        <v>3</v>
      </c>
      <c r="W12" s="16">
        <v>0</v>
      </c>
      <c r="X12" s="1">
        <v>9</v>
      </c>
      <c r="Y12" s="1">
        <f t="shared" si="0"/>
        <v>383</v>
      </c>
      <c r="Z12" s="1">
        <f t="shared" si="1"/>
        <v>161</v>
      </c>
      <c r="AA12" s="70">
        <f t="shared" si="2"/>
        <v>0.70404411764705888</v>
      </c>
      <c r="AB12" s="70">
        <f t="shared" si="3"/>
        <v>0.29595588235294118</v>
      </c>
    </row>
    <row r="13" spans="1:38" s="4" customFormat="1" x14ac:dyDescent="0.25">
      <c r="A13" s="2">
        <v>10</v>
      </c>
      <c r="B13" s="2" t="s">
        <v>55</v>
      </c>
      <c r="C13" s="2">
        <v>28</v>
      </c>
      <c r="D13" s="1" t="s">
        <v>579</v>
      </c>
      <c r="E13" s="1" t="s">
        <v>578</v>
      </c>
      <c r="F13" s="2">
        <v>160</v>
      </c>
      <c r="G13" s="2" t="s">
        <v>15</v>
      </c>
      <c r="H13" s="1">
        <v>560</v>
      </c>
      <c r="I13" s="1">
        <v>88</v>
      </c>
      <c r="J13" s="1">
        <v>100</v>
      </c>
      <c r="K13" s="1">
        <v>3</v>
      </c>
      <c r="L13" s="1">
        <v>2</v>
      </c>
      <c r="M13" s="1">
        <v>0</v>
      </c>
      <c r="N13" s="1">
        <v>98</v>
      </c>
      <c r="O13" s="1">
        <v>30</v>
      </c>
      <c r="P13" s="1">
        <v>20</v>
      </c>
      <c r="Q13" s="1">
        <v>12</v>
      </c>
      <c r="R13" s="1">
        <v>3</v>
      </c>
      <c r="S13" s="1">
        <v>1</v>
      </c>
      <c r="T13" s="1">
        <v>0</v>
      </c>
      <c r="U13" s="1">
        <v>0</v>
      </c>
      <c r="V13" s="1">
        <v>7</v>
      </c>
      <c r="W13" s="16">
        <v>0</v>
      </c>
      <c r="X13" s="1">
        <v>13</v>
      </c>
      <c r="Y13" s="1">
        <f t="shared" si="0"/>
        <v>377</v>
      </c>
      <c r="Z13" s="1">
        <f t="shared" si="1"/>
        <v>183</v>
      </c>
      <c r="AA13" s="70">
        <f t="shared" si="2"/>
        <v>0.67321428571428577</v>
      </c>
      <c r="AB13" s="70">
        <f t="shared" si="3"/>
        <v>0.32678571428571429</v>
      </c>
    </row>
    <row r="14" spans="1:38" s="4" customFormat="1" x14ac:dyDescent="0.25">
      <c r="A14" s="2">
        <v>11</v>
      </c>
      <c r="B14" s="2" t="s">
        <v>55</v>
      </c>
      <c r="C14" s="2">
        <v>28</v>
      </c>
      <c r="D14" s="1" t="s">
        <v>579</v>
      </c>
      <c r="E14" s="1" t="s">
        <v>578</v>
      </c>
      <c r="F14" s="2">
        <v>160</v>
      </c>
      <c r="G14" s="2" t="s">
        <v>16</v>
      </c>
      <c r="H14" s="1">
        <v>561</v>
      </c>
      <c r="I14" s="1">
        <v>62</v>
      </c>
      <c r="J14" s="1">
        <v>92</v>
      </c>
      <c r="K14" s="1">
        <v>4</v>
      </c>
      <c r="L14" s="1">
        <v>3</v>
      </c>
      <c r="M14" s="1">
        <v>3</v>
      </c>
      <c r="N14" s="1">
        <v>102</v>
      </c>
      <c r="O14" s="1">
        <v>19</v>
      </c>
      <c r="P14" s="1">
        <v>22</v>
      </c>
      <c r="Q14" s="1">
        <v>13</v>
      </c>
      <c r="R14" s="1">
        <v>5</v>
      </c>
      <c r="S14" s="1">
        <v>0</v>
      </c>
      <c r="T14" s="1">
        <v>2</v>
      </c>
      <c r="U14" s="1">
        <v>0</v>
      </c>
      <c r="V14" s="1">
        <v>6</v>
      </c>
      <c r="W14" s="16">
        <v>0</v>
      </c>
      <c r="X14" s="1">
        <v>17</v>
      </c>
      <c r="Y14" s="1">
        <f t="shared" si="0"/>
        <v>350</v>
      </c>
      <c r="Z14" s="1">
        <f t="shared" si="1"/>
        <v>211</v>
      </c>
      <c r="AA14" s="70">
        <f t="shared" si="2"/>
        <v>0.62388591800356508</v>
      </c>
      <c r="AB14" s="70">
        <f t="shared" si="3"/>
        <v>0.37611408199643492</v>
      </c>
    </row>
    <row r="15" spans="1:38" s="4" customFormat="1" x14ac:dyDescent="0.25">
      <c r="A15" s="2">
        <v>12</v>
      </c>
      <c r="B15" s="2" t="s">
        <v>55</v>
      </c>
      <c r="C15" s="2">
        <v>28</v>
      </c>
      <c r="D15" s="1" t="s">
        <v>579</v>
      </c>
      <c r="E15" s="1" t="s">
        <v>578</v>
      </c>
      <c r="F15" s="2">
        <v>160</v>
      </c>
      <c r="G15" s="2" t="s">
        <v>17</v>
      </c>
      <c r="H15" s="1">
        <v>561</v>
      </c>
      <c r="I15" s="1">
        <v>67</v>
      </c>
      <c r="J15" s="1">
        <v>105</v>
      </c>
      <c r="K15" s="1">
        <v>4</v>
      </c>
      <c r="L15" s="1">
        <v>2</v>
      </c>
      <c r="M15" s="1">
        <v>1</v>
      </c>
      <c r="N15" s="1">
        <v>91</v>
      </c>
      <c r="O15" s="1">
        <v>18</v>
      </c>
      <c r="P15" s="1">
        <v>25</v>
      </c>
      <c r="Q15" s="1">
        <v>25</v>
      </c>
      <c r="R15" s="1">
        <v>3</v>
      </c>
      <c r="S15" s="1">
        <v>0</v>
      </c>
      <c r="T15" s="1">
        <v>0</v>
      </c>
      <c r="U15" s="1">
        <v>0</v>
      </c>
      <c r="V15" s="1">
        <v>11</v>
      </c>
      <c r="W15" s="16">
        <v>0</v>
      </c>
      <c r="X15" s="1">
        <v>9</v>
      </c>
      <c r="Y15" s="1">
        <f t="shared" si="0"/>
        <v>361</v>
      </c>
      <c r="Z15" s="1">
        <f t="shared" si="1"/>
        <v>200</v>
      </c>
      <c r="AA15" s="70">
        <f t="shared" si="2"/>
        <v>0.64349376114082002</v>
      </c>
      <c r="AB15" s="70">
        <f t="shared" si="3"/>
        <v>0.35650623885918004</v>
      </c>
    </row>
    <row r="16" spans="1:38" s="4" customFormat="1" x14ac:dyDescent="0.25">
      <c r="A16" s="2">
        <v>13</v>
      </c>
      <c r="B16" s="2" t="s">
        <v>55</v>
      </c>
      <c r="C16" s="2">
        <v>28</v>
      </c>
      <c r="D16" s="1" t="s">
        <v>579</v>
      </c>
      <c r="E16" s="1" t="s">
        <v>239</v>
      </c>
      <c r="F16" s="2">
        <v>161</v>
      </c>
      <c r="G16" s="2" t="s">
        <v>15</v>
      </c>
      <c r="H16" s="1">
        <v>580</v>
      </c>
      <c r="I16" s="1">
        <v>67</v>
      </c>
      <c r="J16" s="1">
        <v>69</v>
      </c>
      <c r="K16" s="1">
        <v>3</v>
      </c>
      <c r="L16" s="1">
        <v>5</v>
      </c>
      <c r="M16" s="1">
        <v>2</v>
      </c>
      <c r="N16" s="1">
        <v>115</v>
      </c>
      <c r="O16" s="1">
        <v>26</v>
      </c>
      <c r="P16" s="1">
        <v>15</v>
      </c>
      <c r="Q16" s="1">
        <v>38</v>
      </c>
      <c r="R16" s="1">
        <v>4</v>
      </c>
      <c r="S16" s="1">
        <v>3</v>
      </c>
      <c r="T16" s="1">
        <v>0</v>
      </c>
      <c r="U16" s="1">
        <v>0</v>
      </c>
      <c r="V16" s="1">
        <v>3</v>
      </c>
      <c r="W16" s="16">
        <v>1</v>
      </c>
      <c r="X16" s="1">
        <v>15</v>
      </c>
      <c r="Y16" s="1">
        <f t="shared" si="0"/>
        <v>366</v>
      </c>
      <c r="Z16" s="1">
        <f t="shared" si="1"/>
        <v>214</v>
      </c>
      <c r="AA16" s="70">
        <f t="shared" si="2"/>
        <v>0.63103448275862073</v>
      </c>
      <c r="AB16" s="70">
        <f t="shared" si="3"/>
        <v>0.36896551724137933</v>
      </c>
    </row>
    <row r="17" spans="1:28" s="4" customFormat="1" x14ac:dyDescent="0.25">
      <c r="A17" s="2">
        <v>14</v>
      </c>
      <c r="B17" s="2" t="s">
        <v>55</v>
      </c>
      <c r="C17" s="2">
        <v>28</v>
      </c>
      <c r="D17" s="1" t="s">
        <v>579</v>
      </c>
      <c r="E17" s="1" t="s">
        <v>239</v>
      </c>
      <c r="F17" s="2">
        <v>161</v>
      </c>
      <c r="G17" s="2" t="s">
        <v>16</v>
      </c>
      <c r="H17" s="1">
        <v>581</v>
      </c>
      <c r="I17" s="1">
        <v>75</v>
      </c>
      <c r="J17" s="1">
        <v>62</v>
      </c>
      <c r="K17" s="1">
        <v>5</v>
      </c>
      <c r="L17" s="1">
        <v>1</v>
      </c>
      <c r="M17" s="1">
        <v>11</v>
      </c>
      <c r="N17" s="1">
        <v>120</v>
      </c>
      <c r="O17" s="1">
        <v>15</v>
      </c>
      <c r="P17" s="1">
        <v>13</v>
      </c>
      <c r="Q17" s="1">
        <v>36</v>
      </c>
      <c r="R17" s="1">
        <v>6</v>
      </c>
      <c r="S17" s="1">
        <v>0</v>
      </c>
      <c r="T17" s="1">
        <v>3</v>
      </c>
      <c r="U17" s="1">
        <v>0</v>
      </c>
      <c r="V17" s="1">
        <v>3</v>
      </c>
      <c r="W17" s="16">
        <v>0</v>
      </c>
      <c r="X17" s="1">
        <v>11</v>
      </c>
      <c r="Y17" s="1">
        <f t="shared" si="0"/>
        <v>361</v>
      </c>
      <c r="Z17" s="1">
        <f t="shared" si="1"/>
        <v>220</v>
      </c>
      <c r="AA17" s="70">
        <f t="shared" si="2"/>
        <v>0.62134251290877796</v>
      </c>
      <c r="AB17" s="70">
        <f t="shared" si="3"/>
        <v>0.37865748709122204</v>
      </c>
    </row>
    <row r="18" spans="1:28" s="4" customFormat="1" x14ac:dyDescent="0.25">
      <c r="A18" s="2">
        <v>15</v>
      </c>
      <c r="B18" s="2" t="s">
        <v>55</v>
      </c>
      <c r="C18" s="2">
        <v>28</v>
      </c>
      <c r="D18" s="1" t="s">
        <v>579</v>
      </c>
      <c r="E18" s="1" t="s">
        <v>240</v>
      </c>
      <c r="F18" s="2">
        <v>162</v>
      </c>
      <c r="G18" s="2" t="s">
        <v>15</v>
      </c>
      <c r="H18" s="1">
        <v>274</v>
      </c>
      <c r="I18" s="1">
        <v>41</v>
      </c>
      <c r="J18" s="1">
        <v>13</v>
      </c>
      <c r="K18" s="1">
        <v>5</v>
      </c>
      <c r="L18" s="1">
        <v>2</v>
      </c>
      <c r="M18" s="1">
        <v>5</v>
      </c>
      <c r="N18" s="1">
        <v>64</v>
      </c>
      <c r="O18" s="1">
        <v>1</v>
      </c>
      <c r="P18" s="1">
        <v>5</v>
      </c>
      <c r="Q18" s="1">
        <v>2</v>
      </c>
      <c r="R18" s="1">
        <v>5</v>
      </c>
      <c r="S18" s="1">
        <v>0</v>
      </c>
      <c r="T18" s="1">
        <v>4</v>
      </c>
      <c r="U18" s="1">
        <v>1</v>
      </c>
      <c r="V18" s="1">
        <v>0</v>
      </c>
      <c r="W18" s="16">
        <v>0</v>
      </c>
      <c r="X18" s="1">
        <v>2</v>
      </c>
      <c r="Y18" s="1">
        <f t="shared" si="0"/>
        <v>150</v>
      </c>
      <c r="Z18" s="1">
        <f t="shared" si="1"/>
        <v>124</v>
      </c>
      <c r="AA18" s="70">
        <f t="shared" si="2"/>
        <v>0.54744525547445255</v>
      </c>
      <c r="AB18" s="70">
        <f t="shared" si="3"/>
        <v>0.45255474452554745</v>
      </c>
    </row>
    <row r="19" spans="1:28" s="4" customFormat="1" x14ac:dyDescent="0.25">
      <c r="A19" s="2">
        <v>16</v>
      </c>
      <c r="B19" s="2" t="s">
        <v>55</v>
      </c>
      <c r="C19" s="2">
        <v>28</v>
      </c>
      <c r="D19" s="1" t="s">
        <v>579</v>
      </c>
      <c r="E19" s="1" t="s">
        <v>241</v>
      </c>
      <c r="F19" s="2">
        <v>163</v>
      </c>
      <c r="G19" s="2" t="s">
        <v>15</v>
      </c>
      <c r="H19" s="1">
        <v>224</v>
      </c>
      <c r="I19" s="1">
        <v>33</v>
      </c>
      <c r="J19" s="1">
        <v>20</v>
      </c>
      <c r="K19" s="1">
        <v>2</v>
      </c>
      <c r="L19" s="1">
        <v>1</v>
      </c>
      <c r="M19" s="1">
        <v>2</v>
      </c>
      <c r="N19" s="1">
        <v>68</v>
      </c>
      <c r="O19" s="1">
        <v>2</v>
      </c>
      <c r="P19" s="1">
        <v>6</v>
      </c>
      <c r="Q19" s="1">
        <v>1</v>
      </c>
      <c r="R19" s="1">
        <v>2</v>
      </c>
      <c r="S19" s="1">
        <v>0</v>
      </c>
      <c r="T19" s="1">
        <v>0</v>
      </c>
      <c r="U19" s="1">
        <v>0</v>
      </c>
      <c r="V19" s="1">
        <v>2</v>
      </c>
      <c r="W19" s="16">
        <v>0</v>
      </c>
      <c r="X19" s="1">
        <v>2</v>
      </c>
      <c r="Y19" s="1">
        <f t="shared" si="0"/>
        <v>141</v>
      </c>
      <c r="Z19" s="1">
        <f t="shared" si="1"/>
        <v>83</v>
      </c>
      <c r="AA19" s="70">
        <f t="shared" si="2"/>
        <v>0.6294642857142857</v>
      </c>
      <c r="AB19" s="70">
        <f t="shared" si="3"/>
        <v>0.3705357142857143</v>
      </c>
    </row>
    <row r="20" spans="1:28" s="4" customFormat="1" x14ac:dyDescent="0.25">
      <c r="A20" s="2">
        <v>17</v>
      </c>
      <c r="B20" s="2" t="s">
        <v>55</v>
      </c>
      <c r="C20" s="2">
        <v>28</v>
      </c>
      <c r="D20" s="1" t="s">
        <v>579</v>
      </c>
      <c r="E20" s="1" t="s">
        <v>242</v>
      </c>
      <c r="F20" s="2">
        <v>164</v>
      </c>
      <c r="G20" s="2" t="s">
        <v>15</v>
      </c>
      <c r="H20" s="1">
        <v>456</v>
      </c>
      <c r="I20" s="1">
        <v>85</v>
      </c>
      <c r="J20" s="1">
        <v>49</v>
      </c>
      <c r="K20" s="1">
        <v>10</v>
      </c>
      <c r="L20" s="1">
        <v>1</v>
      </c>
      <c r="M20" s="1">
        <v>6</v>
      </c>
      <c r="N20" s="1">
        <v>134</v>
      </c>
      <c r="O20" s="1">
        <v>6</v>
      </c>
      <c r="P20" s="1">
        <v>23</v>
      </c>
      <c r="Q20" s="1">
        <v>3</v>
      </c>
      <c r="R20" s="1">
        <v>3</v>
      </c>
      <c r="S20" s="1">
        <v>0</v>
      </c>
      <c r="T20" s="1">
        <v>0</v>
      </c>
      <c r="U20" s="1">
        <v>0</v>
      </c>
      <c r="V20" s="1">
        <v>1</v>
      </c>
      <c r="W20" s="16">
        <v>0</v>
      </c>
      <c r="X20" s="1">
        <v>3</v>
      </c>
      <c r="Y20" s="1">
        <f t="shared" si="0"/>
        <v>324</v>
      </c>
      <c r="Z20" s="1">
        <f t="shared" si="1"/>
        <v>132</v>
      </c>
      <c r="AA20" s="70">
        <f t="shared" si="2"/>
        <v>0.71052631578947367</v>
      </c>
      <c r="AB20" s="70">
        <f t="shared" si="3"/>
        <v>0.28947368421052633</v>
      </c>
    </row>
    <row r="21" spans="1:28" s="4" customFormat="1" x14ac:dyDescent="0.25">
      <c r="A21" s="2">
        <v>18</v>
      </c>
      <c r="B21" s="2" t="s">
        <v>55</v>
      </c>
      <c r="C21" s="2">
        <v>28</v>
      </c>
      <c r="D21" s="1" t="s">
        <v>579</v>
      </c>
      <c r="E21" s="1" t="s">
        <v>243</v>
      </c>
      <c r="F21" s="2">
        <v>165</v>
      </c>
      <c r="G21" s="2" t="s">
        <v>15</v>
      </c>
      <c r="H21" s="1">
        <v>86</v>
      </c>
      <c r="I21" s="1">
        <v>11</v>
      </c>
      <c r="J21" s="1">
        <v>14</v>
      </c>
      <c r="K21" s="1">
        <v>1</v>
      </c>
      <c r="L21" s="1">
        <v>1</v>
      </c>
      <c r="M21" s="1">
        <v>2</v>
      </c>
      <c r="N21" s="1">
        <v>30</v>
      </c>
      <c r="O21" s="1">
        <v>2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2</v>
      </c>
      <c r="W21" s="16">
        <v>0</v>
      </c>
      <c r="X21" s="1">
        <v>4</v>
      </c>
      <c r="Y21" s="1">
        <f t="shared" si="0"/>
        <v>69</v>
      </c>
      <c r="Z21" s="1">
        <f t="shared" si="1"/>
        <v>17</v>
      </c>
      <c r="AA21" s="70">
        <f t="shared" si="2"/>
        <v>0.80232558139534882</v>
      </c>
      <c r="AB21" s="70">
        <f t="shared" si="3"/>
        <v>0.19767441860465115</v>
      </c>
    </row>
    <row r="22" spans="1:28" s="4" customFormat="1" x14ac:dyDescent="0.25">
      <c r="A22" s="2">
        <v>19</v>
      </c>
      <c r="B22" s="2" t="s">
        <v>55</v>
      </c>
      <c r="C22" s="2">
        <v>28</v>
      </c>
      <c r="D22" s="1" t="s">
        <v>579</v>
      </c>
      <c r="E22" s="1" t="s">
        <v>244</v>
      </c>
      <c r="F22" s="2">
        <v>166</v>
      </c>
      <c r="G22" s="2" t="s">
        <v>15</v>
      </c>
      <c r="H22" s="1">
        <v>581</v>
      </c>
      <c r="I22" s="1">
        <v>95</v>
      </c>
      <c r="J22" s="1">
        <v>78</v>
      </c>
      <c r="K22" s="1">
        <v>2</v>
      </c>
      <c r="L22" s="1">
        <v>2</v>
      </c>
      <c r="M22" s="1">
        <v>4</v>
      </c>
      <c r="N22" s="1">
        <v>116</v>
      </c>
      <c r="O22" s="1">
        <v>6</v>
      </c>
      <c r="P22" s="1">
        <v>8</v>
      </c>
      <c r="Q22" s="1">
        <v>19</v>
      </c>
      <c r="R22" s="1">
        <v>4</v>
      </c>
      <c r="S22" s="1">
        <v>2</v>
      </c>
      <c r="T22" s="1">
        <v>0</v>
      </c>
      <c r="U22" s="1">
        <v>0</v>
      </c>
      <c r="V22" s="1">
        <v>2</v>
      </c>
      <c r="W22" s="16">
        <v>2</v>
      </c>
      <c r="X22" s="1">
        <v>19</v>
      </c>
      <c r="Y22" s="1">
        <f t="shared" si="0"/>
        <v>359</v>
      </c>
      <c r="Z22" s="1">
        <f t="shared" si="1"/>
        <v>222</v>
      </c>
      <c r="AA22" s="70">
        <f t="shared" si="2"/>
        <v>0.61790017211703963</v>
      </c>
      <c r="AB22" s="70">
        <f t="shared" si="3"/>
        <v>0.38209982788296043</v>
      </c>
    </row>
    <row r="23" spans="1:28" s="4" customFormat="1" x14ac:dyDescent="0.25">
      <c r="A23" s="2">
        <v>20</v>
      </c>
      <c r="B23" s="2" t="s">
        <v>55</v>
      </c>
      <c r="C23" s="2">
        <v>28</v>
      </c>
      <c r="D23" s="1" t="s">
        <v>579</v>
      </c>
      <c r="E23" s="1" t="s">
        <v>244</v>
      </c>
      <c r="F23" s="2">
        <v>166</v>
      </c>
      <c r="G23" s="2" t="s">
        <v>16</v>
      </c>
      <c r="H23" s="1">
        <v>581</v>
      </c>
      <c r="I23" s="1">
        <v>132</v>
      </c>
      <c r="J23" s="1">
        <v>70</v>
      </c>
      <c r="K23" s="1">
        <v>0</v>
      </c>
      <c r="L23" s="1">
        <v>0</v>
      </c>
      <c r="M23" s="1">
        <v>0</v>
      </c>
      <c r="N23" s="1">
        <v>145</v>
      </c>
      <c r="O23" s="1">
        <v>7</v>
      </c>
      <c r="P23" s="1">
        <v>6</v>
      </c>
      <c r="Q23" s="1">
        <v>12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6">
        <v>0</v>
      </c>
      <c r="X23" s="1">
        <v>23</v>
      </c>
      <c r="Y23" s="1">
        <f t="shared" si="0"/>
        <v>395</v>
      </c>
      <c r="Z23" s="1">
        <f t="shared" si="1"/>
        <v>186</v>
      </c>
      <c r="AA23" s="70">
        <f t="shared" si="2"/>
        <v>0.67986230636833045</v>
      </c>
      <c r="AB23" s="70">
        <f t="shared" si="3"/>
        <v>0.32013769363166955</v>
      </c>
    </row>
    <row r="24" spans="1:28" s="4" customFormat="1" x14ac:dyDescent="0.25">
      <c r="A24" s="2">
        <v>21</v>
      </c>
      <c r="B24" s="2" t="s">
        <v>55</v>
      </c>
      <c r="C24" s="2">
        <v>28</v>
      </c>
      <c r="D24" s="1" t="s">
        <v>579</v>
      </c>
      <c r="E24" s="1" t="s">
        <v>245</v>
      </c>
      <c r="F24" s="2">
        <v>167</v>
      </c>
      <c r="G24" s="2" t="s">
        <v>15</v>
      </c>
      <c r="H24" s="1">
        <v>583</v>
      </c>
      <c r="I24" s="1">
        <v>27</v>
      </c>
      <c r="J24" s="1">
        <v>92</v>
      </c>
      <c r="K24" s="1">
        <v>4</v>
      </c>
      <c r="L24" s="1">
        <v>4</v>
      </c>
      <c r="M24" s="1">
        <v>7</v>
      </c>
      <c r="N24" s="1">
        <v>209</v>
      </c>
      <c r="O24" s="1">
        <v>5</v>
      </c>
      <c r="P24" s="1">
        <v>18</v>
      </c>
      <c r="Q24" s="1">
        <v>12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6">
        <v>0</v>
      </c>
      <c r="X24" s="1">
        <v>21</v>
      </c>
      <c r="Y24" s="1">
        <f t="shared" si="0"/>
        <v>400</v>
      </c>
      <c r="Z24" s="1">
        <f t="shared" si="1"/>
        <v>183</v>
      </c>
      <c r="AA24" s="70">
        <f t="shared" si="2"/>
        <v>0.68610634648370494</v>
      </c>
      <c r="AB24" s="70">
        <f t="shared" si="3"/>
        <v>0.313893653516295</v>
      </c>
    </row>
    <row r="25" spans="1:28" s="4" customFormat="1" x14ac:dyDescent="0.25">
      <c r="A25" s="2">
        <v>22</v>
      </c>
      <c r="B25" s="2" t="s">
        <v>55</v>
      </c>
      <c r="C25" s="2">
        <v>28</v>
      </c>
      <c r="D25" s="1" t="s">
        <v>579</v>
      </c>
      <c r="E25" s="1" t="s">
        <v>246</v>
      </c>
      <c r="F25" s="2">
        <v>168</v>
      </c>
      <c r="G25" s="2" t="s">
        <v>15</v>
      </c>
      <c r="H25" s="1">
        <v>600</v>
      </c>
      <c r="I25" s="1">
        <v>152</v>
      </c>
      <c r="J25" s="1">
        <v>81</v>
      </c>
      <c r="K25" s="1">
        <v>9</v>
      </c>
      <c r="L25" s="1">
        <v>4</v>
      </c>
      <c r="M25" s="1">
        <v>0</v>
      </c>
      <c r="N25" s="1">
        <v>77</v>
      </c>
      <c r="O25" s="1">
        <v>3</v>
      </c>
      <c r="P25" s="1">
        <v>3</v>
      </c>
      <c r="Q25" s="1">
        <v>3</v>
      </c>
      <c r="R25" s="1">
        <v>7</v>
      </c>
      <c r="S25" s="1">
        <v>1</v>
      </c>
      <c r="T25" s="1">
        <v>3</v>
      </c>
      <c r="U25" s="1">
        <v>1</v>
      </c>
      <c r="V25" s="1">
        <v>2</v>
      </c>
      <c r="W25" s="16">
        <v>0</v>
      </c>
      <c r="X25" s="1">
        <v>16</v>
      </c>
      <c r="Y25" s="1">
        <f t="shared" si="0"/>
        <v>362</v>
      </c>
      <c r="Z25" s="1">
        <f t="shared" si="1"/>
        <v>238</v>
      </c>
      <c r="AA25" s="70">
        <f t="shared" si="2"/>
        <v>0.60333333333333339</v>
      </c>
      <c r="AB25" s="70">
        <f t="shared" si="3"/>
        <v>0.39666666666666667</v>
      </c>
    </row>
    <row r="26" spans="1:28" s="4" customFormat="1" x14ac:dyDescent="0.25">
      <c r="A26" s="2">
        <v>23</v>
      </c>
      <c r="B26" s="2" t="s">
        <v>55</v>
      </c>
      <c r="C26" s="2">
        <v>28</v>
      </c>
      <c r="D26" s="1" t="s">
        <v>579</v>
      </c>
      <c r="E26" s="1" t="s">
        <v>247</v>
      </c>
      <c r="F26" s="2">
        <v>169</v>
      </c>
      <c r="G26" s="2" t="s">
        <v>15</v>
      </c>
      <c r="H26" s="1">
        <v>657</v>
      </c>
      <c r="I26" s="1">
        <v>98</v>
      </c>
      <c r="J26" s="1">
        <v>88</v>
      </c>
      <c r="K26" s="1">
        <v>7</v>
      </c>
      <c r="L26" s="1">
        <v>2</v>
      </c>
      <c r="M26" s="1">
        <v>5</v>
      </c>
      <c r="N26" s="1">
        <v>146</v>
      </c>
      <c r="O26" s="1">
        <v>5</v>
      </c>
      <c r="P26" s="1">
        <v>8</v>
      </c>
      <c r="Q26" s="1">
        <v>5</v>
      </c>
      <c r="R26" s="1">
        <v>6</v>
      </c>
      <c r="S26" s="1">
        <v>0</v>
      </c>
      <c r="T26" s="1">
        <v>0</v>
      </c>
      <c r="U26" s="1">
        <v>0</v>
      </c>
      <c r="V26" s="1">
        <v>4</v>
      </c>
      <c r="W26" s="16">
        <v>0</v>
      </c>
      <c r="X26" s="1">
        <v>13</v>
      </c>
      <c r="Y26" s="1">
        <f t="shared" si="0"/>
        <v>387</v>
      </c>
      <c r="Z26" s="1">
        <f t="shared" si="1"/>
        <v>270</v>
      </c>
      <c r="AA26" s="70">
        <f t="shared" si="2"/>
        <v>0.58904109589041098</v>
      </c>
      <c r="AB26" s="70">
        <f t="shared" si="3"/>
        <v>0.41095890410958902</v>
      </c>
    </row>
    <row r="27" spans="1:28" s="4" customFormat="1" x14ac:dyDescent="0.25">
      <c r="A27" s="2">
        <v>24</v>
      </c>
      <c r="B27" s="2" t="s">
        <v>55</v>
      </c>
      <c r="C27" s="2">
        <v>28</v>
      </c>
      <c r="D27" s="1" t="s">
        <v>579</v>
      </c>
      <c r="E27" s="1" t="s">
        <v>248</v>
      </c>
      <c r="F27" s="2">
        <v>170</v>
      </c>
      <c r="G27" s="2" t="s">
        <v>15</v>
      </c>
      <c r="H27" s="1">
        <v>672</v>
      </c>
      <c r="I27" s="1">
        <v>101</v>
      </c>
      <c r="J27" s="1">
        <v>60</v>
      </c>
      <c r="K27" s="1">
        <v>2</v>
      </c>
      <c r="L27" s="1">
        <v>1</v>
      </c>
      <c r="M27" s="1">
        <v>5</v>
      </c>
      <c r="N27" s="1">
        <v>170</v>
      </c>
      <c r="O27" s="1">
        <v>21</v>
      </c>
      <c r="P27" s="1">
        <v>16</v>
      </c>
      <c r="Q27" s="1">
        <v>28</v>
      </c>
      <c r="R27" s="1">
        <v>3</v>
      </c>
      <c r="S27" s="1">
        <v>2</v>
      </c>
      <c r="T27" s="1">
        <v>1</v>
      </c>
      <c r="U27" s="1">
        <v>0</v>
      </c>
      <c r="V27" s="1">
        <v>2</v>
      </c>
      <c r="W27" s="16">
        <v>0</v>
      </c>
      <c r="X27" s="1">
        <v>23</v>
      </c>
      <c r="Y27" s="1">
        <f t="shared" si="0"/>
        <v>435</v>
      </c>
      <c r="Z27" s="1">
        <f t="shared" si="1"/>
        <v>237</v>
      </c>
      <c r="AA27" s="70">
        <f t="shared" si="2"/>
        <v>0.6473214285714286</v>
      </c>
      <c r="AB27" s="70">
        <f t="shared" si="3"/>
        <v>0.35267857142857145</v>
      </c>
    </row>
    <row r="28" spans="1:28" s="4" customFormat="1" x14ac:dyDescent="0.25">
      <c r="A28" s="2">
        <v>25</v>
      </c>
      <c r="B28" s="2" t="s">
        <v>55</v>
      </c>
      <c r="C28" s="2">
        <v>28</v>
      </c>
      <c r="D28" s="1" t="s">
        <v>579</v>
      </c>
      <c r="E28" s="1" t="s">
        <v>249</v>
      </c>
      <c r="F28" s="2">
        <v>171</v>
      </c>
      <c r="G28" s="2" t="s">
        <v>15</v>
      </c>
      <c r="H28" s="1">
        <v>198</v>
      </c>
      <c r="I28" s="1">
        <v>64</v>
      </c>
      <c r="J28" s="1">
        <v>11</v>
      </c>
      <c r="K28" s="1">
        <v>2</v>
      </c>
      <c r="L28" s="1">
        <v>1</v>
      </c>
      <c r="M28" s="1">
        <v>1</v>
      </c>
      <c r="N28" s="1">
        <v>36</v>
      </c>
      <c r="O28" s="1">
        <v>1</v>
      </c>
      <c r="P28" s="1">
        <v>11</v>
      </c>
      <c r="Q28" s="1">
        <v>4</v>
      </c>
      <c r="R28" s="1">
        <v>0</v>
      </c>
      <c r="S28" s="1">
        <v>2</v>
      </c>
      <c r="T28" s="1">
        <v>0</v>
      </c>
      <c r="U28" s="1">
        <v>0</v>
      </c>
      <c r="V28" s="1">
        <v>0</v>
      </c>
      <c r="W28" s="16">
        <v>0</v>
      </c>
      <c r="X28" s="1">
        <v>3</v>
      </c>
      <c r="Y28" s="1">
        <f t="shared" si="0"/>
        <v>136</v>
      </c>
      <c r="Z28" s="1">
        <f t="shared" si="1"/>
        <v>62</v>
      </c>
      <c r="AA28" s="70">
        <f t="shared" si="2"/>
        <v>0.68686868686868685</v>
      </c>
      <c r="AB28" s="70">
        <f t="shared" si="3"/>
        <v>0.31313131313131315</v>
      </c>
    </row>
    <row r="29" spans="1:28" s="4" customFormat="1" x14ac:dyDescent="0.25">
      <c r="A29" s="2">
        <v>26</v>
      </c>
      <c r="B29" s="2" t="s">
        <v>55</v>
      </c>
      <c r="C29" s="2">
        <v>28</v>
      </c>
      <c r="D29" s="1" t="s">
        <v>579</v>
      </c>
      <c r="E29" s="1" t="s">
        <v>250</v>
      </c>
      <c r="F29" s="2">
        <v>172</v>
      </c>
      <c r="G29" s="2" t="s">
        <v>15</v>
      </c>
      <c r="H29" s="1">
        <v>319</v>
      </c>
      <c r="I29" s="1">
        <v>44</v>
      </c>
      <c r="J29" s="1">
        <v>6</v>
      </c>
      <c r="K29" s="1">
        <v>5</v>
      </c>
      <c r="L29" s="1">
        <v>2</v>
      </c>
      <c r="M29" s="1">
        <v>7</v>
      </c>
      <c r="N29" s="1">
        <v>105</v>
      </c>
      <c r="O29" s="1">
        <v>1</v>
      </c>
      <c r="P29" s="1">
        <v>11</v>
      </c>
      <c r="Q29" s="1">
        <v>13</v>
      </c>
      <c r="R29" s="1">
        <v>0</v>
      </c>
      <c r="S29" s="1">
        <v>0</v>
      </c>
      <c r="T29" s="1">
        <v>0</v>
      </c>
      <c r="U29" s="1">
        <v>2</v>
      </c>
      <c r="V29" s="1">
        <v>0</v>
      </c>
      <c r="W29" s="16">
        <v>0</v>
      </c>
      <c r="X29" s="1">
        <v>11</v>
      </c>
      <c r="Y29" s="1">
        <f t="shared" si="0"/>
        <v>207</v>
      </c>
      <c r="Z29" s="1">
        <f t="shared" si="1"/>
        <v>112</v>
      </c>
      <c r="AA29" s="70">
        <f t="shared" si="2"/>
        <v>0.64890282131661448</v>
      </c>
      <c r="AB29" s="70">
        <f t="shared" si="3"/>
        <v>0.35109717868338558</v>
      </c>
    </row>
    <row r="30" spans="1:28" s="4" customFormat="1" x14ac:dyDescent="0.25">
      <c r="A30" s="2">
        <v>27</v>
      </c>
      <c r="B30" s="2" t="s">
        <v>55</v>
      </c>
      <c r="C30" s="2">
        <v>28</v>
      </c>
      <c r="D30" s="1" t="s">
        <v>579</v>
      </c>
      <c r="E30" s="1" t="s">
        <v>251</v>
      </c>
      <c r="F30" s="2">
        <v>173</v>
      </c>
      <c r="G30" s="2" t="s">
        <v>15</v>
      </c>
      <c r="H30" s="1">
        <v>679</v>
      </c>
      <c r="I30" s="1">
        <v>85</v>
      </c>
      <c r="J30" s="1">
        <v>85</v>
      </c>
      <c r="K30" s="1">
        <v>4</v>
      </c>
      <c r="L30" s="1">
        <v>7</v>
      </c>
      <c r="M30" s="1">
        <v>6</v>
      </c>
      <c r="N30" s="1">
        <v>107</v>
      </c>
      <c r="O30" s="1">
        <v>17</v>
      </c>
      <c r="P30" s="1">
        <v>22</v>
      </c>
      <c r="Q30" s="1">
        <v>21</v>
      </c>
      <c r="R30" s="1">
        <v>1</v>
      </c>
      <c r="S30" s="1">
        <v>1</v>
      </c>
      <c r="T30" s="1">
        <v>0</v>
      </c>
      <c r="U30" s="1">
        <v>0</v>
      </c>
      <c r="V30" s="1">
        <v>3</v>
      </c>
      <c r="W30" s="16">
        <v>0</v>
      </c>
      <c r="X30" s="1">
        <v>22</v>
      </c>
      <c r="Y30" s="1">
        <f t="shared" si="0"/>
        <v>381</v>
      </c>
      <c r="Z30" s="1">
        <f t="shared" si="1"/>
        <v>298</v>
      </c>
      <c r="AA30" s="70">
        <f t="shared" si="2"/>
        <v>0.56111929307805597</v>
      </c>
      <c r="AB30" s="70">
        <f t="shared" si="3"/>
        <v>0.43888070692194403</v>
      </c>
    </row>
    <row r="31" spans="1:28" s="4" customFormat="1" x14ac:dyDescent="0.25">
      <c r="A31" s="2">
        <v>28</v>
      </c>
      <c r="B31" s="2" t="s">
        <v>55</v>
      </c>
      <c r="C31" s="2">
        <v>28</v>
      </c>
      <c r="D31" s="1" t="s">
        <v>579</v>
      </c>
      <c r="E31" s="1" t="s">
        <v>251</v>
      </c>
      <c r="F31" s="2">
        <v>173</v>
      </c>
      <c r="G31" s="2" t="s">
        <v>16</v>
      </c>
      <c r="H31" s="1">
        <v>680</v>
      </c>
      <c r="I31" s="1">
        <v>117</v>
      </c>
      <c r="J31" s="1">
        <v>78</v>
      </c>
      <c r="K31" s="1">
        <v>6</v>
      </c>
      <c r="L31" s="1">
        <v>5</v>
      </c>
      <c r="M31" s="1">
        <v>5</v>
      </c>
      <c r="N31" s="1">
        <v>80</v>
      </c>
      <c r="O31" s="1">
        <v>35</v>
      </c>
      <c r="P31" s="1">
        <v>11</v>
      </c>
      <c r="Q31" s="1">
        <v>25</v>
      </c>
      <c r="R31" s="1">
        <v>0</v>
      </c>
      <c r="S31" s="1">
        <v>4</v>
      </c>
      <c r="T31" s="1">
        <v>0</v>
      </c>
      <c r="U31" s="1">
        <v>0</v>
      </c>
      <c r="V31" s="1">
        <v>1</v>
      </c>
      <c r="W31" s="16">
        <v>0</v>
      </c>
      <c r="X31" s="1">
        <v>14</v>
      </c>
      <c r="Y31" s="1">
        <f t="shared" si="0"/>
        <v>381</v>
      </c>
      <c r="Z31" s="1">
        <f t="shared" si="1"/>
        <v>299</v>
      </c>
      <c r="AA31" s="70">
        <f t="shared" si="2"/>
        <v>0.56029411764705883</v>
      </c>
      <c r="AB31" s="70">
        <f t="shared" si="3"/>
        <v>0.43970588235294117</v>
      </c>
    </row>
    <row r="32" spans="1:28" s="4" customFormat="1" x14ac:dyDescent="0.25">
      <c r="A32" s="2">
        <v>29</v>
      </c>
      <c r="B32" s="2" t="s">
        <v>55</v>
      </c>
      <c r="C32" s="2">
        <v>28</v>
      </c>
      <c r="D32" s="1" t="s">
        <v>579</v>
      </c>
      <c r="E32" s="1" t="s">
        <v>252</v>
      </c>
      <c r="F32" s="2">
        <v>174</v>
      </c>
      <c r="G32" s="2" t="s">
        <v>15</v>
      </c>
      <c r="H32" s="1">
        <v>409</v>
      </c>
      <c r="I32" s="1">
        <v>104</v>
      </c>
      <c r="J32" s="1">
        <v>85</v>
      </c>
      <c r="K32" s="1">
        <v>0</v>
      </c>
      <c r="L32" s="1">
        <v>0</v>
      </c>
      <c r="M32" s="1">
        <v>0</v>
      </c>
      <c r="N32" s="1">
        <v>69</v>
      </c>
      <c r="O32" s="1">
        <v>1</v>
      </c>
      <c r="P32" s="1">
        <v>1</v>
      </c>
      <c r="Q32" s="1">
        <v>0</v>
      </c>
      <c r="R32" s="1">
        <v>2</v>
      </c>
      <c r="S32" s="1">
        <v>1</v>
      </c>
      <c r="T32" s="1">
        <v>0</v>
      </c>
      <c r="U32" s="1">
        <v>0</v>
      </c>
      <c r="V32" s="1">
        <v>3</v>
      </c>
      <c r="W32" s="16">
        <v>0</v>
      </c>
      <c r="X32" s="1">
        <v>5</v>
      </c>
      <c r="Y32" s="1">
        <f t="shared" si="0"/>
        <v>271</v>
      </c>
      <c r="Z32" s="1">
        <f t="shared" si="1"/>
        <v>138</v>
      </c>
      <c r="AA32" s="70">
        <f t="shared" si="2"/>
        <v>0.66259168704156479</v>
      </c>
      <c r="AB32" s="70">
        <f t="shared" si="3"/>
        <v>0.33740831295843521</v>
      </c>
    </row>
    <row r="33" spans="1:38" s="4" customFormat="1" x14ac:dyDescent="0.25">
      <c r="A33" s="2">
        <v>30</v>
      </c>
      <c r="B33" s="2" t="s">
        <v>55</v>
      </c>
      <c r="C33" s="2">
        <v>28</v>
      </c>
      <c r="D33" s="1" t="s">
        <v>579</v>
      </c>
      <c r="E33" s="1" t="s">
        <v>253</v>
      </c>
      <c r="F33" s="2">
        <v>175</v>
      </c>
      <c r="G33" s="2" t="s">
        <v>15</v>
      </c>
      <c r="H33" s="1">
        <v>626</v>
      </c>
      <c r="I33" s="1">
        <v>29</v>
      </c>
      <c r="J33" s="1">
        <v>168</v>
      </c>
      <c r="K33" s="1">
        <v>2</v>
      </c>
      <c r="L33" s="1">
        <v>12</v>
      </c>
      <c r="M33" s="1">
        <v>3</v>
      </c>
      <c r="N33" s="1">
        <v>119</v>
      </c>
      <c r="O33" s="1">
        <v>2</v>
      </c>
      <c r="P33" s="1">
        <v>6</v>
      </c>
      <c r="Q33" s="1">
        <v>2</v>
      </c>
      <c r="R33" s="1">
        <v>1</v>
      </c>
      <c r="S33" s="1">
        <v>0</v>
      </c>
      <c r="T33" s="1">
        <v>0</v>
      </c>
      <c r="U33" s="1">
        <v>0</v>
      </c>
      <c r="V33" s="1">
        <v>4</v>
      </c>
      <c r="W33" s="16">
        <v>0</v>
      </c>
      <c r="X33" s="1">
        <v>15</v>
      </c>
      <c r="Y33" s="1">
        <f t="shared" si="0"/>
        <v>363</v>
      </c>
      <c r="Z33" s="1">
        <f t="shared" si="1"/>
        <v>263</v>
      </c>
      <c r="AA33" s="70">
        <f t="shared" si="2"/>
        <v>0.57987220447284349</v>
      </c>
      <c r="AB33" s="70">
        <f t="shared" si="3"/>
        <v>0.42012779552715657</v>
      </c>
    </row>
    <row r="34" spans="1:38" s="4" customFormat="1" x14ac:dyDescent="0.25">
      <c r="A34" s="3"/>
      <c r="B34" s="3"/>
      <c r="C34" s="3"/>
      <c r="D34" s="137" t="s">
        <v>529</v>
      </c>
      <c r="E34" s="138"/>
      <c r="F34" s="76">
        <f>COUNTIF(G4:G33,"B")</f>
        <v>19</v>
      </c>
      <c r="G34" s="76">
        <f>COUNTA(G4:G33)</f>
        <v>30</v>
      </c>
      <c r="H34" s="77">
        <f>SUM(H4:H33)</f>
        <v>15908</v>
      </c>
      <c r="I34" s="77">
        <f t="shared" ref="I34:X34" si="4">SUM(I4:I33)</f>
        <v>2336</v>
      </c>
      <c r="J34" s="77">
        <f t="shared" si="4"/>
        <v>2150</v>
      </c>
      <c r="K34" s="77">
        <f t="shared" si="4"/>
        <v>110</v>
      </c>
      <c r="L34" s="77">
        <f t="shared" si="4"/>
        <v>76</v>
      </c>
      <c r="M34" s="77">
        <f t="shared" si="4"/>
        <v>121</v>
      </c>
      <c r="N34" s="77">
        <f t="shared" si="4"/>
        <v>3420</v>
      </c>
      <c r="O34" s="77">
        <f t="shared" si="4"/>
        <v>417</v>
      </c>
      <c r="P34" s="77">
        <f t="shared" si="4"/>
        <v>437</v>
      </c>
      <c r="Q34" s="77">
        <f t="shared" si="4"/>
        <v>512</v>
      </c>
      <c r="R34" s="77">
        <f t="shared" si="4"/>
        <v>96</v>
      </c>
      <c r="S34" s="77">
        <f t="shared" si="4"/>
        <v>23</v>
      </c>
      <c r="T34" s="77">
        <f t="shared" si="4"/>
        <v>18</v>
      </c>
      <c r="U34" s="77">
        <f t="shared" si="4"/>
        <v>8</v>
      </c>
      <c r="V34" s="77">
        <f t="shared" si="4"/>
        <v>85</v>
      </c>
      <c r="W34" s="77">
        <f t="shared" si="4"/>
        <v>4</v>
      </c>
      <c r="X34" s="77">
        <f t="shared" si="4"/>
        <v>392</v>
      </c>
      <c r="Y34" s="77">
        <f t="shared" ref="Y34" si="5">SUM(I34:X34)</f>
        <v>10205</v>
      </c>
      <c r="Z34" s="77">
        <f t="shared" ref="Z34" si="6">H34-Y34</f>
        <v>5703</v>
      </c>
      <c r="AA34" s="78">
        <f t="shared" ref="AA34" si="7">Y34/H34</f>
        <v>0.64150113150616039</v>
      </c>
      <c r="AB34" s="78">
        <f t="shared" ref="AB34" si="8">Z34/H34</f>
        <v>0.35849886849383955</v>
      </c>
    </row>
    <row r="35" spans="1:38" x14ac:dyDescent="0.2">
      <c r="AC35" s="4"/>
    </row>
    <row r="36" spans="1:38" s="28" customFormat="1" x14ac:dyDescent="0.25">
      <c r="A36" s="27"/>
      <c r="B36" s="27"/>
      <c r="C36" s="27"/>
      <c r="E36" s="126" t="s">
        <v>71</v>
      </c>
      <c r="F36" s="133"/>
      <c r="G36" s="133"/>
      <c r="H36" s="133"/>
      <c r="I36" s="75" t="s">
        <v>4</v>
      </c>
      <c r="J36" s="75" t="s">
        <v>5</v>
      </c>
      <c r="K36" s="75" t="s">
        <v>6</v>
      </c>
      <c r="L36" s="75" t="s">
        <v>47</v>
      </c>
      <c r="M36" s="75" t="s">
        <v>7</v>
      </c>
      <c r="N36" s="75" t="s">
        <v>48</v>
      </c>
      <c r="O36" s="75" t="s">
        <v>37</v>
      </c>
      <c r="P36" s="75" t="s">
        <v>49</v>
      </c>
      <c r="Q36" s="75" t="s">
        <v>8</v>
      </c>
      <c r="R36" s="32" t="s">
        <v>38</v>
      </c>
      <c r="S36" s="33" t="s">
        <v>65</v>
      </c>
      <c r="T36" s="33"/>
      <c r="AA36" s="71"/>
      <c r="AB36" s="71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s="4" customFormat="1" x14ac:dyDescent="0.2">
      <c r="A37" s="3"/>
      <c r="B37" s="3"/>
      <c r="C37" s="3"/>
      <c r="E37" s="133"/>
      <c r="F37" s="133"/>
      <c r="G37" s="133"/>
      <c r="H37" s="133"/>
      <c r="I37" s="46">
        <v>2389</v>
      </c>
      <c r="J37" s="46">
        <v>2193</v>
      </c>
      <c r="K37" s="46">
        <v>157</v>
      </c>
      <c r="L37" s="46">
        <v>118</v>
      </c>
      <c r="M37" s="46">
        <v>166</v>
      </c>
      <c r="N37" s="46">
        <v>3420</v>
      </c>
      <c r="O37" s="46">
        <v>417</v>
      </c>
      <c r="P37" s="46">
        <v>437</v>
      </c>
      <c r="Q37" s="46">
        <v>512</v>
      </c>
      <c r="R37" s="65">
        <f>W34</f>
        <v>4</v>
      </c>
      <c r="S37" s="66">
        <f>X34</f>
        <v>392</v>
      </c>
      <c r="T37" s="34"/>
      <c r="AA37" s="72"/>
      <c r="AB37" s="72"/>
    </row>
    <row r="38" spans="1:38" s="4" customFormat="1" ht="6.75" customHeight="1" x14ac:dyDescent="0.25">
      <c r="A38" s="3"/>
      <c r="B38" s="3"/>
      <c r="C38" s="3"/>
      <c r="F38" s="3"/>
      <c r="G38" s="3"/>
      <c r="H38" s="11"/>
      <c r="I38" s="3"/>
      <c r="J38" s="3"/>
      <c r="K38" s="3"/>
      <c r="L38" s="3"/>
      <c r="M38" s="3"/>
      <c r="N38" s="3"/>
      <c r="O38" s="3"/>
      <c r="P38" s="3"/>
      <c r="Q38" s="3"/>
      <c r="R38" s="35"/>
      <c r="S38" s="36"/>
      <c r="T38" s="36"/>
      <c r="AA38" s="72"/>
      <c r="AB38" s="72"/>
    </row>
    <row r="39" spans="1:38" s="12" customFormat="1" x14ac:dyDescent="0.25">
      <c r="A39" s="30"/>
      <c r="B39" s="30"/>
      <c r="C39" s="30"/>
      <c r="E39" s="126" t="s">
        <v>72</v>
      </c>
      <c r="F39" s="126"/>
      <c r="G39" s="126"/>
      <c r="H39" s="126"/>
      <c r="I39" s="126" t="s">
        <v>412</v>
      </c>
      <c r="J39" s="133"/>
      <c r="K39" s="133"/>
      <c r="L39" s="126" t="s">
        <v>413</v>
      </c>
      <c r="M39" s="126"/>
      <c r="N39" s="75" t="s">
        <v>48</v>
      </c>
      <c r="O39" s="75" t="s">
        <v>37</v>
      </c>
      <c r="P39" s="75" t="s">
        <v>49</v>
      </c>
      <c r="Q39" s="75" t="s">
        <v>8</v>
      </c>
      <c r="AA39" s="73"/>
      <c r="AB39" s="7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s="4" customFormat="1" x14ac:dyDescent="0.25">
      <c r="A40" s="3"/>
      <c r="B40" s="3"/>
      <c r="C40" s="3"/>
      <c r="E40" s="126"/>
      <c r="F40" s="126"/>
      <c r="G40" s="126"/>
      <c r="H40" s="126"/>
      <c r="I40" s="127">
        <f>I37+K37+M37</f>
        <v>2712</v>
      </c>
      <c r="J40" s="128"/>
      <c r="K40" s="128"/>
      <c r="L40" s="127">
        <f>J37+L37</f>
        <v>2311</v>
      </c>
      <c r="M40" s="128"/>
      <c r="N40" s="56">
        <f>N37</f>
        <v>3420</v>
      </c>
      <c r="O40" s="56">
        <f>O37</f>
        <v>417</v>
      </c>
      <c r="P40" s="56">
        <f>P37</f>
        <v>437</v>
      </c>
      <c r="Q40" s="56">
        <f>Q37</f>
        <v>512</v>
      </c>
      <c r="AA40" s="72"/>
      <c r="AB40" s="72"/>
    </row>
    <row r="41" spans="1:38" s="4" customFormat="1" x14ac:dyDescent="0.25">
      <c r="A41" s="3"/>
      <c r="B41" s="3"/>
      <c r="C41" s="3"/>
      <c r="F41" s="3"/>
      <c r="G41" s="3"/>
      <c r="H41" s="11"/>
      <c r="AA41" s="72"/>
      <c r="AB41" s="72"/>
    </row>
    <row r="42" spans="1:38" x14ac:dyDescent="0.2">
      <c r="AC42" s="4"/>
    </row>
    <row r="43" spans="1:38" s="4" customFormat="1" x14ac:dyDescent="0.25">
      <c r="A43" s="2">
        <v>1</v>
      </c>
      <c r="B43" s="2" t="s">
        <v>55</v>
      </c>
      <c r="C43" s="2">
        <v>77</v>
      </c>
      <c r="D43" s="1" t="s">
        <v>254</v>
      </c>
      <c r="E43" s="1" t="s">
        <v>254</v>
      </c>
      <c r="F43" s="2">
        <v>710</v>
      </c>
      <c r="G43" s="2" t="s">
        <v>15</v>
      </c>
      <c r="H43" s="1">
        <v>695</v>
      </c>
      <c r="I43" s="1">
        <v>105</v>
      </c>
      <c r="J43" s="1">
        <v>196</v>
      </c>
      <c r="K43" s="1">
        <v>137</v>
      </c>
      <c r="L43" s="1">
        <v>4</v>
      </c>
      <c r="M43" s="1">
        <v>3</v>
      </c>
      <c r="N43" s="2" t="s">
        <v>565</v>
      </c>
      <c r="O43" s="2" t="s">
        <v>565</v>
      </c>
      <c r="P43" s="2" t="s">
        <v>565</v>
      </c>
      <c r="Q43" s="2" t="s">
        <v>565</v>
      </c>
      <c r="R43" s="1">
        <v>3</v>
      </c>
      <c r="S43" s="1">
        <v>4</v>
      </c>
      <c r="T43" s="1">
        <v>0</v>
      </c>
      <c r="U43" s="1">
        <v>0</v>
      </c>
      <c r="V43" s="1">
        <v>9</v>
      </c>
      <c r="W43" s="16">
        <v>0</v>
      </c>
      <c r="X43" s="1">
        <v>13</v>
      </c>
      <c r="Y43" s="1">
        <f t="shared" si="0"/>
        <v>474</v>
      </c>
      <c r="Z43" s="1">
        <f t="shared" si="1"/>
        <v>221</v>
      </c>
      <c r="AA43" s="70">
        <f t="shared" si="2"/>
        <v>0.68201438848920859</v>
      </c>
      <c r="AB43" s="70">
        <f t="shared" si="3"/>
        <v>0.31798561151079136</v>
      </c>
    </row>
    <row r="44" spans="1:38" s="4" customFormat="1" x14ac:dyDescent="0.25">
      <c r="A44" s="2">
        <v>2</v>
      </c>
      <c r="B44" s="2" t="s">
        <v>55</v>
      </c>
      <c r="C44" s="2">
        <v>77</v>
      </c>
      <c r="D44" s="1" t="s">
        <v>254</v>
      </c>
      <c r="E44" s="1" t="s">
        <v>254</v>
      </c>
      <c r="F44" s="2">
        <v>711</v>
      </c>
      <c r="G44" s="2" t="s">
        <v>15</v>
      </c>
      <c r="H44" s="1">
        <v>375</v>
      </c>
      <c r="I44" s="1">
        <v>98</v>
      </c>
      <c r="J44" s="1">
        <v>126</v>
      </c>
      <c r="K44" s="1">
        <v>39</v>
      </c>
      <c r="L44" s="1">
        <v>0</v>
      </c>
      <c r="M44" s="1">
        <v>0</v>
      </c>
      <c r="N44" s="2" t="s">
        <v>565</v>
      </c>
      <c r="O44" s="2" t="s">
        <v>565</v>
      </c>
      <c r="P44" s="2" t="s">
        <v>565</v>
      </c>
      <c r="Q44" s="2" t="s">
        <v>565</v>
      </c>
      <c r="R44" s="1">
        <v>8</v>
      </c>
      <c r="S44" s="1">
        <v>3</v>
      </c>
      <c r="T44" s="1">
        <v>1</v>
      </c>
      <c r="U44" s="1">
        <v>0</v>
      </c>
      <c r="V44" s="1">
        <v>6</v>
      </c>
      <c r="W44" s="16">
        <v>0</v>
      </c>
      <c r="X44" s="1">
        <v>3</v>
      </c>
      <c r="Y44" s="1">
        <f t="shared" si="0"/>
        <v>284</v>
      </c>
      <c r="Z44" s="1">
        <f t="shared" si="1"/>
        <v>91</v>
      </c>
      <c r="AA44" s="70">
        <f t="shared" si="2"/>
        <v>0.7573333333333333</v>
      </c>
      <c r="AB44" s="70">
        <f t="shared" si="3"/>
        <v>0.24266666666666667</v>
      </c>
    </row>
    <row r="45" spans="1:38" s="4" customFormat="1" x14ac:dyDescent="0.25">
      <c r="A45" s="2">
        <v>3</v>
      </c>
      <c r="B45" s="2" t="s">
        <v>55</v>
      </c>
      <c r="C45" s="2">
        <v>77</v>
      </c>
      <c r="D45" s="1" t="s">
        <v>254</v>
      </c>
      <c r="E45" s="1" t="s">
        <v>254</v>
      </c>
      <c r="F45" s="2">
        <v>711</v>
      </c>
      <c r="G45" s="2" t="s">
        <v>16</v>
      </c>
      <c r="H45" s="1">
        <v>376</v>
      </c>
      <c r="I45" s="1">
        <v>66</v>
      </c>
      <c r="J45" s="1">
        <v>153</v>
      </c>
      <c r="K45" s="1">
        <v>35</v>
      </c>
      <c r="L45" s="1">
        <v>0</v>
      </c>
      <c r="M45" s="1">
        <v>4</v>
      </c>
      <c r="N45" s="2" t="s">
        <v>565</v>
      </c>
      <c r="O45" s="2" t="s">
        <v>565</v>
      </c>
      <c r="P45" s="2" t="s">
        <v>565</v>
      </c>
      <c r="Q45" s="2" t="s">
        <v>565</v>
      </c>
      <c r="R45" s="1">
        <v>4</v>
      </c>
      <c r="S45" s="1">
        <v>5</v>
      </c>
      <c r="T45" s="1">
        <v>0</v>
      </c>
      <c r="U45" s="1">
        <v>0</v>
      </c>
      <c r="V45" s="1">
        <v>10</v>
      </c>
      <c r="W45" s="16">
        <v>0</v>
      </c>
      <c r="X45" s="1">
        <v>8</v>
      </c>
      <c r="Y45" s="1">
        <f t="shared" si="0"/>
        <v>285</v>
      </c>
      <c r="Z45" s="1">
        <f t="shared" si="1"/>
        <v>91</v>
      </c>
      <c r="AA45" s="70">
        <f t="shared" si="2"/>
        <v>0.75797872340425532</v>
      </c>
      <c r="AB45" s="70">
        <f t="shared" si="3"/>
        <v>0.24202127659574468</v>
      </c>
    </row>
    <row r="46" spans="1:38" s="4" customFormat="1" x14ac:dyDescent="0.25">
      <c r="A46" s="3"/>
      <c r="B46" s="3"/>
      <c r="C46" s="3"/>
      <c r="D46" s="137" t="s">
        <v>530</v>
      </c>
      <c r="E46" s="138"/>
      <c r="F46" s="76">
        <v>2</v>
      </c>
      <c r="G46" s="76">
        <v>3</v>
      </c>
      <c r="H46" s="77">
        <f>SUM(H43:H45)</f>
        <v>1446</v>
      </c>
      <c r="I46" s="77">
        <f t="shared" ref="I46:X46" si="9">SUM(I43:I45)</f>
        <v>269</v>
      </c>
      <c r="J46" s="77">
        <f t="shared" si="9"/>
        <v>475</v>
      </c>
      <c r="K46" s="77">
        <f t="shared" si="9"/>
        <v>211</v>
      </c>
      <c r="L46" s="77">
        <f t="shared" si="9"/>
        <v>4</v>
      </c>
      <c r="M46" s="77">
        <f t="shared" si="9"/>
        <v>7</v>
      </c>
      <c r="N46" s="114" t="s">
        <v>565</v>
      </c>
      <c r="O46" s="114" t="s">
        <v>565</v>
      </c>
      <c r="P46" s="114" t="s">
        <v>565</v>
      </c>
      <c r="Q46" s="114" t="s">
        <v>565</v>
      </c>
      <c r="R46" s="77">
        <f t="shared" si="9"/>
        <v>15</v>
      </c>
      <c r="S46" s="77">
        <f t="shared" si="9"/>
        <v>12</v>
      </c>
      <c r="T46" s="77">
        <f t="shared" si="9"/>
        <v>1</v>
      </c>
      <c r="U46" s="77">
        <f t="shared" si="9"/>
        <v>0</v>
      </c>
      <c r="V46" s="77">
        <f t="shared" si="9"/>
        <v>25</v>
      </c>
      <c r="W46" s="77">
        <f t="shared" si="9"/>
        <v>0</v>
      </c>
      <c r="X46" s="77">
        <f t="shared" si="9"/>
        <v>24</v>
      </c>
      <c r="Y46" s="77">
        <f t="shared" ref="Y46" si="10">SUM(I46:X46)</f>
        <v>1043</v>
      </c>
      <c r="Z46" s="77">
        <f t="shared" ref="Z46" si="11">H46-Y46</f>
        <v>403</v>
      </c>
      <c r="AA46" s="78">
        <f t="shared" ref="AA46" si="12">Y46/H46</f>
        <v>0.72130013831258644</v>
      </c>
      <c r="AB46" s="78">
        <f t="shared" ref="AB46" si="13">Z46/H46</f>
        <v>0.27869986168741356</v>
      </c>
    </row>
    <row r="47" spans="1:38" x14ac:dyDescent="0.2">
      <c r="AC47" s="4"/>
    </row>
    <row r="48" spans="1:38" s="28" customFormat="1" x14ac:dyDescent="0.25">
      <c r="A48" s="27"/>
      <c r="B48" s="27"/>
      <c r="C48" s="27"/>
      <c r="E48" s="126" t="s">
        <v>71</v>
      </c>
      <c r="F48" s="133"/>
      <c r="G48" s="133"/>
      <c r="H48" s="133"/>
      <c r="I48" s="75" t="s">
        <v>4</v>
      </c>
      <c r="J48" s="75" t="s">
        <v>5</v>
      </c>
      <c r="K48" s="75" t="s">
        <v>6</v>
      </c>
      <c r="L48" s="75" t="s">
        <v>47</v>
      </c>
      <c r="M48" s="75" t="s">
        <v>7</v>
      </c>
      <c r="N48" s="75" t="s">
        <v>48</v>
      </c>
      <c r="O48" s="75" t="s">
        <v>37</v>
      </c>
      <c r="P48" s="75" t="s">
        <v>49</v>
      </c>
      <c r="Q48" s="75" t="s">
        <v>8</v>
      </c>
      <c r="R48" s="32" t="s">
        <v>38</v>
      </c>
      <c r="S48" s="33" t="s">
        <v>65</v>
      </c>
      <c r="T48" s="33"/>
      <c r="AA48" s="71"/>
      <c r="AB48" s="71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s="4" customFormat="1" x14ac:dyDescent="0.2">
      <c r="A49" s="3"/>
      <c r="B49" s="3"/>
      <c r="C49" s="3"/>
      <c r="E49" s="133"/>
      <c r="F49" s="133"/>
      <c r="G49" s="133"/>
      <c r="H49" s="133"/>
      <c r="I49" s="46">
        <v>281</v>
      </c>
      <c r="J49" s="46">
        <v>488</v>
      </c>
      <c r="K49" s="46">
        <v>222</v>
      </c>
      <c r="L49" s="46">
        <v>16</v>
      </c>
      <c r="M49" s="46">
        <v>12</v>
      </c>
      <c r="N49" s="46" t="s">
        <v>565</v>
      </c>
      <c r="O49" s="46" t="s">
        <v>565</v>
      </c>
      <c r="P49" s="46" t="s">
        <v>565</v>
      </c>
      <c r="Q49" s="46" t="s">
        <v>565</v>
      </c>
      <c r="R49" s="65">
        <f>W46</f>
        <v>0</v>
      </c>
      <c r="S49" s="66">
        <f>X46</f>
        <v>24</v>
      </c>
      <c r="T49" s="34"/>
      <c r="AA49" s="72"/>
      <c r="AB49" s="72"/>
    </row>
    <row r="50" spans="1:38" s="4" customFormat="1" ht="6.75" customHeight="1" x14ac:dyDescent="0.25">
      <c r="A50" s="3"/>
      <c r="B50" s="3"/>
      <c r="C50" s="3"/>
      <c r="F50" s="3"/>
      <c r="G50" s="3"/>
      <c r="H50" s="11"/>
      <c r="I50" s="3"/>
      <c r="J50" s="3"/>
      <c r="K50" s="3"/>
      <c r="L50" s="3"/>
      <c r="M50" s="3"/>
      <c r="N50" s="3"/>
      <c r="O50" s="3"/>
      <c r="P50" s="3"/>
      <c r="Q50" s="3"/>
      <c r="R50" s="35"/>
      <c r="S50" s="36"/>
      <c r="T50" s="36"/>
      <c r="AA50" s="72"/>
      <c r="AB50" s="72"/>
    </row>
    <row r="51" spans="1:38" s="12" customFormat="1" x14ac:dyDescent="0.25">
      <c r="A51" s="30"/>
      <c r="B51" s="30"/>
      <c r="C51" s="30"/>
      <c r="E51" s="126" t="s">
        <v>72</v>
      </c>
      <c r="F51" s="126"/>
      <c r="G51" s="126"/>
      <c r="H51" s="126"/>
      <c r="I51" s="126" t="s">
        <v>412</v>
      </c>
      <c r="J51" s="133"/>
      <c r="K51" s="133"/>
      <c r="L51" s="126" t="s">
        <v>413</v>
      </c>
      <c r="M51" s="126"/>
      <c r="N51" s="75" t="s">
        <v>48</v>
      </c>
      <c r="O51" s="75" t="s">
        <v>37</v>
      </c>
      <c r="P51" s="75" t="s">
        <v>49</v>
      </c>
      <c r="Q51" s="75" t="s">
        <v>8</v>
      </c>
      <c r="AA51" s="73"/>
      <c r="AB51" s="7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s="4" customFormat="1" x14ac:dyDescent="0.25">
      <c r="A52" s="3"/>
      <c r="B52" s="3"/>
      <c r="C52" s="3"/>
      <c r="E52" s="126"/>
      <c r="F52" s="126"/>
      <c r="G52" s="126"/>
      <c r="H52" s="126"/>
      <c r="I52" s="127">
        <f>I49+K49+M49</f>
        <v>515</v>
      </c>
      <c r="J52" s="128"/>
      <c r="K52" s="128"/>
      <c r="L52" s="127">
        <f>J49+L49</f>
        <v>504</v>
      </c>
      <c r="M52" s="128"/>
      <c r="N52" s="56" t="str">
        <f>N49</f>
        <v>N.P.</v>
      </c>
      <c r="O52" s="56" t="str">
        <f>O49</f>
        <v>N.P.</v>
      </c>
      <c r="P52" s="56" t="str">
        <f>P49</f>
        <v>N.P.</v>
      </c>
      <c r="Q52" s="56" t="str">
        <f>Q49</f>
        <v>N.P.</v>
      </c>
      <c r="AA52" s="72"/>
      <c r="AB52" s="72"/>
    </row>
    <row r="53" spans="1:38" s="4" customFormat="1" x14ac:dyDescent="0.25">
      <c r="A53" s="3"/>
      <c r="B53" s="3"/>
      <c r="C53" s="3"/>
      <c r="F53" s="3"/>
      <c r="G53" s="3"/>
      <c r="H53" s="11"/>
      <c r="AA53" s="72"/>
      <c r="AB53" s="72"/>
    </row>
    <row r="54" spans="1:38" x14ac:dyDescent="0.2">
      <c r="AC54" s="4"/>
    </row>
    <row r="55" spans="1:38" s="4" customFormat="1" x14ac:dyDescent="0.25">
      <c r="A55" s="2">
        <v>1</v>
      </c>
      <c r="B55" s="2" t="s">
        <v>55</v>
      </c>
      <c r="C55" s="2">
        <v>536</v>
      </c>
      <c r="D55" s="1" t="s">
        <v>255</v>
      </c>
      <c r="E55" s="1" t="s">
        <v>255</v>
      </c>
      <c r="F55" s="2">
        <v>2291</v>
      </c>
      <c r="G55" s="2" t="s">
        <v>15</v>
      </c>
      <c r="H55" s="1">
        <v>513</v>
      </c>
      <c r="I55" s="1">
        <v>117</v>
      </c>
      <c r="J55" s="1">
        <v>77</v>
      </c>
      <c r="K55" s="1">
        <v>23</v>
      </c>
      <c r="L55" s="1">
        <v>8</v>
      </c>
      <c r="M55" s="1">
        <v>2</v>
      </c>
      <c r="N55" s="2" t="s">
        <v>565</v>
      </c>
      <c r="O55" s="2" t="s">
        <v>565</v>
      </c>
      <c r="P55" s="1">
        <v>43</v>
      </c>
      <c r="Q55" s="2" t="s">
        <v>565</v>
      </c>
      <c r="R55" s="1">
        <v>16</v>
      </c>
      <c r="S55" s="1">
        <v>1</v>
      </c>
      <c r="T55" s="1">
        <v>0</v>
      </c>
      <c r="U55" s="1">
        <v>9</v>
      </c>
      <c r="V55" s="1">
        <v>0</v>
      </c>
      <c r="W55" s="16">
        <v>0</v>
      </c>
      <c r="X55" s="1">
        <v>8</v>
      </c>
      <c r="Y55" s="1">
        <f t="shared" si="0"/>
        <v>304</v>
      </c>
      <c r="Z55" s="1">
        <f t="shared" si="1"/>
        <v>209</v>
      </c>
      <c r="AA55" s="70">
        <f t="shared" si="2"/>
        <v>0.59259259259259256</v>
      </c>
      <c r="AB55" s="70">
        <f t="shared" si="3"/>
        <v>0.40740740740740738</v>
      </c>
    </row>
    <row r="56" spans="1:38" s="4" customFormat="1" x14ac:dyDescent="0.25">
      <c r="A56" s="2">
        <v>2</v>
      </c>
      <c r="B56" s="2" t="s">
        <v>55</v>
      </c>
      <c r="C56" s="2">
        <v>536</v>
      </c>
      <c r="D56" s="1" t="s">
        <v>255</v>
      </c>
      <c r="E56" s="1" t="s">
        <v>255</v>
      </c>
      <c r="F56" s="2">
        <v>2292</v>
      </c>
      <c r="G56" s="2" t="s">
        <v>15</v>
      </c>
      <c r="H56" s="1">
        <v>538</v>
      </c>
      <c r="I56" s="1">
        <v>87</v>
      </c>
      <c r="J56" s="1">
        <v>91</v>
      </c>
      <c r="K56" s="1">
        <v>15</v>
      </c>
      <c r="L56" s="1">
        <v>4</v>
      </c>
      <c r="M56" s="1">
        <v>2</v>
      </c>
      <c r="N56" s="2" t="s">
        <v>565</v>
      </c>
      <c r="O56" s="2" t="s">
        <v>565</v>
      </c>
      <c r="P56" s="1">
        <v>75</v>
      </c>
      <c r="Q56" s="2" t="s">
        <v>565</v>
      </c>
      <c r="R56" s="1">
        <v>25</v>
      </c>
      <c r="S56" s="1">
        <v>0</v>
      </c>
      <c r="T56" s="1">
        <v>0</v>
      </c>
      <c r="U56" s="1">
        <v>0</v>
      </c>
      <c r="V56" s="1">
        <v>10</v>
      </c>
      <c r="W56" s="16">
        <v>0</v>
      </c>
      <c r="X56" s="1">
        <v>14</v>
      </c>
      <c r="Y56" s="1">
        <f t="shared" si="0"/>
        <v>323</v>
      </c>
      <c r="Z56" s="1">
        <f t="shared" si="1"/>
        <v>215</v>
      </c>
      <c r="AA56" s="70">
        <f t="shared" si="2"/>
        <v>0.6003717472118959</v>
      </c>
      <c r="AB56" s="70">
        <f t="shared" si="3"/>
        <v>0.3996282527881041</v>
      </c>
    </row>
    <row r="57" spans="1:38" s="4" customFormat="1" x14ac:dyDescent="0.25">
      <c r="A57" s="2">
        <v>3</v>
      </c>
      <c r="B57" s="2" t="s">
        <v>55</v>
      </c>
      <c r="C57" s="2">
        <v>536</v>
      </c>
      <c r="D57" s="1" t="s">
        <v>255</v>
      </c>
      <c r="E57" s="1" t="s">
        <v>255</v>
      </c>
      <c r="F57" s="2">
        <v>2292</v>
      </c>
      <c r="G57" s="2" t="s">
        <v>16</v>
      </c>
      <c r="H57" s="1">
        <v>538</v>
      </c>
      <c r="I57" s="1">
        <v>81</v>
      </c>
      <c r="J57" s="1">
        <v>91</v>
      </c>
      <c r="K57" s="1">
        <v>14</v>
      </c>
      <c r="L57" s="1">
        <v>4</v>
      </c>
      <c r="M57" s="1">
        <v>4</v>
      </c>
      <c r="N57" s="2" t="s">
        <v>565</v>
      </c>
      <c r="O57" s="2" t="s">
        <v>565</v>
      </c>
      <c r="P57" s="1">
        <v>60</v>
      </c>
      <c r="Q57" s="2" t="s">
        <v>565</v>
      </c>
      <c r="R57" s="1">
        <v>23</v>
      </c>
      <c r="S57" s="1">
        <v>0</v>
      </c>
      <c r="T57" s="1">
        <v>0</v>
      </c>
      <c r="U57" s="1">
        <v>0</v>
      </c>
      <c r="V57" s="1">
        <v>13</v>
      </c>
      <c r="W57" s="16">
        <v>0</v>
      </c>
      <c r="X57" s="1">
        <v>16</v>
      </c>
      <c r="Y57" s="1">
        <f t="shared" si="0"/>
        <v>306</v>
      </c>
      <c r="Z57" s="1">
        <f t="shared" si="1"/>
        <v>232</v>
      </c>
      <c r="AA57" s="70">
        <f t="shared" si="2"/>
        <v>0.56877323420074355</v>
      </c>
      <c r="AB57" s="70">
        <f t="shared" si="3"/>
        <v>0.43122676579925651</v>
      </c>
    </row>
    <row r="58" spans="1:38" s="4" customFormat="1" x14ac:dyDescent="0.25">
      <c r="A58" s="2">
        <v>4</v>
      </c>
      <c r="B58" s="2" t="s">
        <v>55</v>
      </c>
      <c r="C58" s="2">
        <v>536</v>
      </c>
      <c r="D58" s="1" t="s">
        <v>255</v>
      </c>
      <c r="E58" s="1" t="s">
        <v>255</v>
      </c>
      <c r="F58" s="2">
        <v>2292</v>
      </c>
      <c r="G58" s="2" t="s">
        <v>17</v>
      </c>
      <c r="H58" s="1">
        <v>539</v>
      </c>
      <c r="I58" s="1">
        <v>99</v>
      </c>
      <c r="J58" s="1">
        <v>88</v>
      </c>
      <c r="K58" s="1">
        <v>8</v>
      </c>
      <c r="L58" s="1">
        <v>6</v>
      </c>
      <c r="M58" s="1">
        <v>2</v>
      </c>
      <c r="N58" s="2" t="s">
        <v>565</v>
      </c>
      <c r="O58" s="2" t="s">
        <v>565</v>
      </c>
      <c r="P58" s="1">
        <v>65</v>
      </c>
      <c r="Q58" s="2" t="s">
        <v>565</v>
      </c>
      <c r="R58" s="1">
        <v>15</v>
      </c>
      <c r="S58" s="1">
        <v>3</v>
      </c>
      <c r="T58" s="1">
        <v>0</v>
      </c>
      <c r="U58" s="1">
        <v>0</v>
      </c>
      <c r="V58" s="1">
        <v>19</v>
      </c>
      <c r="W58" s="16">
        <v>0</v>
      </c>
      <c r="X58" s="1">
        <v>14</v>
      </c>
      <c r="Y58" s="1">
        <f t="shared" si="0"/>
        <v>319</v>
      </c>
      <c r="Z58" s="1">
        <f t="shared" si="1"/>
        <v>220</v>
      </c>
      <c r="AA58" s="70">
        <f t="shared" si="2"/>
        <v>0.59183673469387754</v>
      </c>
      <c r="AB58" s="70">
        <f t="shared" si="3"/>
        <v>0.40816326530612246</v>
      </c>
    </row>
    <row r="59" spans="1:38" s="4" customFormat="1" x14ac:dyDescent="0.25">
      <c r="A59" s="2">
        <v>5</v>
      </c>
      <c r="B59" s="2" t="s">
        <v>55</v>
      </c>
      <c r="C59" s="2">
        <v>536</v>
      </c>
      <c r="D59" s="1" t="s">
        <v>255</v>
      </c>
      <c r="E59" s="1" t="s">
        <v>256</v>
      </c>
      <c r="F59" s="2">
        <v>2293</v>
      </c>
      <c r="G59" s="2" t="s">
        <v>15</v>
      </c>
      <c r="H59" s="1">
        <v>522</v>
      </c>
      <c r="I59" s="1">
        <v>75</v>
      </c>
      <c r="J59" s="1">
        <v>80</v>
      </c>
      <c r="K59" s="1">
        <v>16</v>
      </c>
      <c r="L59" s="1">
        <v>6</v>
      </c>
      <c r="M59" s="1">
        <v>7</v>
      </c>
      <c r="N59" s="2" t="s">
        <v>565</v>
      </c>
      <c r="O59" s="2" t="s">
        <v>565</v>
      </c>
      <c r="P59" s="1">
        <v>172</v>
      </c>
      <c r="Q59" s="2" t="s">
        <v>565</v>
      </c>
      <c r="R59" s="1">
        <v>10</v>
      </c>
      <c r="S59" s="1">
        <v>0</v>
      </c>
      <c r="T59" s="1">
        <v>0</v>
      </c>
      <c r="U59" s="1">
        <v>0</v>
      </c>
      <c r="V59" s="1">
        <v>6</v>
      </c>
      <c r="W59" s="16">
        <v>0</v>
      </c>
      <c r="X59" s="1">
        <v>13</v>
      </c>
      <c r="Y59" s="1">
        <f t="shared" si="0"/>
        <v>385</v>
      </c>
      <c r="Z59" s="1">
        <f t="shared" si="1"/>
        <v>137</v>
      </c>
      <c r="AA59" s="70">
        <f t="shared" si="2"/>
        <v>0.73754789272030652</v>
      </c>
      <c r="AB59" s="70">
        <f t="shared" si="3"/>
        <v>0.26245210727969348</v>
      </c>
    </row>
    <row r="60" spans="1:38" s="4" customFormat="1" x14ac:dyDescent="0.25">
      <c r="A60" s="2">
        <v>6</v>
      </c>
      <c r="B60" s="2" t="s">
        <v>55</v>
      </c>
      <c r="C60" s="2">
        <v>536</v>
      </c>
      <c r="D60" s="1" t="s">
        <v>255</v>
      </c>
      <c r="E60" s="1" t="s">
        <v>256</v>
      </c>
      <c r="F60" s="2">
        <v>2293</v>
      </c>
      <c r="G60" s="2" t="s">
        <v>16</v>
      </c>
      <c r="H60" s="1">
        <v>523</v>
      </c>
      <c r="I60" s="1">
        <v>84</v>
      </c>
      <c r="J60" s="1">
        <v>78</v>
      </c>
      <c r="K60" s="1">
        <v>24</v>
      </c>
      <c r="L60" s="1">
        <v>7</v>
      </c>
      <c r="M60" s="1">
        <v>6</v>
      </c>
      <c r="N60" s="2" t="s">
        <v>565</v>
      </c>
      <c r="O60" s="2" t="s">
        <v>565</v>
      </c>
      <c r="P60" s="1">
        <v>122</v>
      </c>
      <c r="Q60" s="2" t="s">
        <v>565</v>
      </c>
      <c r="R60" s="1">
        <v>11</v>
      </c>
      <c r="S60" s="1">
        <v>3</v>
      </c>
      <c r="T60" s="1">
        <v>0</v>
      </c>
      <c r="U60" s="1">
        <v>0</v>
      </c>
      <c r="V60" s="1">
        <v>4</v>
      </c>
      <c r="W60" s="16">
        <v>0</v>
      </c>
      <c r="X60" s="1">
        <v>13</v>
      </c>
      <c r="Y60" s="1">
        <f t="shared" si="0"/>
        <v>352</v>
      </c>
      <c r="Z60" s="1">
        <f t="shared" si="1"/>
        <v>171</v>
      </c>
      <c r="AA60" s="70">
        <f t="shared" si="2"/>
        <v>0.67304015296367115</v>
      </c>
      <c r="AB60" s="70">
        <f t="shared" si="3"/>
        <v>0.32695984703632885</v>
      </c>
    </row>
    <row r="61" spans="1:38" s="4" customFormat="1" x14ac:dyDescent="0.25">
      <c r="A61" s="2">
        <v>7</v>
      </c>
      <c r="B61" s="2" t="s">
        <v>55</v>
      </c>
      <c r="C61" s="2">
        <v>536</v>
      </c>
      <c r="D61" s="1" t="s">
        <v>255</v>
      </c>
      <c r="E61" s="1" t="s">
        <v>257</v>
      </c>
      <c r="F61" s="2">
        <v>2294</v>
      </c>
      <c r="G61" s="2" t="s">
        <v>15</v>
      </c>
      <c r="H61" s="1">
        <v>730</v>
      </c>
      <c r="I61" s="1">
        <v>163</v>
      </c>
      <c r="J61" s="1">
        <v>48</v>
      </c>
      <c r="K61" s="1">
        <v>17</v>
      </c>
      <c r="L61" s="1">
        <v>8</v>
      </c>
      <c r="M61" s="1">
        <v>7</v>
      </c>
      <c r="N61" s="2" t="s">
        <v>565</v>
      </c>
      <c r="O61" s="2" t="s">
        <v>565</v>
      </c>
      <c r="P61" s="1">
        <v>58</v>
      </c>
      <c r="Q61" s="2" t="s">
        <v>565</v>
      </c>
      <c r="R61" s="1">
        <v>21</v>
      </c>
      <c r="S61" s="1">
        <v>6</v>
      </c>
      <c r="T61" s="1">
        <v>2</v>
      </c>
      <c r="U61" s="1">
        <v>1</v>
      </c>
      <c r="V61" s="1">
        <v>1</v>
      </c>
      <c r="W61" s="16">
        <v>0</v>
      </c>
      <c r="X61" s="1">
        <v>16</v>
      </c>
      <c r="Y61" s="1">
        <f t="shared" si="0"/>
        <v>348</v>
      </c>
      <c r="Z61" s="1">
        <f t="shared" si="1"/>
        <v>382</v>
      </c>
      <c r="AA61" s="70">
        <f t="shared" si="2"/>
        <v>0.47671232876712327</v>
      </c>
      <c r="AB61" s="70">
        <f t="shared" si="3"/>
        <v>0.52328767123287667</v>
      </c>
    </row>
    <row r="62" spans="1:38" s="4" customFormat="1" x14ac:dyDescent="0.25">
      <c r="A62" s="2">
        <v>8</v>
      </c>
      <c r="B62" s="2" t="s">
        <v>55</v>
      </c>
      <c r="C62" s="2">
        <v>536</v>
      </c>
      <c r="D62" s="1" t="s">
        <v>255</v>
      </c>
      <c r="E62" s="1" t="s">
        <v>258</v>
      </c>
      <c r="F62" s="2">
        <v>2295</v>
      </c>
      <c r="G62" s="2" t="s">
        <v>15</v>
      </c>
      <c r="H62" s="1">
        <v>574</v>
      </c>
      <c r="I62" s="1">
        <v>81</v>
      </c>
      <c r="J62" s="1">
        <v>187</v>
      </c>
      <c r="K62" s="1">
        <v>20</v>
      </c>
      <c r="L62" s="1">
        <v>1</v>
      </c>
      <c r="M62" s="1">
        <v>1</v>
      </c>
      <c r="N62" s="2" t="s">
        <v>565</v>
      </c>
      <c r="O62" s="2" t="s">
        <v>565</v>
      </c>
      <c r="P62" s="1">
        <v>9</v>
      </c>
      <c r="Q62" s="2" t="s">
        <v>565</v>
      </c>
      <c r="R62" s="1">
        <v>11</v>
      </c>
      <c r="S62" s="1">
        <v>10</v>
      </c>
      <c r="T62" s="1">
        <v>1</v>
      </c>
      <c r="U62" s="1">
        <v>1</v>
      </c>
      <c r="V62" s="1">
        <v>12</v>
      </c>
      <c r="W62" s="16">
        <v>1</v>
      </c>
      <c r="X62" s="1">
        <v>13</v>
      </c>
      <c r="Y62" s="1">
        <f t="shared" si="0"/>
        <v>348</v>
      </c>
      <c r="Z62" s="1">
        <f t="shared" si="1"/>
        <v>226</v>
      </c>
      <c r="AA62" s="70">
        <f t="shared" si="2"/>
        <v>0.60627177700348434</v>
      </c>
      <c r="AB62" s="70">
        <f t="shared" si="3"/>
        <v>0.39372822299651566</v>
      </c>
    </row>
    <row r="63" spans="1:38" s="4" customFormat="1" x14ac:dyDescent="0.25">
      <c r="A63" s="2">
        <v>9</v>
      </c>
      <c r="B63" s="2" t="s">
        <v>55</v>
      </c>
      <c r="C63" s="2">
        <v>536</v>
      </c>
      <c r="D63" s="1" t="s">
        <v>255</v>
      </c>
      <c r="E63" s="1" t="s">
        <v>259</v>
      </c>
      <c r="F63" s="2">
        <v>2296</v>
      </c>
      <c r="G63" s="2" t="s">
        <v>15</v>
      </c>
      <c r="H63" s="1">
        <v>509</v>
      </c>
      <c r="I63" s="1">
        <v>98</v>
      </c>
      <c r="J63" s="1">
        <v>84</v>
      </c>
      <c r="K63" s="1">
        <v>18</v>
      </c>
      <c r="L63" s="1">
        <v>3</v>
      </c>
      <c r="M63" s="1">
        <v>1</v>
      </c>
      <c r="N63" s="2" t="s">
        <v>565</v>
      </c>
      <c r="O63" s="2" t="s">
        <v>565</v>
      </c>
      <c r="P63" s="1">
        <v>37</v>
      </c>
      <c r="Q63" s="2" t="s">
        <v>565</v>
      </c>
      <c r="R63" s="1">
        <v>12</v>
      </c>
      <c r="S63" s="1">
        <v>1</v>
      </c>
      <c r="T63" s="1">
        <v>4</v>
      </c>
      <c r="U63" s="1">
        <v>0</v>
      </c>
      <c r="V63" s="1">
        <v>1</v>
      </c>
      <c r="W63" s="16">
        <v>0</v>
      </c>
      <c r="X63" s="1">
        <v>15</v>
      </c>
      <c r="Y63" s="1">
        <f t="shared" si="0"/>
        <v>274</v>
      </c>
      <c r="Z63" s="1">
        <f t="shared" si="1"/>
        <v>235</v>
      </c>
      <c r="AA63" s="70">
        <f t="shared" si="2"/>
        <v>0.53831041257367385</v>
      </c>
      <c r="AB63" s="70">
        <f t="shared" si="3"/>
        <v>0.46168958742632615</v>
      </c>
    </row>
    <row r="64" spans="1:38" s="4" customFormat="1" x14ac:dyDescent="0.25">
      <c r="A64" s="2">
        <v>10</v>
      </c>
      <c r="B64" s="2" t="s">
        <v>55</v>
      </c>
      <c r="C64" s="2">
        <v>536</v>
      </c>
      <c r="D64" s="1" t="s">
        <v>255</v>
      </c>
      <c r="E64" s="1" t="s">
        <v>260</v>
      </c>
      <c r="F64" s="2">
        <v>2297</v>
      </c>
      <c r="G64" s="2" t="s">
        <v>15</v>
      </c>
      <c r="H64" s="1">
        <v>730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2" t="s">
        <v>565</v>
      </c>
      <c r="O64" s="2" t="s">
        <v>565</v>
      </c>
      <c r="P64" s="1">
        <v>27</v>
      </c>
      <c r="Q64" s="2" t="s">
        <v>565</v>
      </c>
      <c r="R64" s="1">
        <v>214</v>
      </c>
      <c r="S64" s="1">
        <v>0</v>
      </c>
      <c r="T64" s="1">
        <v>0</v>
      </c>
      <c r="U64" s="1">
        <v>0</v>
      </c>
      <c r="V64" s="1">
        <v>225</v>
      </c>
      <c r="W64" s="16">
        <v>0</v>
      </c>
      <c r="X64" s="1">
        <v>12</v>
      </c>
      <c r="Y64" s="1">
        <f t="shared" si="0"/>
        <v>478</v>
      </c>
      <c r="Z64" s="1">
        <f t="shared" si="1"/>
        <v>252</v>
      </c>
      <c r="AA64" s="70">
        <f t="shared" si="2"/>
        <v>0.65479452054794518</v>
      </c>
      <c r="AB64" s="70">
        <f t="shared" si="3"/>
        <v>0.34520547945205482</v>
      </c>
    </row>
    <row r="65" spans="1:38" s="4" customFormat="1" x14ac:dyDescent="0.25">
      <c r="A65" s="2">
        <v>11</v>
      </c>
      <c r="B65" s="2" t="s">
        <v>55</v>
      </c>
      <c r="C65" s="2">
        <v>536</v>
      </c>
      <c r="D65" s="1" t="s">
        <v>255</v>
      </c>
      <c r="E65" s="1" t="s">
        <v>261</v>
      </c>
      <c r="F65" s="2">
        <v>2298</v>
      </c>
      <c r="G65" s="2" t="s">
        <v>15</v>
      </c>
      <c r="H65" s="1">
        <v>562</v>
      </c>
      <c r="I65" s="1">
        <v>59</v>
      </c>
      <c r="J65" s="1">
        <v>127</v>
      </c>
      <c r="K65" s="1">
        <v>5</v>
      </c>
      <c r="L65" s="1">
        <v>8</v>
      </c>
      <c r="M65" s="1">
        <v>10</v>
      </c>
      <c r="N65" s="2" t="s">
        <v>565</v>
      </c>
      <c r="O65" s="2" t="s">
        <v>565</v>
      </c>
      <c r="P65" s="1">
        <v>15</v>
      </c>
      <c r="Q65" s="2" t="s">
        <v>565</v>
      </c>
      <c r="R65" s="1">
        <v>0</v>
      </c>
      <c r="S65" s="1">
        <v>0</v>
      </c>
      <c r="T65" s="1">
        <v>0</v>
      </c>
      <c r="U65" s="1">
        <v>0</v>
      </c>
      <c r="V65" s="1">
        <v>4</v>
      </c>
      <c r="W65" s="16">
        <v>0</v>
      </c>
      <c r="X65" s="1">
        <v>10</v>
      </c>
      <c r="Y65" s="1">
        <f t="shared" si="0"/>
        <v>238</v>
      </c>
      <c r="Z65" s="1">
        <f t="shared" si="1"/>
        <v>324</v>
      </c>
      <c r="AA65" s="70">
        <f t="shared" si="2"/>
        <v>0.42348754448398579</v>
      </c>
      <c r="AB65" s="70">
        <f t="shared" si="3"/>
        <v>0.57651245551601427</v>
      </c>
    </row>
    <row r="66" spans="1:38" s="4" customFormat="1" x14ac:dyDescent="0.25">
      <c r="A66" s="2">
        <v>12</v>
      </c>
      <c r="B66" s="2" t="s">
        <v>55</v>
      </c>
      <c r="C66" s="2">
        <v>536</v>
      </c>
      <c r="D66" s="1" t="s">
        <v>255</v>
      </c>
      <c r="E66" s="1" t="s">
        <v>261</v>
      </c>
      <c r="F66" s="2">
        <v>2298</v>
      </c>
      <c r="G66" s="2" t="s">
        <v>16</v>
      </c>
      <c r="H66" s="1">
        <v>563</v>
      </c>
      <c r="I66" s="1">
        <v>83</v>
      </c>
      <c r="J66" s="1">
        <v>124</v>
      </c>
      <c r="K66" s="1">
        <v>12</v>
      </c>
      <c r="L66" s="1">
        <v>7</v>
      </c>
      <c r="M66" s="1">
        <v>11</v>
      </c>
      <c r="N66" s="2" t="s">
        <v>565</v>
      </c>
      <c r="O66" s="2" t="s">
        <v>565</v>
      </c>
      <c r="P66" s="1">
        <v>23</v>
      </c>
      <c r="Q66" s="2" t="s">
        <v>565</v>
      </c>
      <c r="R66" s="1">
        <v>2</v>
      </c>
      <c r="S66" s="1">
        <v>2</v>
      </c>
      <c r="T66" s="1">
        <v>1</v>
      </c>
      <c r="U66" s="1">
        <v>0</v>
      </c>
      <c r="V66" s="1">
        <v>4</v>
      </c>
      <c r="W66" s="16">
        <v>0</v>
      </c>
      <c r="X66" s="1">
        <v>14</v>
      </c>
      <c r="Y66" s="1">
        <f t="shared" si="0"/>
        <v>283</v>
      </c>
      <c r="Z66" s="1">
        <f t="shared" si="1"/>
        <v>280</v>
      </c>
      <c r="AA66" s="70">
        <f t="shared" si="2"/>
        <v>0.50266429840142091</v>
      </c>
      <c r="AB66" s="70">
        <f t="shared" si="3"/>
        <v>0.49733570159857904</v>
      </c>
    </row>
    <row r="67" spans="1:38" s="4" customFormat="1" x14ac:dyDescent="0.25">
      <c r="A67" s="2">
        <v>13</v>
      </c>
      <c r="B67" s="2" t="s">
        <v>55</v>
      </c>
      <c r="C67" s="2">
        <v>536</v>
      </c>
      <c r="D67" s="1" t="s">
        <v>255</v>
      </c>
      <c r="E67" s="1" t="s">
        <v>262</v>
      </c>
      <c r="F67" s="2">
        <v>2299</v>
      </c>
      <c r="G67" s="2" t="s">
        <v>15</v>
      </c>
      <c r="H67" s="1">
        <v>450</v>
      </c>
      <c r="I67" s="1">
        <v>134</v>
      </c>
      <c r="J67" s="1">
        <v>98</v>
      </c>
      <c r="K67" s="1">
        <v>5</v>
      </c>
      <c r="L67" s="1">
        <v>7</v>
      </c>
      <c r="M67" s="1">
        <v>0</v>
      </c>
      <c r="N67" s="2" t="s">
        <v>565</v>
      </c>
      <c r="O67" s="2" t="s">
        <v>565</v>
      </c>
      <c r="P67" s="1">
        <v>26</v>
      </c>
      <c r="Q67" s="2" t="s">
        <v>565</v>
      </c>
      <c r="R67" s="1">
        <v>7</v>
      </c>
      <c r="S67" s="1">
        <v>2</v>
      </c>
      <c r="T67" s="1">
        <v>0</v>
      </c>
      <c r="U67" s="1">
        <v>0</v>
      </c>
      <c r="V67" s="1">
        <v>8</v>
      </c>
      <c r="W67" s="16">
        <v>0</v>
      </c>
      <c r="X67" s="1">
        <v>10</v>
      </c>
      <c r="Y67" s="1">
        <f t="shared" si="0"/>
        <v>297</v>
      </c>
      <c r="Z67" s="1">
        <f t="shared" si="1"/>
        <v>153</v>
      </c>
      <c r="AA67" s="70">
        <f t="shared" si="2"/>
        <v>0.66</v>
      </c>
      <c r="AB67" s="70">
        <f t="shared" si="3"/>
        <v>0.34</v>
      </c>
    </row>
    <row r="68" spans="1:38" s="4" customFormat="1" x14ac:dyDescent="0.25">
      <c r="A68" s="2">
        <v>14</v>
      </c>
      <c r="B68" s="2" t="s">
        <v>55</v>
      </c>
      <c r="C68" s="2">
        <v>536</v>
      </c>
      <c r="D68" s="1" t="s">
        <v>255</v>
      </c>
      <c r="E68" s="1" t="s">
        <v>263</v>
      </c>
      <c r="F68" s="2">
        <v>2299</v>
      </c>
      <c r="G68" s="2" t="s">
        <v>31</v>
      </c>
      <c r="H68" s="1">
        <v>307</v>
      </c>
      <c r="I68" s="1">
        <v>85</v>
      </c>
      <c r="J68" s="1">
        <v>53</v>
      </c>
      <c r="K68" s="1">
        <v>10</v>
      </c>
      <c r="L68" s="1">
        <v>3</v>
      </c>
      <c r="M68" s="1">
        <v>4</v>
      </c>
      <c r="N68" s="2" t="s">
        <v>565</v>
      </c>
      <c r="O68" s="2" t="s">
        <v>565</v>
      </c>
      <c r="P68" s="1">
        <v>8</v>
      </c>
      <c r="Q68" s="2" t="s">
        <v>565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6">
        <v>0</v>
      </c>
      <c r="X68" s="1">
        <v>5</v>
      </c>
      <c r="Y68" s="1">
        <f t="shared" si="0"/>
        <v>168</v>
      </c>
      <c r="Z68" s="1">
        <f t="shared" si="1"/>
        <v>139</v>
      </c>
      <c r="AA68" s="70">
        <f t="shared" si="2"/>
        <v>0.54723127035830621</v>
      </c>
      <c r="AB68" s="70">
        <f t="shared" si="3"/>
        <v>0.45276872964169379</v>
      </c>
    </row>
    <row r="69" spans="1:38" s="4" customFormat="1" x14ac:dyDescent="0.25">
      <c r="A69" s="2">
        <v>15</v>
      </c>
      <c r="B69" s="2" t="s">
        <v>55</v>
      </c>
      <c r="C69" s="2">
        <v>536</v>
      </c>
      <c r="D69" s="1" t="s">
        <v>255</v>
      </c>
      <c r="E69" s="1" t="s">
        <v>128</v>
      </c>
      <c r="F69" s="2">
        <v>2300</v>
      </c>
      <c r="G69" s="2" t="s">
        <v>15</v>
      </c>
      <c r="H69" s="1">
        <v>486</v>
      </c>
      <c r="I69" s="1">
        <v>169</v>
      </c>
      <c r="J69" s="1">
        <v>73</v>
      </c>
      <c r="K69" s="1">
        <v>21</v>
      </c>
      <c r="L69" s="1">
        <v>5</v>
      </c>
      <c r="M69" s="1">
        <v>3</v>
      </c>
      <c r="N69" s="2" t="s">
        <v>565</v>
      </c>
      <c r="O69" s="2" t="s">
        <v>565</v>
      </c>
      <c r="P69" s="1">
        <v>13</v>
      </c>
      <c r="Q69" s="2" t="s">
        <v>565</v>
      </c>
      <c r="R69" s="1">
        <v>8</v>
      </c>
      <c r="S69" s="1">
        <v>1</v>
      </c>
      <c r="T69" s="1">
        <v>0</v>
      </c>
      <c r="U69" s="1">
        <v>0</v>
      </c>
      <c r="V69" s="1">
        <v>2</v>
      </c>
      <c r="W69" s="16">
        <v>0</v>
      </c>
      <c r="X69" s="1">
        <v>9</v>
      </c>
      <c r="Y69" s="1">
        <f t="shared" si="0"/>
        <v>304</v>
      </c>
      <c r="Z69" s="1">
        <f t="shared" si="1"/>
        <v>182</v>
      </c>
      <c r="AA69" s="70">
        <f t="shared" si="2"/>
        <v>0.62551440329218111</v>
      </c>
      <c r="AB69" s="70">
        <f t="shared" si="3"/>
        <v>0.37448559670781895</v>
      </c>
    </row>
    <row r="70" spans="1:38" s="4" customFormat="1" x14ac:dyDescent="0.25">
      <c r="A70" s="2">
        <v>16</v>
      </c>
      <c r="B70" s="2" t="s">
        <v>55</v>
      </c>
      <c r="C70" s="2">
        <v>536</v>
      </c>
      <c r="D70" s="1" t="s">
        <v>255</v>
      </c>
      <c r="E70" s="1" t="s">
        <v>128</v>
      </c>
      <c r="F70" s="2">
        <v>2300</v>
      </c>
      <c r="G70" s="2" t="s">
        <v>16</v>
      </c>
      <c r="H70" s="1">
        <v>487</v>
      </c>
      <c r="I70" s="1">
        <v>175</v>
      </c>
      <c r="J70" s="1">
        <v>93</v>
      </c>
      <c r="K70" s="1">
        <v>32</v>
      </c>
      <c r="L70" s="1">
        <v>7</v>
      </c>
      <c r="M70" s="1">
        <v>3</v>
      </c>
      <c r="N70" s="2" t="s">
        <v>565</v>
      </c>
      <c r="O70" s="2" t="s">
        <v>565</v>
      </c>
      <c r="P70" s="1">
        <v>9</v>
      </c>
      <c r="Q70" s="2" t="s">
        <v>565</v>
      </c>
      <c r="R70" s="1">
        <v>8</v>
      </c>
      <c r="S70" s="1">
        <v>1</v>
      </c>
      <c r="T70" s="1">
        <v>0</v>
      </c>
      <c r="U70" s="1">
        <v>0</v>
      </c>
      <c r="V70" s="1">
        <v>5</v>
      </c>
      <c r="W70" s="16">
        <v>0</v>
      </c>
      <c r="X70" s="1">
        <v>8</v>
      </c>
      <c r="Y70" s="1">
        <f t="shared" si="0"/>
        <v>341</v>
      </c>
      <c r="Z70" s="1">
        <f t="shared" si="1"/>
        <v>146</v>
      </c>
      <c r="AA70" s="70">
        <f t="shared" si="2"/>
        <v>0.70020533880903491</v>
      </c>
      <c r="AB70" s="70">
        <f t="shared" si="3"/>
        <v>0.29979466119096509</v>
      </c>
    </row>
    <row r="71" spans="1:38" s="4" customFormat="1" x14ac:dyDescent="0.25">
      <c r="A71" s="3"/>
      <c r="B71" s="3"/>
      <c r="C71" s="3"/>
      <c r="D71" s="137" t="s">
        <v>531</v>
      </c>
      <c r="E71" s="138"/>
      <c r="F71" s="76">
        <f>COUNTIF(G55:G70,"B")</f>
        <v>10</v>
      </c>
      <c r="G71" s="76">
        <f>COUNTA(G55:G70)</f>
        <v>16</v>
      </c>
      <c r="H71" s="77">
        <f>SUM(H55:H70)</f>
        <v>8571</v>
      </c>
      <c r="I71" s="77">
        <f t="shared" ref="I71:X71" si="14">SUM(I55:I70)</f>
        <v>1590</v>
      </c>
      <c r="J71" s="77">
        <f t="shared" si="14"/>
        <v>1392</v>
      </c>
      <c r="K71" s="77">
        <f t="shared" si="14"/>
        <v>240</v>
      </c>
      <c r="L71" s="77">
        <f t="shared" si="14"/>
        <v>84</v>
      </c>
      <c r="M71" s="77">
        <f t="shared" si="14"/>
        <v>63</v>
      </c>
      <c r="N71" s="114" t="s">
        <v>565</v>
      </c>
      <c r="O71" s="114" t="s">
        <v>565</v>
      </c>
      <c r="P71" s="77">
        <f t="shared" si="14"/>
        <v>762</v>
      </c>
      <c r="Q71" s="114" t="s">
        <v>565</v>
      </c>
      <c r="R71" s="77">
        <f t="shared" si="14"/>
        <v>383</v>
      </c>
      <c r="S71" s="77">
        <f t="shared" si="14"/>
        <v>30</v>
      </c>
      <c r="T71" s="77">
        <f t="shared" si="14"/>
        <v>8</v>
      </c>
      <c r="U71" s="77">
        <f t="shared" si="14"/>
        <v>11</v>
      </c>
      <c r="V71" s="77">
        <f t="shared" si="14"/>
        <v>314</v>
      </c>
      <c r="W71" s="77">
        <f t="shared" si="14"/>
        <v>1</v>
      </c>
      <c r="X71" s="77">
        <f t="shared" si="14"/>
        <v>190</v>
      </c>
      <c r="Y71" s="77">
        <f t="shared" ref="Y71" si="15">SUM(I71:X71)</f>
        <v>5068</v>
      </c>
      <c r="Z71" s="77">
        <f t="shared" ref="Z71" si="16">H71-Y71</f>
        <v>3503</v>
      </c>
      <c r="AA71" s="78">
        <f t="shared" ref="AA71" si="17">Y71/H71</f>
        <v>0.59129623147824062</v>
      </c>
      <c r="AB71" s="78">
        <f t="shared" ref="AB71" si="18">Z71/H71</f>
        <v>0.40870376852175944</v>
      </c>
    </row>
    <row r="73" spans="1:38" s="28" customFormat="1" x14ac:dyDescent="0.25">
      <c r="A73" s="27"/>
      <c r="B73" s="27"/>
      <c r="C73" s="27"/>
      <c r="E73" s="126" t="s">
        <v>71</v>
      </c>
      <c r="F73" s="133"/>
      <c r="G73" s="133"/>
      <c r="H73" s="133"/>
      <c r="I73" s="75" t="s">
        <v>4</v>
      </c>
      <c r="J73" s="75" t="s">
        <v>5</v>
      </c>
      <c r="K73" s="75" t="s">
        <v>6</v>
      </c>
      <c r="L73" s="75" t="s">
        <v>47</v>
      </c>
      <c r="M73" s="75" t="s">
        <v>7</v>
      </c>
      <c r="N73" s="75" t="s">
        <v>48</v>
      </c>
      <c r="O73" s="75" t="s">
        <v>37</v>
      </c>
      <c r="P73" s="75" t="s">
        <v>49</v>
      </c>
      <c r="Q73" s="75" t="s">
        <v>8</v>
      </c>
      <c r="R73" s="32" t="s">
        <v>38</v>
      </c>
      <c r="S73" s="33" t="s">
        <v>65</v>
      </c>
      <c r="T73" s="33"/>
      <c r="AA73" s="71"/>
      <c r="AB73" s="71"/>
      <c r="AD73" s="4"/>
      <c r="AE73" s="4"/>
      <c r="AF73" s="4"/>
      <c r="AG73" s="4"/>
      <c r="AH73" s="4"/>
      <c r="AI73" s="4"/>
      <c r="AJ73" s="4"/>
      <c r="AK73" s="4"/>
      <c r="AL73" s="4"/>
    </row>
    <row r="74" spans="1:38" s="4" customFormat="1" x14ac:dyDescent="0.2">
      <c r="A74" s="3"/>
      <c r="B74" s="3"/>
      <c r="C74" s="3"/>
      <c r="E74" s="133"/>
      <c r="F74" s="133"/>
      <c r="G74" s="133"/>
      <c r="H74" s="133"/>
      <c r="I74" s="46">
        <v>1737</v>
      </c>
      <c r="J74" s="46">
        <v>1549</v>
      </c>
      <c r="K74" s="46">
        <v>389</v>
      </c>
      <c r="L74" s="46">
        <v>241</v>
      </c>
      <c r="M74" s="46">
        <v>199</v>
      </c>
      <c r="N74" s="46" t="s">
        <v>565</v>
      </c>
      <c r="O74" s="46" t="s">
        <v>565</v>
      </c>
      <c r="P74" s="46">
        <v>762</v>
      </c>
      <c r="Q74" s="46" t="s">
        <v>565</v>
      </c>
      <c r="R74" s="65">
        <f>W71</f>
        <v>1</v>
      </c>
      <c r="S74" s="66">
        <f>X71</f>
        <v>190</v>
      </c>
      <c r="T74" s="34"/>
      <c r="AA74" s="72"/>
      <c r="AB74" s="72"/>
    </row>
    <row r="75" spans="1:38" s="4" customFormat="1" ht="6.75" customHeight="1" x14ac:dyDescent="0.25">
      <c r="A75" s="3"/>
      <c r="B75" s="3"/>
      <c r="C75" s="3"/>
      <c r="F75" s="3"/>
      <c r="G75" s="3"/>
      <c r="H75" s="11"/>
      <c r="I75" s="3"/>
      <c r="J75" s="3"/>
      <c r="K75" s="3"/>
      <c r="L75" s="3"/>
      <c r="M75" s="3"/>
      <c r="N75" s="3"/>
      <c r="O75" s="3"/>
      <c r="P75" s="3"/>
      <c r="Q75" s="3"/>
      <c r="R75" s="35"/>
      <c r="S75" s="36"/>
      <c r="T75" s="36"/>
      <c r="AA75" s="72"/>
      <c r="AB75" s="72"/>
    </row>
    <row r="76" spans="1:38" s="12" customFormat="1" x14ac:dyDescent="0.25">
      <c r="A76" s="30"/>
      <c r="B76" s="30"/>
      <c r="C76" s="30"/>
      <c r="E76" s="126" t="s">
        <v>72</v>
      </c>
      <c r="F76" s="126"/>
      <c r="G76" s="126"/>
      <c r="H76" s="126"/>
      <c r="I76" s="126" t="s">
        <v>412</v>
      </c>
      <c r="J76" s="133"/>
      <c r="K76" s="133"/>
      <c r="L76" s="126" t="s">
        <v>413</v>
      </c>
      <c r="M76" s="126"/>
      <c r="N76" s="75" t="s">
        <v>48</v>
      </c>
      <c r="O76" s="75" t="s">
        <v>37</v>
      </c>
      <c r="P76" s="75" t="s">
        <v>49</v>
      </c>
      <c r="Q76" s="75" t="s">
        <v>8</v>
      </c>
      <c r="AA76" s="73"/>
      <c r="AB76" s="73"/>
      <c r="AD76" s="4"/>
      <c r="AE76" s="4"/>
      <c r="AF76" s="4"/>
      <c r="AG76" s="4"/>
      <c r="AH76" s="4"/>
      <c r="AI76" s="4"/>
      <c r="AJ76" s="4"/>
      <c r="AK76" s="4"/>
      <c r="AL76" s="4"/>
    </row>
    <row r="77" spans="1:38" s="4" customFormat="1" x14ac:dyDescent="0.25">
      <c r="A77" s="3"/>
      <c r="B77" s="3"/>
      <c r="C77" s="3"/>
      <c r="E77" s="126"/>
      <c r="F77" s="126"/>
      <c r="G77" s="126"/>
      <c r="H77" s="126"/>
      <c r="I77" s="127">
        <f>I74+K74+M74</f>
        <v>2325</v>
      </c>
      <c r="J77" s="128"/>
      <c r="K77" s="128"/>
      <c r="L77" s="127">
        <f>J74+L74</f>
        <v>1790</v>
      </c>
      <c r="M77" s="128"/>
      <c r="N77" s="56" t="str">
        <f>N74</f>
        <v>N.P.</v>
      </c>
      <c r="O77" s="56" t="str">
        <f>O74</f>
        <v>N.P.</v>
      </c>
      <c r="P77" s="56">
        <f>P74</f>
        <v>762</v>
      </c>
      <c r="Q77" s="56" t="str">
        <f>Q74</f>
        <v>N.P.</v>
      </c>
      <c r="AA77" s="72"/>
      <c r="AB77" s="72"/>
    </row>
    <row r="78" spans="1:38" s="4" customFormat="1" x14ac:dyDescent="0.25">
      <c r="A78" s="3"/>
      <c r="B78" s="3"/>
      <c r="C78" s="3"/>
      <c r="F78" s="3"/>
      <c r="G78" s="3"/>
      <c r="H78" s="11"/>
      <c r="AA78" s="72"/>
      <c r="AB78" s="72"/>
    </row>
    <row r="79" spans="1:38" x14ac:dyDescent="0.2">
      <c r="A79" s="139" t="s">
        <v>571</v>
      </c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</row>
  </sheetData>
  <mergeCells count="39">
    <mergeCell ref="AB2:AB3"/>
    <mergeCell ref="R2:V2"/>
    <mergeCell ref="W2:W3"/>
    <mergeCell ref="X2:X3"/>
    <mergeCell ref="Y2:Y3"/>
    <mergeCell ref="AA2:AA3"/>
    <mergeCell ref="Z2:Z3"/>
    <mergeCell ref="Z1:AB1"/>
    <mergeCell ref="E73:H74"/>
    <mergeCell ref="E76:H77"/>
    <mergeCell ref="I76:K76"/>
    <mergeCell ref="L76:M76"/>
    <mergeCell ref="I77:K77"/>
    <mergeCell ref="L77:M77"/>
    <mergeCell ref="E48:H49"/>
    <mergeCell ref="E51:H52"/>
    <mergeCell ref="I51:K51"/>
    <mergeCell ref="L51:M51"/>
    <mergeCell ref="I52:K52"/>
    <mergeCell ref="L52:M52"/>
    <mergeCell ref="E2:E3"/>
    <mergeCell ref="D34:E34"/>
    <mergeCell ref="D46:E46"/>
    <mergeCell ref="E36:H37"/>
    <mergeCell ref="I40:K40"/>
    <mergeCell ref="L40:M40"/>
    <mergeCell ref="A79:Q79"/>
    <mergeCell ref="A2:A3"/>
    <mergeCell ref="B2:B3"/>
    <mergeCell ref="C2:C3"/>
    <mergeCell ref="D2:D3"/>
    <mergeCell ref="D71:E71"/>
    <mergeCell ref="F2:F3"/>
    <mergeCell ref="G2:G3"/>
    <mergeCell ref="H2:H3"/>
    <mergeCell ref="I2:Q2"/>
    <mergeCell ref="E39:H40"/>
    <mergeCell ref="I39:K39"/>
    <mergeCell ref="L39:M39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81" firstPageNumber="105" orientation="landscape" useFirstPageNumber="1" r:id="rId1"/>
  <headerFooter>
    <oddFooter>&amp;C&amp;"Humnst777 Cn BT,Normal"&amp;P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29</vt:i4>
      </vt:variant>
    </vt:vector>
  </HeadingPairs>
  <TitlesOfParts>
    <vt:vector size="42" baseType="lpstr">
      <vt:lpstr>Dtto I</vt:lpstr>
      <vt:lpstr>Dtto II</vt:lpstr>
      <vt:lpstr>Dtto IV</vt:lpstr>
      <vt:lpstr>Dtto V</vt:lpstr>
      <vt:lpstr>Dtto VI</vt:lpstr>
      <vt:lpstr>Dtto VII</vt:lpstr>
      <vt:lpstr>Dtto VIII</vt:lpstr>
      <vt:lpstr>IX</vt:lpstr>
      <vt:lpstr>Dtto X</vt:lpstr>
      <vt:lpstr>Dtto XI</vt:lpstr>
      <vt:lpstr>Dtto XII</vt:lpstr>
      <vt:lpstr>Dtto XIII</vt:lpstr>
      <vt:lpstr>Dtto XIV</vt:lpstr>
      <vt:lpstr>'Dtto I'!_01_Oaxaca_de_Juarez_1</vt:lpstr>
      <vt:lpstr>'Dtto VIII'!_08_HUATULCO_MPIO_VOTACION</vt:lpstr>
      <vt:lpstr>'Dtto I'!Área_de_impresión</vt:lpstr>
      <vt:lpstr>'Dtto II'!Área_de_impresión</vt:lpstr>
      <vt:lpstr>'Dtto IV'!Área_de_impresión</vt:lpstr>
      <vt:lpstr>'Dtto V'!Área_de_impresión</vt:lpstr>
      <vt:lpstr>'Dtto VI'!Área_de_impresión</vt:lpstr>
      <vt:lpstr>'Dtto VII'!Área_de_impresión</vt:lpstr>
      <vt:lpstr>'Dtto VIII'!Área_de_impresión</vt:lpstr>
      <vt:lpstr>'Dtto X'!Área_de_impresión</vt:lpstr>
      <vt:lpstr>'Dtto XI'!Área_de_impresión</vt:lpstr>
      <vt:lpstr>'Dtto XII'!Área_de_impresión</vt:lpstr>
      <vt:lpstr>'Dtto XIII'!Área_de_impresión</vt:lpstr>
      <vt:lpstr>'Dtto XIV'!Área_de_impresión</vt:lpstr>
      <vt:lpstr>IX!Área_de_impresión</vt:lpstr>
      <vt:lpstr>'Dtto I'!Títulos_a_imprimir</vt:lpstr>
      <vt:lpstr>'Dtto II'!Títulos_a_imprimir</vt:lpstr>
      <vt:lpstr>'Dtto IV'!Títulos_a_imprimir</vt:lpstr>
      <vt:lpstr>'Dtto V'!Títulos_a_imprimir</vt:lpstr>
      <vt:lpstr>'Dtto VI'!Títulos_a_imprimir</vt:lpstr>
      <vt:lpstr>'Dtto VII'!Títulos_a_imprimir</vt:lpstr>
      <vt:lpstr>'Dtto VIII'!Títulos_a_imprimir</vt:lpstr>
      <vt:lpstr>'Dtto X'!Títulos_a_imprimir</vt:lpstr>
      <vt:lpstr>'Dtto XI'!Títulos_a_imprimir</vt:lpstr>
      <vt:lpstr>'Dtto XII'!Títulos_a_imprimir</vt:lpstr>
      <vt:lpstr>'Dtto XIII'!Títulos_a_imprimir</vt:lpstr>
      <vt:lpstr>'Dtto XIV'!Títulos_a_imprimir</vt:lpstr>
      <vt:lpstr>IX!Títulos_a_imprimir</vt:lpstr>
      <vt:lpstr>'Dtto I'!Votacion_Concejales_2013</vt:lpstr>
    </vt:vector>
  </TitlesOfParts>
  <Company>IEEPCO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IEEPCO</dc:creator>
  <cp:lastModifiedBy>IRVING</cp:lastModifiedBy>
  <cp:lastPrinted>2014-07-02T16:48:28Z</cp:lastPrinted>
  <dcterms:created xsi:type="dcterms:W3CDTF">2013-08-13T16:42:17Z</dcterms:created>
  <dcterms:modified xsi:type="dcterms:W3CDTF">2015-09-09T23:43:14Z</dcterms:modified>
</cp:coreProperties>
</file>