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alvador\Dropbox\Salvador Ascencio\Update Precincts\Yucatan\"/>
    </mc:Choice>
  </mc:AlternateContent>
  <xr:revisionPtr revIDLastSave="0" documentId="13_ncr:1_{1D8F17D1-B8AF-4571-AB0F-CD59223151B5}" xr6:coauthVersionLast="43" xr6:coauthVersionMax="43" xr10:uidLastSave="{00000000-0000-0000-0000-000000000000}"/>
  <bookViews>
    <workbookView xWindow="-60" yWindow="435" windowWidth="14655" windowHeight="12360" xr2:uid="{00000000-000D-0000-FFFF-FFFF00000000}"/>
  </bookViews>
  <sheets>
    <sheet name="Sheet2" sheetId="3" r:id="rId1"/>
    <sheet name="REGIDURIAS" sheetId="1" r:id="rId2"/>
    <sheet name="Sheet1" sheetId="2" r:id="rId3"/>
  </sheets>
  <definedNames>
    <definedName name="_xlnm._FilterDatabase" localSheetId="1" hidden="1">REGIDURIAS!$A$3:$AD$115</definedName>
    <definedName name="_xlnm._FilterDatabase" localSheetId="2" hidden="1">Sheet1!$B$2:$F$108</definedName>
    <definedName name="_xlnm.Print_Titles" localSheetId="1">REGIDURIAS!$1:$3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" i="2" l="1"/>
  <c r="F5" i="2"/>
  <c r="F6" i="2"/>
  <c r="F7" i="2"/>
  <c r="F8" i="2"/>
  <c r="F9" i="2"/>
  <c r="F10" i="2"/>
  <c r="F11" i="2"/>
  <c r="F12" i="2"/>
  <c r="F13" i="2"/>
  <c r="F14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2" i="2"/>
  <c r="F33" i="2"/>
  <c r="F34" i="2"/>
  <c r="F35" i="2"/>
  <c r="F36" i="2"/>
  <c r="F37" i="2"/>
  <c r="F41" i="2"/>
  <c r="F43" i="2"/>
  <c r="F44" i="2"/>
  <c r="F45" i="2"/>
  <c r="F46" i="2"/>
  <c r="F48" i="2"/>
  <c r="F49" i="2"/>
  <c r="F51" i="2"/>
  <c r="F52" i="2"/>
  <c r="F53" i="2"/>
  <c r="F55" i="2"/>
  <c r="F56" i="2"/>
  <c r="F57" i="2"/>
  <c r="F58" i="2"/>
  <c r="F60" i="2"/>
  <c r="F61" i="2"/>
  <c r="F62" i="2"/>
  <c r="F64" i="2"/>
  <c r="F65" i="2"/>
  <c r="F66" i="2"/>
  <c r="F67" i="2"/>
  <c r="F68" i="2"/>
  <c r="F70" i="2"/>
  <c r="F71" i="2"/>
  <c r="F73" i="2"/>
  <c r="F75" i="2"/>
  <c r="F76" i="2"/>
  <c r="F77" i="2"/>
  <c r="F78" i="2"/>
  <c r="F79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8" i="2"/>
  <c r="F99" i="2"/>
  <c r="F100" i="2"/>
  <c r="F101" i="2"/>
  <c r="F102" i="2"/>
  <c r="F103" i="2"/>
  <c r="F104" i="2"/>
  <c r="F105" i="2"/>
  <c r="F107" i="2"/>
  <c r="F108" i="2"/>
  <c r="F3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AC110" i="1" l="1"/>
  <c r="Z110" i="1"/>
  <c r="Y110" i="1"/>
  <c r="Y111" i="1" s="1"/>
  <c r="AA111" i="1" s="1"/>
  <c r="AA112" i="1" s="1"/>
  <c r="K110" i="1"/>
  <c r="J110" i="1"/>
  <c r="I110" i="1"/>
  <c r="H110" i="1"/>
  <c r="G110" i="1"/>
  <c r="F110" i="1"/>
  <c r="E110" i="1"/>
  <c r="D110" i="1"/>
  <c r="C110" i="1"/>
  <c r="AB109" i="1"/>
  <c r="AD109" i="1" s="1"/>
  <c r="AA109" i="1"/>
  <c r="AB108" i="1"/>
  <c r="AD108" i="1" s="1"/>
  <c r="AA108" i="1"/>
  <c r="AB107" i="1"/>
  <c r="AD107" i="1" s="1"/>
  <c r="AA107" i="1"/>
  <c r="AB106" i="1"/>
  <c r="AA106" i="1"/>
  <c r="AB105" i="1"/>
  <c r="AD105" i="1" s="1"/>
  <c r="AA105" i="1"/>
  <c r="AB104" i="1"/>
  <c r="AD104" i="1" s="1"/>
  <c r="AA104" i="1"/>
  <c r="AB103" i="1"/>
  <c r="AD103" i="1" s="1"/>
  <c r="AA103" i="1"/>
  <c r="AB102" i="1"/>
  <c r="AD102" i="1" s="1"/>
  <c r="AA102" i="1"/>
  <c r="AB101" i="1"/>
  <c r="AD101" i="1" s="1"/>
  <c r="AA101" i="1"/>
  <c r="AB100" i="1"/>
  <c r="AD100" i="1" s="1"/>
  <c r="AA100" i="1"/>
  <c r="AB99" i="1"/>
  <c r="AD99" i="1" s="1"/>
  <c r="AA99" i="1"/>
  <c r="AB98" i="1"/>
  <c r="AD98" i="1" s="1"/>
  <c r="AA98" i="1"/>
  <c r="AB97" i="1"/>
  <c r="AD97" i="1" s="1"/>
  <c r="AA97" i="1"/>
  <c r="AB96" i="1"/>
  <c r="AD96" i="1" s="1"/>
  <c r="AA96" i="1"/>
  <c r="AB95" i="1"/>
  <c r="AD95" i="1" s="1"/>
  <c r="AA95" i="1"/>
  <c r="AB94" i="1"/>
  <c r="AD94" i="1" s="1"/>
  <c r="AA94" i="1"/>
  <c r="AB93" i="1"/>
  <c r="AD93" i="1" s="1"/>
  <c r="AA93" i="1"/>
  <c r="AB92" i="1"/>
  <c r="AD92" i="1" s="1"/>
  <c r="AA92" i="1"/>
  <c r="AB91" i="1"/>
  <c r="AD91" i="1" s="1"/>
  <c r="AA91" i="1"/>
  <c r="AB90" i="1"/>
  <c r="AD90" i="1" s="1"/>
  <c r="AA90" i="1"/>
  <c r="AB89" i="1"/>
  <c r="AD89" i="1" s="1"/>
  <c r="AA89" i="1"/>
  <c r="AB88" i="1"/>
  <c r="AD88" i="1" s="1"/>
  <c r="AA88" i="1"/>
  <c r="AB87" i="1"/>
  <c r="AD87" i="1" s="1"/>
  <c r="AA87" i="1"/>
  <c r="AB86" i="1"/>
  <c r="AD86" i="1" s="1"/>
  <c r="AA86" i="1"/>
  <c r="AB85" i="1"/>
  <c r="AD85" i="1" s="1"/>
  <c r="AA85" i="1"/>
  <c r="AB84" i="1"/>
  <c r="AD84" i="1" s="1"/>
  <c r="AA84" i="1"/>
  <c r="AB83" i="1"/>
  <c r="AD83" i="1" s="1"/>
  <c r="AA83" i="1"/>
  <c r="AB82" i="1"/>
  <c r="AD82" i="1" s="1"/>
  <c r="AA82" i="1"/>
  <c r="AB81" i="1"/>
  <c r="AD81" i="1" s="1"/>
  <c r="AA81" i="1"/>
  <c r="AB80" i="1"/>
  <c r="AD80" i="1" s="1"/>
  <c r="AA80" i="1"/>
  <c r="AB79" i="1"/>
  <c r="AD79" i="1" s="1"/>
  <c r="AA79" i="1"/>
  <c r="AB78" i="1"/>
  <c r="AD78" i="1" s="1"/>
  <c r="AA78" i="1"/>
  <c r="AB77" i="1"/>
  <c r="AD77" i="1" s="1"/>
  <c r="AA77" i="1"/>
  <c r="AB76" i="1"/>
  <c r="AD76" i="1" s="1"/>
  <c r="AA76" i="1"/>
  <c r="AB75" i="1"/>
  <c r="AD75" i="1" s="1"/>
  <c r="AA75" i="1"/>
  <c r="AB74" i="1"/>
  <c r="AD74" i="1" s="1"/>
  <c r="AA74" i="1"/>
  <c r="AB73" i="1"/>
  <c r="AD73" i="1" s="1"/>
  <c r="AA73" i="1"/>
  <c r="AB72" i="1"/>
  <c r="AD72" i="1" s="1"/>
  <c r="AA72" i="1"/>
  <c r="AB71" i="1"/>
  <c r="AD71" i="1" s="1"/>
  <c r="AA71" i="1"/>
  <c r="AB70" i="1"/>
  <c r="AD70" i="1" s="1"/>
  <c r="AA70" i="1"/>
  <c r="AB69" i="1"/>
  <c r="AD69" i="1" s="1"/>
  <c r="AA69" i="1"/>
  <c r="AB68" i="1"/>
  <c r="AD68" i="1" s="1"/>
  <c r="AA68" i="1"/>
  <c r="AB67" i="1"/>
  <c r="AD67" i="1" s="1"/>
  <c r="AA67" i="1"/>
  <c r="AB66" i="1"/>
  <c r="AD66" i="1" s="1"/>
  <c r="AA66" i="1"/>
  <c r="AB65" i="1"/>
  <c r="AD65" i="1" s="1"/>
  <c r="AA65" i="1"/>
  <c r="AB64" i="1"/>
  <c r="AD64" i="1" s="1"/>
  <c r="AA64" i="1"/>
  <c r="AB63" i="1"/>
  <c r="AD63" i="1" s="1"/>
  <c r="AA63" i="1"/>
  <c r="AB62" i="1"/>
  <c r="AD62" i="1" s="1"/>
  <c r="AA62" i="1"/>
  <c r="AB61" i="1"/>
  <c r="AD61" i="1" s="1"/>
  <c r="AA61" i="1"/>
  <c r="AB60" i="1"/>
  <c r="AD60" i="1" s="1"/>
  <c r="AA60" i="1"/>
  <c r="AB59" i="1"/>
  <c r="AD59" i="1" s="1"/>
  <c r="AA59" i="1"/>
  <c r="AB58" i="1"/>
  <c r="AD58" i="1" s="1"/>
  <c r="AA58" i="1"/>
  <c r="AB57" i="1"/>
  <c r="AD57" i="1" s="1"/>
  <c r="AA57" i="1"/>
  <c r="AB56" i="1"/>
  <c r="AD56" i="1" s="1"/>
  <c r="AA56" i="1"/>
  <c r="AB55" i="1"/>
  <c r="AD55" i="1" s="1"/>
  <c r="AA55" i="1"/>
  <c r="AB54" i="1"/>
  <c r="AD54" i="1" s="1"/>
  <c r="AA54" i="1"/>
  <c r="AB53" i="1"/>
  <c r="AD53" i="1" s="1"/>
  <c r="AA53" i="1"/>
  <c r="AB52" i="1"/>
  <c r="AD52" i="1" s="1"/>
  <c r="AA52" i="1"/>
  <c r="AB51" i="1"/>
  <c r="AD51" i="1" s="1"/>
  <c r="AA51" i="1"/>
  <c r="AB50" i="1"/>
  <c r="AD50" i="1" s="1"/>
  <c r="AA50" i="1"/>
  <c r="AB49" i="1"/>
  <c r="AD49" i="1" s="1"/>
  <c r="AA49" i="1"/>
  <c r="AB48" i="1"/>
  <c r="AD48" i="1" s="1"/>
  <c r="AA48" i="1"/>
  <c r="AB47" i="1"/>
  <c r="AD47" i="1" s="1"/>
  <c r="AA47" i="1"/>
  <c r="AB46" i="1"/>
  <c r="AD46" i="1" s="1"/>
  <c r="AA46" i="1"/>
  <c r="AB45" i="1"/>
  <c r="AD45" i="1" s="1"/>
  <c r="AA45" i="1"/>
  <c r="AB44" i="1"/>
  <c r="AD44" i="1" s="1"/>
  <c r="AA44" i="1"/>
  <c r="AB43" i="1"/>
  <c r="AD43" i="1" s="1"/>
  <c r="AA43" i="1"/>
  <c r="AB42" i="1"/>
  <c r="AD42" i="1" s="1"/>
  <c r="AA42" i="1"/>
  <c r="AB41" i="1"/>
  <c r="AD41" i="1" s="1"/>
  <c r="AA41" i="1"/>
  <c r="AB40" i="1"/>
  <c r="AD40" i="1" s="1"/>
  <c r="AA40" i="1"/>
  <c r="AB39" i="1"/>
  <c r="AD39" i="1" s="1"/>
  <c r="AA39" i="1"/>
  <c r="AB38" i="1"/>
  <c r="AD38" i="1" s="1"/>
  <c r="AA38" i="1"/>
  <c r="AB37" i="1"/>
  <c r="AD37" i="1" s="1"/>
  <c r="AA37" i="1"/>
  <c r="AB36" i="1"/>
  <c r="AD36" i="1" s="1"/>
  <c r="AA36" i="1"/>
  <c r="AB35" i="1"/>
  <c r="AD35" i="1" s="1"/>
  <c r="AA35" i="1"/>
  <c r="AB34" i="1"/>
  <c r="AD34" i="1" s="1"/>
  <c r="AA34" i="1"/>
  <c r="AB33" i="1"/>
  <c r="AD33" i="1" s="1"/>
  <c r="AA33" i="1"/>
  <c r="AB32" i="1"/>
  <c r="AD32" i="1" s="1"/>
  <c r="AA32" i="1"/>
  <c r="AB31" i="1"/>
  <c r="AD31" i="1" s="1"/>
  <c r="AA31" i="1"/>
  <c r="AB30" i="1"/>
  <c r="AD30" i="1" s="1"/>
  <c r="AA30" i="1"/>
  <c r="AB29" i="1"/>
  <c r="AD29" i="1" s="1"/>
  <c r="AA29" i="1"/>
  <c r="AB28" i="1"/>
  <c r="AD28" i="1" s="1"/>
  <c r="AA28" i="1"/>
  <c r="AB27" i="1"/>
  <c r="AD27" i="1" s="1"/>
  <c r="AA27" i="1"/>
  <c r="AB26" i="1"/>
  <c r="AD26" i="1" s="1"/>
  <c r="AA26" i="1"/>
  <c r="AB25" i="1"/>
  <c r="AD25" i="1" s="1"/>
  <c r="AA25" i="1"/>
  <c r="AB24" i="1"/>
  <c r="AD24" i="1" s="1"/>
  <c r="AA24" i="1"/>
  <c r="AB23" i="1"/>
  <c r="AD23" i="1" s="1"/>
  <c r="AA23" i="1"/>
  <c r="AB22" i="1"/>
  <c r="AD22" i="1" s="1"/>
  <c r="AA22" i="1"/>
  <c r="AB21" i="1"/>
  <c r="AD21" i="1" s="1"/>
  <c r="AA21" i="1"/>
  <c r="AB20" i="1"/>
  <c r="AD20" i="1" s="1"/>
  <c r="AA20" i="1"/>
  <c r="AB19" i="1"/>
  <c r="AD19" i="1" s="1"/>
  <c r="AA19" i="1"/>
  <c r="AB18" i="1"/>
  <c r="AD18" i="1" s="1"/>
  <c r="AA18" i="1"/>
  <c r="AB17" i="1"/>
  <c r="AD17" i="1" s="1"/>
  <c r="AA17" i="1"/>
  <c r="AB16" i="1"/>
  <c r="AD16" i="1" s="1"/>
  <c r="AA16" i="1"/>
  <c r="AB15" i="1"/>
  <c r="AD15" i="1" s="1"/>
  <c r="AA15" i="1"/>
  <c r="AB14" i="1"/>
  <c r="AD14" i="1" s="1"/>
  <c r="AA14" i="1"/>
  <c r="AB13" i="1"/>
  <c r="AD13" i="1" s="1"/>
  <c r="AA13" i="1"/>
  <c r="AB12" i="1"/>
  <c r="AD12" i="1" s="1"/>
  <c r="AA12" i="1"/>
  <c r="AB11" i="1"/>
  <c r="AD11" i="1" s="1"/>
  <c r="AA11" i="1"/>
  <c r="AB10" i="1"/>
  <c r="AD10" i="1" s="1"/>
  <c r="AA10" i="1"/>
  <c r="AB9" i="1"/>
  <c r="AD9" i="1" s="1"/>
  <c r="AA9" i="1"/>
  <c r="AB8" i="1"/>
  <c r="AD8" i="1" s="1"/>
  <c r="AA8" i="1"/>
  <c r="AB7" i="1"/>
  <c r="AD7" i="1" s="1"/>
  <c r="AA7" i="1"/>
  <c r="AB6" i="1"/>
  <c r="AD6" i="1" s="1"/>
  <c r="AA6" i="1"/>
  <c r="AB5" i="1"/>
  <c r="AD5" i="1" s="1"/>
  <c r="AA5" i="1"/>
  <c r="AB4" i="1"/>
  <c r="AA4" i="1"/>
  <c r="AB110" i="1" l="1"/>
  <c r="AA110" i="1"/>
  <c r="J112" i="1"/>
  <c r="F112" i="1"/>
  <c r="I112" i="1"/>
  <c r="E112" i="1"/>
  <c r="H112" i="1"/>
  <c r="D112" i="1"/>
  <c r="K112" i="1"/>
  <c r="G112" i="1"/>
  <c r="C112" i="1"/>
  <c r="AD4" i="1"/>
  <c r="AD110" i="1" s="1"/>
  <c r="Y112" i="1"/>
  <c r="AA113" i="1" l="1"/>
</calcChain>
</file>

<file path=xl/sharedStrings.xml><?xml version="1.0" encoding="utf-8"?>
<sst xmlns="http://schemas.openxmlformats.org/spreadsheetml/2006/main" count="1777" uniqueCount="218">
  <si>
    <t xml:space="preserve"> </t>
  </si>
  <si>
    <t>DISTRITO ELECTORAL LOCAL</t>
  </si>
  <si>
    <t>MUNICIPIO</t>
  </si>
  <si>
    <t>PAN</t>
  </si>
  <si>
    <t>PRI</t>
  </si>
  <si>
    <t>PRD</t>
  </si>
  <si>
    <t>PVEM</t>
  </si>
  <si>
    <t>PT</t>
  </si>
  <si>
    <t>MC</t>
  </si>
  <si>
    <t>PANAL</t>
  </si>
  <si>
    <t>MORENA</t>
  </si>
  <si>
    <t>PES</t>
  </si>
  <si>
    <t>PAN-PRD-MOV</t>
  </si>
  <si>
    <t>PAN-PRD</t>
  </si>
  <si>
    <t>PAN-MOV</t>
  </si>
  <si>
    <t>PRD-MC</t>
  </si>
  <si>
    <t>PAN - PANAL</t>
  </si>
  <si>
    <t>PRI PVEM- PANAL</t>
  </si>
  <si>
    <t>PRI-PVEM</t>
  </si>
  <si>
    <t>PRI-PANAL</t>
  </si>
  <si>
    <t>PVEM-PANAL</t>
  </si>
  <si>
    <t>PT-MORENA-PES</t>
  </si>
  <si>
    <t>PT-MORENA</t>
  </si>
  <si>
    <t>PT-PES</t>
  </si>
  <si>
    <t>MORENA-PES</t>
  </si>
  <si>
    <t>INDEPENDIENTE</t>
  </si>
  <si>
    <t>CAND. NO REGISTRADOS</t>
  </si>
  <si>
    <t>VOTO VÁLIDO</t>
  </si>
  <si>
    <t>VOTO VÁLIDO POR PARTIDO POLÍTICO</t>
  </si>
  <si>
    <t>VOTOS NULOS</t>
  </si>
  <si>
    <t>VOTOS VALIDOS + NULOS</t>
  </si>
  <si>
    <t>VIII</t>
  </si>
  <si>
    <t>ABALÁ</t>
  </si>
  <si>
    <t>NA</t>
  </si>
  <si>
    <t>VI</t>
  </si>
  <si>
    <t>ACANCEH</t>
  </si>
  <si>
    <t>XII</t>
  </si>
  <si>
    <t>AKIL</t>
  </si>
  <si>
    <t>IX</t>
  </si>
  <si>
    <t>BACA</t>
  </si>
  <si>
    <t>XV</t>
  </si>
  <si>
    <t>BOKOBÁ</t>
  </si>
  <si>
    <t>BUCTZOTZ</t>
  </si>
  <si>
    <t>CACALCHÉN</t>
  </si>
  <si>
    <t>X</t>
  </si>
  <si>
    <t>CALOTMUL</t>
  </si>
  <si>
    <t>CANSAHCAB</t>
  </si>
  <si>
    <t>XIV</t>
  </si>
  <si>
    <t>CANTAMAYEC</t>
  </si>
  <si>
    <t>CELESTÚN</t>
  </si>
  <si>
    <t>CENOTILLO</t>
  </si>
  <si>
    <t>CHACSINKÍN</t>
  </si>
  <si>
    <t>CHANKOM</t>
  </si>
  <si>
    <t>XIII</t>
  </si>
  <si>
    <t>CHAPAB</t>
  </si>
  <si>
    <t>XI</t>
  </si>
  <si>
    <t>CHEMAX</t>
  </si>
  <si>
    <t>CHICHIMILÁ</t>
  </si>
  <si>
    <t>CHICXULUB PUEBLO</t>
  </si>
  <si>
    <t>CHIKINDZONOT</t>
  </si>
  <si>
    <t>CHOCHOLÁ</t>
  </si>
  <si>
    <t xml:space="preserve">CHUMAYEL </t>
  </si>
  <si>
    <t>CONKAL</t>
  </si>
  <si>
    <t>CUNCUNUL</t>
  </si>
  <si>
    <t>CUZAMA</t>
  </si>
  <si>
    <t>DZÁN</t>
  </si>
  <si>
    <t>DZEMUL</t>
  </si>
  <si>
    <t>DZIDZANTÚN</t>
  </si>
  <si>
    <t>DZILAM BRAVO</t>
  </si>
  <si>
    <t>DZILAM GONZÁLEZ</t>
  </si>
  <si>
    <t>DZITAS</t>
  </si>
  <si>
    <t>DZONCAUICH</t>
  </si>
  <si>
    <t>ESPITA</t>
  </si>
  <si>
    <t>HALACHÓ</t>
  </si>
  <si>
    <t>HOCABÁ</t>
  </si>
  <si>
    <t>HOCTÚN</t>
  </si>
  <si>
    <t xml:space="preserve">HOMUN </t>
  </si>
  <si>
    <t>HUHÍ</t>
  </si>
  <si>
    <t>HUNUCMÁ</t>
  </si>
  <si>
    <t>IXIL</t>
  </si>
  <si>
    <t xml:space="preserve">IZAMAL </t>
  </si>
  <si>
    <t>KANASIN</t>
  </si>
  <si>
    <t>KANTUNIL</t>
  </si>
  <si>
    <t>KAUA</t>
  </si>
  <si>
    <t>KINCHIL</t>
  </si>
  <si>
    <t>KOPOMÁ</t>
  </si>
  <si>
    <t>MAMA</t>
  </si>
  <si>
    <t>MANÍ</t>
  </si>
  <si>
    <t>MAXCANÚ</t>
  </si>
  <si>
    <t xml:space="preserve">MAYAPAN </t>
  </si>
  <si>
    <t>----</t>
  </si>
  <si>
    <t>MÉRIDA</t>
  </si>
  <si>
    <t>MOCOCHA</t>
  </si>
  <si>
    <t xml:space="preserve">MOTUL </t>
  </si>
  <si>
    <t>MUNA</t>
  </si>
  <si>
    <t>MUXUPIP</t>
  </si>
  <si>
    <t>OPICHEN</t>
  </si>
  <si>
    <t>OXKUTZCAB</t>
  </si>
  <si>
    <t>PANABÁ</t>
  </si>
  <si>
    <t>PETO</t>
  </si>
  <si>
    <t>PROGRESO</t>
  </si>
  <si>
    <t>QUINTANA ROO</t>
  </si>
  <si>
    <t>RÍO LAGARTOS</t>
  </si>
  <si>
    <t>SACALUM</t>
  </si>
  <si>
    <t>SAMAHIL</t>
  </si>
  <si>
    <t>SAN FELIPE</t>
  </si>
  <si>
    <t>SANAHCAT</t>
  </si>
  <si>
    <t>*Resultados obtenidos de la Sentencia del Expediente RIN-047/2018 del Tribunal Electoral del Estado de Yucatán, de fecha 02 de agosto de 2018.</t>
  </si>
  <si>
    <t>SANTA ELENA</t>
  </si>
  <si>
    <t xml:space="preserve">SEYE </t>
  </si>
  <si>
    <t>SINANCHE</t>
  </si>
  <si>
    <t>SOTUTA</t>
  </si>
  <si>
    <t>SUCILÁ</t>
  </si>
  <si>
    <t>SUDZAL</t>
  </si>
  <si>
    <t>SUMA DE HIDALGO</t>
  </si>
  <si>
    <t>TAHDZIÚ</t>
  </si>
  <si>
    <t>TAHMEK</t>
  </si>
  <si>
    <t>TEABO</t>
  </si>
  <si>
    <t>TECOH</t>
  </si>
  <si>
    <t>TEKAL DE VENEGAS</t>
  </si>
  <si>
    <t>TEKANTÓ</t>
  </si>
  <si>
    <t xml:space="preserve">TEKAX </t>
  </si>
  <si>
    <t>TEKIT</t>
  </si>
  <si>
    <t>TEKOM</t>
  </si>
  <si>
    <t>TELCHAC PUEBLO</t>
  </si>
  <si>
    <t>TELCHAC PUERTO</t>
  </si>
  <si>
    <t>TEMAX</t>
  </si>
  <si>
    <t>TEMOZÓN</t>
  </si>
  <si>
    <t>TEPAKÁN</t>
  </si>
  <si>
    <t>TETIZ</t>
  </si>
  <si>
    <t>TEYA</t>
  </si>
  <si>
    <t>TICUL</t>
  </si>
  <si>
    <t>TIMUCUY</t>
  </si>
  <si>
    <t>TINUM</t>
  </si>
  <si>
    <t>TIXCACALCUPUL</t>
  </si>
  <si>
    <t>TIXKOKOB</t>
  </si>
  <si>
    <t>TIXMÉHUAC</t>
  </si>
  <si>
    <t>TIXPEHUAL</t>
  </si>
  <si>
    <t xml:space="preserve">TIZIMÍN </t>
  </si>
  <si>
    <t>TUNKAS</t>
  </si>
  <si>
    <t>TZUCACAB</t>
  </si>
  <si>
    <t>UAYMA</t>
  </si>
  <si>
    <t>UCU</t>
  </si>
  <si>
    <t>UMÁN</t>
  </si>
  <si>
    <t>VALLADOLID</t>
  </si>
  <si>
    <t>XOCCHEL</t>
  </si>
  <si>
    <t>*Resultados obtenidos de la Sentencia del Expediente R.A.-007/2018 del Tribunal Electoral del Estado de Yucatán, de fecha 25 de agosto de 2018.</t>
  </si>
  <si>
    <t>YAXCABÁ</t>
  </si>
  <si>
    <t>YAXKUKUL</t>
  </si>
  <si>
    <t>YOBAÍN</t>
  </si>
  <si>
    <t>SUMA POR PARTIDO</t>
  </si>
  <si>
    <t>SUMA CON DISTRIBUCIÓN DE VOTOS - V.V.E.</t>
  </si>
  <si>
    <t>-</t>
  </si>
  <si>
    <t>PORCENTAJE</t>
  </si>
  <si>
    <t>C.I.</t>
  </si>
  <si>
    <t>No Aplica</t>
  </si>
  <si>
    <t>PAN_PRD_MC</t>
  </si>
  <si>
    <t>PAN_PRD</t>
  </si>
  <si>
    <t>PAN_MC</t>
  </si>
  <si>
    <t>PAN_PANAL</t>
  </si>
  <si>
    <t>PRI_PVEM_PANAL</t>
  </si>
  <si>
    <t>PRI_PANAL</t>
  </si>
  <si>
    <t>PVEM_PANAL</t>
  </si>
  <si>
    <t>no Morena_PT_PES</t>
  </si>
  <si>
    <t>ABALA</t>
  </si>
  <si>
    <t>BOKOBA</t>
  </si>
  <si>
    <t>CACALCHEN</t>
  </si>
  <si>
    <t>CELESTUN</t>
  </si>
  <si>
    <t>CHACSINKIN</t>
  </si>
  <si>
    <t>CHICHIMILA</t>
  </si>
  <si>
    <t>CHOCHOLA</t>
  </si>
  <si>
    <t>CHUMAYEL</t>
  </si>
  <si>
    <t>DZAN</t>
  </si>
  <si>
    <t>DZIDZANTUN</t>
  </si>
  <si>
    <t>DZILAM DE BRAVO</t>
  </si>
  <si>
    <t>DZILAM GONZALEZ</t>
  </si>
  <si>
    <t>HALACHO</t>
  </si>
  <si>
    <t>HOCABA</t>
  </si>
  <si>
    <t>HOCTUN</t>
  </si>
  <si>
    <t>HOMUN</t>
  </si>
  <si>
    <t>HUHI</t>
  </si>
  <si>
    <t>HUNUCMA</t>
  </si>
  <si>
    <t>IZAMAL</t>
  </si>
  <si>
    <t>KOPOMA</t>
  </si>
  <si>
    <t>MANI</t>
  </si>
  <si>
    <t>MAXCANU</t>
  </si>
  <si>
    <t>MAYAPAN</t>
  </si>
  <si>
    <t>MERIDA</t>
  </si>
  <si>
    <t>MOTUL</t>
  </si>
  <si>
    <t>PANABA</t>
  </si>
  <si>
    <t>RIO LAGARTOS</t>
  </si>
  <si>
    <t>SEYE</t>
  </si>
  <si>
    <t>SUCILA</t>
  </si>
  <si>
    <t>SUMA</t>
  </si>
  <si>
    <t>TAHDZIU</t>
  </si>
  <si>
    <t>TEKANTO</t>
  </si>
  <si>
    <t>TEKAX</t>
  </si>
  <si>
    <t>TEMOZON</t>
  </si>
  <si>
    <t>TEPAKAN</t>
  </si>
  <si>
    <t>TIXMEHUAC</t>
  </si>
  <si>
    <t>TIXPEUAL</t>
  </si>
  <si>
    <t>TIZIMIN</t>
  </si>
  <si>
    <t>UMAN</t>
  </si>
  <si>
    <t>YAXCABA</t>
  </si>
  <si>
    <t>YOBAIN</t>
  </si>
  <si>
    <t>encuentra gral</t>
  </si>
  <si>
    <t>nombres dta</t>
  </si>
  <si>
    <t>coal_PAN_PRD</t>
  </si>
  <si>
    <t>coal_PAN_PRD_MC</t>
  </si>
  <si>
    <t>coal_PAN_MC</t>
  </si>
  <si>
    <t>coal_PAN_PANAL</t>
  </si>
  <si>
    <t>todos nombres computos</t>
  </si>
  <si>
    <t>coal_PRI_PVEM</t>
  </si>
  <si>
    <t>coal_PRI_PVEM_PANAL</t>
  </si>
  <si>
    <t>coal_PRI_PANAL</t>
  </si>
  <si>
    <t>coal_PVEM_PANAL</t>
  </si>
  <si>
    <t>coal_PT_MORENA_PES</t>
  </si>
  <si>
    <t>municipality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</si>
</sst>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</patternFill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3" fillId="2" borderId="0" applyNumberFormat="0" applyBorder="0" applyAlignment="0" applyProtection="0"/>
  </cellStyleXfs>
  <cellXfs count="26">
    <xf numFmtId="0" fontId="0" fillId="0" borderId="0" xfId="0"/>
    <xf numFmtId="0" fontId="5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3" fontId="5" fillId="0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5" fillId="0" borderId="3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3" fontId="5" fillId="0" borderId="2" xfId="0" applyNumberFormat="1" applyFont="1" applyBorder="1" applyAlignment="1">
      <alignment horizontal="center" vertical="center"/>
    </xf>
    <xf numFmtId="0" fontId="5" fillId="0" borderId="2" xfId="0" applyNumberFormat="1" applyFont="1" applyBorder="1" applyAlignment="1">
      <alignment horizontal="center" vertical="center"/>
    </xf>
    <xf numFmtId="3" fontId="5" fillId="0" borderId="0" xfId="0" applyNumberFormat="1" applyFont="1" applyAlignment="1">
      <alignment horizontal="center" vertical="center"/>
    </xf>
    <xf numFmtId="164" fontId="5" fillId="0" borderId="4" xfId="1" applyFont="1" applyBorder="1" applyAlignment="1">
      <alignment horizontal="center" vertical="center"/>
    </xf>
    <xf numFmtId="164" fontId="5" fillId="0" borderId="4" xfId="1" applyFont="1" applyFill="1" applyBorder="1" applyAlignment="1">
      <alignment horizontal="center" vertical="center"/>
    </xf>
    <xf numFmtId="10" fontId="5" fillId="0" borderId="0" xfId="0" applyNumberFormat="1" applyFont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164" fontId="0" fillId="0" borderId="0" xfId="0" applyNumberFormat="1"/>
    <xf numFmtId="0" fontId="0" fillId="0" borderId="0" xfId="0" applyFont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" fillId="2" borderId="2" xfId="2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2" fillId="2" borderId="5" xfId="2" applyFont="1" applyBorder="1" applyAlignment="1">
      <alignment horizontal="center" vertical="center" wrapText="1"/>
    </xf>
    <xf numFmtId="0" fontId="2" fillId="2" borderId="6" xfId="2" applyFont="1" applyBorder="1" applyAlignment="1">
      <alignment horizontal="center" vertical="center" wrapText="1"/>
    </xf>
    <xf numFmtId="0" fontId="6" fillId="0" borderId="0" xfId="0" applyFont="1"/>
  </cellXfs>
  <cellStyles count="3">
    <cellStyle name="Accent2" xfId="2" builtinId="33"/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273840</xdr:colOff>
      <xdr:row>0</xdr:row>
      <xdr:rowOff>66675</xdr:rowOff>
    </xdr:from>
    <xdr:to>
      <xdr:col>1</xdr:col>
      <xdr:colOff>862024</xdr:colOff>
      <xdr:row>0</xdr:row>
      <xdr:rowOff>542924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3940" y="66675"/>
          <a:ext cx="588184" cy="476249"/>
        </a:xfrm>
        <a:prstGeom prst="rect">
          <a:avLst/>
        </a:prstGeom>
      </xdr:spPr>
    </xdr:pic>
    <xdr:clientData/>
  </xdr:twoCellAnchor>
  <xdr:twoCellAnchor editAs="oneCell">
    <xdr:from>
      <xdr:col>25</xdr:col>
      <xdr:colOff>883439</xdr:colOff>
      <xdr:row>0</xdr:row>
      <xdr:rowOff>76200</xdr:rowOff>
    </xdr:from>
    <xdr:to>
      <xdr:col>26</xdr:col>
      <xdr:colOff>476261</xdr:colOff>
      <xdr:row>0</xdr:row>
      <xdr:rowOff>552449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476614" y="76200"/>
          <a:ext cx="592947" cy="476249"/>
        </a:xfrm>
        <a:prstGeom prst="rect">
          <a:avLst/>
        </a:prstGeom>
      </xdr:spPr>
    </xdr:pic>
    <xdr:clientData/>
  </xdr:twoCellAnchor>
  <xdr:twoCellAnchor editAs="oneCell">
    <xdr:from>
      <xdr:col>1</xdr:col>
      <xdr:colOff>273840</xdr:colOff>
      <xdr:row>0</xdr:row>
      <xdr:rowOff>66675</xdr:rowOff>
    </xdr:from>
    <xdr:to>
      <xdr:col>1</xdr:col>
      <xdr:colOff>862024</xdr:colOff>
      <xdr:row>0</xdr:row>
      <xdr:rowOff>542924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3940" y="66675"/>
          <a:ext cx="588184" cy="476249"/>
        </a:xfrm>
        <a:prstGeom prst="rect">
          <a:avLst/>
        </a:prstGeom>
      </xdr:spPr>
    </xdr:pic>
    <xdr:clientData/>
  </xdr:twoCellAnchor>
  <xdr:twoCellAnchor editAs="oneCell">
    <xdr:from>
      <xdr:col>25</xdr:col>
      <xdr:colOff>883439</xdr:colOff>
      <xdr:row>0</xdr:row>
      <xdr:rowOff>76200</xdr:rowOff>
    </xdr:from>
    <xdr:to>
      <xdr:col>26</xdr:col>
      <xdr:colOff>476261</xdr:colOff>
      <xdr:row>0</xdr:row>
      <xdr:rowOff>552449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476614" y="76200"/>
          <a:ext cx="592947" cy="4762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777A2D-455A-4E91-BD5C-86C807677B5F}">
  <dimension ref="A1:J107"/>
  <sheetViews>
    <sheetView tabSelected="1" workbookViewId="0">
      <selection activeCell="D22" sqref="D22"/>
    </sheetView>
  </sheetViews>
  <sheetFormatPr defaultRowHeight="15" x14ac:dyDescent="0.25"/>
  <cols>
    <col min="1" max="1" width="19.85546875" customWidth="1"/>
  </cols>
  <sheetData>
    <row r="1" spans="1:10" x14ac:dyDescent="0.25">
      <c r="A1" t="s">
        <v>217</v>
      </c>
      <c r="B1" t="s">
        <v>207</v>
      </c>
      <c r="C1" t="s">
        <v>208</v>
      </c>
      <c r="D1" t="s">
        <v>209</v>
      </c>
      <c r="E1" t="s">
        <v>210</v>
      </c>
      <c r="F1" t="s">
        <v>212</v>
      </c>
      <c r="G1" t="s">
        <v>213</v>
      </c>
      <c r="H1" t="s">
        <v>214</v>
      </c>
      <c r="I1" t="s">
        <v>215</v>
      </c>
      <c r="J1" t="s">
        <v>216</v>
      </c>
    </row>
    <row r="2" spans="1:10" x14ac:dyDescent="0.25">
      <c r="A2" t="s">
        <v>164</v>
      </c>
      <c r="B2">
        <v>0</v>
      </c>
      <c r="C2">
        <v>0</v>
      </c>
      <c r="D2">
        <v>0</v>
      </c>
      <c r="E2">
        <v>0</v>
      </c>
      <c r="F2">
        <v>1</v>
      </c>
      <c r="G2">
        <v>0</v>
      </c>
      <c r="H2">
        <v>0</v>
      </c>
      <c r="I2">
        <v>0</v>
      </c>
      <c r="J2">
        <v>1</v>
      </c>
    </row>
    <row r="3" spans="1:10" x14ac:dyDescent="0.25">
      <c r="A3" t="s">
        <v>35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1</v>
      </c>
      <c r="I3">
        <v>0</v>
      </c>
      <c r="J3">
        <v>1</v>
      </c>
    </row>
    <row r="4" spans="1:10" x14ac:dyDescent="0.25">
      <c r="A4" t="s">
        <v>37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1</v>
      </c>
    </row>
    <row r="5" spans="1:10" x14ac:dyDescent="0.25">
      <c r="A5" t="s">
        <v>39</v>
      </c>
      <c r="B5">
        <v>0</v>
      </c>
      <c r="C5">
        <v>0</v>
      </c>
      <c r="D5">
        <v>0</v>
      </c>
      <c r="E5">
        <v>0</v>
      </c>
      <c r="F5">
        <v>0</v>
      </c>
      <c r="G5">
        <v>1</v>
      </c>
      <c r="H5">
        <v>0</v>
      </c>
      <c r="I5">
        <v>0</v>
      </c>
      <c r="J5">
        <v>1</v>
      </c>
    </row>
    <row r="6" spans="1:10" x14ac:dyDescent="0.25">
      <c r="A6" t="s">
        <v>165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1</v>
      </c>
      <c r="I6">
        <v>0</v>
      </c>
      <c r="J6">
        <v>1</v>
      </c>
    </row>
    <row r="7" spans="1:10" x14ac:dyDescent="0.25">
      <c r="A7" t="s">
        <v>42</v>
      </c>
      <c r="B7">
        <v>0</v>
      </c>
      <c r="C7">
        <v>0</v>
      </c>
      <c r="D7">
        <v>0</v>
      </c>
      <c r="E7">
        <v>0</v>
      </c>
      <c r="F7">
        <v>0</v>
      </c>
      <c r="G7">
        <v>1</v>
      </c>
      <c r="H7">
        <v>0</v>
      </c>
      <c r="I7">
        <v>0</v>
      </c>
      <c r="J7">
        <v>1</v>
      </c>
    </row>
    <row r="8" spans="1:10" x14ac:dyDescent="0.25">
      <c r="A8" t="s">
        <v>166</v>
      </c>
      <c r="B8">
        <v>0</v>
      </c>
      <c r="C8">
        <v>1</v>
      </c>
      <c r="D8">
        <v>0</v>
      </c>
      <c r="E8">
        <v>0</v>
      </c>
      <c r="F8">
        <v>0</v>
      </c>
      <c r="G8">
        <v>1</v>
      </c>
      <c r="H8">
        <v>0</v>
      </c>
      <c r="I8">
        <v>0</v>
      </c>
      <c r="J8">
        <v>1</v>
      </c>
    </row>
    <row r="9" spans="1:10" x14ac:dyDescent="0.25">
      <c r="A9" t="s">
        <v>45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1</v>
      </c>
      <c r="I9">
        <v>1</v>
      </c>
      <c r="J9">
        <v>1</v>
      </c>
    </row>
    <row r="10" spans="1:10" x14ac:dyDescent="0.25">
      <c r="A10" t="s">
        <v>46</v>
      </c>
      <c r="B10">
        <v>0</v>
      </c>
      <c r="C10">
        <v>0</v>
      </c>
      <c r="D10">
        <v>1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</row>
    <row r="11" spans="1:10" x14ac:dyDescent="0.25">
      <c r="A11" t="s">
        <v>48</v>
      </c>
      <c r="B11">
        <v>0</v>
      </c>
      <c r="C11">
        <v>0</v>
      </c>
      <c r="D11">
        <v>1</v>
      </c>
      <c r="E11">
        <v>0</v>
      </c>
      <c r="F11">
        <v>0</v>
      </c>
      <c r="G11">
        <v>0</v>
      </c>
      <c r="H11">
        <v>1</v>
      </c>
      <c r="I11">
        <v>0</v>
      </c>
      <c r="J11">
        <v>1</v>
      </c>
    </row>
    <row r="12" spans="1:10" x14ac:dyDescent="0.25">
      <c r="A12" t="s">
        <v>167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1</v>
      </c>
      <c r="I12">
        <v>0</v>
      </c>
      <c r="J12">
        <v>1</v>
      </c>
    </row>
    <row r="13" spans="1:10" x14ac:dyDescent="0.25">
      <c r="A13" t="s">
        <v>50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1</v>
      </c>
      <c r="I13">
        <v>0</v>
      </c>
      <c r="J13">
        <v>1</v>
      </c>
    </row>
    <row r="14" spans="1:10" x14ac:dyDescent="0.25">
      <c r="A14" t="s">
        <v>168</v>
      </c>
      <c r="B14">
        <v>0</v>
      </c>
      <c r="C14">
        <v>0</v>
      </c>
      <c r="D14">
        <v>1</v>
      </c>
      <c r="E14">
        <v>0</v>
      </c>
      <c r="F14">
        <v>0</v>
      </c>
      <c r="G14">
        <v>0</v>
      </c>
      <c r="H14">
        <v>1</v>
      </c>
      <c r="I14">
        <v>0</v>
      </c>
      <c r="J14">
        <v>1</v>
      </c>
    </row>
    <row r="15" spans="1:10" x14ac:dyDescent="0.25">
      <c r="A15" t="s">
        <v>52</v>
      </c>
      <c r="B15">
        <v>1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1</v>
      </c>
    </row>
    <row r="16" spans="1:10" x14ac:dyDescent="0.25">
      <c r="A16" t="s">
        <v>54</v>
      </c>
      <c r="B16">
        <v>0</v>
      </c>
      <c r="C16">
        <v>0</v>
      </c>
      <c r="D16">
        <v>1</v>
      </c>
      <c r="E16">
        <v>0</v>
      </c>
      <c r="F16">
        <v>0</v>
      </c>
      <c r="G16">
        <v>0</v>
      </c>
      <c r="H16">
        <v>0</v>
      </c>
      <c r="I16">
        <v>0</v>
      </c>
      <c r="J16">
        <v>1</v>
      </c>
    </row>
    <row r="17" spans="1:10" x14ac:dyDescent="0.25">
      <c r="A17" t="s">
        <v>56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1</v>
      </c>
    </row>
    <row r="18" spans="1:10" x14ac:dyDescent="0.25">
      <c r="A18" t="s">
        <v>169</v>
      </c>
      <c r="B18">
        <v>1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1</v>
      </c>
    </row>
    <row r="19" spans="1:10" x14ac:dyDescent="0.25">
      <c r="A19" t="s">
        <v>58</v>
      </c>
      <c r="B19">
        <v>0</v>
      </c>
      <c r="C19">
        <v>0</v>
      </c>
      <c r="D19">
        <v>0</v>
      </c>
      <c r="E19">
        <v>0</v>
      </c>
      <c r="F19">
        <v>0</v>
      </c>
      <c r="G19">
        <v>1</v>
      </c>
      <c r="H19">
        <v>0</v>
      </c>
      <c r="I19">
        <v>0</v>
      </c>
      <c r="J19">
        <v>1</v>
      </c>
    </row>
    <row r="20" spans="1:10" x14ac:dyDescent="0.25">
      <c r="A20" t="s">
        <v>59</v>
      </c>
      <c r="B20">
        <v>0</v>
      </c>
      <c r="C20">
        <v>0</v>
      </c>
      <c r="D20">
        <v>1</v>
      </c>
      <c r="E20">
        <v>0</v>
      </c>
      <c r="F20">
        <v>0</v>
      </c>
      <c r="G20">
        <v>0</v>
      </c>
      <c r="H20">
        <v>0</v>
      </c>
      <c r="I20">
        <v>0</v>
      </c>
      <c r="J20">
        <v>1</v>
      </c>
    </row>
    <row r="21" spans="1:10" x14ac:dyDescent="0.25">
      <c r="A21" t="s">
        <v>170</v>
      </c>
      <c r="B21">
        <v>0</v>
      </c>
      <c r="C21">
        <v>0</v>
      </c>
      <c r="D21">
        <v>0</v>
      </c>
      <c r="E21">
        <v>0</v>
      </c>
      <c r="F21">
        <v>0</v>
      </c>
      <c r="G21">
        <v>1</v>
      </c>
      <c r="H21">
        <v>0</v>
      </c>
      <c r="I21">
        <v>0</v>
      </c>
      <c r="J21">
        <v>1</v>
      </c>
    </row>
    <row r="22" spans="1:10" x14ac:dyDescent="0.25">
      <c r="A22" t="s">
        <v>171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1</v>
      </c>
    </row>
    <row r="23" spans="1:10" x14ac:dyDescent="0.25">
      <c r="A23" t="s">
        <v>62</v>
      </c>
      <c r="B23">
        <v>0</v>
      </c>
      <c r="C23">
        <v>0</v>
      </c>
      <c r="D23">
        <v>1</v>
      </c>
      <c r="E23">
        <v>0</v>
      </c>
      <c r="F23">
        <v>0</v>
      </c>
      <c r="G23">
        <v>1</v>
      </c>
      <c r="H23">
        <v>0</v>
      </c>
      <c r="I23">
        <v>0</v>
      </c>
      <c r="J23">
        <v>1</v>
      </c>
    </row>
    <row r="24" spans="1:10" x14ac:dyDescent="0.25">
      <c r="A24" t="s">
        <v>63</v>
      </c>
      <c r="B24">
        <v>0</v>
      </c>
      <c r="C24">
        <v>0</v>
      </c>
      <c r="D24">
        <v>1</v>
      </c>
      <c r="E24">
        <v>0</v>
      </c>
      <c r="F24">
        <v>0</v>
      </c>
      <c r="G24">
        <v>0</v>
      </c>
      <c r="H24">
        <v>0</v>
      </c>
      <c r="I24">
        <v>0</v>
      </c>
      <c r="J24">
        <v>1</v>
      </c>
    </row>
    <row r="25" spans="1:10" x14ac:dyDescent="0.25">
      <c r="A25" t="s">
        <v>64</v>
      </c>
      <c r="B25">
        <v>0</v>
      </c>
      <c r="C25">
        <v>0</v>
      </c>
      <c r="D25">
        <v>0</v>
      </c>
      <c r="E25">
        <v>0</v>
      </c>
      <c r="F25">
        <v>1</v>
      </c>
      <c r="G25">
        <v>0</v>
      </c>
      <c r="H25">
        <v>0</v>
      </c>
      <c r="I25">
        <v>0</v>
      </c>
      <c r="J25">
        <v>1</v>
      </c>
    </row>
    <row r="26" spans="1:10" x14ac:dyDescent="0.25">
      <c r="A26" t="s">
        <v>172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1</v>
      </c>
    </row>
    <row r="27" spans="1:10" x14ac:dyDescent="0.25">
      <c r="A27" t="s">
        <v>66</v>
      </c>
      <c r="B27">
        <v>0</v>
      </c>
      <c r="C27">
        <v>0</v>
      </c>
      <c r="D27">
        <v>1</v>
      </c>
      <c r="E27">
        <v>0</v>
      </c>
      <c r="F27">
        <v>0</v>
      </c>
      <c r="G27">
        <v>0</v>
      </c>
      <c r="H27">
        <v>0</v>
      </c>
      <c r="I27">
        <v>0</v>
      </c>
      <c r="J27">
        <v>1</v>
      </c>
    </row>
    <row r="28" spans="1:10" x14ac:dyDescent="0.25">
      <c r="A28" t="s">
        <v>173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1</v>
      </c>
    </row>
    <row r="29" spans="1:10" x14ac:dyDescent="0.25">
      <c r="A29" t="s">
        <v>174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1</v>
      </c>
    </row>
    <row r="30" spans="1:10" x14ac:dyDescent="0.25">
      <c r="A30" t="s">
        <v>175</v>
      </c>
      <c r="B30">
        <v>0</v>
      </c>
      <c r="C30">
        <v>0</v>
      </c>
      <c r="D30">
        <v>1</v>
      </c>
      <c r="E30">
        <v>0</v>
      </c>
      <c r="F30">
        <v>0</v>
      </c>
      <c r="G30">
        <v>0</v>
      </c>
      <c r="H30">
        <v>0</v>
      </c>
      <c r="I30">
        <v>0</v>
      </c>
      <c r="J30">
        <v>1</v>
      </c>
    </row>
    <row r="31" spans="1:10" x14ac:dyDescent="0.25">
      <c r="A31" t="s">
        <v>70</v>
      </c>
      <c r="B31">
        <v>0</v>
      </c>
      <c r="C31">
        <v>1</v>
      </c>
      <c r="D31">
        <v>0</v>
      </c>
      <c r="E31">
        <v>0</v>
      </c>
      <c r="F31">
        <v>0</v>
      </c>
      <c r="G31">
        <v>1</v>
      </c>
      <c r="H31">
        <v>0</v>
      </c>
      <c r="I31">
        <v>0</v>
      </c>
      <c r="J31">
        <v>1</v>
      </c>
    </row>
    <row r="32" spans="1:10" x14ac:dyDescent="0.25">
      <c r="A32" t="s">
        <v>71</v>
      </c>
      <c r="B32">
        <v>0</v>
      </c>
      <c r="C32">
        <v>0</v>
      </c>
      <c r="D32">
        <v>1</v>
      </c>
      <c r="E32">
        <v>0</v>
      </c>
      <c r="F32">
        <v>0</v>
      </c>
      <c r="G32">
        <v>1</v>
      </c>
      <c r="H32">
        <v>0</v>
      </c>
      <c r="I32">
        <v>0</v>
      </c>
      <c r="J32">
        <v>1</v>
      </c>
    </row>
    <row r="33" spans="1:10" x14ac:dyDescent="0.25">
      <c r="A33" t="s">
        <v>72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1</v>
      </c>
      <c r="J33">
        <v>1</v>
      </c>
    </row>
    <row r="34" spans="1:10" x14ac:dyDescent="0.25">
      <c r="A34" t="s">
        <v>176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1</v>
      </c>
    </row>
    <row r="35" spans="1:10" x14ac:dyDescent="0.25">
      <c r="A35" t="s">
        <v>177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1</v>
      </c>
    </row>
    <row r="36" spans="1:10" x14ac:dyDescent="0.25">
      <c r="A36" t="s">
        <v>178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1</v>
      </c>
    </row>
    <row r="37" spans="1:10" x14ac:dyDescent="0.25">
      <c r="A37" t="s">
        <v>179</v>
      </c>
      <c r="B37">
        <v>0</v>
      </c>
      <c r="C37">
        <v>0</v>
      </c>
      <c r="D37">
        <v>1</v>
      </c>
      <c r="E37">
        <v>0</v>
      </c>
      <c r="F37">
        <v>0</v>
      </c>
      <c r="G37">
        <v>0</v>
      </c>
      <c r="H37">
        <v>0</v>
      </c>
      <c r="I37">
        <v>0</v>
      </c>
      <c r="J37">
        <v>1</v>
      </c>
    </row>
    <row r="38" spans="1:10" x14ac:dyDescent="0.25">
      <c r="A38" t="s">
        <v>180</v>
      </c>
      <c r="B38">
        <v>0</v>
      </c>
      <c r="C38">
        <v>0</v>
      </c>
      <c r="D38">
        <v>1</v>
      </c>
      <c r="E38">
        <v>0</v>
      </c>
      <c r="F38">
        <v>0</v>
      </c>
      <c r="G38">
        <v>0</v>
      </c>
      <c r="H38">
        <v>0</v>
      </c>
      <c r="I38">
        <v>0</v>
      </c>
      <c r="J38">
        <v>1</v>
      </c>
    </row>
    <row r="39" spans="1:10" x14ac:dyDescent="0.25">
      <c r="A39" t="s">
        <v>181</v>
      </c>
      <c r="B39">
        <v>0</v>
      </c>
      <c r="C39">
        <v>0</v>
      </c>
      <c r="D39">
        <v>1</v>
      </c>
      <c r="E39">
        <v>0</v>
      </c>
      <c r="F39">
        <v>0</v>
      </c>
      <c r="G39">
        <v>0</v>
      </c>
      <c r="H39">
        <v>0</v>
      </c>
      <c r="I39">
        <v>0</v>
      </c>
      <c r="J39">
        <v>1</v>
      </c>
    </row>
    <row r="40" spans="1:10" x14ac:dyDescent="0.25">
      <c r="A40" t="s">
        <v>79</v>
      </c>
      <c r="B40">
        <v>0</v>
      </c>
      <c r="C40">
        <v>0</v>
      </c>
      <c r="D40">
        <v>1</v>
      </c>
      <c r="E40">
        <v>0</v>
      </c>
      <c r="F40">
        <v>0</v>
      </c>
      <c r="G40">
        <v>0</v>
      </c>
      <c r="H40">
        <v>1</v>
      </c>
      <c r="I40">
        <v>0</v>
      </c>
      <c r="J40">
        <v>1</v>
      </c>
    </row>
    <row r="41" spans="1:10" x14ac:dyDescent="0.25">
      <c r="A41" t="s">
        <v>182</v>
      </c>
      <c r="B41">
        <v>0</v>
      </c>
      <c r="C41">
        <v>0</v>
      </c>
      <c r="D41">
        <v>1</v>
      </c>
      <c r="E41">
        <v>0</v>
      </c>
      <c r="F41">
        <v>0</v>
      </c>
      <c r="G41">
        <v>1</v>
      </c>
      <c r="H41">
        <v>0</v>
      </c>
      <c r="I41">
        <v>0</v>
      </c>
      <c r="J41">
        <v>1</v>
      </c>
    </row>
    <row r="42" spans="1:10" x14ac:dyDescent="0.25">
      <c r="A42" t="s">
        <v>81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1</v>
      </c>
    </row>
    <row r="43" spans="1:10" x14ac:dyDescent="0.25">
      <c r="A43" t="s">
        <v>82</v>
      </c>
      <c r="B43">
        <v>0</v>
      </c>
      <c r="C43">
        <v>1</v>
      </c>
      <c r="D43">
        <v>0</v>
      </c>
      <c r="E43">
        <v>0</v>
      </c>
      <c r="F43">
        <v>0</v>
      </c>
      <c r="G43">
        <v>0</v>
      </c>
      <c r="H43">
        <v>1</v>
      </c>
      <c r="I43">
        <v>0</v>
      </c>
      <c r="J43">
        <v>1</v>
      </c>
    </row>
    <row r="44" spans="1:10" x14ac:dyDescent="0.25">
      <c r="A44" t="s">
        <v>83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1</v>
      </c>
    </row>
    <row r="45" spans="1:10" x14ac:dyDescent="0.25">
      <c r="A45" t="s">
        <v>84</v>
      </c>
      <c r="B45">
        <v>0</v>
      </c>
      <c r="C45">
        <v>0</v>
      </c>
      <c r="D45">
        <v>1</v>
      </c>
      <c r="E45">
        <v>0</v>
      </c>
      <c r="F45">
        <v>0</v>
      </c>
      <c r="G45">
        <v>0</v>
      </c>
      <c r="H45">
        <v>0</v>
      </c>
      <c r="I45">
        <v>0</v>
      </c>
      <c r="J45">
        <v>1</v>
      </c>
    </row>
    <row r="46" spans="1:10" x14ac:dyDescent="0.25">
      <c r="A46" t="s">
        <v>183</v>
      </c>
      <c r="B46">
        <v>0</v>
      </c>
      <c r="C46">
        <v>0</v>
      </c>
      <c r="D46">
        <v>1</v>
      </c>
      <c r="E46">
        <v>0</v>
      </c>
      <c r="F46">
        <v>0</v>
      </c>
      <c r="G46">
        <v>0</v>
      </c>
      <c r="H46">
        <v>0</v>
      </c>
      <c r="I46">
        <v>0</v>
      </c>
      <c r="J46">
        <v>1</v>
      </c>
    </row>
    <row r="47" spans="1:10" x14ac:dyDescent="0.25">
      <c r="A47" t="s">
        <v>86</v>
      </c>
      <c r="B47">
        <v>0</v>
      </c>
      <c r="C47">
        <v>1</v>
      </c>
      <c r="D47">
        <v>0</v>
      </c>
      <c r="E47">
        <v>0</v>
      </c>
      <c r="F47">
        <v>0</v>
      </c>
      <c r="G47">
        <v>1</v>
      </c>
      <c r="H47">
        <v>0</v>
      </c>
      <c r="I47">
        <v>0</v>
      </c>
      <c r="J47">
        <v>1</v>
      </c>
    </row>
    <row r="48" spans="1:10" x14ac:dyDescent="0.25">
      <c r="A48" t="s">
        <v>184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1</v>
      </c>
      <c r="I48">
        <v>0</v>
      </c>
      <c r="J48">
        <v>1</v>
      </c>
    </row>
    <row r="49" spans="1:10" x14ac:dyDescent="0.25">
      <c r="A49" t="s">
        <v>185</v>
      </c>
      <c r="B49">
        <v>0</v>
      </c>
      <c r="C49">
        <v>0</v>
      </c>
      <c r="D49">
        <v>1</v>
      </c>
      <c r="E49">
        <v>0</v>
      </c>
      <c r="F49">
        <v>0</v>
      </c>
      <c r="G49">
        <v>0</v>
      </c>
      <c r="H49">
        <v>0</v>
      </c>
      <c r="I49">
        <v>0</v>
      </c>
      <c r="J49">
        <v>1</v>
      </c>
    </row>
    <row r="50" spans="1:10" x14ac:dyDescent="0.25">
      <c r="A50" t="s">
        <v>186</v>
      </c>
      <c r="B50">
        <v>1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1</v>
      </c>
    </row>
    <row r="51" spans="1:10" x14ac:dyDescent="0.25">
      <c r="A51" t="s">
        <v>187</v>
      </c>
      <c r="B51">
        <v>0</v>
      </c>
      <c r="C51">
        <v>1</v>
      </c>
      <c r="D51">
        <v>0</v>
      </c>
      <c r="E51">
        <v>0</v>
      </c>
      <c r="F51">
        <v>0</v>
      </c>
      <c r="G51">
        <v>1</v>
      </c>
      <c r="H51">
        <v>0</v>
      </c>
      <c r="I51">
        <v>0</v>
      </c>
      <c r="J51">
        <v>1</v>
      </c>
    </row>
    <row r="52" spans="1:10" x14ac:dyDescent="0.25">
      <c r="A52" t="s">
        <v>92</v>
      </c>
      <c r="B52">
        <v>0</v>
      </c>
      <c r="C52">
        <v>0</v>
      </c>
      <c r="D52">
        <v>1</v>
      </c>
      <c r="E52">
        <v>0</v>
      </c>
      <c r="F52">
        <v>1</v>
      </c>
      <c r="G52">
        <v>0</v>
      </c>
      <c r="H52">
        <v>0</v>
      </c>
      <c r="I52">
        <v>0</v>
      </c>
      <c r="J52">
        <v>1</v>
      </c>
    </row>
    <row r="53" spans="1:10" x14ac:dyDescent="0.25">
      <c r="A53" t="s">
        <v>188</v>
      </c>
      <c r="B53">
        <v>0</v>
      </c>
      <c r="C53">
        <v>0</v>
      </c>
      <c r="D53">
        <v>1</v>
      </c>
      <c r="E53">
        <v>0</v>
      </c>
      <c r="F53">
        <v>0</v>
      </c>
      <c r="G53">
        <v>0</v>
      </c>
      <c r="H53">
        <v>0</v>
      </c>
      <c r="I53">
        <v>0</v>
      </c>
      <c r="J53">
        <v>1</v>
      </c>
    </row>
    <row r="54" spans="1:10" x14ac:dyDescent="0.25">
      <c r="A54" t="s">
        <v>94</v>
      </c>
      <c r="B54">
        <v>0</v>
      </c>
      <c r="C54">
        <v>0</v>
      </c>
      <c r="D54">
        <v>1</v>
      </c>
      <c r="E54">
        <v>0</v>
      </c>
      <c r="F54">
        <v>0</v>
      </c>
      <c r="G54">
        <v>0</v>
      </c>
      <c r="H54">
        <v>0</v>
      </c>
      <c r="I54">
        <v>0</v>
      </c>
      <c r="J54">
        <v>1</v>
      </c>
    </row>
    <row r="55" spans="1:10" x14ac:dyDescent="0.25">
      <c r="A55" t="s">
        <v>95</v>
      </c>
      <c r="B55">
        <v>0</v>
      </c>
      <c r="C55">
        <v>0</v>
      </c>
      <c r="D55">
        <v>1</v>
      </c>
      <c r="E55">
        <v>0</v>
      </c>
      <c r="F55">
        <v>0</v>
      </c>
      <c r="G55">
        <v>0</v>
      </c>
      <c r="H55">
        <v>0</v>
      </c>
      <c r="I55">
        <v>0</v>
      </c>
      <c r="J55">
        <v>1</v>
      </c>
    </row>
    <row r="56" spans="1:10" x14ac:dyDescent="0.25">
      <c r="A56" t="s">
        <v>96</v>
      </c>
      <c r="B56">
        <v>0</v>
      </c>
      <c r="C56">
        <v>0</v>
      </c>
      <c r="D56">
        <v>1</v>
      </c>
      <c r="E56">
        <v>0</v>
      </c>
      <c r="F56">
        <v>0</v>
      </c>
      <c r="G56">
        <v>0</v>
      </c>
      <c r="H56">
        <v>1</v>
      </c>
      <c r="I56">
        <v>0</v>
      </c>
      <c r="J56">
        <v>1</v>
      </c>
    </row>
    <row r="57" spans="1:10" x14ac:dyDescent="0.25">
      <c r="A57" t="s">
        <v>97</v>
      </c>
      <c r="B57">
        <v>0</v>
      </c>
      <c r="C57">
        <v>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1</v>
      </c>
    </row>
    <row r="58" spans="1:10" x14ac:dyDescent="0.25">
      <c r="A58" t="s">
        <v>189</v>
      </c>
      <c r="B58">
        <v>0</v>
      </c>
      <c r="C58">
        <v>0</v>
      </c>
      <c r="D58">
        <v>1</v>
      </c>
      <c r="E58">
        <v>0</v>
      </c>
      <c r="F58">
        <v>0</v>
      </c>
      <c r="G58">
        <v>1</v>
      </c>
      <c r="H58">
        <v>0</v>
      </c>
      <c r="I58">
        <v>0</v>
      </c>
      <c r="J58">
        <v>1</v>
      </c>
    </row>
    <row r="59" spans="1:10" x14ac:dyDescent="0.25">
      <c r="A59" t="s">
        <v>99</v>
      </c>
      <c r="B59">
        <v>0</v>
      </c>
      <c r="C59">
        <v>0</v>
      </c>
      <c r="D59">
        <v>1</v>
      </c>
      <c r="E59">
        <v>0</v>
      </c>
      <c r="F59">
        <v>0</v>
      </c>
      <c r="G59">
        <v>0</v>
      </c>
      <c r="H59">
        <v>0</v>
      </c>
      <c r="I59">
        <v>1</v>
      </c>
      <c r="J59">
        <v>1</v>
      </c>
    </row>
    <row r="60" spans="1:10" x14ac:dyDescent="0.25">
      <c r="A60" t="s">
        <v>100</v>
      </c>
      <c r="B60">
        <v>0</v>
      </c>
      <c r="C60">
        <v>0</v>
      </c>
      <c r="D60">
        <v>1</v>
      </c>
      <c r="E60">
        <v>0</v>
      </c>
      <c r="F60">
        <v>0</v>
      </c>
      <c r="G60">
        <v>1</v>
      </c>
      <c r="H60">
        <v>0</v>
      </c>
      <c r="I60">
        <v>0</v>
      </c>
      <c r="J60">
        <v>1</v>
      </c>
    </row>
    <row r="61" spans="1:10" x14ac:dyDescent="0.25">
      <c r="A61" t="s">
        <v>101</v>
      </c>
      <c r="B61">
        <v>0</v>
      </c>
      <c r="C61">
        <v>0</v>
      </c>
      <c r="D61">
        <v>1</v>
      </c>
      <c r="E61">
        <v>0</v>
      </c>
      <c r="F61">
        <v>0</v>
      </c>
      <c r="G61">
        <v>0</v>
      </c>
      <c r="H61">
        <v>0</v>
      </c>
      <c r="I61">
        <v>0</v>
      </c>
      <c r="J61">
        <v>1</v>
      </c>
    </row>
    <row r="62" spans="1:10" x14ac:dyDescent="0.25">
      <c r="A62" t="s">
        <v>190</v>
      </c>
      <c r="B62">
        <v>0</v>
      </c>
      <c r="C62">
        <v>0</v>
      </c>
      <c r="D62">
        <v>1</v>
      </c>
      <c r="E62">
        <v>0</v>
      </c>
      <c r="F62">
        <v>0</v>
      </c>
      <c r="G62">
        <v>1</v>
      </c>
      <c r="H62">
        <v>0</v>
      </c>
      <c r="I62">
        <v>0</v>
      </c>
      <c r="J62">
        <v>1</v>
      </c>
    </row>
    <row r="63" spans="1:10" x14ac:dyDescent="0.25">
      <c r="A63" t="s">
        <v>103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1</v>
      </c>
      <c r="I63">
        <v>0</v>
      </c>
      <c r="J63">
        <v>1</v>
      </c>
    </row>
    <row r="64" spans="1:10" x14ac:dyDescent="0.25">
      <c r="A64" t="s">
        <v>104</v>
      </c>
      <c r="B64">
        <v>0</v>
      </c>
      <c r="C64">
        <v>0</v>
      </c>
      <c r="D64">
        <v>1</v>
      </c>
      <c r="E64">
        <v>0</v>
      </c>
      <c r="F64">
        <v>1</v>
      </c>
      <c r="G64">
        <v>0</v>
      </c>
      <c r="H64">
        <v>0</v>
      </c>
      <c r="I64">
        <v>0</v>
      </c>
      <c r="J64">
        <v>1</v>
      </c>
    </row>
    <row r="65" spans="1:10" x14ac:dyDescent="0.25">
      <c r="A65" t="s">
        <v>105</v>
      </c>
      <c r="B65">
        <v>0</v>
      </c>
      <c r="C65">
        <v>0</v>
      </c>
      <c r="D65">
        <v>0</v>
      </c>
      <c r="E65">
        <v>0</v>
      </c>
      <c r="F65">
        <v>0</v>
      </c>
      <c r="G65">
        <v>1</v>
      </c>
      <c r="H65">
        <v>0</v>
      </c>
      <c r="I65">
        <v>0</v>
      </c>
      <c r="J65">
        <v>1</v>
      </c>
    </row>
    <row r="66" spans="1:10" x14ac:dyDescent="0.25">
      <c r="A66" t="s">
        <v>106</v>
      </c>
      <c r="B66">
        <v>0</v>
      </c>
      <c r="C66">
        <v>0</v>
      </c>
      <c r="D66">
        <v>1</v>
      </c>
      <c r="E66">
        <v>0</v>
      </c>
      <c r="F66">
        <v>0</v>
      </c>
      <c r="G66">
        <v>1</v>
      </c>
      <c r="H66">
        <v>0</v>
      </c>
      <c r="I66">
        <v>0</v>
      </c>
      <c r="J66">
        <v>1</v>
      </c>
    </row>
    <row r="67" spans="1:10" x14ac:dyDescent="0.25">
      <c r="A67" t="s">
        <v>108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1</v>
      </c>
    </row>
    <row r="68" spans="1:10" x14ac:dyDescent="0.25">
      <c r="A68" t="s">
        <v>191</v>
      </c>
      <c r="B68">
        <v>0</v>
      </c>
      <c r="C68">
        <v>0</v>
      </c>
      <c r="D68">
        <v>1</v>
      </c>
      <c r="E68">
        <v>0</v>
      </c>
      <c r="F68">
        <v>0</v>
      </c>
      <c r="G68">
        <v>0</v>
      </c>
      <c r="H68">
        <v>0</v>
      </c>
      <c r="I68">
        <v>0</v>
      </c>
      <c r="J68">
        <v>1</v>
      </c>
    </row>
    <row r="69" spans="1:10" x14ac:dyDescent="0.25">
      <c r="A69" t="s">
        <v>110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1</v>
      </c>
      <c r="I69">
        <v>0</v>
      </c>
      <c r="J69">
        <v>1</v>
      </c>
    </row>
    <row r="70" spans="1:10" x14ac:dyDescent="0.25">
      <c r="A70" t="s">
        <v>111</v>
      </c>
      <c r="B70">
        <v>1</v>
      </c>
      <c r="C70">
        <v>0</v>
      </c>
      <c r="D70">
        <v>0</v>
      </c>
      <c r="E70">
        <v>0</v>
      </c>
      <c r="F70">
        <v>0</v>
      </c>
      <c r="G70">
        <v>0</v>
      </c>
      <c r="H70">
        <v>1</v>
      </c>
      <c r="I70">
        <v>0</v>
      </c>
      <c r="J70">
        <v>1</v>
      </c>
    </row>
    <row r="71" spans="1:10" x14ac:dyDescent="0.25">
      <c r="A71" t="s">
        <v>192</v>
      </c>
      <c r="B71">
        <v>0</v>
      </c>
      <c r="C71">
        <v>0</v>
      </c>
      <c r="D71">
        <v>1</v>
      </c>
      <c r="E71">
        <v>0</v>
      </c>
      <c r="F71">
        <v>0</v>
      </c>
      <c r="G71">
        <v>0</v>
      </c>
      <c r="H71">
        <v>1</v>
      </c>
      <c r="I71">
        <v>0</v>
      </c>
      <c r="J71">
        <v>1</v>
      </c>
    </row>
    <row r="72" spans="1:10" x14ac:dyDescent="0.25">
      <c r="A72" t="s">
        <v>113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1</v>
      </c>
    </row>
    <row r="73" spans="1:10" x14ac:dyDescent="0.25">
      <c r="A73" t="s">
        <v>193</v>
      </c>
      <c r="B73">
        <v>0</v>
      </c>
      <c r="C73">
        <v>0</v>
      </c>
      <c r="D73">
        <v>1</v>
      </c>
      <c r="E73">
        <v>0</v>
      </c>
      <c r="F73">
        <v>0</v>
      </c>
      <c r="G73">
        <v>0</v>
      </c>
      <c r="H73">
        <v>0</v>
      </c>
      <c r="I73">
        <v>0</v>
      </c>
      <c r="J73">
        <v>1</v>
      </c>
    </row>
    <row r="74" spans="1:10" x14ac:dyDescent="0.25">
      <c r="A74" t="s">
        <v>194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1</v>
      </c>
    </row>
    <row r="75" spans="1:10" x14ac:dyDescent="0.25">
      <c r="A75" t="s">
        <v>116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1</v>
      </c>
    </row>
    <row r="76" spans="1:10" x14ac:dyDescent="0.25">
      <c r="A76" t="s">
        <v>117</v>
      </c>
      <c r="B76">
        <v>0</v>
      </c>
      <c r="C76">
        <v>0</v>
      </c>
      <c r="D76">
        <v>1</v>
      </c>
      <c r="E76">
        <v>0</v>
      </c>
      <c r="F76">
        <v>0</v>
      </c>
      <c r="G76">
        <v>0</v>
      </c>
      <c r="H76">
        <v>1</v>
      </c>
      <c r="I76">
        <v>0</v>
      </c>
      <c r="J76">
        <v>1</v>
      </c>
    </row>
    <row r="77" spans="1:10" x14ac:dyDescent="0.25">
      <c r="A77" t="s">
        <v>118</v>
      </c>
      <c r="B77">
        <v>0</v>
      </c>
      <c r="C77">
        <v>0</v>
      </c>
      <c r="D77">
        <v>1</v>
      </c>
      <c r="E77">
        <v>0</v>
      </c>
      <c r="F77">
        <v>0</v>
      </c>
      <c r="G77">
        <v>0</v>
      </c>
      <c r="H77">
        <v>0</v>
      </c>
      <c r="I77">
        <v>0</v>
      </c>
      <c r="J77">
        <v>1</v>
      </c>
    </row>
    <row r="78" spans="1:10" x14ac:dyDescent="0.25">
      <c r="A78" t="s">
        <v>119</v>
      </c>
      <c r="B78">
        <v>0</v>
      </c>
      <c r="C78">
        <v>0</v>
      </c>
      <c r="D78">
        <v>1</v>
      </c>
      <c r="E78">
        <v>0</v>
      </c>
      <c r="F78">
        <v>0</v>
      </c>
      <c r="G78">
        <v>0</v>
      </c>
      <c r="H78">
        <v>1</v>
      </c>
      <c r="I78">
        <v>0</v>
      </c>
      <c r="J78">
        <v>0</v>
      </c>
    </row>
    <row r="79" spans="1:10" x14ac:dyDescent="0.25">
      <c r="A79" t="s">
        <v>195</v>
      </c>
      <c r="B79">
        <v>0</v>
      </c>
      <c r="C79">
        <v>0</v>
      </c>
      <c r="D79">
        <v>1</v>
      </c>
      <c r="E79">
        <v>0</v>
      </c>
      <c r="F79">
        <v>0</v>
      </c>
      <c r="G79">
        <v>1</v>
      </c>
      <c r="H79">
        <v>0</v>
      </c>
      <c r="I79">
        <v>0</v>
      </c>
      <c r="J79">
        <v>1</v>
      </c>
    </row>
    <row r="80" spans="1:10" x14ac:dyDescent="0.25">
      <c r="A80" t="s">
        <v>196</v>
      </c>
      <c r="B80">
        <v>0</v>
      </c>
      <c r="C80">
        <v>1</v>
      </c>
      <c r="D80">
        <v>0</v>
      </c>
      <c r="E80">
        <v>0</v>
      </c>
      <c r="F80">
        <v>0</v>
      </c>
      <c r="G80">
        <v>0</v>
      </c>
      <c r="H80">
        <v>1</v>
      </c>
      <c r="I80">
        <v>0</v>
      </c>
      <c r="J80">
        <v>1</v>
      </c>
    </row>
    <row r="81" spans="1:10" x14ac:dyDescent="0.25">
      <c r="A81" t="s">
        <v>122</v>
      </c>
      <c r="B81">
        <v>0</v>
      </c>
      <c r="C81">
        <v>0</v>
      </c>
      <c r="D81">
        <v>0</v>
      </c>
      <c r="E81">
        <v>0</v>
      </c>
      <c r="F81">
        <v>1</v>
      </c>
      <c r="G81">
        <v>0</v>
      </c>
      <c r="H81">
        <v>0</v>
      </c>
      <c r="I81">
        <v>0</v>
      </c>
      <c r="J81">
        <v>1</v>
      </c>
    </row>
    <row r="82" spans="1:10" x14ac:dyDescent="0.25">
      <c r="A82" t="s">
        <v>123</v>
      </c>
      <c r="B82">
        <v>0</v>
      </c>
      <c r="C82">
        <v>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1</v>
      </c>
    </row>
    <row r="83" spans="1:10" x14ac:dyDescent="0.25">
      <c r="A83" t="s">
        <v>124</v>
      </c>
      <c r="B83">
        <v>0</v>
      </c>
      <c r="C83">
        <v>0</v>
      </c>
      <c r="D83">
        <v>1</v>
      </c>
      <c r="E83">
        <v>0</v>
      </c>
      <c r="F83">
        <v>0</v>
      </c>
      <c r="G83">
        <v>0</v>
      </c>
      <c r="H83">
        <v>1</v>
      </c>
      <c r="I83">
        <v>0</v>
      </c>
      <c r="J83">
        <v>1</v>
      </c>
    </row>
    <row r="84" spans="1:10" x14ac:dyDescent="0.25">
      <c r="A84" t="s">
        <v>125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1</v>
      </c>
    </row>
    <row r="85" spans="1:10" x14ac:dyDescent="0.25">
      <c r="A85" t="s">
        <v>126</v>
      </c>
      <c r="B85">
        <v>0</v>
      </c>
      <c r="C85">
        <v>0</v>
      </c>
      <c r="D85">
        <v>0</v>
      </c>
      <c r="E85">
        <v>0</v>
      </c>
      <c r="F85">
        <v>1</v>
      </c>
      <c r="G85">
        <v>0</v>
      </c>
      <c r="H85">
        <v>0</v>
      </c>
      <c r="I85">
        <v>0</v>
      </c>
      <c r="J85">
        <v>1</v>
      </c>
    </row>
    <row r="86" spans="1:10" x14ac:dyDescent="0.25">
      <c r="A86" t="s">
        <v>197</v>
      </c>
      <c r="B86">
        <v>0</v>
      </c>
      <c r="C86">
        <v>0</v>
      </c>
      <c r="D86">
        <v>0</v>
      </c>
      <c r="E86">
        <v>1</v>
      </c>
      <c r="F86">
        <v>0</v>
      </c>
      <c r="G86">
        <v>0</v>
      </c>
      <c r="H86">
        <v>0</v>
      </c>
      <c r="I86">
        <v>0</v>
      </c>
      <c r="J86">
        <v>1</v>
      </c>
    </row>
    <row r="87" spans="1:10" x14ac:dyDescent="0.25">
      <c r="A87" t="s">
        <v>198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1</v>
      </c>
      <c r="I87">
        <v>0</v>
      </c>
      <c r="J87">
        <v>0</v>
      </c>
    </row>
    <row r="88" spans="1:10" x14ac:dyDescent="0.25">
      <c r="A88" t="s">
        <v>129</v>
      </c>
      <c r="B88">
        <v>0</v>
      </c>
      <c r="C88">
        <v>0</v>
      </c>
      <c r="D88">
        <v>1</v>
      </c>
      <c r="E88">
        <v>0</v>
      </c>
      <c r="F88">
        <v>0</v>
      </c>
      <c r="G88">
        <v>0</v>
      </c>
      <c r="H88">
        <v>0</v>
      </c>
      <c r="I88">
        <v>0</v>
      </c>
      <c r="J88">
        <v>1</v>
      </c>
    </row>
    <row r="89" spans="1:10" x14ac:dyDescent="0.25">
      <c r="A89" t="s">
        <v>130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1</v>
      </c>
    </row>
    <row r="90" spans="1:10" x14ac:dyDescent="0.25">
      <c r="A90" t="s">
        <v>131</v>
      </c>
      <c r="B90">
        <v>0</v>
      </c>
      <c r="C90">
        <v>0</v>
      </c>
      <c r="D90">
        <v>1</v>
      </c>
      <c r="E90">
        <v>0</v>
      </c>
      <c r="F90">
        <v>0</v>
      </c>
      <c r="G90">
        <v>0</v>
      </c>
      <c r="H90">
        <v>1</v>
      </c>
      <c r="I90">
        <v>0</v>
      </c>
      <c r="J90">
        <v>1</v>
      </c>
    </row>
    <row r="91" spans="1:10" x14ac:dyDescent="0.25">
      <c r="A91" t="s">
        <v>132</v>
      </c>
      <c r="B91">
        <v>0</v>
      </c>
      <c r="C91">
        <v>0</v>
      </c>
      <c r="D91">
        <v>0</v>
      </c>
      <c r="E91">
        <v>0</v>
      </c>
      <c r="F91">
        <v>1</v>
      </c>
      <c r="G91">
        <v>0</v>
      </c>
      <c r="H91">
        <v>0</v>
      </c>
      <c r="I91">
        <v>0</v>
      </c>
      <c r="J91">
        <v>1</v>
      </c>
    </row>
    <row r="92" spans="1:10" x14ac:dyDescent="0.25">
      <c r="A92" t="s">
        <v>133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1</v>
      </c>
    </row>
    <row r="93" spans="1:10" x14ac:dyDescent="0.25">
      <c r="A93" t="s">
        <v>134</v>
      </c>
      <c r="B93">
        <v>0</v>
      </c>
      <c r="C93">
        <v>0</v>
      </c>
      <c r="D93">
        <v>1</v>
      </c>
      <c r="E93">
        <v>0</v>
      </c>
      <c r="F93">
        <v>0</v>
      </c>
      <c r="G93">
        <v>0</v>
      </c>
      <c r="H93">
        <v>0</v>
      </c>
      <c r="I93">
        <v>0</v>
      </c>
      <c r="J93">
        <v>1</v>
      </c>
    </row>
    <row r="94" spans="1:10" x14ac:dyDescent="0.25">
      <c r="A94" t="s">
        <v>135</v>
      </c>
      <c r="B94">
        <v>0</v>
      </c>
      <c r="C94">
        <v>0</v>
      </c>
      <c r="D94">
        <v>1</v>
      </c>
      <c r="E94">
        <v>0</v>
      </c>
      <c r="F94">
        <v>0</v>
      </c>
      <c r="G94">
        <v>0</v>
      </c>
      <c r="H94">
        <v>0</v>
      </c>
      <c r="I94">
        <v>0</v>
      </c>
      <c r="J94">
        <v>1</v>
      </c>
    </row>
    <row r="95" spans="1:10" x14ac:dyDescent="0.25">
      <c r="A95" t="s">
        <v>199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1</v>
      </c>
      <c r="I95">
        <v>0</v>
      </c>
      <c r="J95">
        <v>1</v>
      </c>
    </row>
    <row r="96" spans="1:10" x14ac:dyDescent="0.25">
      <c r="A96" t="s">
        <v>200</v>
      </c>
      <c r="B96">
        <v>0</v>
      </c>
      <c r="C96">
        <v>0</v>
      </c>
      <c r="D96">
        <v>1</v>
      </c>
      <c r="E96">
        <v>0</v>
      </c>
      <c r="F96">
        <v>0</v>
      </c>
      <c r="G96">
        <v>0</v>
      </c>
      <c r="H96">
        <v>1</v>
      </c>
      <c r="I96">
        <v>0</v>
      </c>
      <c r="J96">
        <v>1</v>
      </c>
    </row>
    <row r="97" spans="1:10" x14ac:dyDescent="0.25">
      <c r="A97" t="s">
        <v>201</v>
      </c>
      <c r="B97">
        <v>0</v>
      </c>
      <c r="C97">
        <v>0</v>
      </c>
      <c r="D97">
        <v>0</v>
      </c>
      <c r="E97">
        <v>0</v>
      </c>
      <c r="F97">
        <v>1</v>
      </c>
      <c r="G97">
        <v>0</v>
      </c>
      <c r="H97">
        <v>0</v>
      </c>
      <c r="I97">
        <v>0</v>
      </c>
      <c r="J97">
        <v>1</v>
      </c>
    </row>
    <row r="98" spans="1:10" x14ac:dyDescent="0.25">
      <c r="A98" t="s">
        <v>139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1</v>
      </c>
      <c r="I98">
        <v>0</v>
      </c>
      <c r="J98">
        <v>1</v>
      </c>
    </row>
    <row r="99" spans="1:10" x14ac:dyDescent="0.25">
      <c r="A99" t="s">
        <v>140</v>
      </c>
      <c r="B99">
        <v>0</v>
      </c>
      <c r="C99">
        <v>0</v>
      </c>
      <c r="D99">
        <v>1</v>
      </c>
      <c r="E99">
        <v>0</v>
      </c>
      <c r="F99">
        <v>0</v>
      </c>
      <c r="G99">
        <v>0</v>
      </c>
      <c r="H99">
        <v>0</v>
      </c>
      <c r="I99">
        <v>0</v>
      </c>
      <c r="J99">
        <v>1</v>
      </c>
    </row>
    <row r="100" spans="1:10" x14ac:dyDescent="0.25">
      <c r="A100" t="s">
        <v>141</v>
      </c>
      <c r="B100">
        <v>0</v>
      </c>
      <c r="C100">
        <v>0</v>
      </c>
      <c r="D100">
        <v>1</v>
      </c>
      <c r="E100">
        <v>0</v>
      </c>
      <c r="F100">
        <v>0</v>
      </c>
      <c r="G100">
        <v>1</v>
      </c>
      <c r="H100">
        <v>0</v>
      </c>
      <c r="I100">
        <v>0</v>
      </c>
      <c r="J100">
        <v>1</v>
      </c>
    </row>
    <row r="101" spans="1:10" x14ac:dyDescent="0.25">
      <c r="A101" t="s">
        <v>142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1</v>
      </c>
    </row>
    <row r="102" spans="1:10" x14ac:dyDescent="0.25">
      <c r="A102" t="s">
        <v>202</v>
      </c>
      <c r="B102">
        <v>1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1</v>
      </c>
    </row>
    <row r="103" spans="1:10" x14ac:dyDescent="0.25">
      <c r="A103" t="s">
        <v>144</v>
      </c>
      <c r="B103">
        <v>0</v>
      </c>
      <c r="C103">
        <v>0</v>
      </c>
      <c r="D103">
        <v>1</v>
      </c>
      <c r="E103">
        <v>0</v>
      </c>
      <c r="F103">
        <v>0</v>
      </c>
      <c r="G103">
        <v>0</v>
      </c>
      <c r="H103">
        <v>0</v>
      </c>
      <c r="I103">
        <v>1</v>
      </c>
      <c r="J103">
        <v>1</v>
      </c>
    </row>
    <row r="104" spans="1:10" x14ac:dyDescent="0.25">
      <c r="A104" t="s">
        <v>145</v>
      </c>
      <c r="B104">
        <v>0</v>
      </c>
      <c r="C104">
        <v>1</v>
      </c>
      <c r="D104">
        <v>0</v>
      </c>
      <c r="E104">
        <v>1</v>
      </c>
      <c r="F104">
        <v>0</v>
      </c>
      <c r="G104">
        <v>1</v>
      </c>
      <c r="H104">
        <v>0</v>
      </c>
      <c r="I104">
        <v>0</v>
      </c>
      <c r="J104">
        <v>1</v>
      </c>
    </row>
    <row r="105" spans="1:10" x14ac:dyDescent="0.25">
      <c r="A105" t="s">
        <v>203</v>
      </c>
      <c r="B105">
        <v>0</v>
      </c>
      <c r="C105">
        <v>0</v>
      </c>
      <c r="D105">
        <v>1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1</v>
      </c>
    </row>
    <row r="106" spans="1:10" x14ac:dyDescent="0.25">
      <c r="A106" t="s">
        <v>148</v>
      </c>
      <c r="B106">
        <v>0</v>
      </c>
      <c r="C106">
        <v>1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</row>
    <row r="107" spans="1:10" x14ac:dyDescent="0.25">
      <c r="A107" t="s">
        <v>204</v>
      </c>
      <c r="B107">
        <v>0</v>
      </c>
      <c r="C107">
        <v>0</v>
      </c>
      <c r="D107">
        <v>0</v>
      </c>
      <c r="E107">
        <v>1</v>
      </c>
      <c r="F107">
        <v>1</v>
      </c>
      <c r="G107">
        <v>0</v>
      </c>
      <c r="H107">
        <v>0</v>
      </c>
      <c r="I107">
        <v>0</v>
      </c>
      <c r="J107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3"/>
  <dimension ref="A1:AE115"/>
  <sheetViews>
    <sheetView zoomScale="70" zoomScaleNormal="70" workbookViewId="0">
      <pane ySplit="3" topLeftCell="A75" activePane="bottomLeft" state="frozen"/>
      <selection pane="bottomLeft" activeCell="B4" sqref="B4:B109"/>
    </sheetView>
  </sheetViews>
  <sheetFormatPr defaultColWidth="10.85546875" defaultRowHeight="12.75" x14ac:dyDescent="0.25"/>
  <cols>
    <col min="1" max="1" width="12" style="1" customWidth="1"/>
    <col min="2" max="2" width="17.42578125" style="1" customWidth="1"/>
    <col min="3" max="3" width="19.42578125" style="1" customWidth="1"/>
    <col min="4" max="4" width="17.28515625" style="1" customWidth="1"/>
    <col min="5" max="5" width="10.7109375" style="1" customWidth="1"/>
    <col min="6" max="6" width="20" style="1" customWidth="1"/>
    <col min="7" max="7" width="10.7109375" style="1" customWidth="1"/>
    <col min="8" max="8" width="16" style="1" customWidth="1"/>
    <col min="9" max="9" width="19.7109375" style="1" customWidth="1"/>
    <col min="10" max="13" width="10.7109375" style="1" customWidth="1"/>
    <col min="14" max="14" width="15" style="1" customWidth="1"/>
    <col min="15" max="22" width="10.7109375" style="1" customWidth="1"/>
    <col min="23" max="24" width="10.85546875" style="1"/>
    <col min="25" max="25" width="15.28515625" style="1" customWidth="1"/>
    <col min="26" max="27" width="15" style="1" customWidth="1"/>
    <col min="28" max="30" width="10.85546875" style="1"/>
    <col min="31" max="31" width="111" style="1" customWidth="1"/>
    <col min="32" max="16384" width="10.85546875" style="1"/>
  </cols>
  <sheetData>
    <row r="1" spans="1:30" ht="49.5" customHeight="1" x14ac:dyDescent="0.25">
      <c r="A1" s="22" t="s">
        <v>0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</row>
    <row r="2" spans="1:30" ht="10.5" customHeight="1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3"/>
      <c r="P2" s="3"/>
      <c r="Q2" s="2"/>
      <c r="R2" s="2"/>
      <c r="S2" s="2"/>
      <c r="T2" s="2"/>
      <c r="U2" s="2"/>
      <c r="V2" s="2"/>
      <c r="W2" s="4"/>
      <c r="X2" s="4"/>
      <c r="Y2" s="3"/>
      <c r="Z2" s="4"/>
      <c r="AA2" s="4"/>
      <c r="AB2" s="4"/>
      <c r="AC2" s="4"/>
    </row>
    <row r="3" spans="1:30" ht="75" x14ac:dyDescent="0.25">
      <c r="A3" s="21" t="s">
        <v>1</v>
      </c>
      <c r="B3" s="21" t="s">
        <v>2</v>
      </c>
      <c r="C3" s="21" t="s">
        <v>3</v>
      </c>
      <c r="D3" s="21" t="s">
        <v>4</v>
      </c>
      <c r="E3" s="21" t="s">
        <v>5</v>
      </c>
      <c r="F3" s="21" t="s">
        <v>6</v>
      </c>
      <c r="G3" s="21" t="s">
        <v>7</v>
      </c>
      <c r="H3" s="21" t="s">
        <v>8</v>
      </c>
      <c r="I3" s="21" t="s">
        <v>9</v>
      </c>
      <c r="J3" s="21" t="s">
        <v>10</v>
      </c>
      <c r="K3" s="21" t="s">
        <v>11</v>
      </c>
      <c r="L3" s="21" t="s">
        <v>12</v>
      </c>
      <c r="M3" s="21" t="s">
        <v>13</v>
      </c>
      <c r="N3" s="21" t="s">
        <v>14</v>
      </c>
      <c r="O3" s="21" t="s">
        <v>15</v>
      </c>
      <c r="P3" s="21" t="s">
        <v>16</v>
      </c>
      <c r="Q3" s="21" t="s">
        <v>17</v>
      </c>
      <c r="R3" s="21" t="s">
        <v>18</v>
      </c>
      <c r="S3" s="21" t="s">
        <v>19</v>
      </c>
      <c r="T3" s="21" t="s">
        <v>20</v>
      </c>
      <c r="U3" s="21" t="s">
        <v>21</v>
      </c>
      <c r="V3" s="21" t="s">
        <v>22</v>
      </c>
      <c r="W3" s="21" t="s">
        <v>23</v>
      </c>
      <c r="X3" s="21" t="s">
        <v>24</v>
      </c>
      <c r="Y3" s="21" t="s">
        <v>25</v>
      </c>
      <c r="Z3" s="21" t="s">
        <v>26</v>
      </c>
      <c r="AA3" s="21" t="s">
        <v>27</v>
      </c>
      <c r="AB3" s="21" t="s">
        <v>28</v>
      </c>
      <c r="AC3" s="21" t="s">
        <v>29</v>
      </c>
      <c r="AD3" s="21" t="s">
        <v>30</v>
      </c>
    </row>
    <row r="4" spans="1:30" x14ac:dyDescent="0.25">
      <c r="A4" s="5" t="s">
        <v>31</v>
      </c>
      <c r="B4" s="6" t="s">
        <v>32</v>
      </c>
      <c r="C4" s="7">
        <v>1923</v>
      </c>
      <c r="D4" s="7">
        <v>1923</v>
      </c>
      <c r="E4" s="7">
        <v>5</v>
      </c>
      <c r="F4" s="7">
        <v>2</v>
      </c>
      <c r="G4" s="7">
        <v>13</v>
      </c>
      <c r="H4" s="7">
        <v>20</v>
      </c>
      <c r="I4" s="7">
        <v>33</v>
      </c>
      <c r="J4" s="7">
        <v>406</v>
      </c>
      <c r="K4" s="7">
        <v>8</v>
      </c>
      <c r="L4" s="7" t="s">
        <v>33</v>
      </c>
      <c r="M4" s="7" t="s">
        <v>33</v>
      </c>
      <c r="N4" s="7">
        <v>15</v>
      </c>
      <c r="O4" s="7" t="s">
        <v>33</v>
      </c>
      <c r="P4" s="7" t="s">
        <v>33</v>
      </c>
      <c r="Q4" s="7" t="s">
        <v>33</v>
      </c>
      <c r="R4" s="7">
        <v>3</v>
      </c>
      <c r="S4" s="7" t="s">
        <v>33</v>
      </c>
      <c r="T4" s="7" t="s">
        <v>33</v>
      </c>
      <c r="U4" s="7">
        <v>1</v>
      </c>
      <c r="V4" s="7">
        <v>2</v>
      </c>
      <c r="W4" s="7">
        <v>0</v>
      </c>
      <c r="X4" s="7">
        <v>0</v>
      </c>
      <c r="Y4" s="7" t="s">
        <v>33</v>
      </c>
      <c r="Z4" s="7">
        <v>0</v>
      </c>
      <c r="AA4" s="7">
        <f>SUM(C4:Y4)</f>
        <v>4354</v>
      </c>
      <c r="AB4" s="7">
        <f>SUM(C4:X4)</f>
        <v>4354</v>
      </c>
      <c r="AC4" s="7">
        <v>60</v>
      </c>
      <c r="AD4" s="7">
        <f t="shared" ref="AD4:AD67" si="0">AB4+AC4</f>
        <v>4414</v>
      </c>
    </row>
    <row r="5" spans="1:30" x14ac:dyDescent="0.25">
      <c r="A5" s="5" t="s">
        <v>34</v>
      </c>
      <c r="B5" s="6" t="s">
        <v>35</v>
      </c>
      <c r="C5" s="7">
        <v>319</v>
      </c>
      <c r="D5" s="7">
        <v>3893</v>
      </c>
      <c r="E5" s="7">
        <v>923</v>
      </c>
      <c r="F5" s="7">
        <v>4037</v>
      </c>
      <c r="G5" s="7">
        <v>18</v>
      </c>
      <c r="H5" s="7">
        <v>30</v>
      </c>
      <c r="I5" s="7">
        <v>34</v>
      </c>
      <c r="J5" s="7">
        <v>175</v>
      </c>
      <c r="K5" s="7">
        <v>9</v>
      </c>
      <c r="L5" s="7" t="s">
        <v>33</v>
      </c>
      <c r="M5" s="7" t="s">
        <v>33</v>
      </c>
      <c r="N5" s="7">
        <v>5</v>
      </c>
      <c r="O5" s="7" t="s">
        <v>33</v>
      </c>
      <c r="P5" s="7" t="s">
        <v>33</v>
      </c>
      <c r="Q5" s="7" t="s">
        <v>33</v>
      </c>
      <c r="R5" s="7" t="s">
        <v>33</v>
      </c>
      <c r="S5" s="7">
        <v>26</v>
      </c>
      <c r="T5" s="7" t="s">
        <v>33</v>
      </c>
      <c r="U5" s="7">
        <v>10</v>
      </c>
      <c r="V5" s="7">
        <v>0</v>
      </c>
      <c r="W5" s="7">
        <v>0</v>
      </c>
      <c r="X5" s="7">
        <v>0</v>
      </c>
      <c r="Y5" s="7" t="s">
        <v>33</v>
      </c>
      <c r="Z5" s="7">
        <v>2</v>
      </c>
      <c r="AA5" s="7">
        <f t="shared" ref="AA5:AA68" si="1">SUM(C5:Y5)</f>
        <v>9479</v>
      </c>
      <c r="AB5" s="7">
        <f t="shared" ref="AB5:AB68" si="2">SUM(C5:X5)</f>
        <v>9479</v>
      </c>
      <c r="AC5" s="7">
        <v>452</v>
      </c>
      <c r="AD5" s="7">
        <f t="shared" si="0"/>
        <v>9931</v>
      </c>
    </row>
    <row r="6" spans="1:30" x14ac:dyDescent="0.25">
      <c r="A6" s="5" t="s">
        <v>36</v>
      </c>
      <c r="B6" s="6" t="s">
        <v>37</v>
      </c>
      <c r="C6" s="7">
        <v>412</v>
      </c>
      <c r="D6" s="7">
        <v>2159</v>
      </c>
      <c r="E6" s="7">
        <v>1388</v>
      </c>
      <c r="F6" s="7">
        <v>66</v>
      </c>
      <c r="G6" s="7">
        <v>1776</v>
      </c>
      <c r="H6" s="7" t="s">
        <v>33</v>
      </c>
      <c r="I6" s="7" t="s">
        <v>33</v>
      </c>
      <c r="J6" s="7">
        <v>158</v>
      </c>
      <c r="K6" s="7">
        <v>10</v>
      </c>
      <c r="L6" s="7" t="s">
        <v>33</v>
      </c>
      <c r="M6" s="7">
        <v>79</v>
      </c>
      <c r="N6" s="7" t="s">
        <v>33</v>
      </c>
      <c r="O6" s="7" t="s">
        <v>33</v>
      </c>
      <c r="P6" s="7" t="s">
        <v>33</v>
      </c>
      <c r="Q6" s="7" t="s">
        <v>33</v>
      </c>
      <c r="R6" s="7" t="s">
        <v>33</v>
      </c>
      <c r="S6" s="7" t="s">
        <v>33</v>
      </c>
      <c r="T6" s="7" t="s">
        <v>33</v>
      </c>
      <c r="U6" s="7" t="s">
        <v>33</v>
      </c>
      <c r="V6" s="7" t="s">
        <v>33</v>
      </c>
      <c r="W6" s="7">
        <v>20</v>
      </c>
      <c r="X6" s="7" t="s">
        <v>33</v>
      </c>
      <c r="Y6" s="7" t="s">
        <v>33</v>
      </c>
      <c r="Z6" s="7">
        <v>0</v>
      </c>
      <c r="AA6" s="7">
        <f t="shared" si="1"/>
        <v>6068</v>
      </c>
      <c r="AB6" s="7">
        <f t="shared" si="2"/>
        <v>6068</v>
      </c>
      <c r="AC6" s="7">
        <v>164</v>
      </c>
      <c r="AD6" s="7">
        <f t="shared" si="0"/>
        <v>6232</v>
      </c>
    </row>
    <row r="7" spans="1:30" x14ac:dyDescent="0.25">
      <c r="A7" s="5" t="s">
        <v>38</v>
      </c>
      <c r="B7" s="6" t="s">
        <v>39</v>
      </c>
      <c r="C7" s="7">
        <v>48</v>
      </c>
      <c r="D7" s="7">
        <v>1700</v>
      </c>
      <c r="E7" s="7">
        <v>810</v>
      </c>
      <c r="F7" s="7">
        <v>11</v>
      </c>
      <c r="G7" s="7">
        <v>1</v>
      </c>
      <c r="H7" s="7">
        <v>954</v>
      </c>
      <c r="I7" s="7">
        <v>98</v>
      </c>
      <c r="J7" s="7">
        <v>85</v>
      </c>
      <c r="K7" s="7">
        <v>4</v>
      </c>
      <c r="L7" s="7" t="s">
        <v>33</v>
      </c>
      <c r="M7" s="7" t="s">
        <v>33</v>
      </c>
      <c r="N7" s="7" t="s">
        <v>33</v>
      </c>
      <c r="O7" s="7" t="s">
        <v>33</v>
      </c>
      <c r="P7" s="7" t="s">
        <v>33</v>
      </c>
      <c r="Q7" s="7">
        <v>24</v>
      </c>
      <c r="R7" s="7">
        <v>4</v>
      </c>
      <c r="S7" s="7">
        <v>3</v>
      </c>
      <c r="T7" s="7">
        <v>2</v>
      </c>
      <c r="U7" s="7">
        <v>2</v>
      </c>
      <c r="V7" s="7">
        <v>1</v>
      </c>
      <c r="W7" s="7">
        <v>0</v>
      </c>
      <c r="X7" s="7">
        <v>0</v>
      </c>
      <c r="Y7" s="7" t="s">
        <v>33</v>
      </c>
      <c r="Z7" s="7">
        <v>0</v>
      </c>
      <c r="AA7" s="7">
        <f t="shared" si="1"/>
        <v>3747</v>
      </c>
      <c r="AB7" s="7">
        <f t="shared" si="2"/>
        <v>3747</v>
      </c>
      <c r="AC7" s="7">
        <v>96</v>
      </c>
      <c r="AD7" s="7">
        <f t="shared" si="0"/>
        <v>3843</v>
      </c>
    </row>
    <row r="8" spans="1:30" x14ac:dyDescent="0.25">
      <c r="A8" s="5" t="s">
        <v>40</v>
      </c>
      <c r="B8" s="6" t="s">
        <v>41</v>
      </c>
      <c r="C8" s="7">
        <v>708</v>
      </c>
      <c r="D8" s="7">
        <v>1049</v>
      </c>
      <c r="E8" s="7">
        <v>3</v>
      </c>
      <c r="F8" s="7">
        <v>6</v>
      </c>
      <c r="G8" s="7" t="s">
        <v>33</v>
      </c>
      <c r="H8" s="7">
        <v>2</v>
      </c>
      <c r="I8" s="7">
        <v>4</v>
      </c>
      <c r="J8" s="7" t="s">
        <v>33</v>
      </c>
      <c r="K8" s="7" t="s">
        <v>33</v>
      </c>
      <c r="L8" s="7" t="s">
        <v>33</v>
      </c>
      <c r="M8" s="7" t="s">
        <v>33</v>
      </c>
      <c r="N8" s="7">
        <v>5</v>
      </c>
      <c r="O8" s="7" t="s">
        <v>33</v>
      </c>
      <c r="P8" s="7" t="s">
        <v>33</v>
      </c>
      <c r="Q8" s="7" t="s">
        <v>33</v>
      </c>
      <c r="R8" s="7" t="s">
        <v>33</v>
      </c>
      <c r="S8" s="7">
        <v>1</v>
      </c>
      <c r="T8" s="7" t="s">
        <v>33</v>
      </c>
      <c r="U8" s="7" t="s">
        <v>33</v>
      </c>
      <c r="V8" s="7" t="s">
        <v>33</v>
      </c>
      <c r="W8" s="7" t="s">
        <v>33</v>
      </c>
      <c r="X8" s="7" t="s">
        <v>33</v>
      </c>
      <c r="Y8" s="7" t="s">
        <v>33</v>
      </c>
      <c r="Z8" s="7">
        <v>0</v>
      </c>
      <c r="AA8" s="7">
        <f t="shared" si="1"/>
        <v>1778</v>
      </c>
      <c r="AB8" s="7">
        <f t="shared" si="2"/>
        <v>1778</v>
      </c>
      <c r="AC8" s="7">
        <v>14</v>
      </c>
      <c r="AD8" s="7">
        <f t="shared" si="0"/>
        <v>1792</v>
      </c>
    </row>
    <row r="9" spans="1:30" x14ac:dyDescent="0.25">
      <c r="A9" s="5" t="s">
        <v>40</v>
      </c>
      <c r="B9" s="6" t="s">
        <v>42</v>
      </c>
      <c r="C9" s="7">
        <v>2152</v>
      </c>
      <c r="D9" s="7">
        <v>2677</v>
      </c>
      <c r="E9" s="7" t="s">
        <v>33</v>
      </c>
      <c r="F9" s="7">
        <v>3</v>
      </c>
      <c r="G9" s="7">
        <v>19</v>
      </c>
      <c r="H9" s="7">
        <v>18</v>
      </c>
      <c r="I9" s="7">
        <v>4</v>
      </c>
      <c r="J9" s="7">
        <v>686</v>
      </c>
      <c r="K9" s="7">
        <v>14</v>
      </c>
      <c r="L9" s="7" t="s">
        <v>33</v>
      </c>
      <c r="M9" s="7" t="s">
        <v>33</v>
      </c>
      <c r="N9" s="7">
        <v>12</v>
      </c>
      <c r="O9" s="7" t="s">
        <v>33</v>
      </c>
      <c r="P9" s="7" t="s">
        <v>33</v>
      </c>
      <c r="Q9" s="7">
        <v>3</v>
      </c>
      <c r="R9" s="7">
        <v>7</v>
      </c>
      <c r="S9" s="7">
        <v>2</v>
      </c>
      <c r="T9" s="7">
        <v>0</v>
      </c>
      <c r="U9" s="7">
        <v>2</v>
      </c>
      <c r="V9" s="7">
        <v>2</v>
      </c>
      <c r="W9" s="7">
        <v>0</v>
      </c>
      <c r="X9" s="7">
        <v>4</v>
      </c>
      <c r="Y9" s="7" t="s">
        <v>33</v>
      </c>
      <c r="Z9" s="7">
        <v>2</v>
      </c>
      <c r="AA9" s="7">
        <f t="shared" si="1"/>
        <v>5605</v>
      </c>
      <c r="AB9" s="7">
        <f t="shared" si="2"/>
        <v>5605</v>
      </c>
      <c r="AC9" s="7">
        <v>74</v>
      </c>
      <c r="AD9" s="7">
        <f t="shared" si="0"/>
        <v>5679</v>
      </c>
    </row>
    <row r="10" spans="1:30" x14ac:dyDescent="0.25">
      <c r="A10" s="5" t="s">
        <v>40</v>
      </c>
      <c r="B10" s="6" t="s">
        <v>43</v>
      </c>
      <c r="C10" s="7">
        <v>347</v>
      </c>
      <c r="D10" s="7">
        <v>2668</v>
      </c>
      <c r="E10" s="7">
        <v>6</v>
      </c>
      <c r="F10" s="7">
        <v>5</v>
      </c>
      <c r="G10" s="7">
        <v>17</v>
      </c>
      <c r="H10" s="7">
        <v>33</v>
      </c>
      <c r="I10" s="7">
        <v>2</v>
      </c>
      <c r="J10" s="7">
        <v>1562</v>
      </c>
      <c r="K10" s="7">
        <v>3</v>
      </c>
      <c r="L10" s="7">
        <v>5</v>
      </c>
      <c r="M10" s="7">
        <v>0</v>
      </c>
      <c r="N10" s="7">
        <v>3</v>
      </c>
      <c r="O10" s="7">
        <v>1</v>
      </c>
      <c r="P10" s="7" t="s">
        <v>33</v>
      </c>
      <c r="Q10" s="7">
        <v>10</v>
      </c>
      <c r="R10" s="7">
        <v>14</v>
      </c>
      <c r="S10" s="7">
        <v>0</v>
      </c>
      <c r="T10" s="7">
        <v>0</v>
      </c>
      <c r="U10" s="7">
        <v>6</v>
      </c>
      <c r="V10" s="7">
        <v>5</v>
      </c>
      <c r="W10" s="7">
        <v>3</v>
      </c>
      <c r="X10" s="7">
        <v>3</v>
      </c>
      <c r="Y10" s="7" t="s">
        <v>33</v>
      </c>
      <c r="Z10" s="7">
        <v>0</v>
      </c>
      <c r="AA10" s="7">
        <f t="shared" si="1"/>
        <v>4693</v>
      </c>
      <c r="AB10" s="7">
        <f t="shared" si="2"/>
        <v>4693</v>
      </c>
      <c r="AC10" s="7">
        <v>62</v>
      </c>
      <c r="AD10" s="7">
        <f t="shared" si="0"/>
        <v>4755</v>
      </c>
    </row>
    <row r="11" spans="1:30" x14ac:dyDescent="0.25">
      <c r="A11" s="5" t="s">
        <v>44</v>
      </c>
      <c r="B11" s="6" t="s">
        <v>45</v>
      </c>
      <c r="C11" s="7">
        <v>1119</v>
      </c>
      <c r="D11" s="7">
        <v>1782</v>
      </c>
      <c r="E11" s="7" t="s">
        <v>33</v>
      </c>
      <c r="F11" s="7" t="s">
        <v>33</v>
      </c>
      <c r="G11" s="7">
        <v>4</v>
      </c>
      <c r="H11" s="7" t="s">
        <v>33</v>
      </c>
      <c r="I11" s="7">
        <v>2</v>
      </c>
      <c r="J11" s="7">
        <v>92</v>
      </c>
      <c r="K11" s="7">
        <v>1</v>
      </c>
      <c r="L11" s="7" t="s">
        <v>33</v>
      </c>
      <c r="M11" s="7" t="s">
        <v>33</v>
      </c>
      <c r="N11" s="7" t="s">
        <v>33</v>
      </c>
      <c r="O11" s="7" t="s">
        <v>33</v>
      </c>
      <c r="P11" s="7" t="s">
        <v>33</v>
      </c>
      <c r="Q11" s="7" t="s">
        <v>33</v>
      </c>
      <c r="R11" s="7" t="s">
        <v>33</v>
      </c>
      <c r="S11" s="7">
        <v>5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7">
        <v>0</v>
      </c>
      <c r="Z11" s="7">
        <v>0</v>
      </c>
      <c r="AA11" s="7">
        <f t="shared" si="1"/>
        <v>3005</v>
      </c>
      <c r="AB11" s="7">
        <f t="shared" si="2"/>
        <v>3005</v>
      </c>
      <c r="AC11" s="7">
        <v>38</v>
      </c>
      <c r="AD11" s="7">
        <f t="shared" si="0"/>
        <v>3043</v>
      </c>
    </row>
    <row r="12" spans="1:30" x14ac:dyDescent="0.25">
      <c r="A12" s="5" t="s">
        <v>40</v>
      </c>
      <c r="B12" s="6" t="s">
        <v>46</v>
      </c>
      <c r="C12" s="7">
        <v>563</v>
      </c>
      <c r="D12" s="7">
        <v>841</v>
      </c>
      <c r="E12" s="7">
        <v>1085</v>
      </c>
      <c r="F12" s="7">
        <v>415</v>
      </c>
      <c r="G12" s="7">
        <v>2</v>
      </c>
      <c r="H12" s="7">
        <v>2</v>
      </c>
      <c r="I12" s="7">
        <v>100</v>
      </c>
      <c r="J12" s="7">
        <v>76</v>
      </c>
      <c r="K12" s="7">
        <v>2</v>
      </c>
      <c r="L12" s="7" t="s">
        <v>33</v>
      </c>
      <c r="M12" s="7" t="s">
        <v>33</v>
      </c>
      <c r="N12" s="7">
        <v>2</v>
      </c>
      <c r="O12" s="7" t="s">
        <v>33</v>
      </c>
      <c r="P12" s="7" t="s">
        <v>33</v>
      </c>
      <c r="Q12" s="7" t="s">
        <v>33</v>
      </c>
      <c r="R12" s="7" t="s">
        <v>33</v>
      </c>
      <c r="S12" s="7" t="s">
        <v>33</v>
      </c>
      <c r="T12" s="7" t="s">
        <v>33</v>
      </c>
      <c r="U12" s="7">
        <v>1</v>
      </c>
      <c r="V12" s="7">
        <v>1</v>
      </c>
      <c r="W12" s="7">
        <v>0</v>
      </c>
      <c r="X12" s="7">
        <v>2</v>
      </c>
      <c r="Y12" s="7" t="s">
        <v>33</v>
      </c>
      <c r="Z12" s="7">
        <v>0</v>
      </c>
      <c r="AA12" s="7">
        <f t="shared" si="1"/>
        <v>3092</v>
      </c>
      <c r="AB12" s="7">
        <f t="shared" si="2"/>
        <v>3092</v>
      </c>
      <c r="AC12" s="7">
        <v>97</v>
      </c>
      <c r="AD12" s="7">
        <f t="shared" si="0"/>
        <v>3189</v>
      </c>
    </row>
    <row r="13" spans="1:30" x14ac:dyDescent="0.25">
      <c r="A13" s="5" t="s">
        <v>47</v>
      </c>
      <c r="B13" s="6" t="s">
        <v>48</v>
      </c>
      <c r="C13" s="7">
        <v>675</v>
      </c>
      <c r="D13" s="7">
        <v>429</v>
      </c>
      <c r="E13" s="7" t="s">
        <v>33</v>
      </c>
      <c r="F13" s="7">
        <v>517</v>
      </c>
      <c r="G13" s="7">
        <v>1</v>
      </c>
      <c r="H13" s="7">
        <v>1</v>
      </c>
      <c r="I13" s="7">
        <v>1</v>
      </c>
      <c r="J13" s="7">
        <v>7</v>
      </c>
      <c r="K13" s="7">
        <v>0</v>
      </c>
      <c r="L13" s="7" t="s">
        <v>33</v>
      </c>
      <c r="M13" s="7" t="s">
        <v>33</v>
      </c>
      <c r="N13" s="7">
        <v>0</v>
      </c>
      <c r="O13" s="7" t="s">
        <v>33</v>
      </c>
      <c r="P13" s="7" t="s">
        <v>33</v>
      </c>
      <c r="Q13" s="7" t="s">
        <v>33</v>
      </c>
      <c r="R13" s="7" t="s">
        <v>33</v>
      </c>
      <c r="S13" s="7">
        <v>0</v>
      </c>
      <c r="T13" s="7" t="s">
        <v>33</v>
      </c>
      <c r="U13" s="7">
        <v>0</v>
      </c>
      <c r="V13" s="7">
        <v>0</v>
      </c>
      <c r="W13" s="7">
        <v>0</v>
      </c>
      <c r="X13" s="7">
        <v>0</v>
      </c>
      <c r="Y13" s="7" t="s">
        <v>33</v>
      </c>
      <c r="Z13" s="7">
        <v>0</v>
      </c>
      <c r="AA13" s="7">
        <f t="shared" si="1"/>
        <v>1631</v>
      </c>
      <c r="AB13" s="7">
        <f t="shared" si="2"/>
        <v>1631</v>
      </c>
      <c r="AC13" s="7">
        <v>20</v>
      </c>
      <c r="AD13" s="7">
        <f t="shared" si="0"/>
        <v>1651</v>
      </c>
    </row>
    <row r="14" spans="1:30" x14ac:dyDescent="0.25">
      <c r="A14" s="5" t="s">
        <v>31</v>
      </c>
      <c r="B14" s="6" t="s">
        <v>49</v>
      </c>
      <c r="C14" s="7">
        <v>102</v>
      </c>
      <c r="D14" s="7">
        <v>1453</v>
      </c>
      <c r="E14" s="7">
        <v>630</v>
      </c>
      <c r="F14" s="7">
        <v>1192</v>
      </c>
      <c r="G14" s="7">
        <v>14</v>
      </c>
      <c r="H14" s="7">
        <v>780</v>
      </c>
      <c r="I14" s="7">
        <v>7</v>
      </c>
      <c r="J14" s="7">
        <v>191</v>
      </c>
      <c r="K14" s="7">
        <v>10</v>
      </c>
      <c r="L14" s="7" t="s">
        <v>33</v>
      </c>
      <c r="M14" s="7" t="s">
        <v>33</v>
      </c>
      <c r="N14" s="7" t="s">
        <v>33</v>
      </c>
      <c r="O14" s="7" t="s">
        <v>33</v>
      </c>
      <c r="P14" s="7" t="s">
        <v>33</v>
      </c>
      <c r="Q14" s="7" t="s">
        <v>33</v>
      </c>
      <c r="R14" s="7" t="s">
        <v>33</v>
      </c>
      <c r="S14" s="7">
        <v>3</v>
      </c>
      <c r="T14" s="7" t="s">
        <v>33</v>
      </c>
      <c r="U14" s="7">
        <v>2</v>
      </c>
      <c r="V14" s="7">
        <v>2</v>
      </c>
      <c r="W14" s="7">
        <v>0</v>
      </c>
      <c r="X14" s="7">
        <v>1</v>
      </c>
      <c r="Y14" s="7" t="s">
        <v>33</v>
      </c>
      <c r="Z14" s="7">
        <v>0</v>
      </c>
      <c r="AA14" s="7">
        <f t="shared" si="1"/>
        <v>4387</v>
      </c>
      <c r="AB14" s="7">
        <f t="shared" si="2"/>
        <v>4387</v>
      </c>
      <c r="AC14" s="7">
        <v>221</v>
      </c>
      <c r="AD14" s="7">
        <f t="shared" si="0"/>
        <v>4608</v>
      </c>
    </row>
    <row r="15" spans="1:30" x14ac:dyDescent="0.25">
      <c r="A15" s="5" t="s">
        <v>40</v>
      </c>
      <c r="B15" s="6" t="s">
        <v>50</v>
      </c>
      <c r="C15" s="7">
        <v>966</v>
      </c>
      <c r="D15" s="7">
        <v>1238</v>
      </c>
      <c r="E15" s="7" t="s">
        <v>33</v>
      </c>
      <c r="F15" s="7">
        <v>1</v>
      </c>
      <c r="G15" s="7" t="s">
        <v>33</v>
      </c>
      <c r="H15" s="7">
        <v>336</v>
      </c>
      <c r="I15" s="7">
        <v>3</v>
      </c>
      <c r="J15" s="7" t="s">
        <v>33</v>
      </c>
      <c r="K15" s="7" t="s">
        <v>33</v>
      </c>
      <c r="L15" s="7" t="s">
        <v>33</v>
      </c>
      <c r="M15" s="7" t="s">
        <v>33</v>
      </c>
      <c r="N15" s="7" t="s">
        <v>33</v>
      </c>
      <c r="O15" s="7" t="s">
        <v>33</v>
      </c>
      <c r="P15" s="7" t="s">
        <v>33</v>
      </c>
      <c r="Q15" s="7" t="s">
        <v>33</v>
      </c>
      <c r="R15" s="7" t="s">
        <v>33</v>
      </c>
      <c r="S15" s="7">
        <v>1</v>
      </c>
      <c r="T15" s="7" t="s">
        <v>33</v>
      </c>
      <c r="U15" s="7" t="s">
        <v>33</v>
      </c>
      <c r="V15" s="7" t="s">
        <v>33</v>
      </c>
      <c r="W15" s="7" t="s">
        <v>33</v>
      </c>
      <c r="X15" s="7" t="s">
        <v>33</v>
      </c>
      <c r="Y15" s="7" t="s">
        <v>33</v>
      </c>
      <c r="Z15" s="7">
        <v>0</v>
      </c>
      <c r="AA15" s="7">
        <f t="shared" si="1"/>
        <v>2545</v>
      </c>
      <c r="AB15" s="7">
        <f t="shared" si="2"/>
        <v>2545</v>
      </c>
      <c r="AC15" s="7">
        <v>43</v>
      </c>
      <c r="AD15" s="7">
        <f t="shared" si="0"/>
        <v>2588</v>
      </c>
    </row>
    <row r="16" spans="1:30" x14ac:dyDescent="0.25">
      <c r="A16" s="5" t="s">
        <v>36</v>
      </c>
      <c r="B16" s="6" t="s">
        <v>51</v>
      </c>
      <c r="C16" s="7">
        <v>75</v>
      </c>
      <c r="D16" s="7">
        <v>849</v>
      </c>
      <c r="E16" s="7" t="s">
        <v>33</v>
      </c>
      <c r="F16" s="7">
        <v>1096</v>
      </c>
      <c r="G16" s="7" t="s">
        <v>33</v>
      </c>
      <c r="H16" s="7">
        <v>0</v>
      </c>
      <c r="I16" s="7">
        <v>0</v>
      </c>
      <c r="J16" s="7" t="s">
        <v>33</v>
      </c>
      <c r="K16" s="7" t="s">
        <v>33</v>
      </c>
      <c r="L16" s="7" t="s">
        <v>33</v>
      </c>
      <c r="M16" s="7" t="s">
        <v>33</v>
      </c>
      <c r="N16" s="7">
        <v>0</v>
      </c>
      <c r="O16" s="7" t="s">
        <v>33</v>
      </c>
      <c r="P16" s="7" t="s">
        <v>33</v>
      </c>
      <c r="Q16" s="7" t="s">
        <v>33</v>
      </c>
      <c r="R16" s="7" t="s">
        <v>33</v>
      </c>
      <c r="S16" s="7">
        <v>0</v>
      </c>
      <c r="T16" s="7" t="s">
        <v>33</v>
      </c>
      <c r="U16" s="7" t="s">
        <v>33</v>
      </c>
      <c r="V16" s="7" t="s">
        <v>33</v>
      </c>
      <c r="W16" s="7" t="s">
        <v>33</v>
      </c>
      <c r="X16" s="7" t="s">
        <v>33</v>
      </c>
      <c r="Y16" s="7" t="s">
        <v>33</v>
      </c>
      <c r="Z16" s="7">
        <v>0</v>
      </c>
      <c r="AA16" s="7">
        <f t="shared" si="1"/>
        <v>2020</v>
      </c>
      <c r="AB16" s="7">
        <f t="shared" si="2"/>
        <v>2020</v>
      </c>
      <c r="AC16" s="7">
        <v>0</v>
      </c>
      <c r="AD16" s="7">
        <f t="shared" si="0"/>
        <v>2020</v>
      </c>
    </row>
    <row r="17" spans="1:30" x14ac:dyDescent="0.25">
      <c r="A17" s="5" t="s">
        <v>47</v>
      </c>
      <c r="B17" s="6" t="s">
        <v>52</v>
      </c>
      <c r="C17" s="7">
        <v>11</v>
      </c>
      <c r="D17" s="7">
        <v>2182</v>
      </c>
      <c r="E17" s="7">
        <v>1</v>
      </c>
      <c r="F17" s="7" t="s">
        <v>33</v>
      </c>
      <c r="G17" s="7">
        <v>112</v>
      </c>
      <c r="H17" s="7">
        <v>1025</v>
      </c>
      <c r="I17" s="7" t="s">
        <v>33</v>
      </c>
      <c r="J17" s="7">
        <v>52</v>
      </c>
      <c r="K17" s="7">
        <v>2</v>
      </c>
      <c r="L17" s="7" t="s">
        <v>33</v>
      </c>
      <c r="M17" s="7">
        <v>0</v>
      </c>
      <c r="N17" s="7" t="s">
        <v>33</v>
      </c>
      <c r="O17" s="7" t="s">
        <v>33</v>
      </c>
      <c r="P17" s="7" t="s">
        <v>33</v>
      </c>
      <c r="Q17" s="7" t="s">
        <v>33</v>
      </c>
      <c r="R17" s="7" t="s">
        <v>33</v>
      </c>
      <c r="S17" s="7" t="s">
        <v>33</v>
      </c>
      <c r="T17" s="7" t="s">
        <v>33</v>
      </c>
      <c r="U17" s="7">
        <v>0</v>
      </c>
      <c r="V17" s="7">
        <v>0</v>
      </c>
      <c r="W17" s="7">
        <v>0</v>
      </c>
      <c r="X17" s="7">
        <v>0</v>
      </c>
      <c r="Y17" s="7" t="s">
        <v>33</v>
      </c>
      <c r="Z17" s="7">
        <v>0</v>
      </c>
      <c r="AA17" s="7">
        <f t="shared" si="1"/>
        <v>3385</v>
      </c>
      <c r="AB17" s="7">
        <f t="shared" si="2"/>
        <v>3385</v>
      </c>
      <c r="AC17" s="7">
        <v>22</v>
      </c>
      <c r="AD17" s="7">
        <f t="shared" si="0"/>
        <v>3407</v>
      </c>
    </row>
    <row r="18" spans="1:30" x14ac:dyDescent="0.25">
      <c r="A18" s="5" t="s">
        <v>53</v>
      </c>
      <c r="B18" s="6" t="s">
        <v>54</v>
      </c>
      <c r="C18" s="7">
        <v>1100</v>
      </c>
      <c r="D18" s="7">
        <v>721</v>
      </c>
      <c r="E18" s="7" t="s">
        <v>33</v>
      </c>
      <c r="F18" s="7" t="s">
        <v>33</v>
      </c>
      <c r="G18" s="7">
        <v>2</v>
      </c>
      <c r="H18" s="7">
        <v>3</v>
      </c>
      <c r="I18" s="7">
        <v>720</v>
      </c>
      <c r="J18" s="7">
        <v>37</v>
      </c>
      <c r="K18" s="7">
        <v>0</v>
      </c>
      <c r="L18" s="7" t="s">
        <v>33</v>
      </c>
      <c r="M18" s="7" t="s">
        <v>33</v>
      </c>
      <c r="N18" s="7">
        <v>0</v>
      </c>
      <c r="O18" s="7" t="s">
        <v>33</v>
      </c>
      <c r="P18" s="7" t="s">
        <v>33</v>
      </c>
      <c r="Q18" s="7" t="s">
        <v>33</v>
      </c>
      <c r="R18" s="7" t="s">
        <v>33</v>
      </c>
      <c r="S18" s="7" t="s">
        <v>33</v>
      </c>
      <c r="T18" s="7" t="s">
        <v>33</v>
      </c>
      <c r="U18" s="7">
        <v>0</v>
      </c>
      <c r="V18" s="7">
        <v>0</v>
      </c>
      <c r="W18" s="7">
        <v>0</v>
      </c>
      <c r="X18" s="7">
        <v>0</v>
      </c>
      <c r="Y18" s="7" t="s">
        <v>33</v>
      </c>
      <c r="Z18" s="7">
        <v>0</v>
      </c>
      <c r="AA18" s="7">
        <f t="shared" si="1"/>
        <v>2583</v>
      </c>
      <c r="AB18" s="7">
        <f t="shared" si="2"/>
        <v>2583</v>
      </c>
      <c r="AC18" s="7">
        <v>63</v>
      </c>
      <c r="AD18" s="7">
        <f t="shared" si="0"/>
        <v>2646</v>
      </c>
    </row>
    <row r="19" spans="1:30" x14ac:dyDescent="0.25">
      <c r="A19" s="5" t="s">
        <v>55</v>
      </c>
      <c r="B19" s="6" t="s">
        <v>56</v>
      </c>
      <c r="C19" s="7">
        <v>9827</v>
      </c>
      <c r="D19" s="7">
        <v>7526</v>
      </c>
      <c r="E19" s="7">
        <v>104</v>
      </c>
      <c r="F19" s="7" t="s">
        <v>33</v>
      </c>
      <c r="G19" s="7">
        <v>96</v>
      </c>
      <c r="H19" s="7" t="s">
        <v>33</v>
      </c>
      <c r="I19" s="7" t="s">
        <v>33</v>
      </c>
      <c r="J19" s="7">
        <v>1507</v>
      </c>
      <c r="K19" s="7" t="s">
        <v>33</v>
      </c>
      <c r="L19" s="7" t="s">
        <v>33</v>
      </c>
      <c r="M19" s="7" t="s">
        <v>33</v>
      </c>
      <c r="N19" s="7" t="s">
        <v>33</v>
      </c>
      <c r="O19" s="7" t="s">
        <v>33</v>
      </c>
      <c r="P19" s="7" t="s">
        <v>33</v>
      </c>
      <c r="Q19" s="7" t="s">
        <v>33</v>
      </c>
      <c r="R19" s="7" t="s">
        <v>33</v>
      </c>
      <c r="S19" s="7" t="s">
        <v>33</v>
      </c>
      <c r="T19" s="7" t="s">
        <v>33</v>
      </c>
      <c r="U19" s="7" t="s">
        <v>33</v>
      </c>
      <c r="V19" s="7">
        <v>8</v>
      </c>
      <c r="W19" s="7" t="s">
        <v>33</v>
      </c>
      <c r="X19" s="7" t="s">
        <v>33</v>
      </c>
      <c r="Y19" s="7" t="s">
        <v>33</v>
      </c>
      <c r="Z19" s="7">
        <v>0</v>
      </c>
      <c r="AA19" s="7">
        <f t="shared" si="1"/>
        <v>19068</v>
      </c>
      <c r="AB19" s="7">
        <f t="shared" si="2"/>
        <v>19068</v>
      </c>
      <c r="AC19" s="7">
        <v>323</v>
      </c>
      <c r="AD19" s="7">
        <f t="shared" si="0"/>
        <v>19391</v>
      </c>
    </row>
    <row r="20" spans="1:30" x14ac:dyDescent="0.25">
      <c r="A20" s="5" t="s">
        <v>55</v>
      </c>
      <c r="B20" s="6" t="s">
        <v>57</v>
      </c>
      <c r="C20" s="7">
        <v>1868</v>
      </c>
      <c r="D20" s="7">
        <v>3039</v>
      </c>
      <c r="E20" s="7">
        <v>8</v>
      </c>
      <c r="F20" s="7">
        <v>319</v>
      </c>
      <c r="G20" s="7">
        <v>5</v>
      </c>
      <c r="H20" s="7">
        <v>13</v>
      </c>
      <c r="I20" s="7" t="s">
        <v>33</v>
      </c>
      <c r="J20" s="7">
        <v>94</v>
      </c>
      <c r="K20" s="7">
        <v>3</v>
      </c>
      <c r="L20" s="7" t="s">
        <v>33</v>
      </c>
      <c r="M20" s="7">
        <v>3</v>
      </c>
      <c r="N20" s="7" t="s">
        <v>33</v>
      </c>
      <c r="O20" s="7" t="s">
        <v>33</v>
      </c>
      <c r="P20" s="7" t="s">
        <v>33</v>
      </c>
      <c r="Q20" s="7" t="s">
        <v>33</v>
      </c>
      <c r="R20" s="7" t="s">
        <v>33</v>
      </c>
      <c r="S20" s="7" t="s">
        <v>33</v>
      </c>
      <c r="T20" s="7" t="s">
        <v>33</v>
      </c>
      <c r="U20" s="7">
        <v>0</v>
      </c>
      <c r="V20" s="7">
        <v>1</v>
      </c>
      <c r="W20" s="7">
        <v>0</v>
      </c>
      <c r="X20" s="7">
        <v>1</v>
      </c>
      <c r="Y20" s="7" t="s">
        <v>33</v>
      </c>
      <c r="Z20" s="7">
        <v>0</v>
      </c>
      <c r="AA20" s="7">
        <f t="shared" si="1"/>
        <v>5354</v>
      </c>
      <c r="AB20" s="7">
        <f t="shared" si="2"/>
        <v>5354</v>
      </c>
      <c r="AC20" s="7">
        <v>84</v>
      </c>
      <c r="AD20" s="7">
        <f t="shared" si="0"/>
        <v>5438</v>
      </c>
    </row>
    <row r="21" spans="1:30" x14ac:dyDescent="0.25">
      <c r="A21" s="5" t="s">
        <v>38</v>
      </c>
      <c r="B21" s="6" t="s">
        <v>58</v>
      </c>
      <c r="C21" s="7">
        <v>1103</v>
      </c>
      <c r="D21" s="7">
        <v>1587</v>
      </c>
      <c r="E21" s="7" t="s">
        <v>33</v>
      </c>
      <c r="F21" s="7">
        <v>4</v>
      </c>
      <c r="G21" s="7">
        <v>7</v>
      </c>
      <c r="H21" s="7">
        <v>6</v>
      </c>
      <c r="I21" s="7">
        <v>3</v>
      </c>
      <c r="J21" s="7">
        <v>150</v>
      </c>
      <c r="K21" s="7">
        <v>4</v>
      </c>
      <c r="L21" s="7" t="s">
        <v>33</v>
      </c>
      <c r="M21" s="7" t="s">
        <v>33</v>
      </c>
      <c r="N21" s="7" t="s">
        <v>33</v>
      </c>
      <c r="O21" s="7" t="s">
        <v>33</v>
      </c>
      <c r="P21" s="7" t="s">
        <v>33</v>
      </c>
      <c r="Q21" s="7">
        <v>4</v>
      </c>
      <c r="R21" s="7">
        <v>0</v>
      </c>
      <c r="S21" s="7">
        <v>0</v>
      </c>
      <c r="T21" s="7">
        <v>0</v>
      </c>
      <c r="U21" s="7">
        <v>3</v>
      </c>
      <c r="V21" s="7">
        <v>0</v>
      </c>
      <c r="W21" s="7">
        <v>0</v>
      </c>
      <c r="X21" s="7">
        <v>0</v>
      </c>
      <c r="Y21" s="7" t="s">
        <v>33</v>
      </c>
      <c r="Z21" s="7">
        <v>0</v>
      </c>
      <c r="AA21" s="7">
        <f t="shared" si="1"/>
        <v>2871</v>
      </c>
      <c r="AB21" s="7">
        <f t="shared" si="2"/>
        <v>2871</v>
      </c>
      <c r="AC21" s="7">
        <v>45</v>
      </c>
      <c r="AD21" s="7">
        <f t="shared" si="0"/>
        <v>2916</v>
      </c>
    </row>
    <row r="22" spans="1:30" x14ac:dyDescent="0.25">
      <c r="A22" s="5" t="s">
        <v>55</v>
      </c>
      <c r="B22" s="6" t="s">
        <v>59</v>
      </c>
      <c r="C22" s="7">
        <v>277</v>
      </c>
      <c r="D22" s="7">
        <v>1868</v>
      </c>
      <c r="E22" s="7" t="s">
        <v>33</v>
      </c>
      <c r="F22" s="7" t="s">
        <v>33</v>
      </c>
      <c r="G22" s="7">
        <v>10</v>
      </c>
      <c r="H22" s="7">
        <v>22</v>
      </c>
      <c r="I22" s="7" t="s">
        <v>33</v>
      </c>
      <c r="J22" s="7">
        <v>376</v>
      </c>
      <c r="K22" s="7">
        <v>8</v>
      </c>
      <c r="L22" s="7" t="s">
        <v>33</v>
      </c>
      <c r="M22" s="7" t="s">
        <v>33</v>
      </c>
      <c r="N22" s="7">
        <v>2</v>
      </c>
      <c r="O22" s="7" t="s">
        <v>33</v>
      </c>
      <c r="P22" s="7" t="s">
        <v>33</v>
      </c>
      <c r="Q22" s="7" t="s">
        <v>33</v>
      </c>
      <c r="R22" s="7" t="s">
        <v>33</v>
      </c>
      <c r="S22" s="7" t="s">
        <v>33</v>
      </c>
      <c r="T22" s="7" t="s">
        <v>33</v>
      </c>
      <c r="U22" s="7">
        <v>7</v>
      </c>
      <c r="V22" s="7">
        <v>2</v>
      </c>
      <c r="W22" s="7">
        <v>1</v>
      </c>
      <c r="X22" s="7">
        <v>1</v>
      </c>
      <c r="Y22" s="7" t="s">
        <v>33</v>
      </c>
      <c r="Z22" s="7">
        <v>0</v>
      </c>
      <c r="AA22" s="7">
        <f t="shared" si="1"/>
        <v>2574</v>
      </c>
      <c r="AB22" s="7">
        <f t="shared" si="2"/>
        <v>2574</v>
      </c>
      <c r="AC22" s="7">
        <v>27</v>
      </c>
      <c r="AD22" s="7">
        <f t="shared" si="0"/>
        <v>2601</v>
      </c>
    </row>
    <row r="23" spans="1:30" x14ac:dyDescent="0.25">
      <c r="A23" s="5" t="s">
        <v>31</v>
      </c>
      <c r="B23" s="6" t="s">
        <v>60</v>
      </c>
      <c r="C23" s="7">
        <v>74</v>
      </c>
      <c r="D23" s="7">
        <v>1010</v>
      </c>
      <c r="E23" s="7">
        <v>15</v>
      </c>
      <c r="F23" s="7">
        <v>6</v>
      </c>
      <c r="G23" s="7">
        <v>17</v>
      </c>
      <c r="H23" s="7">
        <v>1117</v>
      </c>
      <c r="I23" s="7">
        <v>4</v>
      </c>
      <c r="J23" s="7">
        <v>791</v>
      </c>
      <c r="K23" s="7">
        <v>7</v>
      </c>
      <c r="L23" s="7" t="s">
        <v>33</v>
      </c>
      <c r="M23" s="7" t="s">
        <v>33</v>
      </c>
      <c r="N23" s="7" t="s">
        <v>33</v>
      </c>
      <c r="O23" s="7" t="s">
        <v>33</v>
      </c>
      <c r="P23" s="7" t="s">
        <v>33</v>
      </c>
      <c r="Q23" s="7">
        <v>2</v>
      </c>
      <c r="R23" s="7">
        <v>5</v>
      </c>
      <c r="S23" s="7">
        <v>1</v>
      </c>
      <c r="T23" s="7">
        <v>0</v>
      </c>
      <c r="U23" s="7">
        <v>3</v>
      </c>
      <c r="V23" s="7">
        <v>4</v>
      </c>
      <c r="W23" s="7">
        <v>0</v>
      </c>
      <c r="X23" s="7">
        <v>5</v>
      </c>
      <c r="Y23" s="7" t="s">
        <v>33</v>
      </c>
      <c r="Z23" s="7">
        <v>0</v>
      </c>
      <c r="AA23" s="7">
        <f t="shared" si="1"/>
        <v>3061</v>
      </c>
      <c r="AB23" s="7">
        <f t="shared" si="2"/>
        <v>3061</v>
      </c>
      <c r="AC23" s="7">
        <v>58</v>
      </c>
      <c r="AD23" s="7">
        <f t="shared" si="0"/>
        <v>3119</v>
      </c>
    </row>
    <row r="24" spans="1:30" x14ac:dyDescent="0.25">
      <c r="A24" s="5" t="s">
        <v>53</v>
      </c>
      <c r="B24" s="6" t="s">
        <v>61</v>
      </c>
      <c r="C24" s="7">
        <v>1314</v>
      </c>
      <c r="D24" s="7">
        <v>982</v>
      </c>
      <c r="E24" s="7" t="s">
        <v>33</v>
      </c>
      <c r="F24" s="7" t="s">
        <v>33</v>
      </c>
      <c r="G24" s="7">
        <v>8</v>
      </c>
      <c r="H24" s="7" t="s">
        <v>33</v>
      </c>
      <c r="I24" s="7" t="s">
        <v>33</v>
      </c>
      <c r="J24" s="7">
        <v>12</v>
      </c>
      <c r="K24" s="7">
        <v>3</v>
      </c>
      <c r="L24" s="7" t="s">
        <v>33</v>
      </c>
      <c r="M24" s="7" t="s">
        <v>33</v>
      </c>
      <c r="N24" s="7" t="s">
        <v>33</v>
      </c>
      <c r="O24" s="7" t="s">
        <v>33</v>
      </c>
      <c r="P24" s="7" t="s">
        <v>33</v>
      </c>
      <c r="Q24" s="7" t="s">
        <v>33</v>
      </c>
      <c r="R24" s="7" t="s">
        <v>33</v>
      </c>
      <c r="S24" s="7" t="s">
        <v>33</v>
      </c>
      <c r="T24" s="7" t="s">
        <v>33</v>
      </c>
      <c r="U24" s="7">
        <v>5</v>
      </c>
      <c r="V24" s="7">
        <v>0</v>
      </c>
      <c r="W24" s="7">
        <v>0</v>
      </c>
      <c r="X24" s="7">
        <v>0</v>
      </c>
      <c r="Y24" s="7" t="s">
        <v>33</v>
      </c>
      <c r="Z24" s="7">
        <v>0</v>
      </c>
      <c r="AA24" s="7">
        <f t="shared" si="1"/>
        <v>2324</v>
      </c>
      <c r="AB24" s="7">
        <f t="shared" si="2"/>
        <v>2324</v>
      </c>
      <c r="AC24" s="7">
        <v>10</v>
      </c>
      <c r="AD24" s="7">
        <f t="shared" si="0"/>
        <v>2334</v>
      </c>
    </row>
    <row r="25" spans="1:30" x14ac:dyDescent="0.25">
      <c r="A25" s="5" t="s">
        <v>38</v>
      </c>
      <c r="B25" s="6" t="s">
        <v>62</v>
      </c>
      <c r="C25" s="7">
        <v>2818</v>
      </c>
      <c r="D25" s="7">
        <v>3140</v>
      </c>
      <c r="E25" s="7" t="s">
        <v>33</v>
      </c>
      <c r="F25" s="7">
        <v>12</v>
      </c>
      <c r="G25" s="7">
        <v>22</v>
      </c>
      <c r="H25" s="7">
        <v>22</v>
      </c>
      <c r="I25" s="7">
        <v>25</v>
      </c>
      <c r="J25" s="7">
        <v>413</v>
      </c>
      <c r="K25" s="7">
        <v>27</v>
      </c>
      <c r="L25" s="7" t="s">
        <v>33</v>
      </c>
      <c r="M25" s="7" t="s">
        <v>33</v>
      </c>
      <c r="N25" s="7">
        <v>28</v>
      </c>
      <c r="O25" s="7" t="s">
        <v>33</v>
      </c>
      <c r="P25" s="7" t="s">
        <v>33</v>
      </c>
      <c r="Q25" s="7">
        <v>15</v>
      </c>
      <c r="R25" s="7">
        <v>13</v>
      </c>
      <c r="S25" s="7">
        <v>6</v>
      </c>
      <c r="T25" s="7">
        <v>3</v>
      </c>
      <c r="U25" s="7">
        <v>11</v>
      </c>
      <c r="V25" s="7">
        <v>1</v>
      </c>
      <c r="W25" s="7">
        <v>3</v>
      </c>
      <c r="X25" s="7">
        <v>2</v>
      </c>
      <c r="Y25" s="7" t="s">
        <v>33</v>
      </c>
      <c r="Z25" s="7">
        <v>2</v>
      </c>
      <c r="AA25" s="7">
        <f t="shared" si="1"/>
        <v>6561</v>
      </c>
      <c r="AB25" s="7">
        <f t="shared" si="2"/>
        <v>6561</v>
      </c>
      <c r="AC25" s="7">
        <v>154</v>
      </c>
      <c r="AD25" s="7">
        <f t="shared" si="0"/>
        <v>6715</v>
      </c>
    </row>
    <row r="26" spans="1:30" x14ac:dyDescent="0.25">
      <c r="A26" s="5" t="s">
        <v>55</v>
      </c>
      <c r="B26" s="6" t="s">
        <v>63</v>
      </c>
      <c r="C26" s="7">
        <v>366</v>
      </c>
      <c r="D26" s="7">
        <v>799</v>
      </c>
      <c r="E26" s="7" t="s">
        <v>33</v>
      </c>
      <c r="F26" s="7">
        <v>1</v>
      </c>
      <c r="G26" s="7">
        <v>0</v>
      </c>
      <c r="H26" s="7">
        <v>5</v>
      </c>
      <c r="I26" s="7">
        <v>1</v>
      </c>
      <c r="J26" s="7">
        <v>99</v>
      </c>
      <c r="K26" s="7">
        <v>0</v>
      </c>
      <c r="L26" s="7" t="s">
        <v>33</v>
      </c>
      <c r="M26" s="7" t="s">
        <v>33</v>
      </c>
      <c r="N26" s="7">
        <v>0</v>
      </c>
      <c r="O26" s="7" t="s">
        <v>33</v>
      </c>
      <c r="P26" s="7" t="s">
        <v>33</v>
      </c>
      <c r="Q26" s="7" t="s">
        <v>33</v>
      </c>
      <c r="R26" s="7" t="s">
        <v>33</v>
      </c>
      <c r="S26" s="7" t="s">
        <v>33</v>
      </c>
      <c r="T26" s="7" t="s">
        <v>33</v>
      </c>
      <c r="U26" s="7">
        <v>0</v>
      </c>
      <c r="V26" s="7">
        <v>0</v>
      </c>
      <c r="W26" s="7">
        <v>0</v>
      </c>
      <c r="X26" s="7">
        <v>0</v>
      </c>
      <c r="Y26" s="7" t="s">
        <v>33</v>
      </c>
      <c r="Z26" s="7">
        <v>0</v>
      </c>
      <c r="AA26" s="7">
        <f t="shared" si="1"/>
        <v>1271</v>
      </c>
      <c r="AB26" s="7">
        <f t="shared" si="2"/>
        <v>1271</v>
      </c>
      <c r="AC26" s="7">
        <v>6</v>
      </c>
      <c r="AD26" s="7">
        <f t="shared" si="0"/>
        <v>1277</v>
      </c>
    </row>
    <row r="27" spans="1:30" x14ac:dyDescent="0.25">
      <c r="A27" s="5" t="s">
        <v>47</v>
      </c>
      <c r="B27" s="6" t="s">
        <v>64</v>
      </c>
      <c r="C27" s="7">
        <v>68</v>
      </c>
      <c r="D27" s="7">
        <v>1464</v>
      </c>
      <c r="E27" s="7">
        <v>149</v>
      </c>
      <c r="F27" s="7">
        <v>9</v>
      </c>
      <c r="G27" s="7">
        <v>8</v>
      </c>
      <c r="H27" s="7">
        <v>1241</v>
      </c>
      <c r="I27" s="7">
        <v>90</v>
      </c>
      <c r="J27" s="7">
        <v>147</v>
      </c>
      <c r="K27" s="7">
        <v>6</v>
      </c>
      <c r="L27" s="7" t="s">
        <v>33</v>
      </c>
      <c r="M27" s="7" t="s">
        <v>33</v>
      </c>
      <c r="N27" s="7" t="s">
        <v>33</v>
      </c>
      <c r="O27" s="7" t="s">
        <v>33</v>
      </c>
      <c r="P27" s="7" t="s">
        <v>33</v>
      </c>
      <c r="Q27" s="7" t="s">
        <v>33</v>
      </c>
      <c r="R27" s="7">
        <v>5</v>
      </c>
      <c r="S27" s="7" t="s">
        <v>33</v>
      </c>
      <c r="T27" s="7" t="s">
        <v>33</v>
      </c>
      <c r="U27" s="7">
        <v>0</v>
      </c>
      <c r="V27" s="7">
        <v>0</v>
      </c>
      <c r="W27" s="7">
        <v>0</v>
      </c>
      <c r="X27" s="7">
        <v>0</v>
      </c>
      <c r="Y27" s="7" t="s">
        <v>33</v>
      </c>
      <c r="Z27" s="7">
        <v>0</v>
      </c>
      <c r="AA27" s="7">
        <f t="shared" si="1"/>
        <v>3187</v>
      </c>
      <c r="AB27" s="7">
        <f t="shared" si="2"/>
        <v>3187</v>
      </c>
      <c r="AC27" s="7">
        <v>72</v>
      </c>
      <c r="AD27" s="7">
        <f t="shared" si="0"/>
        <v>3259</v>
      </c>
    </row>
    <row r="28" spans="1:30" x14ac:dyDescent="0.25">
      <c r="A28" s="5" t="s">
        <v>53</v>
      </c>
      <c r="B28" s="6" t="s">
        <v>65</v>
      </c>
      <c r="C28" s="7">
        <v>1450</v>
      </c>
      <c r="D28" s="7">
        <v>1175</v>
      </c>
      <c r="E28" s="7">
        <v>204</v>
      </c>
      <c r="F28" s="7" t="s">
        <v>33</v>
      </c>
      <c r="G28" s="7">
        <v>2</v>
      </c>
      <c r="H28" s="7">
        <v>497</v>
      </c>
      <c r="I28" s="7" t="s">
        <v>33</v>
      </c>
      <c r="J28" s="7">
        <v>162</v>
      </c>
      <c r="K28" s="7">
        <v>2</v>
      </c>
      <c r="L28" s="7" t="s">
        <v>33</v>
      </c>
      <c r="M28" s="7" t="s">
        <v>33</v>
      </c>
      <c r="N28" s="7" t="s">
        <v>33</v>
      </c>
      <c r="O28" s="7" t="s">
        <v>33</v>
      </c>
      <c r="P28" s="7" t="s">
        <v>33</v>
      </c>
      <c r="Q28" s="7" t="s">
        <v>33</v>
      </c>
      <c r="R28" s="7" t="s">
        <v>33</v>
      </c>
      <c r="S28" s="7" t="s">
        <v>33</v>
      </c>
      <c r="T28" s="7" t="s">
        <v>33</v>
      </c>
      <c r="U28" s="7">
        <v>2</v>
      </c>
      <c r="V28" s="7">
        <v>0</v>
      </c>
      <c r="W28" s="7">
        <v>0</v>
      </c>
      <c r="X28" s="7">
        <v>0</v>
      </c>
      <c r="Y28" s="7" t="s">
        <v>33</v>
      </c>
      <c r="Z28" s="7">
        <v>0</v>
      </c>
      <c r="AA28" s="7">
        <f t="shared" si="1"/>
        <v>3494</v>
      </c>
      <c r="AB28" s="7">
        <f t="shared" si="2"/>
        <v>3494</v>
      </c>
      <c r="AC28" s="7"/>
      <c r="AD28" s="7">
        <f t="shared" si="0"/>
        <v>3494</v>
      </c>
    </row>
    <row r="29" spans="1:30" x14ac:dyDescent="0.25">
      <c r="A29" s="5" t="s">
        <v>38</v>
      </c>
      <c r="B29" s="6" t="s">
        <v>66</v>
      </c>
      <c r="C29" s="7">
        <v>417</v>
      </c>
      <c r="D29" s="7">
        <v>1162</v>
      </c>
      <c r="E29" s="7" t="s">
        <v>33</v>
      </c>
      <c r="F29" s="7">
        <v>1090</v>
      </c>
      <c r="G29" s="7">
        <v>9</v>
      </c>
      <c r="H29" s="7">
        <v>4</v>
      </c>
      <c r="I29" s="7">
        <v>21</v>
      </c>
      <c r="J29" s="7">
        <v>47</v>
      </c>
      <c r="K29" s="7">
        <v>2</v>
      </c>
      <c r="L29" s="7" t="s">
        <v>33</v>
      </c>
      <c r="M29" s="7" t="s">
        <v>33</v>
      </c>
      <c r="N29" s="7">
        <v>3</v>
      </c>
      <c r="O29" s="7" t="s">
        <v>33</v>
      </c>
      <c r="P29" s="7" t="s">
        <v>33</v>
      </c>
      <c r="Q29" s="7" t="s">
        <v>33</v>
      </c>
      <c r="R29" s="7" t="s">
        <v>33</v>
      </c>
      <c r="S29" s="7" t="s">
        <v>33</v>
      </c>
      <c r="T29" s="7" t="s">
        <v>33</v>
      </c>
      <c r="U29" s="7">
        <v>2</v>
      </c>
      <c r="V29" s="7">
        <v>0</v>
      </c>
      <c r="W29" s="7">
        <v>0</v>
      </c>
      <c r="X29" s="7">
        <v>0</v>
      </c>
      <c r="Y29" s="7" t="s">
        <v>33</v>
      </c>
      <c r="Z29" s="7">
        <v>0</v>
      </c>
      <c r="AA29" s="7">
        <f t="shared" si="1"/>
        <v>2757</v>
      </c>
      <c r="AB29" s="7">
        <f t="shared" si="2"/>
        <v>2757</v>
      </c>
      <c r="AC29" s="7">
        <v>58</v>
      </c>
      <c r="AD29" s="7">
        <f t="shared" si="0"/>
        <v>2815</v>
      </c>
    </row>
    <row r="30" spans="1:30" x14ac:dyDescent="0.25">
      <c r="A30" s="5" t="s">
        <v>40</v>
      </c>
      <c r="B30" s="6" t="s">
        <v>67</v>
      </c>
      <c r="C30" s="7">
        <v>1901</v>
      </c>
      <c r="D30" s="7">
        <v>2044</v>
      </c>
      <c r="E30" s="7" t="s">
        <v>33</v>
      </c>
      <c r="F30" s="7">
        <v>836</v>
      </c>
      <c r="G30" s="7">
        <v>19</v>
      </c>
      <c r="H30" s="7" t="s">
        <v>33</v>
      </c>
      <c r="I30" s="7" t="s">
        <v>33</v>
      </c>
      <c r="J30" s="7">
        <v>188</v>
      </c>
      <c r="K30" s="7">
        <v>6</v>
      </c>
      <c r="L30" s="7" t="s">
        <v>33</v>
      </c>
      <c r="M30" s="7" t="s">
        <v>33</v>
      </c>
      <c r="N30" s="7" t="s">
        <v>33</v>
      </c>
      <c r="O30" s="7" t="s">
        <v>33</v>
      </c>
      <c r="P30" s="7" t="s">
        <v>33</v>
      </c>
      <c r="Q30" s="7" t="s">
        <v>33</v>
      </c>
      <c r="R30" s="7" t="s">
        <v>33</v>
      </c>
      <c r="S30" s="7" t="s">
        <v>33</v>
      </c>
      <c r="T30" s="7" t="s">
        <v>33</v>
      </c>
      <c r="U30" s="7">
        <v>0</v>
      </c>
      <c r="V30" s="7">
        <v>0</v>
      </c>
      <c r="W30" s="7">
        <v>0</v>
      </c>
      <c r="X30" s="7">
        <v>0</v>
      </c>
      <c r="Y30" s="7" t="s">
        <v>33</v>
      </c>
      <c r="Z30" s="7">
        <v>0</v>
      </c>
      <c r="AA30" s="7">
        <f t="shared" si="1"/>
        <v>4994</v>
      </c>
      <c r="AB30" s="7">
        <f t="shared" si="2"/>
        <v>4994</v>
      </c>
      <c r="AC30" s="7">
        <v>104</v>
      </c>
      <c r="AD30" s="7">
        <f t="shared" si="0"/>
        <v>5098</v>
      </c>
    </row>
    <row r="31" spans="1:30" x14ac:dyDescent="0.25">
      <c r="A31" s="5" t="s">
        <v>40</v>
      </c>
      <c r="B31" s="6" t="s">
        <v>68</v>
      </c>
      <c r="C31" s="7">
        <v>910</v>
      </c>
      <c r="D31" s="7">
        <v>977</v>
      </c>
      <c r="E31" s="7" t="s">
        <v>33</v>
      </c>
      <c r="F31" s="7">
        <v>3</v>
      </c>
      <c r="G31" s="7">
        <v>6</v>
      </c>
      <c r="H31" s="7" t="s">
        <v>33</v>
      </c>
      <c r="I31" s="7" t="s">
        <v>33</v>
      </c>
      <c r="J31" s="7">
        <v>29</v>
      </c>
      <c r="K31" s="7">
        <v>1</v>
      </c>
      <c r="L31" s="7" t="s">
        <v>33</v>
      </c>
      <c r="M31" s="7" t="s">
        <v>33</v>
      </c>
      <c r="N31" s="7" t="s">
        <v>33</v>
      </c>
      <c r="O31" s="7" t="s">
        <v>33</v>
      </c>
      <c r="P31" s="7" t="s">
        <v>33</v>
      </c>
      <c r="Q31" s="7" t="s">
        <v>33</v>
      </c>
      <c r="R31" s="7" t="s">
        <v>33</v>
      </c>
      <c r="S31" s="7" t="s">
        <v>33</v>
      </c>
      <c r="T31" s="7" t="s">
        <v>33</v>
      </c>
      <c r="U31" s="7">
        <v>3</v>
      </c>
      <c r="V31" s="7">
        <v>2</v>
      </c>
      <c r="W31" s="7">
        <v>0</v>
      </c>
      <c r="X31" s="7">
        <v>0</v>
      </c>
      <c r="Y31" s="7" t="s">
        <v>33</v>
      </c>
      <c r="Z31" s="7">
        <v>0</v>
      </c>
      <c r="AA31" s="7">
        <f t="shared" si="1"/>
        <v>1931</v>
      </c>
      <c r="AB31" s="7">
        <f t="shared" si="2"/>
        <v>1931</v>
      </c>
      <c r="AC31" s="7">
        <v>71</v>
      </c>
      <c r="AD31" s="7">
        <f t="shared" si="0"/>
        <v>2002</v>
      </c>
    </row>
    <row r="32" spans="1:30" x14ac:dyDescent="0.25">
      <c r="A32" s="5" t="s">
        <v>40</v>
      </c>
      <c r="B32" s="6" t="s">
        <v>69</v>
      </c>
      <c r="C32" s="7">
        <v>1879</v>
      </c>
      <c r="D32" s="7">
        <v>2172</v>
      </c>
      <c r="E32" s="7" t="s">
        <v>33</v>
      </c>
      <c r="F32" s="7">
        <v>4</v>
      </c>
      <c r="G32" s="7">
        <v>9</v>
      </c>
      <c r="H32" s="7">
        <v>11</v>
      </c>
      <c r="I32" s="7" t="s">
        <v>33</v>
      </c>
      <c r="J32" s="7">
        <v>52</v>
      </c>
      <c r="K32" s="7">
        <v>3</v>
      </c>
      <c r="L32" s="7" t="s">
        <v>33</v>
      </c>
      <c r="M32" s="7" t="s">
        <v>33</v>
      </c>
      <c r="N32" s="7">
        <v>28</v>
      </c>
      <c r="O32" s="7" t="s">
        <v>33</v>
      </c>
      <c r="P32" s="7" t="s">
        <v>33</v>
      </c>
      <c r="Q32" s="7" t="s">
        <v>33</v>
      </c>
      <c r="R32" s="7" t="s">
        <v>33</v>
      </c>
      <c r="S32" s="7" t="s">
        <v>33</v>
      </c>
      <c r="T32" s="7" t="s">
        <v>33</v>
      </c>
      <c r="U32" s="7">
        <v>18</v>
      </c>
      <c r="V32" s="7">
        <v>1</v>
      </c>
      <c r="W32" s="7">
        <v>2</v>
      </c>
      <c r="X32" s="7">
        <v>3</v>
      </c>
      <c r="Y32" s="7" t="s">
        <v>33</v>
      </c>
      <c r="Z32" s="7">
        <v>0</v>
      </c>
      <c r="AA32" s="7">
        <f t="shared" si="1"/>
        <v>4182</v>
      </c>
      <c r="AB32" s="7">
        <f t="shared" si="2"/>
        <v>4182</v>
      </c>
      <c r="AC32" s="7">
        <v>148</v>
      </c>
      <c r="AD32" s="7">
        <f t="shared" si="0"/>
        <v>4330</v>
      </c>
    </row>
    <row r="33" spans="1:30" x14ac:dyDescent="0.25">
      <c r="A33" s="5" t="s">
        <v>47</v>
      </c>
      <c r="B33" s="6" t="s">
        <v>70</v>
      </c>
      <c r="C33" s="7">
        <v>488</v>
      </c>
      <c r="D33" s="7">
        <v>1113</v>
      </c>
      <c r="E33" s="7">
        <v>3</v>
      </c>
      <c r="F33" s="7">
        <v>2</v>
      </c>
      <c r="G33" s="7">
        <v>2</v>
      </c>
      <c r="H33" s="7">
        <v>6</v>
      </c>
      <c r="I33" s="7">
        <v>2</v>
      </c>
      <c r="J33" s="7">
        <v>106</v>
      </c>
      <c r="K33" s="7">
        <v>858</v>
      </c>
      <c r="L33" s="7">
        <v>1</v>
      </c>
      <c r="M33" s="7">
        <v>1</v>
      </c>
      <c r="N33" s="7">
        <v>1</v>
      </c>
      <c r="O33" s="7">
        <v>0</v>
      </c>
      <c r="P33" s="7" t="s">
        <v>33</v>
      </c>
      <c r="Q33" s="7">
        <v>4</v>
      </c>
      <c r="R33" s="7">
        <v>8</v>
      </c>
      <c r="S33" s="7">
        <v>3</v>
      </c>
      <c r="T33" s="7">
        <v>0</v>
      </c>
      <c r="U33" s="7" t="s">
        <v>33</v>
      </c>
      <c r="V33" s="7">
        <v>0</v>
      </c>
      <c r="W33" s="7" t="s">
        <v>33</v>
      </c>
      <c r="X33" s="7" t="s">
        <v>33</v>
      </c>
      <c r="Y33" s="7" t="s">
        <v>33</v>
      </c>
      <c r="Z33" s="7">
        <v>0</v>
      </c>
      <c r="AA33" s="7">
        <f t="shared" si="1"/>
        <v>2598</v>
      </c>
      <c r="AB33" s="7">
        <f t="shared" si="2"/>
        <v>2598</v>
      </c>
      <c r="AC33" s="7">
        <v>43</v>
      </c>
      <c r="AD33" s="7">
        <f t="shared" si="0"/>
        <v>2641</v>
      </c>
    </row>
    <row r="34" spans="1:30" x14ac:dyDescent="0.25">
      <c r="A34" s="5" t="s">
        <v>40</v>
      </c>
      <c r="B34" s="6" t="s">
        <v>71</v>
      </c>
      <c r="C34" s="7">
        <v>1200</v>
      </c>
      <c r="D34" s="7">
        <v>1368</v>
      </c>
      <c r="E34" s="7" t="s">
        <v>33</v>
      </c>
      <c r="F34" s="7">
        <v>2</v>
      </c>
      <c r="G34" s="7">
        <v>1</v>
      </c>
      <c r="H34" s="7">
        <v>0</v>
      </c>
      <c r="I34" s="7">
        <v>2</v>
      </c>
      <c r="J34" s="7">
        <v>15</v>
      </c>
      <c r="K34" s="7">
        <v>0</v>
      </c>
      <c r="L34" s="7" t="s">
        <v>33</v>
      </c>
      <c r="M34" s="7" t="s">
        <v>33</v>
      </c>
      <c r="N34" s="7">
        <v>2</v>
      </c>
      <c r="O34" s="7" t="s">
        <v>33</v>
      </c>
      <c r="P34" s="7" t="s">
        <v>33</v>
      </c>
      <c r="Q34" s="7">
        <v>3</v>
      </c>
      <c r="R34" s="7">
        <v>2</v>
      </c>
      <c r="S34" s="7">
        <v>1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7" t="s">
        <v>33</v>
      </c>
      <c r="Z34" s="7">
        <v>0</v>
      </c>
      <c r="AA34" s="7">
        <f t="shared" si="1"/>
        <v>2596</v>
      </c>
      <c r="AB34" s="7">
        <f t="shared" si="2"/>
        <v>2596</v>
      </c>
      <c r="AC34" s="7">
        <v>15</v>
      </c>
      <c r="AD34" s="7">
        <f t="shared" si="0"/>
        <v>2611</v>
      </c>
    </row>
    <row r="35" spans="1:30" x14ac:dyDescent="0.25">
      <c r="A35" s="5" t="s">
        <v>44</v>
      </c>
      <c r="B35" s="6" t="s">
        <v>72</v>
      </c>
      <c r="C35" s="7">
        <v>2056</v>
      </c>
      <c r="D35" s="7">
        <v>4152</v>
      </c>
      <c r="E35" s="7" t="s">
        <v>33</v>
      </c>
      <c r="F35" s="7">
        <v>1538</v>
      </c>
      <c r="G35" s="7">
        <v>32</v>
      </c>
      <c r="H35" s="7">
        <v>28</v>
      </c>
      <c r="I35" s="7" t="s">
        <v>33</v>
      </c>
      <c r="J35" s="7">
        <v>602</v>
      </c>
      <c r="K35" s="7" t="s">
        <v>33</v>
      </c>
      <c r="L35" s="7" t="s">
        <v>33</v>
      </c>
      <c r="M35" s="7" t="s">
        <v>33</v>
      </c>
      <c r="N35" s="7" t="s">
        <v>33</v>
      </c>
      <c r="O35" s="7" t="s">
        <v>33</v>
      </c>
      <c r="P35" s="7" t="s">
        <v>33</v>
      </c>
      <c r="Q35" s="7" t="s">
        <v>33</v>
      </c>
      <c r="R35" s="7" t="s">
        <v>33</v>
      </c>
      <c r="S35" s="7" t="s">
        <v>33</v>
      </c>
      <c r="T35" s="7">
        <v>0</v>
      </c>
      <c r="U35" s="7" t="s">
        <v>33</v>
      </c>
      <c r="V35" s="7">
        <v>10</v>
      </c>
      <c r="W35" s="7" t="s">
        <v>33</v>
      </c>
      <c r="X35" s="7" t="s">
        <v>33</v>
      </c>
      <c r="Y35" s="7" t="s">
        <v>33</v>
      </c>
      <c r="Z35" s="7">
        <v>2</v>
      </c>
      <c r="AA35" s="7">
        <f t="shared" si="1"/>
        <v>8418</v>
      </c>
      <c r="AB35" s="7">
        <f t="shared" si="2"/>
        <v>8418</v>
      </c>
      <c r="AC35" s="7">
        <v>167</v>
      </c>
      <c r="AD35" s="7">
        <f t="shared" si="0"/>
        <v>8585</v>
      </c>
    </row>
    <row r="36" spans="1:30" x14ac:dyDescent="0.25">
      <c r="A36" s="5" t="s">
        <v>53</v>
      </c>
      <c r="B36" s="6" t="s">
        <v>73</v>
      </c>
      <c r="C36" s="7">
        <v>1572</v>
      </c>
      <c r="D36" s="7">
        <v>4618</v>
      </c>
      <c r="E36" s="7">
        <v>61</v>
      </c>
      <c r="F36" s="7" t="s">
        <v>33</v>
      </c>
      <c r="G36" s="7">
        <v>36</v>
      </c>
      <c r="H36" s="7" t="s">
        <v>33</v>
      </c>
      <c r="I36" s="7">
        <v>5538</v>
      </c>
      <c r="J36" s="7">
        <v>750</v>
      </c>
      <c r="K36" s="7">
        <v>13</v>
      </c>
      <c r="L36" s="7" t="s">
        <v>33</v>
      </c>
      <c r="M36" s="7" t="s">
        <v>33</v>
      </c>
      <c r="N36" s="7" t="s">
        <v>33</v>
      </c>
      <c r="O36" s="7" t="s">
        <v>33</v>
      </c>
      <c r="P36" s="7" t="s">
        <v>33</v>
      </c>
      <c r="Q36" s="7" t="s">
        <v>33</v>
      </c>
      <c r="R36" s="7" t="s">
        <v>33</v>
      </c>
      <c r="S36" s="7" t="s">
        <v>33</v>
      </c>
      <c r="T36" s="7" t="s">
        <v>33</v>
      </c>
      <c r="U36" s="7">
        <v>3</v>
      </c>
      <c r="V36" s="7">
        <v>3</v>
      </c>
      <c r="W36" s="7">
        <v>0</v>
      </c>
      <c r="X36" s="7">
        <v>1</v>
      </c>
      <c r="Y36" s="7" t="s">
        <v>33</v>
      </c>
      <c r="Z36" s="7">
        <v>4</v>
      </c>
      <c r="AA36" s="7">
        <f t="shared" si="1"/>
        <v>12595</v>
      </c>
      <c r="AB36" s="7">
        <f t="shared" si="2"/>
        <v>12595</v>
      </c>
      <c r="AC36" s="7">
        <v>331</v>
      </c>
      <c r="AD36" s="7">
        <f t="shared" si="0"/>
        <v>12926</v>
      </c>
    </row>
    <row r="37" spans="1:30" x14ac:dyDescent="0.25">
      <c r="A37" s="5" t="s">
        <v>47</v>
      </c>
      <c r="B37" s="6" t="s">
        <v>74</v>
      </c>
      <c r="C37" s="7">
        <v>395</v>
      </c>
      <c r="D37" s="7">
        <v>762</v>
      </c>
      <c r="E37" s="7">
        <v>369</v>
      </c>
      <c r="F37" s="7">
        <v>45</v>
      </c>
      <c r="G37" s="7">
        <v>17</v>
      </c>
      <c r="H37" s="7" t="s">
        <v>33</v>
      </c>
      <c r="I37" s="7">
        <v>202</v>
      </c>
      <c r="J37" s="7">
        <v>933</v>
      </c>
      <c r="K37" s="7">
        <v>687</v>
      </c>
      <c r="L37" s="7" t="s">
        <v>33</v>
      </c>
      <c r="M37" s="7" t="s">
        <v>33</v>
      </c>
      <c r="N37" s="7" t="s">
        <v>33</v>
      </c>
      <c r="O37" s="7" t="s">
        <v>33</v>
      </c>
      <c r="P37" s="7" t="s">
        <v>33</v>
      </c>
      <c r="Q37" s="7" t="s">
        <v>33</v>
      </c>
      <c r="R37" s="7" t="s">
        <v>33</v>
      </c>
      <c r="S37" s="7" t="s">
        <v>33</v>
      </c>
      <c r="T37" s="7" t="s">
        <v>33</v>
      </c>
      <c r="U37" s="7" t="s">
        <v>33</v>
      </c>
      <c r="V37" s="7">
        <v>1</v>
      </c>
      <c r="W37" s="7" t="s">
        <v>33</v>
      </c>
      <c r="X37" s="7" t="s">
        <v>33</v>
      </c>
      <c r="Y37" s="7" t="s">
        <v>33</v>
      </c>
      <c r="Z37" s="7">
        <v>0</v>
      </c>
      <c r="AA37" s="7">
        <f t="shared" si="1"/>
        <v>3411</v>
      </c>
      <c r="AB37" s="7">
        <f t="shared" si="2"/>
        <v>3411</v>
      </c>
      <c r="AC37" s="7">
        <v>58</v>
      </c>
      <c r="AD37" s="7">
        <f t="shared" si="0"/>
        <v>3469</v>
      </c>
    </row>
    <row r="38" spans="1:30" x14ac:dyDescent="0.25">
      <c r="A38" s="5" t="s">
        <v>40</v>
      </c>
      <c r="B38" s="6" t="s">
        <v>75</v>
      </c>
      <c r="C38" s="7">
        <v>1887</v>
      </c>
      <c r="D38" s="7">
        <v>1889</v>
      </c>
      <c r="E38" s="7">
        <v>5</v>
      </c>
      <c r="F38" s="7">
        <v>9</v>
      </c>
      <c r="G38" s="7">
        <v>1</v>
      </c>
      <c r="H38" s="7" t="s">
        <v>33</v>
      </c>
      <c r="I38" s="7">
        <v>49</v>
      </c>
      <c r="J38" s="7">
        <v>49</v>
      </c>
      <c r="K38" s="7">
        <v>4</v>
      </c>
      <c r="L38" s="7" t="s">
        <v>33</v>
      </c>
      <c r="M38" s="7" t="s">
        <v>33</v>
      </c>
      <c r="N38" s="7" t="s">
        <v>33</v>
      </c>
      <c r="O38" s="7" t="s">
        <v>33</v>
      </c>
      <c r="P38" s="7" t="s">
        <v>33</v>
      </c>
      <c r="Q38" s="7" t="s">
        <v>33</v>
      </c>
      <c r="R38" s="7" t="s">
        <v>33</v>
      </c>
      <c r="S38" s="7" t="s">
        <v>33</v>
      </c>
      <c r="T38" s="7" t="s">
        <v>33</v>
      </c>
      <c r="U38" s="7">
        <v>0</v>
      </c>
      <c r="V38" s="7">
        <v>0</v>
      </c>
      <c r="W38" s="7">
        <v>1</v>
      </c>
      <c r="X38" s="7">
        <v>0</v>
      </c>
      <c r="Y38" s="7">
        <v>79</v>
      </c>
      <c r="Z38" s="7">
        <v>4</v>
      </c>
      <c r="AA38" s="7">
        <f t="shared" si="1"/>
        <v>3973</v>
      </c>
      <c r="AB38" s="7">
        <f t="shared" si="2"/>
        <v>3894</v>
      </c>
      <c r="AC38" s="7">
        <v>59</v>
      </c>
      <c r="AD38" s="7">
        <f t="shared" si="0"/>
        <v>3953</v>
      </c>
    </row>
    <row r="39" spans="1:30" x14ac:dyDescent="0.25">
      <c r="A39" s="5" t="s">
        <v>47</v>
      </c>
      <c r="B39" s="6" t="s">
        <v>76</v>
      </c>
      <c r="C39" s="7">
        <v>2352</v>
      </c>
      <c r="D39" s="7">
        <v>2278</v>
      </c>
      <c r="E39" s="7">
        <v>120</v>
      </c>
      <c r="F39" s="7">
        <v>285</v>
      </c>
      <c r="G39" s="7">
        <v>10</v>
      </c>
      <c r="H39" s="7">
        <v>4</v>
      </c>
      <c r="I39" s="7">
        <v>47</v>
      </c>
      <c r="J39" s="7">
        <v>64</v>
      </c>
      <c r="K39" s="7">
        <v>1</v>
      </c>
      <c r="L39" s="7" t="s">
        <v>33</v>
      </c>
      <c r="M39" s="7" t="s">
        <v>33</v>
      </c>
      <c r="N39" s="7">
        <v>21</v>
      </c>
      <c r="O39" s="7" t="s">
        <v>33</v>
      </c>
      <c r="P39" s="7" t="s">
        <v>33</v>
      </c>
      <c r="Q39" s="7" t="s">
        <v>33</v>
      </c>
      <c r="R39" s="7" t="s">
        <v>33</v>
      </c>
      <c r="S39" s="7" t="s">
        <v>33</v>
      </c>
      <c r="T39" s="7" t="s">
        <v>33</v>
      </c>
      <c r="U39" s="7">
        <v>1</v>
      </c>
      <c r="V39" s="7">
        <v>0</v>
      </c>
      <c r="W39" s="7">
        <v>0</v>
      </c>
      <c r="X39" s="7">
        <v>0</v>
      </c>
      <c r="Y39" s="7">
        <v>0</v>
      </c>
      <c r="Z39" s="7">
        <v>2</v>
      </c>
      <c r="AA39" s="7">
        <f t="shared" si="1"/>
        <v>5183</v>
      </c>
      <c r="AB39" s="7">
        <f t="shared" si="2"/>
        <v>5183</v>
      </c>
      <c r="AC39" s="7">
        <v>112</v>
      </c>
      <c r="AD39" s="7">
        <f t="shared" si="0"/>
        <v>5295</v>
      </c>
    </row>
    <row r="40" spans="1:30" x14ac:dyDescent="0.25">
      <c r="A40" s="5" t="s">
        <v>47</v>
      </c>
      <c r="B40" s="6" t="s">
        <v>77</v>
      </c>
      <c r="C40" s="7">
        <v>1412</v>
      </c>
      <c r="D40" s="7">
        <v>1361</v>
      </c>
      <c r="E40" s="7">
        <v>16</v>
      </c>
      <c r="F40" s="7" t="s">
        <v>33</v>
      </c>
      <c r="G40" s="7">
        <v>3</v>
      </c>
      <c r="H40" s="7">
        <v>2</v>
      </c>
      <c r="I40" s="7">
        <v>589</v>
      </c>
      <c r="J40" s="7">
        <v>26</v>
      </c>
      <c r="K40" s="7">
        <v>2</v>
      </c>
      <c r="L40" s="7" t="s">
        <v>33</v>
      </c>
      <c r="M40" s="7" t="s">
        <v>33</v>
      </c>
      <c r="N40" s="7">
        <v>3</v>
      </c>
      <c r="O40" s="7" t="s">
        <v>33</v>
      </c>
      <c r="P40" s="7" t="s">
        <v>33</v>
      </c>
      <c r="Q40" s="7" t="s">
        <v>33</v>
      </c>
      <c r="R40" s="7" t="s">
        <v>33</v>
      </c>
      <c r="S40" s="7" t="s">
        <v>33</v>
      </c>
      <c r="T40" s="7" t="s">
        <v>33</v>
      </c>
      <c r="U40" s="7">
        <v>0</v>
      </c>
      <c r="V40" s="7">
        <v>0</v>
      </c>
      <c r="W40" s="7">
        <v>0</v>
      </c>
      <c r="X40" s="7">
        <v>0</v>
      </c>
      <c r="Y40" s="7" t="s">
        <v>33</v>
      </c>
      <c r="Z40" s="7">
        <v>0</v>
      </c>
      <c r="AA40" s="7">
        <f t="shared" si="1"/>
        <v>3414</v>
      </c>
      <c r="AB40" s="7">
        <f t="shared" si="2"/>
        <v>3414</v>
      </c>
      <c r="AC40" s="7">
        <v>46</v>
      </c>
      <c r="AD40" s="7">
        <f t="shared" si="0"/>
        <v>3460</v>
      </c>
    </row>
    <row r="41" spans="1:30" x14ac:dyDescent="0.25">
      <c r="A41" s="5" t="s">
        <v>31</v>
      </c>
      <c r="B41" s="6" t="s">
        <v>78</v>
      </c>
      <c r="C41" s="7">
        <v>6404</v>
      </c>
      <c r="D41" s="7">
        <v>5234</v>
      </c>
      <c r="E41" s="7">
        <v>76</v>
      </c>
      <c r="F41" s="7">
        <v>2693</v>
      </c>
      <c r="G41" s="7">
        <v>147</v>
      </c>
      <c r="H41" s="7">
        <v>64</v>
      </c>
      <c r="I41" s="7">
        <v>122</v>
      </c>
      <c r="J41" s="7">
        <v>2073</v>
      </c>
      <c r="K41" s="7">
        <v>299</v>
      </c>
      <c r="L41" s="7" t="s">
        <v>33</v>
      </c>
      <c r="M41" s="7" t="s">
        <v>33</v>
      </c>
      <c r="N41" s="7">
        <v>51</v>
      </c>
      <c r="O41" s="7" t="s">
        <v>33</v>
      </c>
      <c r="P41" s="7" t="s">
        <v>33</v>
      </c>
      <c r="Q41" s="7" t="s">
        <v>33</v>
      </c>
      <c r="R41" s="7" t="s">
        <v>33</v>
      </c>
      <c r="S41" s="7" t="s">
        <v>33</v>
      </c>
      <c r="T41" s="7" t="s">
        <v>33</v>
      </c>
      <c r="U41" s="7" t="s">
        <v>33</v>
      </c>
      <c r="V41" s="7">
        <v>7</v>
      </c>
      <c r="W41" s="7" t="s">
        <v>33</v>
      </c>
      <c r="X41" s="7" t="s">
        <v>33</v>
      </c>
      <c r="Y41" s="7" t="s">
        <v>33</v>
      </c>
      <c r="Z41" s="7">
        <v>0</v>
      </c>
      <c r="AA41" s="7">
        <f t="shared" si="1"/>
        <v>17170</v>
      </c>
      <c r="AB41" s="7">
        <f t="shared" si="2"/>
        <v>17170</v>
      </c>
      <c r="AC41" s="7">
        <v>586</v>
      </c>
      <c r="AD41" s="7">
        <f t="shared" si="0"/>
        <v>17756</v>
      </c>
    </row>
    <row r="42" spans="1:30" x14ac:dyDescent="0.25">
      <c r="A42" s="5" t="s">
        <v>38</v>
      </c>
      <c r="B42" s="6" t="s">
        <v>79</v>
      </c>
      <c r="C42" s="7">
        <v>1221</v>
      </c>
      <c r="D42" s="7">
        <v>1260</v>
      </c>
      <c r="E42" s="7" t="s">
        <v>33</v>
      </c>
      <c r="F42" s="7">
        <v>27</v>
      </c>
      <c r="G42" s="7">
        <v>2</v>
      </c>
      <c r="H42" s="7">
        <v>10</v>
      </c>
      <c r="I42" s="7">
        <v>4</v>
      </c>
      <c r="J42" s="7">
        <v>54</v>
      </c>
      <c r="K42" s="7">
        <v>1</v>
      </c>
      <c r="L42" s="7" t="s">
        <v>33</v>
      </c>
      <c r="M42" s="7" t="s">
        <v>33</v>
      </c>
      <c r="N42" s="7">
        <v>11</v>
      </c>
      <c r="O42" s="7" t="s">
        <v>33</v>
      </c>
      <c r="P42" s="7" t="s">
        <v>33</v>
      </c>
      <c r="Q42" s="7" t="s">
        <v>33</v>
      </c>
      <c r="R42" s="7" t="s">
        <v>33</v>
      </c>
      <c r="S42" s="7">
        <v>5</v>
      </c>
      <c r="T42" s="7" t="s">
        <v>33</v>
      </c>
      <c r="U42" s="7">
        <v>4</v>
      </c>
      <c r="V42" s="7">
        <v>0</v>
      </c>
      <c r="W42" s="7">
        <v>0</v>
      </c>
      <c r="X42" s="7">
        <v>0</v>
      </c>
      <c r="Y42" s="7" t="s">
        <v>33</v>
      </c>
      <c r="Z42" s="7">
        <v>0</v>
      </c>
      <c r="AA42" s="7">
        <f t="shared" si="1"/>
        <v>2599</v>
      </c>
      <c r="AB42" s="7">
        <f t="shared" si="2"/>
        <v>2599</v>
      </c>
      <c r="AC42" s="7">
        <v>48</v>
      </c>
      <c r="AD42" s="7">
        <f t="shared" si="0"/>
        <v>2647</v>
      </c>
    </row>
    <row r="43" spans="1:30" x14ac:dyDescent="0.25">
      <c r="A43" s="5" t="s">
        <v>40</v>
      </c>
      <c r="B43" s="6" t="s">
        <v>80</v>
      </c>
      <c r="C43" s="7">
        <v>4800</v>
      </c>
      <c r="D43" s="7">
        <v>8582</v>
      </c>
      <c r="E43" s="7" t="s">
        <v>33</v>
      </c>
      <c r="F43" s="7">
        <v>49</v>
      </c>
      <c r="G43" s="7">
        <v>105</v>
      </c>
      <c r="H43" s="7">
        <v>114</v>
      </c>
      <c r="I43" s="7">
        <v>26</v>
      </c>
      <c r="J43" s="7">
        <v>1378</v>
      </c>
      <c r="K43" s="7">
        <v>50</v>
      </c>
      <c r="L43" s="7" t="s">
        <v>33</v>
      </c>
      <c r="M43" s="7" t="s">
        <v>33</v>
      </c>
      <c r="N43" s="7">
        <v>40</v>
      </c>
      <c r="O43" s="7" t="s">
        <v>33</v>
      </c>
      <c r="P43" s="7" t="s">
        <v>33</v>
      </c>
      <c r="Q43" s="7">
        <v>37</v>
      </c>
      <c r="R43" s="7">
        <v>55</v>
      </c>
      <c r="S43" s="7">
        <v>16</v>
      </c>
      <c r="T43" s="7">
        <v>4</v>
      </c>
      <c r="U43" s="7">
        <v>48</v>
      </c>
      <c r="V43" s="7">
        <v>8</v>
      </c>
      <c r="W43" s="7">
        <v>2</v>
      </c>
      <c r="X43" s="7">
        <v>17</v>
      </c>
      <c r="Y43" s="7" t="s">
        <v>33</v>
      </c>
      <c r="Z43" s="7">
        <v>0</v>
      </c>
      <c r="AA43" s="7">
        <f t="shared" si="1"/>
        <v>15331</v>
      </c>
      <c r="AB43" s="7">
        <f t="shared" si="2"/>
        <v>15331</v>
      </c>
      <c r="AC43" s="7">
        <v>430</v>
      </c>
      <c r="AD43" s="7">
        <f t="shared" si="0"/>
        <v>15761</v>
      </c>
    </row>
    <row r="44" spans="1:30" x14ac:dyDescent="0.25">
      <c r="A44" s="5" t="s">
        <v>34</v>
      </c>
      <c r="B44" s="6" t="s">
        <v>81</v>
      </c>
      <c r="C44" s="7">
        <v>10270</v>
      </c>
      <c r="D44" s="7">
        <v>11860</v>
      </c>
      <c r="E44" s="7">
        <v>570</v>
      </c>
      <c r="F44" s="7">
        <v>2051</v>
      </c>
      <c r="G44" s="7">
        <v>549</v>
      </c>
      <c r="H44" s="7">
        <v>2804</v>
      </c>
      <c r="I44" s="7">
        <v>2578</v>
      </c>
      <c r="J44" s="7">
        <v>7949</v>
      </c>
      <c r="K44" s="7">
        <v>397</v>
      </c>
      <c r="L44" s="7" t="s">
        <v>33</v>
      </c>
      <c r="M44" s="7" t="s">
        <v>33</v>
      </c>
      <c r="N44" s="7" t="s">
        <v>33</v>
      </c>
      <c r="O44" s="7" t="s">
        <v>33</v>
      </c>
      <c r="P44" s="7" t="s">
        <v>33</v>
      </c>
      <c r="Q44" s="7" t="s">
        <v>33</v>
      </c>
      <c r="R44" s="7" t="s">
        <v>33</v>
      </c>
      <c r="S44" s="7" t="s">
        <v>33</v>
      </c>
      <c r="T44" s="7" t="s">
        <v>33</v>
      </c>
      <c r="U44" s="7">
        <v>481</v>
      </c>
      <c r="V44" s="7">
        <v>195</v>
      </c>
      <c r="W44" s="7">
        <v>27</v>
      </c>
      <c r="X44" s="7">
        <v>33</v>
      </c>
      <c r="Y44" s="7" t="s">
        <v>33</v>
      </c>
      <c r="Z44" s="7">
        <v>2</v>
      </c>
      <c r="AA44" s="7">
        <f t="shared" si="1"/>
        <v>39764</v>
      </c>
      <c r="AB44" s="7">
        <f t="shared" si="2"/>
        <v>39764</v>
      </c>
      <c r="AC44" s="7">
        <v>1369</v>
      </c>
      <c r="AD44" s="7">
        <f t="shared" si="0"/>
        <v>41133</v>
      </c>
    </row>
    <row r="45" spans="1:30" x14ac:dyDescent="0.25">
      <c r="A45" s="5" t="s">
        <v>47</v>
      </c>
      <c r="B45" s="6" t="s">
        <v>82</v>
      </c>
      <c r="C45" s="7">
        <v>1312</v>
      </c>
      <c r="D45" s="7">
        <v>1484</v>
      </c>
      <c r="E45" s="7">
        <v>13</v>
      </c>
      <c r="F45" s="7">
        <v>264</v>
      </c>
      <c r="G45" s="7">
        <v>5</v>
      </c>
      <c r="H45" s="7">
        <v>3</v>
      </c>
      <c r="I45" s="7">
        <v>4</v>
      </c>
      <c r="J45" s="7">
        <v>90</v>
      </c>
      <c r="K45" s="7">
        <v>1</v>
      </c>
      <c r="L45" s="7">
        <v>6</v>
      </c>
      <c r="M45" s="7">
        <v>4</v>
      </c>
      <c r="N45" s="7">
        <v>6</v>
      </c>
      <c r="O45" s="7">
        <v>0</v>
      </c>
      <c r="P45" s="7" t="s">
        <v>33</v>
      </c>
      <c r="Q45" s="7" t="s">
        <v>33</v>
      </c>
      <c r="R45" s="7" t="s">
        <v>33</v>
      </c>
      <c r="S45" s="7">
        <v>4</v>
      </c>
      <c r="T45" s="7" t="s">
        <v>33</v>
      </c>
      <c r="U45" s="7">
        <v>4</v>
      </c>
      <c r="V45" s="7">
        <v>2</v>
      </c>
      <c r="W45" s="7">
        <v>0</v>
      </c>
      <c r="X45" s="7">
        <v>2</v>
      </c>
      <c r="Y45" s="7" t="s">
        <v>33</v>
      </c>
      <c r="Z45" s="7">
        <v>0</v>
      </c>
      <c r="AA45" s="7">
        <f t="shared" si="1"/>
        <v>3204</v>
      </c>
      <c r="AB45" s="7">
        <f t="shared" si="2"/>
        <v>3204</v>
      </c>
      <c r="AC45" s="7">
        <v>107</v>
      </c>
      <c r="AD45" s="7">
        <f t="shared" si="0"/>
        <v>3311</v>
      </c>
    </row>
    <row r="46" spans="1:30" x14ac:dyDescent="0.25">
      <c r="A46" s="5" t="s">
        <v>47</v>
      </c>
      <c r="B46" s="6" t="s">
        <v>83</v>
      </c>
      <c r="C46" s="7">
        <v>278</v>
      </c>
      <c r="D46" s="7">
        <v>962</v>
      </c>
      <c r="E46" s="7" t="s">
        <v>33</v>
      </c>
      <c r="F46" s="7" t="s">
        <v>33</v>
      </c>
      <c r="G46" s="7">
        <v>4</v>
      </c>
      <c r="H46" s="7" t="s">
        <v>33</v>
      </c>
      <c r="I46" s="7" t="s">
        <v>33</v>
      </c>
      <c r="J46" s="7">
        <v>790</v>
      </c>
      <c r="K46" s="7">
        <v>0</v>
      </c>
      <c r="L46" s="7" t="s">
        <v>33</v>
      </c>
      <c r="M46" s="7" t="s">
        <v>33</v>
      </c>
      <c r="N46" s="7" t="s">
        <v>33</v>
      </c>
      <c r="O46" s="7" t="s">
        <v>33</v>
      </c>
      <c r="P46" s="7" t="s">
        <v>33</v>
      </c>
      <c r="Q46" s="7" t="s">
        <v>33</v>
      </c>
      <c r="R46" s="7" t="s">
        <v>33</v>
      </c>
      <c r="S46" s="7" t="s">
        <v>33</v>
      </c>
      <c r="T46" s="7" t="s">
        <v>33</v>
      </c>
      <c r="U46" s="7">
        <v>2</v>
      </c>
      <c r="V46" s="7">
        <v>0</v>
      </c>
      <c r="W46" s="7">
        <v>0</v>
      </c>
      <c r="X46" s="7">
        <v>0</v>
      </c>
      <c r="Y46" s="7" t="s">
        <v>33</v>
      </c>
      <c r="Z46" s="7">
        <v>1</v>
      </c>
      <c r="AA46" s="7">
        <f t="shared" si="1"/>
        <v>2036</v>
      </c>
      <c r="AB46" s="7">
        <f t="shared" si="2"/>
        <v>2036</v>
      </c>
      <c r="AC46" s="7">
        <v>24</v>
      </c>
      <c r="AD46" s="7">
        <f t="shared" si="0"/>
        <v>2060</v>
      </c>
    </row>
    <row r="47" spans="1:30" x14ac:dyDescent="0.25">
      <c r="A47" s="5" t="s">
        <v>31</v>
      </c>
      <c r="B47" s="6" t="s">
        <v>84</v>
      </c>
      <c r="C47" s="7">
        <v>2615</v>
      </c>
      <c r="D47" s="7">
        <v>1170</v>
      </c>
      <c r="E47" s="7">
        <v>38</v>
      </c>
      <c r="F47" s="7">
        <v>440</v>
      </c>
      <c r="G47" s="7">
        <v>5</v>
      </c>
      <c r="H47" s="7">
        <v>9</v>
      </c>
      <c r="I47" s="7">
        <v>26</v>
      </c>
      <c r="J47" s="7">
        <v>53</v>
      </c>
      <c r="K47" s="7">
        <v>2</v>
      </c>
      <c r="L47" s="7" t="s">
        <v>33</v>
      </c>
      <c r="M47" s="7" t="s">
        <v>33</v>
      </c>
      <c r="N47" s="7">
        <v>15</v>
      </c>
      <c r="O47" s="7" t="s">
        <v>33</v>
      </c>
      <c r="P47" s="7" t="s">
        <v>33</v>
      </c>
      <c r="Q47" s="7" t="s">
        <v>33</v>
      </c>
      <c r="R47" s="7" t="s">
        <v>33</v>
      </c>
      <c r="S47" s="7" t="s">
        <v>33</v>
      </c>
      <c r="T47" s="7" t="s">
        <v>33</v>
      </c>
      <c r="U47" s="7">
        <v>2</v>
      </c>
      <c r="V47" s="7">
        <v>0</v>
      </c>
      <c r="W47" s="7">
        <v>0</v>
      </c>
      <c r="X47" s="7">
        <v>2</v>
      </c>
      <c r="Y47" s="7" t="s">
        <v>33</v>
      </c>
      <c r="Z47" s="7">
        <v>1</v>
      </c>
      <c r="AA47" s="7">
        <f t="shared" si="1"/>
        <v>4377</v>
      </c>
      <c r="AB47" s="7">
        <f t="shared" si="2"/>
        <v>4377</v>
      </c>
      <c r="AC47" s="7">
        <v>113</v>
      </c>
      <c r="AD47" s="7">
        <f t="shared" si="0"/>
        <v>4490</v>
      </c>
    </row>
    <row r="48" spans="1:30" x14ac:dyDescent="0.25">
      <c r="A48" s="5" t="s">
        <v>31</v>
      </c>
      <c r="B48" s="6" t="s">
        <v>85</v>
      </c>
      <c r="C48" s="7">
        <v>33</v>
      </c>
      <c r="D48" s="7">
        <v>770</v>
      </c>
      <c r="E48" s="7">
        <v>368</v>
      </c>
      <c r="F48" s="7" t="s">
        <v>33</v>
      </c>
      <c r="G48" s="7">
        <v>50</v>
      </c>
      <c r="H48" s="7">
        <v>14</v>
      </c>
      <c r="I48" s="7">
        <v>41</v>
      </c>
      <c r="J48" s="7">
        <v>327</v>
      </c>
      <c r="K48" s="7">
        <v>4</v>
      </c>
      <c r="L48" s="7" t="s">
        <v>33</v>
      </c>
      <c r="M48" s="7" t="s">
        <v>33</v>
      </c>
      <c r="N48" s="7">
        <v>0</v>
      </c>
      <c r="O48" s="7" t="s">
        <v>33</v>
      </c>
      <c r="P48" s="7" t="s">
        <v>33</v>
      </c>
      <c r="Q48" s="7" t="s">
        <v>33</v>
      </c>
      <c r="R48" s="7" t="s">
        <v>33</v>
      </c>
      <c r="S48" s="7" t="s">
        <v>33</v>
      </c>
      <c r="T48" s="7" t="s">
        <v>33</v>
      </c>
      <c r="U48" s="7">
        <v>1</v>
      </c>
      <c r="V48" s="7">
        <v>2</v>
      </c>
      <c r="W48" s="7">
        <v>0</v>
      </c>
      <c r="X48" s="7">
        <v>0</v>
      </c>
      <c r="Y48" s="7" t="s">
        <v>33</v>
      </c>
      <c r="Z48" s="7">
        <v>0</v>
      </c>
      <c r="AA48" s="7">
        <f t="shared" si="1"/>
        <v>1610</v>
      </c>
      <c r="AB48" s="7">
        <f t="shared" si="2"/>
        <v>1610</v>
      </c>
      <c r="AC48" s="7">
        <v>55</v>
      </c>
      <c r="AD48" s="7">
        <f t="shared" si="0"/>
        <v>1665</v>
      </c>
    </row>
    <row r="49" spans="1:30" x14ac:dyDescent="0.25">
      <c r="A49" s="5" t="s">
        <v>53</v>
      </c>
      <c r="B49" s="6" t="s">
        <v>86</v>
      </c>
      <c r="C49" s="7">
        <v>963</v>
      </c>
      <c r="D49" s="7">
        <v>1154</v>
      </c>
      <c r="E49" s="7">
        <v>7</v>
      </c>
      <c r="F49" s="7">
        <v>2</v>
      </c>
      <c r="G49" s="7">
        <v>4</v>
      </c>
      <c r="H49" s="7">
        <v>4</v>
      </c>
      <c r="I49" s="7">
        <v>0</v>
      </c>
      <c r="J49" s="7">
        <v>102</v>
      </c>
      <c r="K49" s="7">
        <v>1</v>
      </c>
      <c r="L49" s="7">
        <v>0</v>
      </c>
      <c r="M49" s="7">
        <v>4</v>
      </c>
      <c r="N49" s="7">
        <v>4</v>
      </c>
      <c r="O49" s="7">
        <v>0</v>
      </c>
      <c r="P49" s="7" t="s">
        <v>33</v>
      </c>
      <c r="Q49" s="7">
        <v>1</v>
      </c>
      <c r="R49" s="7">
        <v>2</v>
      </c>
      <c r="S49" s="7">
        <v>0</v>
      </c>
      <c r="T49" s="7">
        <v>0</v>
      </c>
      <c r="U49" s="7">
        <v>0</v>
      </c>
      <c r="V49" s="7">
        <v>0</v>
      </c>
      <c r="W49" s="7">
        <v>0</v>
      </c>
      <c r="X49" s="7">
        <v>0</v>
      </c>
      <c r="Y49" s="7" t="s">
        <v>33</v>
      </c>
      <c r="Z49" s="7">
        <v>0</v>
      </c>
      <c r="AA49" s="7">
        <f t="shared" si="1"/>
        <v>2248</v>
      </c>
      <c r="AB49" s="7">
        <f t="shared" si="2"/>
        <v>2248</v>
      </c>
      <c r="AC49" s="7">
        <v>52</v>
      </c>
      <c r="AD49" s="7">
        <f t="shared" si="0"/>
        <v>2300</v>
      </c>
    </row>
    <row r="50" spans="1:30" x14ac:dyDescent="0.25">
      <c r="A50" s="5" t="s">
        <v>53</v>
      </c>
      <c r="B50" s="6" t="s">
        <v>87</v>
      </c>
      <c r="C50" s="7">
        <v>29</v>
      </c>
      <c r="D50" s="7">
        <v>1564</v>
      </c>
      <c r="E50" s="7">
        <v>2012</v>
      </c>
      <c r="F50" s="7" t="s">
        <v>33</v>
      </c>
      <c r="G50" s="7">
        <v>19</v>
      </c>
      <c r="H50" s="7">
        <v>35</v>
      </c>
      <c r="I50" s="7">
        <v>2</v>
      </c>
      <c r="J50" s="7">
        <v>86</v>
      </c>
      <c r="K50" s="7">
        <v>2</v>
      </c>
      <c r="L50" s="7" t="s">
        <v>33</v>
      </c>
      <c r="M50" s="7" t="s">
        <v>33</v>
      </c>
      <c r="N50" s="7" t="s">
        <v>33</v>
      </c>
      <c r="O50" s="7">
        <v>16</v>
      </c>
      <c r="P50" s="7" t="s">
        <v>33</v>
      </c>
      <c r="Q50" s="7" t="s">
        <v>33</v>
      </c>
      <c r="R50" s="7" t="s">
        <v>33</v>
      </c>
      <c r="S50" s="7">
        <v>3</v>
      </c>
      <c r="T50" s="7" t="s">
        <v>33</v>
      </c>
      <c r="U50" s="7">
        <v>1</v>
      </c>
      <c r="V50" s="7">
        <v>0</v>
      </c>
      <c r="W50" s="7">
        <v>0</v>
      </c>
      <c r="X50" s="7">
        <v>0</v>
      </c>
      <c r="Y50" s="7" t="s">
        <v>33</v>
      </c>
      <c r="Z50" s="7">
        <v>0</v>
      </c>
      <c r="AA50" s="7">
        <f t="shared" si="1"/>
        <v>3769</v>
      </c>
      <c r="AB50" s="7">
        <f t="shared" si="2"/>
        <v>3769</v>
      </c>
      <c r="AC50" s="7">
        <v>58</v>
      </c>
      <c r="AD50" s="7">
        <f t="shared" si="0"/>
        <v>3827</v>
      </c>
    </row>
    <row r="51" spans="1:30" x14ac:dyDescent="0.25">
      <c r="A51" s="5" t="s">
        <v>53</v>
      </c>
      <c r="B51" s="6" t="s">
        <v>88</v>
      </c>
      <c r="C51" s="7">
        <v>1036</v>
      </c>
      <c r="D51" s="7">
        <v>4991</v>
      </c>
      <c r="E51" s="7">
        <v>23</v>
      </c>
      <c r="F51" s="7">
        <v>2134</v>
      </c>
      <c r="G51" s="7">
        <v>57</v>
      </c>
      <c r="H51" s="7">
        <v>42</v>
      </c>
      <c r="I51" s="7">
        <v>3522</v>
      </c>
      <c r="J51" s="7">
        <v>1207</v>
      </c>
      <c r="K51" s="7">
        <v>20</v>
      </c>
      <c r="L51" s="7" t="s">
        <v>33</v>
      </c>
      <c r="M51" s="7" t="s">
        <v>33</v>
      </c>
      <c r="N51" s="7">
        <v>21</v>
      </c>
      <c r="O51" s="7" t="s">
        <v>33</v>
      </c>
      <c r="P51" s="7" t="s">
        <v>33</v>
      </c>
      <c r="Q51" s="7" t="s">
        <v>33</v>
      </c>
      <c r="R51" s="7" t="s">
        <v>33</v>
      </c>
      <c r="S51" s="7" t="s">
        <v>33</v>
      </c>
      <c r="T51" s="7" t="s">
        <v>33</v>
      </c>
      <c r="U51" s="7">
        <v>19</v>
      </c>
      <c r="V51" s="7">
        <v>6</v>
      </c>
      <c r="W51" s="7">
        <v>0</v>
      </c>
      <c r="X51" s="7">
        <v>2</v>
      </c>
      <c r="Y51" s="7" t="s">
        <v>33</v>
      </c>
      <c r="Z51" s="7">
        <v>0</v>
      </c>
      <c r="AA51" s="7">
        <f t="shared" si="1"/>
        <v>13080</v>
      </c>
      <c r="AB51" s="7">
        <f t="shared" si="2"/>
        <v>13080</v>
      </c>
      <c r="AC51" s="7">
        <v>399</v>
      </c>
      <c r="AD51" s="7">
        <f t="shared" si="0"/>
        <v>13479</v>
      </c>
    </row>
    <row r="52" spans="1:30" x14ac:dyDescent="0.25">
      <c r="A52" s="5" t="s">
        <v>47</v>
      </c>
      <c r="B52" s="6" t="s">
        <v>89</v>
      </c>
      <c r="C52" s="7">
        <v>1175</v>
      </c>
      <c r="D52" s="7">
        <v>1183</v>
      </c>
      <c r="E52" s="7">
        <v>0</v>
      </c>
      <c r="F52" s="7" t="s">
        <v>33</v>
      </c>
      <c r="G52" s="7">
        <v>1</v>
      </c>
      <c r="H52" s="7" t="s">
        <v>33</v>
      </c>
      <c r="I52" s="7" t="s">
        <v>33</v>
      </c>
      <c r="J52" s="7">
        <v>4</v>
      </c>
      <c r="K52" s="7">
        <v>2</v>
      </c>
      <c r="L52" s="7" t="s">
        <v>33</v>
      </c>
      <c r="M52" s="7">
        <v>6</v>
      </c>
      <c r="N52" s="7" t="s">
        <v>33</v>
      </c>
      <c r="O52" s="7" t="s">
        <v>33</v>
      </c>
      <c r="P52" s="7" t="s">
        <v>33</v>
      </c>
      <c r="Q52" s="7" t="s">
        <v>33</v>
      </c>
      <c r="R52" s="7" t="s">
        <v>33</v>
      </c>
      <c r="S52" s="7" t="s">
        <v>33</v>
      </c>
      <c r="T52" s="7" t="s">
        <v>33</v>
      </c>
      <c r="U52" s="7">
        <v>0</v>
      </c>
      <c r="V52" s="7">
        <v>0</v>
      </c>
      <c r="W52" s="7">
        <v>0</v>
      </c>
      <c r="X52" s="7">
        <v>0</v>
      </c>
      <c r="Y52" s="7" t="s">
        <v>33</v>
      </c>
      <c r="Z52" s="7">
        <v>0</v>
      </c>
      <c r="AA52" s="7">
        <f t="shared" si="1"/>
        <v>2371</v>
      </c>
      <c r="AB52" s="7">
        <f t="shared" si="2"/>
        <v>2371</v>
      </c>
      <c r="AC52" s="7">
        <v>18</v>
      </c>
      <c r="AD52" s="7">
        <f t="shared" si="0"/>
        <v>2389</v>
      </c>
    </row>
    <row r="53" spans="1:30" x14ac:dyDescent="0.25">
      <c r="A53" s="5" t="s">
        <v>90</v>
      </c>
      <c r="B53" s="6" t="s">
        <v>91</v>
      </c>
      <c r="C53" s="7">
        <v>202979</v>
      </c>
      <c r="D53" s="7">
        <v>121296</v>
      </c>
      <c r="E53" s="7">
        <v>6380</v>
      </c>
      <c r="F53" s="7">
        <v>4890</v>
      </c>
      <c r="G53" s="7">
        <v>5663</v>
      </c>
      <c r="H53" s="7">
        <v>5504</v>
      </c>
      <c r="I53" s="7">
        <v>2852</v>
      </c>
      <c r="J53" s="7">
        <v>99535</v>
      </c>
      <c r="K53" s="7">
        <v>4407</v>
      </c>
      <c r="L53" s="7">
        <v>0</v>
      </c>
      <c r="M53" s="7">
        <v>0</v>
      </c>
      <c r="N53" s="7">
        <v>2547</v>
      </c>
      <c r="O53" s="7">
        <v>0</v>
      </c>
      <c r="P53" s="7" t="s">
        <v>33</v>
      </c>
      <c r="Q53" s="7">
        <v>1575</v>
      </c>
      <c r="R53" s="7">
        <v>1997</v>
      </c>
      <c r="S53" s="7">
        <v>248</v>
      </c>
      <c r="T53" s="7">
        <v>92</v>
      </c>
      <c r="U53" s="7">
        <v>2240</v>
      </c>
      <c r="V53" s="7">
        <v>748</v>
      </c>
      <c r="W53" s="7">
        <v>115</v>
      </c>
      <c r="X53" s="7">
        <v>629</v>
      </c>
      <c r="Y53" s="7" t="s">
        <v>33</v>
      </c>
      <c r="Z53" s="7">
        <v>178</v>
      </c>
      <c r="AA53" s="7">
        <f t="shared" si="1"/>
        <v>463697</v>
      </c>
      <c r="AB53" s="7">
        <f t="shared" si="2"/>
        <v>463697</v>
      </c>
      <c r="AC53" s="7">
        <v>10198</v>
      </c>
      <c r="AD53" s="7">
        <f t="shared" si="0"/>
        <v>473895</v>
      </c>
    </row>
    <row r="54" spans="1:30" x14ac:dyDescent="0.25">
      <c r="A54" s="5" t="s">
        <v>38</v>
      </c>
      <c r="B54" s="6" t="s">
        <v>92</v>
      </c>
      <c r="C54" s="7">
        <v>1054</v>
      </c>
      <c r="D54" s="7">
        <v>1077</v>
      </c>
      <c r="E54" s="7" t="s">
        <v>33</v>
      </c>
      <c r="F54" s="7">
        <v>1</v>
      </c>
      <c r="G54" s="7">
        <v>1</v>
      </c>
      <c r="H54" s="7">
        <v>15</v>
      </c>
      <c r="I54" s="7">
        <v>182</v>
      </c>
      <c r="J54" s="7">
        <v>75</v>
      </c>
      <c r="K54" s="7">
        <v>0</v>
      </c>
      <c r="L54" s="7" t="s">
        <v>33</v>
      </c>
      <c r="M54" s="7" t="s">
        <v>33</v>
      </c>
      <c r="N54" s="7">
        <v>4</v>
      </c>
      <c r="O54" s="7" t="s">
        <v>33</v>
      </c>
      <c r="P54" s="7" t="s">
        <v>33</v>
      </c>
      <c r="Q54" s="7" t="s">
        <v>33</v>
      </c>
      <c r="R54" s="7">
        <v>4</v>
      </c>
      <c r="S54" s="7" t="s">
        <v>33</v>
      </c>
      <c r="T54" s="7" t="s">
        <v>33</v>
      </c>
      <c r="U54" s="7">
        <v>0</v>
      </c>
      <c r="V54" s="7">
        <v>2</v>
      </c>
      <c r="W54" s="7">
        <v>0</v>
      </c>
      <c r="X54" s="7">
        <v>0</v>
      </c>
      <c r="Y54" s="7" t="s">
        <v>33</v>
      </c>
      <c r="Z54" s="7">
        <v>0</v>
      </c>
      <c r="AA54" s="7">
        <f t="shared" si="1"/>
        <v>2415</v>
      </c>
      <c r="AB54" s="7">
        <f t="shared" si="2"/>
        <v>2415</v>
      </c>
      <c r="AC54" s="7">
        <v>38</v>
      </c>
      <c r="AD54" s="7">
        <f t="shared" si="0"/>
        <v>2453</v>
      </c>
    </row>
    <row r="55" spans="1:30" x14ac:dyDescent="0.25">
      <c r="A55" s="5" t="s">
        <v>38</v>
      </c>
      <c r="B55" s="6" t="s">
        <v>93</v>
      </c>
      <c r="C55" s="7">
        <v>2615</v>
      </c>
      <c r="D55" s="7">
        <v>6435</v>
      </c>
      <c r="E55" s="7">
        <v>1117</v>
      </c>
      <c r="F55" s="7">
        <v>4359</v>
      </c>
      <c r="G55" s="7">
        <v>96</v>
      </c>
      <c r="H55" s="7">
        <v>95</v>
      </c>
      <c r="I55" s="7">
        <v>3401</v>
      </c>
      <c r="J55" s="7">
        <v>1493</v>
      </c>
      <c r="K55" s="7">
        <v>71</v>
      </c>
      <c r="L55" s="7" t="s">
        <v>33</v>
      </c>
      <c r="M55" s="7" t="s">
        <v>33</v>
      </c>
      <c r="N55" s="7">
        <v>22</v>
      </c>
      <c r="O55" s="7" t="s">
        <v>33</v>
      </c>
      <c r="P55" s="7" t="s">
        <v>33</v>
      </c>
      <c r="Q55" s="7" t="s">
        <v>33</v>
      </c>
      <c r="R55" s="7" t="s">
        <v>33</v>
      </c>
      <c r="S55" s="7" t="s">
        <v>33</v>
      </c>
      <c r="T55" s="7" t="s">
        <v>33</v>
      </c>
      <c r="U55" s="7">
        <v>26</v>
      </c>
      <c r="V55" s="7">
        <v>10</v>
      </c>
      <c r="W55" s="7">
        <v>0</v>
      </c>
      <c r="X55" s="7">
        <v>8</v>
      </c>
      <c r="Y55" s="7" t="s">
        <v>33</v>
      </c>
      <c r="Z55" s="7">
        <v>3</v>
      </c>
      <c r="AA55" s="7">
        <f t="shared" si="1"/>
        <v>19748</v>
      </c>
      <c r="AB55" s="7">
        <f t="shared" si="2"/>
        <v>19748</v>
      </c>
      <c r="AC55" s="7">
        <v>671</v>
      </c>
      <c r="AD55" s="7">
        <f t="shared" si="0"/>
        <v>20419</v>
      </c>
    </row>
    <row r="56" spans="1:30" x14ac:dyDescent="0.25">
      <c r="A56" s="5" t="s">
        <v>53</v>
      </c>
      <c r="B56" s="6" t="s">
        <v>94</v>
      </c>
      <c r="C56" s="7">
        <v>861</v>
      </c>
      <c r="D56" s="7">
        <v>3986</v>
      </c>
      <c r="E56" s="7">
        <v>1748</v>
      </c>
      <c r="F56" s="7">
        <v>16</v>
      </c>
      <c r="G56" s="7">
        <v>47</v>
      </c>
      <c r="H56" s="7">
        <v>19</v>
      </c>
      <c r="I56" s="7">
        <v>127</v>
      </c>
      <c r="J56" s="7">
        <v>594</v>
      </c>
      <c r="K56" s="7">
        <v>11</v>
      </c>
      <c r="L56" s="7" t="s">
        <v>33</v>
      </c>
      <c r="M56" s="7" t="s">
        <v>33</v>
      </c>
      <c r="N56" s="7">
        <v>8</v>
      </c>
      <c r="O56" s="7" t="s">
        <v>33</v>
      </c>
      <c r="P56" s="7" t="s">
        <v>33</v>
      </c>
      <c r="Q56" s="7" t="s">
        <v>33</v>
      </c>
      <c r="R56" s="7" t="s">
        <v>33</v>
      </c>
      <c r="S56" s="7" t="s">
        <v>33</v>
      </c>
      <c r="T56" s="7" t="s">
        <v>33</v>
      </c>
      <c r="U56" s="7">
        <v>8</v>
      </c>
      <c r="V56" s="7">
        <v>7</v>
      </c>
      <c r="W56" s="7">
        <v>0</v>
      </c>
      <c r="X56" s="7">
        <v>3</v>
      </c>
      <c r="Y56" s="7">
        <v>24</v>
      </c>
      <c r="Z56" s="7">
        <v>0</v>
      </c>
      <c r="AA56" s="7">
        <f t="shared" si="1"/>
        <v>7459</v>
      </c>
      <c r="AB56" s="7">
        <f t="shared" si="2"/>
        <v>7435</v>
      </c>
      <c r="AC56" s="7">
        <v>218</v>
      </c>
      <c r="AD56" s="7">
        <f t="shared" si="0"/>
        <v>7653</v>
      </c>
    </row>
    <row r="57" spans="1:30" x14ac:dyDescent="0.25">
      <c r="A57" s="5" t="s">
        <v>38</v>
      </c>
      <c r="B57" s="6" t="s">
        <v>95</v>
      </c>
      <c r="C57" s="7">
        <v>82</v>
      </c>
      <c r="D57" s="7">
        <v>748</v>
      </c>
      <c r="E57" s="7" t="s">
        <v>33</v>
      </c>
      <c r="F57" s="7">
        <v>65</v>
      </c>
      <c r="G57" s="7">
        <v>1</v>
      </c>
      <c r="H57" s="7">
        <v>1</v>
      </c>
      <c r="I57" s="7">
        <v>1150</v>
      </c>
      <c r="J57" s="7">
        <v>26</v>
      </c>
      <c r="K57" s="7">
        <v>0</v>
      </c>
      <c r="L57" s="7" t="s">
        <v>33</v>
      </c>
      <c r="M57" s="7" t="s">
        <v>33</v>
      </c>
      <c r="N57" s="7">
        <v>8</v>
      </c>
      <c r="O57" s="7" t="s">
        <v>33</v>
      </c>
      <c r="P57" s="7" t="s">
        <v>33</v>
      </c>
      <c r="Q57" s="7" t="s">
        <v>33</v>
      </c>
      <c r="R57" s="7" t="s">
        <v>33</v>
      </c>
      <c r="S57" s="7" t="s">
        <v>33</v>
      </c>
      <c r="T57" s="7" t="s">
        <v>33</v>
      </c>
      <c r="U57" s="7">
        <v>0</v>
      </c>
      <c r="V57" s="7">
        <v>0</v>
      </c>
      <c r="W57" s="7">
        <v>0</v>
      </c>
      <c r="X57" s="7">
        <v>0</v>
      </c>
      <c r="Y57" s="7" t="s">
        <v>33</v>
      </c>
      <c r="Z57" s="7">
        <v>7</v>
      </c>
      <c r="AA57" s="7">
        <f t="shared" si="1"/>
        <v>2081</v>
      </c>
      <c r="AB57" s="7">
        <f t="shared" si="2"/>
        <v>2081</v>
      </c>
      <c r="AC57" s="7">
        <v>34</v>
      </c>
      <c r="AD57" s="7">
        <f t="shared" si="0"/>
        <v>2115</v>
      </c>
    </row>
    <row r="58" spans="1:30" x14ac:dyDescent="0.25">
      <c r="A58" s="5" t="s">
        <v>53</v>
      </c>
      <c r="B58" s="6" t="s">
        <v>96</v>
      </c>
      <c r="C58" s="7">
        <v>1727</v>
      </c>
      <c r="D58" s="7">
        <v>849</v>
      </c>
      <c r="E58" s="7" t="s">
        <v>33</v>
      </c>
      <c r="F58" s="7" t="s">
        <v>33</v>
      </c>
      <c r="G58" s="7">
        <v>50</v>
      </c>
      <c r="H58" s="7">
        <v>29</v>
      </c>
      <c r="I58" s="7">
        <v>11</v>
      </c>
      <c r="J58" s="7">
        <v>1383</v>
      </c>
      <c r="K58" s="7">
        <v>3</v>
      </c>
      <c r="L58" s="7" t="s">
        <v>33</v>
      </c>
      <c r="M58" s="7" t="s">
        <v>33</v>
      </c>
      <c r="N58" s="7">
        <v>20</v>
      </c>
      <c r="O58" s="7" t="s">
        <v>33</v>
      </c>
      <c r="P58" s="7" t="s">
        <v>33</v>
      </c>
      <c r="Q58" s="7" t="s">
        <v>33</v>
      </c>
      <c r="R58" s="7" t="s">
        <v>33</v>
      </c>
      <c r="S58" s="7">
        <v>3</v>
      </c>
      <c r="T58" s="7" t="s">
        <v>33</v>
      </c>
      <c r="U58" s="7">
        <v>11</v>
      </c>
      <c r="V58" s="7">
        <v>4</v>
      </c>
      <c r="W58" s="7">
        <v>0</v>
      </c>
      <c r="X58" s="7">
        <v>4</v>
      </c>
      <c r="Y58" s="7" t="s">
        <v>33</v>
      </c>
      <c r="Z58" s="7">
        <v>0</v>
      </c>
      <c r="AA58" s="7">
        <f t="shared" si="1"/>
        <v>4094</v>
      </c>
      <c r="AB58" s="7">
        <f t="shared" si="2"/>
        <v>4094</v>
      </c>
      <c r="AC58" s="7">
        <v>46</v>
      </c>
      <c r="AD58" s="7">
        <f t="shared" si="0"/>
        <v>4140</v>
      </c>
    </row>
    <row r="59" spans="1:30" x14ac:dyDescent="0.25">
      <c r="A59" s="5" t="s">
        <v>36</v>
      </c>
      <c r="B59" s="6" t="s">
        <v>97</v>
      </c>
      <c r="C59" s="7">
        <v>2814</v>
      </c>
      <c r="D59" s="7">
        <v>5108</v>
      </c>
      <c r="E59" s="7">
        <v>6298</v>
      </c>
      <c r="F59" s="7">
        <v>812</v>
      </c>
      <c r="G59" s="7">
        <v>92</v>
      </c>
      <c r="H59" s="7">
        <v>85</v>
      </c>
      <c r="I59" s="7">
        <v>269</v>
      </c>
      <c r="J59" s="7">
        <v>283</v>
      </c>
      <c r="K59" s="7">
        <v>8</v>
      </c>
      <c r="L59" s="7">
        <v>447</v>
      </c>
      <c r="M59" s="7">
        <v>0</v>
      </c>
      <c r="N59" s="7">
        <v>0</v>
      </c>
      <c r="O59" s="7">
        <v>0</v>
      </c>
      <c r="P59" s="7" t="s">
        <v>33</v>
      </c>
      <c r="Q59" s="7" t="s">
        <v>33</v>
      </c>
      <c r="R59" s="7" t="s">
        <v>33</v>
      </c>
      <c r="S59" s="7" t="s">
        <v>33</v>
      </c>
      <c r="T59" s="7" t="s">
        <v>33</v>
      </c>
      <c r="U59" s="7">
        <v>20</v>
      </c>
      <c r="V59" s="7">
        <v>0</v>
      </c>
      <c r="W59" s="7">
        <v>0</v>
      </c>
      <c r="X59" s="7">
        <v>0</v>
      </c>
      <c r="Y59" s="7" t="s">
        <v>33</v>
      </c>
      <c r="Z59" s="7">
        <v>2</v>
      </c>
      <c r="AA59" s="7">
        <f t="shared" si="1"/>
        <v>16236</v>
      </c>
      <c r="AB59" s="7">
        <f t="shared" si="2"/>
        <v>16236</v>
      </c>
      <c r="AC59" s="7">
        <v>556</v>
      </c>
      <c r="AD59" s="7">
        <f t="shared" si="0"/>
        <v>16792</v>
      </c>
    </row>
    <row r="60" spans="1:30" x14ac:dyDescent="0.25">
      <c r="A60" s="5" t="s">
        <v>44</v>
      </c>
      <c r="B60" s="6" t="s">
        <v>98</v>
      </c>
      <c r="C60" s="7">
        <v>2816</v>
      </c>
      <c r="D60" s="7">
        <v>2147</v>
      </c>
      <c r="E60" s="7" t="s">
        <v>33</v>
      </c>
      <c r="F60" s="7">
        <v>6</v>
      </c>
      <c r="G60" s="7">
        <v>2</v>
      </c>
      <c r="H60" s="7">
        <v>5</v>
      </c>
      <c r="I60" s="7">
        <v>0</v>
      </c>
      <c r="J60" s="7">
        <v>52</v>
      </c>
      <c r="K60" s="7">
        <v>0</v>
      </c>
      <c r="L60" s="7" t="s">
        <v>33</v>
      </c>
      <c r="M60" s="7" t="s">
        <v>33</v>
      </c>
      <c r="N60" s="7">
        <v>8</v>
      </c>
      <c r="O60" s="7" t="s">
        <v>33</v>
      </c>
      <c r="P60" s="7" t="s">
        <v>33</v>
      </c>
      <c r="Q60" s="7">
        <v>5</v>
      </c>
      <c r="R60" s="7">
        <v>8</v>
      </c>
      <c r="S60" s="7">
        <v>0</v>
      </c>
      <c r="T60" s="7">
        <v>0</v>
      </c>
      <c r="U60" s="7">
        <v>1</v>
      </c>
      <c r="V60" s="7">
        <v>0</v>
      </c>
      <c r="W60" s="7">
        <v>0</v>
      </c>
      <c r="X60" s="7">
        <v>0</v>
      </c>
      <c r="Y60" s="7" t="s">
        <v>33</v>
      </c>
      <c r="Z60" s="7">
        <v>0</v>
      </c>
      <c r="AA60" s="7">
        <f t="shared" si="1"/>
        <v>5050</v>
      </c>
      <c r="AB60" s="7">
        <f t="shared" si="2"/>
        <v>5050</v>
      </c>
      <c r="AC60" s="7">
        <v>47</v>
      </c>
      <c r="AD60" s="7">
        <f t="shared" si="0"/>
        <v>5097</v>
      </c>
    </row>
    <row r="61" spans="1:30" x14ac:dyDescent="0.25">
      <c r="A61" s="5" t="s">
        <v>36</v>
      </c>
      <c r="B61" s="6" t="s">
        <v>99</v>
      </c>
      <c r="C61" s="7">
        <v>2407</v>
      </c>
      <c r="D61" s="7">
        <v>3844</v>
      </c>
      <c r="E61" s="7">
        <v>197</v>
      </c>
      <c r="F61" s="7">
        <v>3471</v>
      </c>
      <c r="G61" s="7">
        <v>79</v>
      </c>
      <c r="H61" s="7">
        <v>50</v>
      </c>
      <c r="I61" s="7">
        <v>54</v>
      </c>
      <c r="J61" s="7">
        <v>1952</v>
      </c>
      <c r="K61" s="7">
        <v>20</v>
      </c>
      <c r="L61" s="7" t="s">
        <v>33</v>
      </c>
      <c r="M61" s="7" t="s">
        <v>33</v>
      </c>
      <c r="N61" s="7">
        <v>11</v>
      </c>
      <c r="O61" s="7" t="s">
        <v>33</v>
      </c>
      <c r="P61" s="7" t="s">
        <v>33</v>
      </c>
      <c r="Q61" s="7" t="s">
        <v>33</v>
      </c>
      <c r="R61" s="7" t="s">
        <v>33</v>
      </c>
      <c r="S61" s="7" t="s">
        <v>33</v>
      </c>
      <c r="T61" s="7">
        <v>18</v>
      </c>
      <c r="U61" s="7">
        <v>10</v>
      </c>
      <c r="V61" s="7">
        <v>12</v>
      </c>
      <c r="W61" s="7">
        <v>0</v>
      </c>
      <c r="X61" s="7">
        <v>3</v>
      </c>
      <c r="Y61" s="7">
        <v>206</v>
      </c>
      <c r="Z61" s="7">
        <v>19</v>
      </c>
      <c r="AA61" s="7">
        <f t="shared" si="1"/>
        <v>12334</v>
      </c>
      <c r="AB61" s="7">
        <f t="shared" si="2"/>
        <v>12128</v>
      </c>
      <c r="AC61" s="7">
        <v>418</v>
      </c>
      <c r="AD61" s="7">
        <f t="shared" si="0"/>
        <v>12546</v>
      </c>
    </row>
    <row r="62" spans="1:30" x14ac:dyDescent="0.25">
      <c r="A62" s="5" t="s">
        <v>38</v>
      </c>
      <c r="B62" s="6" t="s">
        <v>100</v>
      </c>
      <c r="C62" s="7">
        <v>12391</v>
      </c>
      <c r="D62" s="7">
        <v>10922</v>
      </c>
      <c r="E62" s="7">
        <v>194</v>
      </c>
      <c r="F62" s="7">
        <v>119</v>
      </c>
      <c r="G62" s="7">
        <v>209</v>
      </c>
      <c r="H62" s="7">
        <v>241</v>
      </c>
      <c r="I62" s="7">
        <v>151</v>
      </c>
      <c r="J62" s="7">
        <v>3058</v>
      </c>
      <c r="K62" s="7">
        <v>140</v>
      </c>
      <c r="L62" s="7" t="s">
        <v>33</v>
      </c>
      <c r="M62" s="7" t="s">
        <v>33</v>
      </c>
      <c r="N62" s="7">
        <v>302</v>
      </c>
      <c r="O62" s="7" t="s">
        <v>33</v>
      </c>
      <c r="P62" s="7" t="s">
        <v>33</v>
      </c>
      <c r="Q62" s="7">
        <v>136</v>
      </c>
      <c r="R62" s="7">
        <v>111</v>
      </c>
      <c r="S62" s="7">
        <v>77</v>
      </c>
      <c r="T62" s="7">
        <v>6</v>
      </c>
      <c r="U62" s="7">
        <v>90</v>
      </c>
      <c r="V62" s="7">
        <v>47</v>
      </c>
      <c r="W62" s="7">
        <v>6</v>
      </c>
      <c r="X62" s="7">
        <v>43</v>
      </c>
      <c r="Y62" s="7" t="s">
        <v>33</v>
      </c>
      <c r="Z62" s="7">
        <v>9</v>
      </c>
      <c r="AA62" s="7">
        <f t="shared" si="1"/>
        <v>28243</v>
      </c>
      <c r="AB62" s="7">
        <f t="shared" si="2"/>
        <v>28243</v>
      </c>
      <c r="AC62" s="7">
        <v>966</v>
      </c>
      <c r="AD62" s="7">
        <f t="shared" si="0"/>
        <v>29209</v>
      </c>
    </row>
    <row r="63" spans="1:30" x14ac:dyDescent="0.25">
      <c r="A63" s="5" t="s">
        <v>47</v>
      </c>
      <c r="B63" s="6" t="s">
        <v>101</v>
      </c>
      <c r="C63" s="7">
        <v>360</v>
      </c>
      <c r="D63" s="7">
        <v>461</v>
      </c>
      <c r="E63" s="7" t="s">
        <v>33</v>
      </c>
      <c r="F63" s="7" t="s">
        <v>33</v>
      </c>
      <c r="G63" s="7" t="s">
        <v>33</v>
      </c>
      <c r="H63" s="7">
        <v>4</v>
      </c>
      <c r="I63" s="7" t="s">
        <v>33</v>
      </c>
      <c r="J63" s="7" t="s">
        <v>33</v>
      </c>
      <c r="K63" s="7" t="s">
        <v>33</v>
      </c>
      <c r="L63" s="7" t="s">
        <v>33</v>
      </c>
      <c r="M63" s="7" t="s">
        <v>33</v>
      </c>
      <c r="N63" s="7">
        <v>2</v>
      </c>
      <c r="O63" s="7" t="s">
        <v>33</v>
      </c>
      <c r="P63" s="7" t="s">
        <v>33</v>
      </c>
      <c r="Q63" s="7" t="s">
        <v>33</v>
      </c>
      <c r="R63" s="7" t="s">
        <v>33</v>
      </c>
      <c r="S63" s="7" t="s">
        <v>33</v>
      </c>
      <c r="T63" s="7" t="s">
        <v>33</v>
      </c>
      <c r="U63" s="7" t="s">
        <v>33</v>
      </c>
      <c r="V63" s="7" t="s">
        <v>33</v>
      </c>
      <c r="W63" s="7" t="s">
        <v>33</v>
      </c>
      <c r="X63" s="7" t="s">
        <v>33</v>
      </c>
      <c r="Y63" s="7" t="s">
        <v>33</v>
      </c>
      <c r="Z63" s="7">
        <v>0</v>
      </c>
      <c r="AA63" s="7">
        <f t="shared" si="1"/>
        <v>827</v>
      </c>
      <c r="AB63" s="7">
        <f t="shared" si="2"/>
        <v>827</v>
      </c>
      <c r="AC63" s="7">
        <v>10</v>
      </c>
      <c r="AD63" s="7">
        <f t="shared" si="0"/>
        <v>837</v>
      </c>
    </row>
    <row r="64" spans="1:30" x14ac:dyDescent="0.25">
      <c r="A64" s="5" t="s">
        <v>44</v>
      </c>
      <c r="B64" s="6" t="s">
        <v>102</v>
      </c>
      <c r="C64" s="7">
        <v>1288</v>
      </c>
      <c r="D64" s="7">
        <v>973</v>
      </c>
      <c r="E64" s="7" t="s">
        <v>33</v>
      </c>
      <c r="F64" s="7">
        <v>6</v>
      </c>
      <c r="G64" s="7">
        <v>11</v>
      </c>
      <c r="H64" s="7">
        <v>10</v>
      </c>
      <c r="I64" s="7">
        <v>3</v>
      </c>
      <c r="J64" s="7">
        <v>257</v>
      </c>
      <c r="K64" s="7">
        <v>3</v>
      </c>
      <c r="L64" s="7" t="s">
        <v>33</v>
      </c>
      <c r="M64" s="7" t="s">
        <v>33</v>
      </c>
      <c r="N64" s="7">
        <v>28</v>
      </c>
      <c r="O64" s="7" t="s">
        <v>33</v>
      </c>
      <c r="P64" s="7" t="s">
        <v>33</v>
      </c>
      <c r="Q64" s="7">
        <v>11</v>
      </c>
      <c r="R64" s="7">
        <v>0</v>
      </c>
      <c r="S64" s="7">
        <v>0</v>
      </c>
      <c r="T64" s="7">
        <v>0</v>
      </c>
      <c r="U64" s="7">
        <v>5</v>
      </c>
      <c r="V64" s="7">
        <v>0</v>
      </c>
      <c r="W64" s="7">
        <v>0</v>
      </c>
      <c r="X64" s="7">
        <v>0</v>
      </c>
      <c r="Y64" s="7" t="s">
        <v>33</v>
      </c>
      <c r="Z64" s="7">
        <v>0</v>
      </c>
      <c r="AA64" s="7">
        <f t="shared" si="1"/>
        <v>2595</v>
      </c>
      <c r="AB64" s="7">
        <f t="shared" si="2"/>
        <v>2595</v>
      </c>
      <c r="AC64" s="7">
        <v>43</v>
      </c>
      <c r="AD64" s="7">
        <f t="shared" si="0"/>
        <v>2638</v>
      </c>
    </row>
    <row r="65" spans="1:31" x14ac:dyDescent="0.25">
      <c r="A65" s="5" t="s">
        <v>53</v>
      </c>
      <c r="B65" s="6" t="s">
        <v>103</v>
      </c>
      <c r="C65" s="7">
        <v>61</v>
      </c>
      <c r="D65" s="7">
        <v>1197</v>
      </c>
      <c r="E65" s="7" t="s">
        <v>33</v>
      </c>
      <c r="F65" s="7">
        <v>61</v>
      </c>
      <c r="G65" s="7">
        <v>7</v>
      </c>
      <c r="H65" s="7">
        <v>1804</v>
      </c>
      <c r="I65" s="7">
        <v>2</v>
      </c>
      <c r="J65" s="7">
        <v>47</v>
      </c>
      <c r="K65" s="7">
        <v>4</v>
      </c>
      <c r="L65" s="7" t="s">
        <v>33</v>
      </c>
      <c r="M65" s="7" t="s">
        <v>33</v>
      </c>
      <c r="N65" s="7" t="s">
        <v>33</v>
      </c>
      <c r="O65" s="7" t="s">
        <v>33</v>
      </c>
      <c r="P65" s="7" t="s">
        <v>33</v>
      </c>
      <c r="Q65" s="7" t="s">
        <v>33</v>
      </c>
      <c r="R65" s="7" t="s">
        <v>33</v>
      </c>
      <c r="S65" s="7">
        <v>2</v>
      </c>
      <c r="T65" s="7" t="s">
        <v>33</v>
      </c>
      <c r="U65" s="7">
        <v>1</v>
      </c>
      <c r="V65" s="7">
        <v>0</v>
      </c>
      <c r="W65" s="7">
        <v>0</v>
      </c>
      <c r="X65" s="7">
        <v>0</v>
      </c>
      <c r="Y65" s="7" t="s">
        <v>33</v>
      </c>
      <c r="Z65" s="7">
        <v>0</v>
      </c>
      <c r="AA65" s="7">
        <f t="shared" si="1"/>
        <v>3186</v>
      </c>
      <c r="AB65" s="7">
        <f t="shared" si="2"/>
        <v>3186</v>
      </c>
      <c r="AC65" s="7">
        <v>69</v>
      </c>
      <c r="AD65" s="7">
        <f t="shared" si="0"/>
        <v>3255</v>
      </c>
    </row>
    <row r="66" spans="1:31" x14ac:dyDescent="0.25">
      <c r="A66" s="5" t="s">
        <v>31</v>
      </c>
      <c r="B66" s="6" t="s">
        <v>104</v>
      </c>
      <c r="C66" s="7">
        <v>105</v>
      </c>
      <c r="D66" s="7">
        <v>1078</v>
      </c>
      <c r="E66" s="7">
        <v>1295</v>
      </c>
      <c r="F66" s="7">
        <v>4</v>
      </c>
      <c r="G66" s="7" t="s">
        <v>33</v>
      </c>
      <c r="H66" s="7">
        <v>4</v>
      </c>
      <c r="I66" s="7">
        <v>713</v>
      </c>
      <c r="J66" s="7" t="s">
        <v>33</v>
      </c>
      <c r="K66" s="7" t="s">
        <v>33</v>
      </c>
      <c r="L66" s="7" t="s">
        <v>33</v>
      </c>
      <c r="M66" s="7" t="s">
        <v>33</v>
      </c>
      <c r="N66" s="7">
        <v>2</v>
      </c>
      <c r="O66" s="7" t="s">
        <v>33</v>
      </c>
      <c r="P66" s="7" t="s">
        <v>33</v>
      </c>
      <c r="Q66" s="7" t="s">
        <v>33</v>
      </c>
      <c r="R66" s="7">
        <v>1</v>
      </c>
      <c r="S66" s="7" t="s">
        <v>33</v>
      </c>
      <c r="T66" s="7" t="s">
        <v>33</v>
      </c>
      <c r="U66" s="7" t="s">
        <v>33</v>
      </c>
      <c r="V66" s="7" t="s">
        <v>33</v>
      </c>
      <c r="W66" s="7" t="s">
        <v>33</v>
      </c>
      <c r="X66" s="7" t="s">
        <v>33</v>
      </c>
      <c r="Y66" s="7">
        <v>305</v>
      </c>
      <c r="Z66" s="7">
        <v>0</v>
      </c>
      <c r="AA66" s="7">
        <f t="shared" si="1"/>
        <v>3507</v>
      </c>
      <c r="AB66" s="7">
        <f t="shared" si="2"/>
        <v>3202</v>
      </c>
      <c r="AC66" s="7">
        <v>96</v>
      </c>
      <c r="AD66" s="7">
        <f t="shared" si="0"/>
        <v>3298</v>
      </c>
    </row>
    <row r="67" spans="1:31" x14ac:dyDescent="0.25">
      <c r="A67" s="5" t="s">
        <v>44</v>
      </c>
      <c r="B67" s="6" t="s">
        <v>105</v>
      </c>
      <c r="C67" s="7">
        <v>761</v>
      </c>
      <c r="D67" s="7">
        <v>860</v>
      </c>
      <c r="E67" s="7" t="s">
        <v>33</v>
      </c>
      <c r="F67" s="7">
        <v>1</v>
      </c>
      <c r="G67" s="7" t="s">
        <v>33</v>
      </c>
      <c r="H67" s="7" t="s">
        <v>33</v>
      </c>
      <c r="I67" s="7">
        <v>2</v>
      </c>
      <c r="J67" s="7" t="s">
        <v>33</v>
      </c>
      <c r="K67" s="7" t="s">
        <v>33</v>
      </c>
      <c r="L67" s="7" t="s">
        <v>33</v>
      </c>
      <c r="M67" s="7" t="s">
        <v>33</v>
      </c>
      <c r="N67" s="7" t="s">
        <v>33</v>
      </c>
      <c r="O67" s="7" t="s">
        <v>33</v>
      </c>
      <c r="P67" s="7" t="s">
        <v>33</v>
      </c>
      <c r="Q67" s="7">
        <v>3</v>
      </c>
      <c r="R67" s="7">
        <v>6</v>
      </c>
      <c r="S67" s="7">
        <v>4</v>
      </c>
      <c r="T67" s="7">
        <v>0</v>
      </c>
      <c r="U67" s="7" t="s">
        <v>33</v>
      </c>
      <c r="V67" s="7" t="s">
        <v>33</v>
      </c>
      <c r="W67" s="7" t="s">
        <v>33</v>
      </c>
      <c r="X67" s="7" t="s">
        <v>33</v>
      </c>
      <c r="Y67" s="7" t="s">
        <v>33</v>
      </c>
      <c r="Z67" s="7">
        <v>1</v>
      </c>
      <c r="AA67" s="7">
        <f t="shared" si="1"/>
        <v>1637</v>
      </c>
      <c r="AB67" s="7">
        <f t="shared" si="2"/>
        <v>1637</v>
      </c>
      <c r="AC67" s="7">
        <v>20</v>
      </c>
      <c r="AD67" s="7">
        <f t="shared" si="0"/>
        <v>1657</v>
      </c>
    </row>
    <row r="68" spans="1:31" x14ac:dyDescent="0.25">
      <c r="A68" s="5" t="s">
        <v>47</v>
      </c>
      <c r="B68" s="6" t="s">
        <v>106</v>
      </c>
      <c r="C68" s="7">
        <v>584</v>
      </c>
      <c r="D68" s="7">
        <v>706</v>
      </c>
      <c r="E68" s="7" t="s">
        <v>33</v>
      </c>
      <c r="F68" s="7">
        <v>0</v>
      </c>
      <c r="G68" s="7" t="s">
        <v>33</v>
      </c>
      <c r="H68" s="7">
        <v>3</v>
      </c>
      <c r="I68" s="7">
        <v>0</v>
      </c>
      <c r="J68" s="7" t="s">
        <v>33</v>
      </c>
      <c r="K68" s="7" t="s">
        <v>33</v>
      </c>
      <c r="L68" s="7" t="s">
        <v>33</v>
      </c>
      <c r="M68" s="7" t="s">
        <v>33</v>
      </c>
      <c r="N68" s="7">
        <v>1</v>
      </c>
      <c r="O68" s="7" t="s">
        <v>33</v>
      </c>
      <c r="P68" s="7" t="s">
        <v>33</v>
      </c>
      <c r="Q68" s="7">
        <v>1</v>
      </c>
      <c r="R68" s="7">
        <v>0</v>
      </c>
      <c r="S68" s="7">
        <v>0</v>
      </c>
      <c r="T68" s="7">
        <v>0</v>
      </c>
      <c r="U68" s="7" t="s">
        <v>33</v>
      </c>
      <c r="V68" s="7" t="s">
        <v>33</v>
      </c>
      <c r="W68" s="7" t="s">
        <v>33</v>
      </c>
      <c r="X68" s="7" t="s">
        <v>33</v>
      </c>
      <c r="Y68" s="7">
        <v>0</v>
      </c>
      <c r="Z68" s="7" t="s">
        <v>33</v>
      </c>
      <c r="AA68" s="7">
        <f t="shared" si="1"/>
        <v>1295</v>
      </c>
      <c r="AB68" s="7">
        <f t="shared" si="2"/>
        <v>1295</v>
      </c>
      <c r="AC68" s="7">
        <v>9</v>
      </c>
      <c r="AD68" s="7">
        <f t="shared" ref="AD68:AD109" si="3">AB68+AC68</f>
        <v>1304</v>
      </c>
      <c r="AE68" s="1" t="s">
        <v>107</v>
      </c>
    </row>
    <row r="69" spans="1:31" x14ac:dyDescent="0.25">
      <c r="A69" s="5" t="s">
        <v>53</v>
      </c>
      <c r="B69" s="6" t="s">
        <v>108</v>
      </c>
      <c r="C69" s="7">
        <v>57</v>
      </c>
      <c r="D69" s="7">
        <v>1649</v>
      </c>
      <c r="E69" s="7" t="s">
        <v>33</v>
      </c>
      <c r="F69" s="7" t="s">
        <v>33</v>
      </c>
      <c r="G69" s="7">
        <v>11</v>
      </c>
      <c r="H69" s="7">
        <v>758</v>
      </c>
      <c r="I69" s="7" t="s">
        <v>33</v>
      </c>
      <c r="J69" s="7">
        <v>27</v>
      </c>
      <c r="K69" s="7">
        <v>2</v>
      </c>
      <c r="L69" s="7" t="s">
        <v>33</v>
      </c>
      <c r="M69" s="7" t="s">
        <v>33</v>
      </c>
      <c r="N69" s="7" t="s">
        <v>33</v>
      </c>
      <c r="O69" s="7" t="s">
        <v>33</v>
      </c>
      <c r="P69" s="7" t="s">
        <v>33</v>
      </c>
      <c r="Q69" s="7" t="s">
        <v>33</v>
      </c>
      <c r="R69" s="7" t="s">
        <v>33</v>
      </c>
      <c r="S69" s="7" t="s">
        <v>33</v>
      </c>
      <c r="T69" s="7" t="s">
        <v>33</v>
      </c>
      <c r="U69" s="7">
        <v>0</v>
      </c>
      <c r="V69" s="7">
        <v>0</v>
      </c>
      <c r="W69" s="7">
        <v>0</v>
      </c>
      <c r="X69" s="7">
        <v>0</v>
      </c>
      <c r="Y69" s="7" t="s">
        <v>33</v>
      </c>
      <c r="Z69" s="7">
        <v>0</v>
      </c>
      <c r="AA69" s="7">
        <f t="shared" ref="AA69:AA109" si="4">SUM(C69:Y69)</f>
        <v>2504</v>
      </c>
      <c r="AB69" s="7">
        <f t="shared" ref="AB69:AB109" si="5">SUM(C69:X69)</f>
        <v>2504</v>
      </c>
      <c r="AC69" s="7">
        <v>48</v>
      </c>
      <c r="AD69" s="7">
        <f t="shared" si="3"/>
        <v>2552</v>
      </c>
    </row>
    <row r="70" spans="1:31" x14ac:dyDescent="0.25">
      <c r="A70" s="5" t="s">
        <v>34</v>
      </c>
      <c r="B70" s="6" t="s">
        <v>109</v>
      </c>
      <c r="C70" s="7">
        <v>2318</v>
      </c>
      <c r="D70" s="7">
        <v>810</v>
      </c>
      <c r="E70" s="7">
        <v>1144</v>
      </c>
      <c r="F70" s="7">
        <v>902</v>
      </c>
      <c r="G70" s="7">
        <v>12</v>
      </c>
      <c r="H70" s="7">
        <v>13</v>
      </c>
      <c r="I70" s="7">
        <v>153</v>
      </c>
      <c r="J70" s="7">
        <v>588</v>
      </c>
      <c r="K70" s="7">
        <v>84</v>
      </c>
      <c r="L70" s="7" t="s">
        <v>33</v>
      </c>
      <c r="M70" s="7" t="s">
        <v>33</v>
      </c>
      <c r="N70" s="7">
        <v>13</v>
      </c>
      <c r="O70" s="7" t="s">
        <v>33</v>
      </c>
      <c r="P70" s="7" t="s">
        <v>33</v>
      </c>
      <c r="Q70" s="7" t="s">
        <v>33</v>
      </c>
      <c r="R70" s="7" t="s">
        <v>33</v>
      </c>
      <c r="S70" s="7" t="s">
        <v>33</v>
      </c>
      <c r="T70" s="7" t="s">
        <v>33</v>
      </c>
      <c r="U70" s="7" t="s">
        <v>33</v>
      </c>
      <c r="V70" s="7">
        <v>4</v>
      </c>
      <c r="W70" s="7" t="s">
        <v>33</v>
      </c>
      <c r="X70" s="7" t="s">
        <v>33</v>
      </c>
      <c r="Y70" s="7" t="s">
        <v>33</v>
      </c>
      <c r="Z70" s="7" t="s">
        <v>33</v>
      </c>
      <c r="AA70" s="7">
        <f t="shared" si="4"/>
        <v>6041</v>
      </c>
      <c r="AB70" s="7">
        <f t="shared" si="5"/>
        <v>6041</v>
      </c>
      <c r="AC70" s="7">
        <v>172</v>
      </c>
      <c r="AD70" s="7">
        <f t="shared" si="3"/>
        <v>6213</v>
      </c>
    </row>
    <row r="71" spans="1:31" x14ac:dyDescent="0.25">
      <c r="A71" s="5" t="s">
        <v>40</v>
      </c>
      <c r="B71" s="6" t="s">
        <v>110</v>
      </c>
      <c r="C71" s="7">
        <v>1048</v>
      </c>
      <c r="D71" s="7">
        <v>1036</v>
      </c>
      <c r="E71" s="7">
        <v>1</v>
      </c>
      <c r="F71" s="7">
        <v>27</v>
      </c>
      <c r="G71" s="7">
        <v>8</v>
      </c>
      <c r="H71" s="7" t="s">
        <v>33</v>
      </c>
      <c r="I71" s="7">
        <v>1</v>
      </c>
      <c r="J71" s="7">
        <v>37</v>
      </c>
      <c r="K71" s="7">
        <v>0</v>
      </c>
      <c r="L71" s="7" t="s">
        <v>33</v>
      </c>
      <c r="M71" s="7" t="s">
        <v>33</v>
      </c>
      <c r="N71" s="7" t="s">
        <v>33</v>
      </c>
      <c r="O71" s="7" t="s">
        <v>33</v>
      </c>
      <c r="P71" s="7" t="s">
        <v>33</v>
      </c>
      <c r="Q71" s="7" t="s">
        <v>33</v>
      </c>
      <c r="R71" s="7" t="s">
        <v>33</v>
      </c>
      <c r="S71" s="7">
        <v>3</v>
      </c>
      <c r="T71" s="7" t="s">
        <v>33</v>
      </c>
      <c r="U71" s="7">
        <v>0</v>
      </c>
      <c r="V71" s="7">
        <v>1</v>
      </c>
      <c r="W71" s="7">
        <v>0</v>
      </c>
      <c r="X71" s="7">
        <v>0</v>
      </c>
      <c r="Y71" s="7">
        <v>0</v>
      </c>
      <c r="Z71" s="7" t="s">
        <v>33</v>
      </c>
      <c r="AA71" s="7">
        <f t="shared" si="4"/>
        <v>2162</v>
      </c>
      <c r="AB71" s="7">
        <f t="shared" si="5"/>
        <v>2162</v>
      </c>
      <c r="AC71" s="7">
        <v>37</v>
      </c>
      <c r="AD71" s="7">
        <f t="shared" si="3"/>
        <v>2199</v>
      </c>
    </row>
    <row r="72" spans="1:31" x14ac:dyDescent="0.25">
      <c r="A72" s="5" t="s">
        <v>47</v>
      </c>
      <c r="B72" s="6" t="s">
        <v>111</v>
      </c>
      <c r="C72" s="7">
        <v>636</v>
      </c>
      <c r="D72" s="7">
        <v>2142</v>
      </c>
      <c r="E72" s="7">
        <v>1025</v>
      </c>
      <c r="F72" s="7">
        <v>1</v>
      </c>
      <c r="G72" s="7">
        <v>33</v>
      </c>
      <c r="H72" s="7">
        <v>0</v>
      </c>
      <c r="I72" s="7">
        <v>15</v>
      </c>
      <c r="J72" s="7">
        <v>120</v>
      </c>
      <c r="K72" s="7">
        <v>5</v>
      </c>
      <c r="L72" s="7" t="s">
        <v>33</v>
      </c>
      <c r="M72" s="7">
        <v>95</v>
      </c>
      <c r="N72" s="7" t="s">
        <v>33</v>
      </c>
      <c r="O72" s="7" t="s">
        <v>33</v>
      </c>
      <c r="P72" s="7" t="s">
        <v>33</v>
      </c>
      <c r="Q72" s="7" t="s">
        <v>33</v>
      </c>
      <c r="R72" s="7" t="s">
        <v>33</v>
      </c>
      <c r="S72" s="7">
        <v>9</v>
      </c>
      <c r="T72" s="7" t="s">
        <v>33</v>
      </c>
      <c r="U72" s="7">
        <v>3</v>
      </c>
      <c r="V72" s="7">
        <v>1</v>
      </c>
      <c r="W72" s="7">
        <v>0</v>
      </c>
      <c r="X72" s="7">
        <v>1</v>
      </c>
      <c r="Y72" s="7" t="s">
        <v>33</v>
      </c>
      <c r="Z72" s="7">
        <v>0</v>
      </c>
      <c r="AA72" s="7">
        <f t="shared" si="4"/>
        <v>4086</v>
      </c>
      <c r="AB72" s="7">
        <f t="shared" si="5"/>
        <v>4086</v>
      </c>
      <c r="AC72" s="7">
        <v>73</v>
      </c>
      <c r="AD72" s="7">
        <f t="shared" si="3"/>
        <v>4159</v>
      </c>
    </row>
    <row r="73" spans="1:31" x14ac:dyDescent="0.25">
      <c r="A73" s="5" t="s">
        <v>44</v>
      </c>
      <c r="B73" s="6" t="s">
        <v>112</v>
      </c>
      <c r="C73" s="7">
        <v>1127</v>
      </c>
      <c r="D73" s="7">
        <v>1269</v>
      </c>
      <c r="E73" s="7" t="s">
        <v>33</v>
      </c>
      <c r="F73" s="7" t="s">
        <v>33</v>
      </c>
      <c r="G73" s="7" t="s">
        <v>33</v>
      </c>
      <c r="H73" s="7">
        <v>6</v>
      </c>
      <c r="I73" s="7">
        <v>1</v>
      </c>
      <c r="J73" s="7" t="s">
        <v>33</v>
      </c>
      <c r="K73" s="7" t="s">
        <v>33</v>
      </c>
      <c r="L73" s="7" t="s">
        <v>33</v>
      </c>
      <c r="M73" s="7" t="s">
        <v>33</v>
      </c>
      <c r="N73" s="7">
        <v>8</v>
      </c>
      <c r="O73" s="7" t="s">
        <v>33</v>
      </c>
      <c r="P73" s="7" t="s">
        <v>33</v>
      </c>
      <c r="Q73" s="7" t="s">
        <v>33</v>
      </c>
      <c r="R73" s="7" t="s">
        <v>33</v>
      </c>
      <c r="S73" s="7">
        <v>3</v>
      </c>
      <c r="T73" s="7" t="s">
        <v>33</v>
      </c>
      <c r="U73" s="7" t="s">
        <v>33</v>
      </c>
      <c r="V73" s="7" t="s">
        <v>33</v>
      </c>
      <c r="W73" s="7" t="s">
        <v>33</v>
      </c>
      <c r="X73" s="7" t="s">
        <v>33</v>
      </c>
      <c r="Y73" s="7">
        <v>253</v>
      </c>
      <c r="Z73" s="7">
        <v>0</v>
      </c>
      <c r="AA73" s="7">
        <f t="shared" si="4"/>
        <v>2667</v>
      </c>
      <c r="AB73" s="7">
        <f t="shared" si="5"/>
        <v>2414</v>
      </c>
      <c r="AC73" s="7">
        <v>20</v>
      </c>
      <c r="AD73" s="7">
        <f t="shared" si="3"/>
        <v>2434</v>
      </c>
    </row>
    <row r="74" spans="1:31" x14ac:dyDescent="0.25">
      <c r="A74" s="5" t="s">
        <v>47</v>
      </c>
      <c r="B74" s="6" t="s">
        <v>113</v>
      </c>
      <c r="C74" s="7">
        <v>20</v>
      </c>
      <c r="D74" s="7">
        <v>618</v>
      </c>
      <c r="E74" s="7" t="s">
        <v>33</v>
      </c>
      <c r="F74" s="7">
        <v>198</v>
      </c>
      <c r="G74" s="7">
        <v>7</v>
      </c>
      <c r="H74" s="7">
        <v>459</v>
      </c>
      <c r="I74" s="7" t="s">
        <v>33</v>
      </c>
      <c r="J74" s="7">
        <v>48</v>
      </c>
      <c r="K74" s="7">
        <v>4</v>
      </c>
      <c r="L74" s="7" t="s">
        <v>33</v>
      </c>
      <c r="M74" s="7" t="s">
        <v>33</v>
      </c>
      <c r="N74" s="7" t="s">
        <v>33</v>
      </c>
      <c r="O74" s="7" t="s">
        <v>33</v>
      </c>
      <c r="P74" s="7" t="s">
        <v>33</v>
      </c>
      <c r="Q74" s="7" t="s">
        <v>33</v>
      </c>
      <c r="R74" s="7" t="s">
        <v>33</v>
      </c>
      <c r="S74" s="7" t="s">
        <v>33</v>
      </c>
      <c r="T74" s="7" t="s">
        <v>33</v>
      </c>
      <c r="U74" s="7">
        <v>2</v>
      </c>
      <c r="V74" s="7">
        <v>0</v>
      </c>
      <c r="W74" s="7">
        <v>0</v>
      </c>
      <c r="X74" s="7">
        <v>0</v>
      </c>
      <c r="Y74" s="7" t="s">
        <v>33</v>
      </c>
      <c r="Z74" s="7">
        <v>0</v>
      </c>
      <c r="AA74" s="7">
        <f t="shared" si="4"/>
        <v>1356</v>
      </c>
      <c r="AB74" s="7">
        <f t="shared" si="5"/>
        <v>1356</v>
      </c>
      <c r="AC74" s="7">
        <v>62</v>
      </c>
      <c r="AD74" s="7">
        <f t="shared" si="3"/>
        <v>1418</v>
      </c>
    </row>
    <row r="75" spans="1:31" x14ac:dyDescent="0.25">
      <c r="A75" s="5" t="s">
        <v>40</v>
      </c>
      <c r="B75" s="6" t="s">
        <v>114</v>
      </c>
      <c r="C75" s="7">
        <v>16</v>
      </c>
      <c r="D75" s="7">
        <v>794</v>
      </c>
      <c r="E75" s="7">
        <v>3</v>
      </c>
      <c r="F75" s="7">
        <v>511</v>
      </c>
      <c r="G75" s="7">
        <v>3</v>
      </c>
      <c r="H75" s="7">
        <v>2</v>
      </c>
      <c r="I75" s="7">
        <v>7</v>
      </c>
      <c r="J75" s="7">
        <v>77</v>
      </c>
      <c r="K75" s="7">
        <v>1</v>
      </c>
      <c r="L75" s="7" t="s">
        <v>33</v>
      </c>
      <c r="M75" s="7" t="s">
        <v>33</v>
      </c>
      <c r="N75" s="7">
        <v>0</v>
      </c>
      <c r="O75" s="7" t="s">
        <v>33</v>
      </c>
      <c r="P75" s="7" t="s">
        <v>33</v>
      </c>
      <c r="Q75" s="7" t="s">
        <v>33</v>
      </c>
      <c r="R75" s="7" t="s">
        <v>33</v>
      </c>
      <c r="S75" s="7" t="s">
        <v>33</v>
      </c>
      <c r="T75" s="7" t="s">
        <v>33</v>
      </c>
      <c r="U75" s="7">
        <v>4</v>
      </c>
      <c r="V75" s="7">
        <v>0</v>
      </c>
      <c r="W75" s="7">
        <v>0</v>
      </c>
      <c r="X75" s="7">
        <v>0</v>
      </c>
      <c r="Y75" s="7" t="s">
        <v>33</v>
      </c>
      <c r="Z75" s="7">
        <v>0</v>
      </c>
      <c r="AA75" s="7">
        <f t="shared" si="4"/>
        <v>1418</v>
      </c>
      <c r="AB75" s="7">
        <f t="shared" si="5"/>
        <v>1418</v>
      </c>
      <c r="AC75" s="7">
        <v>39</v>
      </c>
      <c r="AD75" s="7">
        <f t="shared" si="3"/>
        <v>1457</v>
      </c>
    </row>
    <row r="76" spans="1:31" x14ac:dyDescent="0.25">
      <c r="A76" s="5" t="s">
        <v>36</v>
      </c>
      <c r="B76" s="6" t="s">
        <v>115</v>
      </c>
      <c r="C76" s="7">
        <v>139</v>
      </c>
      <c r="D76" s="7">
        <v>1486</v>
      </c>
      <c r="E76" s="7">
        <v>1152</v>
      </c>
      <c r="F76" s="7" t="s">
        <v>33</v>
      </c>
      <c r="G76" s="7">
        <v>0</v>
      </c>
      <c r="H76" s="7" t="s">
        <v>33</v>
      </c>
      <c r="I76" s="7" t="s">
        <v>33</v>
      </c>
      <c r="J76" s="7">
        <v>8</v>
      </c>
      <c r="K76" s="7">
        <v>0</v>
      </c>
      <c r="L76" s="7" t="s">
        <v>33</v>
      </c>
      <c r="M76" s="7" t="s">
        <v>33</v>
      </c>
      <c r="N76" s="7" t="s">
        <v>33</v>
      </c>
      <c r="O76" s="7" t="s">
        <v>33</v>
      </c>
      <c r="P76" s="7" t="s">
        <v>33</v>
      </c>
      <c r="Q76" s="7" t="s">
        <v>33</v>
      </c>
      <c r="R76" s="7" t="s">
        <v>33</v>
      </c>
      <c r="S76" s="7" t="s">
        <v>33</v>
      </c>
      <c r="T76" s="7" t="s">
        <v>33</v>
      </c>
      <c r="U76" s="7">
        <v>0</v>
      </c>
      <c r="V76" s="7">
        <v>0</v>
      </c>
      <c r="W76" s="7">
        <v>0</v>
      </c>
      <c r="X76" s="7">
        <v>0</v>
      </c>
      <c r="Y76" s="7" t="s">
        <v>33</v>
      </c>
      <c r="Z76" s="7">
        <v>0</v>
      </c>
      <c r="AA76" s="7">
        <f t="shared" si="4"/>
        <v>2785</v>
      </c>
      <c r="AB76" s="7">
        <f t="shared" si="5"/>
        <v>2785</v>
      </c>
      <c r="AC76" s="7">
        <v>31</v>
      </c>
      <c r="AD76" s="7">
        <f t="shared" si="3"/>
        <v>2816</v>
      </c>
    </row>
    <row r="77" spans="1:31" x14ac:dyDescent="0.25">
      <c r="A77" s="5" t="s">
        <v>40</v>
      </c>
      <c r="B77" s="6" t="s">
        <v>116</v>
      </c>
      <c r="C77" s="7">
        <v>815</v>
      </c>
      <c r="D77" s="7">
        <v>62</v>
      </c>
      <c r="E77" s="7" t="s">
        <v>33</v>
      </c>
      <c r="F77" s="7">
        <v>621</v>
      </c>
      <c r="G77" s="7">
        <v>8</v>
      </c>
      <c r="H77" s="7">
        <v>576</v>
      </c>
      <c r="I77" s="7">
        <v>276</v>
      </c>
      <c r="J77" s="7">
        <v>431</v>
      </c>
      <c r="K77" s="7">
        <v>3</v>
      </c>
      <c r="L77" s="7" t="s">
        <v>33</v>
      </c>
      <c r="M77" s="7" t="s">
        <v>33</v>
      </c>
      <c r="N77" s="7" t="s">
        <v>33</v>
      </c>
      <c r="O77" s="7" t="s">
        <v>33</v>
      </c>
      <c r="P77" s="7" t="s">
        <v>33</v>
      </c>
      <c r="Q77" s="7" t="s">
        <v>33</v>
      </c>
      <c r="R77" s="7" t="s">
        <v>33</v>
      </c>
      <c r="S77" s="7" t="s">
        <v>33</v>
      </c>
      <c r="T77" s="7" t="s">
        <v>33</v>
      </c>
      <c r="U77" s="7">
        <v>5</v>
      </c>
      <c r="V77" s="7">
        <v>0</v>
      </c>
      <c r="W77" s="7">
        <v>0</v>
      </c>
      <c r="X77" s="7">
        <v>0</v>
      </c>
      <c r="Y77" s="7" t="s">
        <v>33</v>
      </c>
      <c r="Z77" s="7">
        <v>0</v>
      </c>
      <c r="AA77" s="7">
        <f t="shared" si="4"/>
        <v>2797</v>
      </c>
      <c r="AB77" s="7">
        <f t="shared" si="5"/>
        <v>2797</v>
      </c>
      <c r="AC77" s="7">
        <v>30</v>
      </c>
      <c r="AD77" s="7">
        <f t="shared" si="3"/>
        <v>2827</v>
      </c>
    </row>
    <row r="78" spans="1:31" x14ac:dyDescent="0.25">
      <c r="A78" s="5" t="s">
        <v>47</v>
      </c>
      <c r="B78" s="6" t="s">
        <v>117</v>
      </c>
      <c r="C78" s="7">
        <v>983</v>
      </c>
      <c r="D78" s="7">
        <v>1682</v>
      </c>
      <c r="E78" s="7" t="s">
        <v>33</v>
      </c>
      <c r="F78" s="7">
        <v>1414</v>
      </c>
      <c r="G78" s="7">
        <v>0</v>
      </c>
      <c r="H78" s="7">
        <v>3</v>
      </c>
      <c r="I78" s="7">
        <v>7</v>
      </c>
      <c r="J78" s="7">
        <v>16</v>
      </c>
      <c r="K78" s="7">
        <v>0</v>
      </c>
      <c r="L78" s="7" t="s">
        <v>33</v>
      </c>
      <c r="M78" s="7" t="s">
        <v>33</v>
      </c>
      <c r="N78" s="7">
        <v>2</v>
      </c>
      <c r="O78" s="7" t="s">
        <v>33</v>
      </c>
      <c r="P78" s="7" t="s">
        <v>33</v>
      </c>
      <c r="Q78" s="7" t="s">
        <v>33</v>
      </c>
      <c r="R78" s="7" t="s">
        <v>33</v>
      </c>
      <c r="S78" s="7">
        <v>0</v>
      </c>
      <c r="T78" s="7" t="s">
        <v>33</v>
      </c>
      <c r="U78" s="7">
        <v>0</v>
      </c>
      <c r="V78" s="7">
        <v>0</v>
      </c>
      <c r="W78" s="7">
        <v>0</v>
      </c>
      <c r="X78" s="7">
        <v>0</v>
      </c>
      <c r="Y78" s="7" t="s">
        <v>33</v>
      </c>
      <c r="Z78" s="7">
        <v>0</v>
      </c>
      <c r="AA78" s="7">
        <f t="shared" si="4"/>
        <v>4107</v>
      </c>
      <c r="AB78" s="7">
        <f t="shared" si="5"/>
        <v>4107</v>
      </c>
      <c r="AC78" s="7">
        <v>108</v>
      </c>
      <c r="AD78" s="7">
        <f t="shared" si="3"/>
        <v>4215</v>
      </c>
    </row>
    <row r="79" spans="1:31" x14ac:dyDescent="0.25">
      <c r="A79" s="5" t="s">
        <v>47</v>
      </c>
      <c r="B79" s="6" t="s">
        <v>118</v>
      </c>
      <c r="C79" s="7">
        <v>5091</v>
      </c>
      <c r="D79" s="7">
        <v>4194</v>
      </c>
      <c r="E79" s="7">
        <v>18</v>
      </c>
      <c r="F79" s="7">
        <v>149</v>
      </c>
      <c r="G79" s="7">
        <v>29</v>
      </c>
      <c r="H79" s="7">
        <v>41</v>
      </c>
      <c r="I79" s="7">
        <v>231</v>
      </c>
      <c r="J79" s="7">
        <v>272</v>
      </c>
      <c r="K79" s="7">
        <v>9</v>
      </c>
      <c r="L79" s="7" t="s">
        <v>33</v>
      </c>
      <c r="M79" s="7" t="s">
        <v>33</v>
      </c>
      <c r="N79" s="7">
        <v>22</v>
      </c>
      <c r="O79" s="7" t="s">
        <v>33</v>
      </c>
      <c r="P79" s="7" t="s">
        <v>33</v>
      </c>
      <c r="Q79" s="7" t="s">
        <v>33</v>
      </c>
      <c r="R79" s="7" t="s">
        <v>33</v>
      </c>
      <c r="S79" s="7" t="s">
        <v>33</v>
      </c>
      <c r="T79" s="7" t="s">
        <v>33</v>
      </c>
      <c r="U79" s="7">
        <v>3</v>
      </c>
      <c r="V79" s="7">
        <v>3</v>
      </c>
      <c r="W79" s="7">
        <v>0</v>
      </c>
      <c r="X79" s="7">
        <v>0</v>
      </c>
      <c r="Y79" s="7" t="s">
        <v>33</v>
      </c>
      <c r="Z79" s="7">
        <v>0</v>
      </c>
      <c r="AA79" s="7">
        <f t="shared" si="4"/>
        <v>10062</v>
      </c>
      <c r="AB79" s="7">
        <f t="shared" si="5"/>
        <v>10062</v>
      </c>
      <c r="AC79" s="7">
        <v>239</v>
      </c>
      <c r="AD79" s="7">
        <f t="shared" si="3"/>
        <v>10301</v>
      </c>
    </row>
    <row r="80" spans="1:31" x14ac:dyDescent="0.25">
      <c r="A80" s="5" t="s">
        <v>40</v>
      </c>
      <c r="B80" s="6" t="s">
        <v>119</v>
      </c>
      <c r="C80" s="7">
        <v>1095</v>
      </c>
      <c r="D80" s="7">
        <v>185</v>
      </c>
      <c r="E80" s="7">
        <v>1</v>
      </c>
      <c r="F80" s="7">
        <v>648</v>
      </c>
      <c r="G80" s="7" t="s">
        <v>33</v>
      </c>
      <c r="H80" s="7">
        <v>4</v>
      </c>
      <c r="I80" s="7">
        <v>1</v>
      </c>
      <c r="J80" s="7" t="s">
        <v>33</v>
      </c>
      <c r="K80" s="7" t="s">
        <v>33</v>
      </c>
      <c r="L80" s="7" t="s">
        <v>33</v>
      </c>
      <c r="M80" s="7" t="s">
        <v>33</v>
      </c>
      <c r="N80" s="7">
        <v>5</v>
      </c>
      <c r="O80" s="7" t="s">
        <v>33</v>
      </c>
      <c r="P80" s="7" t="s">
        <v>33</v>
      </c>
      <c r="Q80" s="7" t="s">
        <v>33</v>
      </c>
      <c r="R80" s="7" t="s">
        <v>33</v>
      </c>
      <c r="S80" s="7">
        <v>0</v>
      </c>
      <c r="T80" s="7" t="s">
        <v>33</v>
      </c>
      <c r="U80" s="7" t="s">
        <v>33</v>
      </c>
      <c r="V80" s="7" t="s">
        <v>33</v>
      </c>
      <c r="W80" s="7" t="s">
        <v>33</v>
      </c>
      <c r="X80" s="7" t="s">
        <v>33</v>
      </c>
      <c r="Y80" s="7" t="s">
        <v>33</v>
      </c>
      <c r="Z80" s="7">
        <v>0</v>
      </c>
      <c r="AA80" s="7">
        <f t="shared" si="4"/>
        <v>1939</v>
      </c>
      <c r="AB80" s="7">
        <f t="shared" si="5"/>
        <v>1939</v>
      </c>
      <c r="AC80" s="7">
        <v>23</v>
      </c>
      <c r="AD80" s="7">
        <f t="shared" si="3"/>
        <v>1962</v>
      </c>
    </row>
    <row r="81" spans="1:30" x14ac:dyDescent="0.25">
      <c r="A81" s="5" t="s">
        <v>40</v>
      </c>
      <c r="B81" s="6" t="s">
        <v>120</v>
      </c>
      <c r="C81" s="7">
        <v>932</v>
      </c>
      <c r="D81" s="7">
        <v>1631</v>
      </c>
      <c r="E81" s="7" t="s">
        <v>33</v>
      </c>
      <c r="F81" s="7">
        <v>7</v>
      </c>
      <c r="G81" s="7">
        <v>3</v>
      </c>
      <c r="H81" s="7">
        <v>5</v>
      </c>
      <c r="I81" s="7">
        <v>2</v>
      </c>
      <c r="J81" s="7">
        <v>70</v>
      </c>
      <c r="K81" s="7">
        <v>4</v>
      </c>
      <c r="L81" s="7" t="s">
        <v>33</v>
      </c>
      <c r="M81" s="7" t="s">
        <v>33</v>
      </c>
      <c r="N81" s="7">
        <v>5</v>
      </c>
      <c r="O81" s="7" t="s">
        <v>33</v>
      </c>
      <c r="P81" s="7" t="s">
        <v>33</v>
      </c>
      <c r="Q81" s="7">
        <v>3</v>
      </c>
      <c r="R81" s="7">
        <v>7</v>
      </c>
      <c r="S81" s="7">
        <v>0</v>
      </c>
      <c r="T81" s="7">
        <v>0</v>
      </c>
      <c r="U81" s="7">
        <v>5</v>
      </c>
      <c r="V81" s="7">
        <v>1</v>
      </c>
      <c r="W81" s="7">
        <v>0</v>
      </c>
      <c r="X81" s="7">
        <v>0</v>
      </c>
      <c r="Y81" s="7" t="s">
        <v>33</v>
      </c>
      <c r="Z81" s="7">
        <v>0</v>
      </c>
      <c r="AA81" s="7">
        <f t="shared" si="4"/>
        <v>2675</v>
      </c>
      <c r="AB81" s="7">
        <f t="shared" si="5"/>
        <v>2675</v>
      </c>
      <c r="AC81" s="7">
        <v>52</v>
      </c>
      <c r="AD81" s="7">
        <f t="shared" si="3"/>
        <v>2727</v>
      </c>
    </row>
    <row r="82" spans="1:30" x14ac:dyDescent="0.25">
      <c r="A82" s="5" t="s">
        <v>36</v>
      </c>
      <c r="B82" s="6" t="s">
        <v>121</v>
      </c>
      <c r="C82" s="7">
        <v>5503</v>
      </c>
      <c r="D82" s="7">
        <v>6985</v>
      </c>
      <c r="E82" s="7">
        <v>4307</v>
      </c>
      <c r="F82" s="7">
        <v>3063</v>
      </c>
      <c r="G82" s="7">
        <v>126</v>
      </c>
      <c r="H82" s="7">
        <v>136</v>
      </c>
      <c r="I82" s="7">
        <v>157</v>
      </c>
      <c r="J82" s="7">
        <v>1035</v>
      </c>
      <c r="K82" s="7">
        <v>32</v>
      </c>
      <c r="L82" s="7">
        <v>153</v>
      </c>
      <c r="M82" s="7">
        <v>308</v>
      </c>
      <c r="N82" s="7">
        <v>10</v>
      </c>
      <c r="O82" s="7">
        <v>18</v>
      </c>
      <c r="P82" s="7" t="s">
        <v>33</v>
      </c>
      <c r="Q82" s="7" t="s">
        <v>33</v>
      </c>
      <c r="R82" s="7" t="s">
        <v>33</v>
      </c>
      <c r="S82" s="7">
        <v>73</v>
      </c>
      <c r="T82" s="7" t="s">
        <v>33</v>
      </c>
      <c r="U82" s="7">
        <v>25</v>
      </c>
      <c r="V82" s="7">
        <v>9</v>
      </c>
      <c r="W82" s="7">
        <v>2</v>
      </c>
      <c r="X82" s="7">
        <v>5</v>
      </c>
      <c r="Y82" s="7" t="s">
        <v>33</v>
      </c>
      <c r="Z82" s="7">
        <v>0</v>
      </c>
      <c r="AA82" s="7">
        <f t="shared" si="4"/>
        <v>21947</v>
      </c>
      <c r="AB82" s="7">
        <f t="shared" si="5"/>
        <v>21947</v>
      </c>
      <c r="AC82" s="7">
        <v>810</v>
      </c>
      <c r="AD82" s="7">
        <f t="shared" si="3"/>
        <v>22757</v>
      </c>
    </row>
    <row r="83" spans="1:30" x14ac:dyDescent="0.25">
      <c r="A83" s="5" t="s">
        <v>47</v>
      </c>
      <c r="B83" s="6" t="s">
        <v>122</v>
      </c>
      <c r="C83" s="7">
        <v>2731</v>
      </c>
      <c r="D83" s="7">
        <v>1633</v>
      </c>
      <c r="E83" s="7">
        <v>4</v>
      </c>
      <c r="F83" s="7">
        <v>12</v>
      </c>
      <c r="G83" s="7">
        <v>6</v>
      </c>
      <c r="H83" s="7" t="s">
        <v>33</v>
      </c>
      <c r="I83" s="7">
        <v>2499</v>
      </c>
      <c r="J83" s="7">
        <v>56</v>
      </c>
      <c r="K83" s="7">
        <v>4</v>
      </c>
      <c r="L83" s="7" t="s">
        <v>33</v>
      </c>
      <c r="M83" s="7" t="s">
        <v>33</v>
      </c>
      <c r="N83" s="7" t="s">
        <v>33</v>
      </c>
      <c r="O83" s="7" t="s">
        <v>33</v>
      </c>
      <c r="P83" s="7" t="s">
        <v>33</v>
      </c>
      <c r="Q83" s="7" t="s">
        <v>33</v>
      </c>
      <c r="R83" s="7">
        <v>9</v>
      </c>
      <c r="S83" s="7" t="s">
        <v>33</v>
      </c>
      <c r="T83" s="7" t="s">
        <v>33</v>
      </c>
      <c r="U83" s="7">
        <v>1</v>
      </c>
      <c r="V83" s="7">
        <v>0</v>
      </c>
      <c r="W83" s="7">
        <v>0</v>
      </c>
      <c r="X83" s="7">
        <v>0</v>
      </c>
      <c r="Y83" s="7">
        <v>0</v>
      </c>
      <c r="Z83" s="7">
        <v>0</v>
      </c>
      <c r="AA83" s="7">
        <f t="shared" si="4"/>
        <v>6955</v>
      </c>
      <c r="AB83" s="7">
        <f t="shared" si="5"/>
        <v>6955</v>
      </c>
      <c r="AC83" s="7">
        <v>130</v>
      </c>
      <c r="AD83" s="7">
        <f t="shared" si="3"/>
        <v>7085</v>
      </c>
    </row>
    <row r="84" spans="1:30" x14ac:dyDescent="0.25">
      <c r="A84" s="5" t="s">
        <v>55</v>
      </c>
      <c r="B84" s="6" t="s">
        <v>123</v>
      </c>
      <c r="C84" s="7">
        <v>999</v>
      </c>
      <c r="D84" s="7">
        <v>1475</v>
      </c>
      <c r="E84" s="7">
        <v>2</v>
      </c>
      <c r="F84" s="7" t="s">
        <v>33</v>
      </c>
      <c r="G84" s="7">
        <v>0</v>
      </c>
      <c r="H84" s="7">
        <v>1</v>
      </c>
      <c r="I84" s="7" t="s">
        <v>33</v>
      </c>
      <c r="J84" s="7">
        <v>17</v>
      </c>
      <c r="K84" s="7">
        <v>0</v>
      </c>
      <c r="L84" s="7">
        <v>2</v>
      </c>
      <c r="M84" s="7">
        <v>2</v>
      </c>
      <c r="N84" s="7">
        <v>3</v>
      </c>
      <c r="O84" s="7">
        <v>0</v>
      </c>
      <c r="P84" s="7" t="s">
        <v>33</v>
      </c>
      <c r="Q84" s="7" t="s">
        <v>33</v>
      </c>
      <c r="R84" s="7" t="s">
        <v>33</v>
      </c>
      <c r="S84" s="7" t="s">
        <v>33</v>
      </c>
      <c r="T84" s="7" t="s">
        <v>33</v>
      </c>
      <c r="U84" s="7">
        <v>0</v>
      </c>
      <c r="V84" s="7">
        <v>0</v>
      </c>
      <c r="W84" s="7">
        <v>0</v>
      </c>
      <c r="X84" s="7">
        <v>1</v>
      </c>
      <c r="Y84" s="7" t="s">
        <v>33</v>
      </c>
      <c r="Z84" s="7">
        <v>0</v>
      </c>
      <c r="AA84" s="7">
        <f t="shared" si="4"/>
        <v>2502</v>
      </c>
      <c r="AB84" s="7">
        <f t="shared" si="5"/>
        <v>2502</v>
      </c>
      <c r="AC84" s="7">
        <v>23</v>
      </c>
      <c r="AD84" s="7">
        <f t="shared" si="3"/>
        <v>2525</v>
      </c>
    </row>
    <row r="85" spans="1:30" x14ac:dyDescent="0.25">
      <c r="A85" s="5" t="s">
        <v>38</v>
      </c>
      <c r="B85" s="6" t="s">
        <v>124</v>
      </c>
      <c r="C85" s="7">
        <v>655</v>
      </c>
      <c r="D85" s="7">
        <v>1585</v>
      </c>
      <c r="E85" s="7">
        <v>1</v>
      </c>
      <c r="F85" s="7">
        <v>9</v>
      </c>
      <c r="G85" s="7">
        <v>2</v>
      </c>
      <c r="H85" s="7">
        <v>25</v>
      </c>
      <c r="I85" s="7">
        <v>4</v>
      </c>
      <c r="J85" s="7">
        <v>75</v>
      </c>
      <c r="K85" s="7">
        <v>1</v>
      </c>
      <c r="L85" s="7" t="s">
        <v>33</v>
      </c>
      <c r="M85" s="7" t="s">
        <v>33</v>
      </c>
      <c r="N85" s="7">
        <v>8</v>
      </c>
      <c r="O85" s="7" t="s">
        <v>33</v>
      </c>
      <c r="P85" s="7" t="s">
        <v>33</v>
      </c>
      <c r="Q85" s="7" t="s">
        <v>33</v>
      </c>
      <c r="R85" s="7" t="s">
        <v>33</v>
      </c>
      <c r="S85" s="7">
        <v>6</v>
      </c>
      <c r="T85" s="7" t="s">
        <v>33</v>
      </c>
      <c r="U85" s="7">
        <v>1</v>
      </c>
      <c r="V85" s="7">
        <v>1</v>
      </c>
      <c r="W85" s="7">
        <v>0</v>
      </c>
      <c r="X85" s="7">
        <v>1</v>
      </c>
      <c r="Y85" s="7" t="s">
        <v>33</v>
      </c>
      <c r="Z85" s="7">
        <v>0</v>
      </c>
      <c r="AA85" s="7">
        <f t="shared" si="4"/>
        <v>2374</v>
      </c>
      <c r="AB85" s="7">
        <f t="shared" si="5"/>
        <v>2374</v>
      </c>
      <c r="AC85" s="7">
        <v>73</v>
      </c>
      <c r="AD85" s="7">
        <f t="shared" si="3"/>
        <v>2447</v>
      </c>
    </row>
    <row r="86" spans="1:30" x14ac:dyDescent="0.25">
      <c r="A86" s="5" t="s">
        <v>38</v>
      </c>
      <c r="B86" s="6" t="s">
        <v>125</v>
      </c>
      <c r="C86" s="7">
        <v>482</v>
      </c>
      <c r="D86" s="7">
        <v>783</v>
      </c>
      <c r="E86" s="7" t="s">
        <v>33</v>
      </c>
      <c r="F86" s="7" t="s">
        <v>33</v>
      </c>
      <c r="G86" s="7">
        <v>28</v>
      </c>
      <c r="H86" s="7">
        <v>1</v>
      </c>
      <c r="I86" s="7">
        <v>223</v>
      </c>
      <c r="J86" s="7">
        <v>26</v>
      </c>
      <c r="K86" s="7">
        <v>3</v>
      </c>
      <c r="L86" s="7" t="s">
        <v>33</v>
      </c>
      <c r="M86" s="7" t="s">
        <v>33</v>
      </c>
      <c r="N86" s="7" t="s">
        <v>33</v>
      </c>
      <c r="O86" s="7" t="s">
        <v>33</v>
      </c>
      <c r="P86" s="7" t="s">
        <v>33</v>
      </c>
      <c r="Q86" s="7" t="s">
        <v>33</v>
      </c>
      <c r="R86" s="7" t="s">
        <v>33</v>
      </c>
      <c r="S86" s="7" t="s">
        <v>33</v>
      </c>
      <c r="T86" s="7" t="s">
        <v>33</v>
      </c>
      <c r="U86" s="7">
        <v>0</v>
      </c>
      <c r="V86" s="7">
        <v>1</v>
      </c>
      <c r="W86" s="7">
        <v>0</v>
      </c>
      <c r="X86" s="7">
        <v>0</v>
      </c>
      <c r="Y86" s="7" t="s">
        <v>33</v>
      </c>
      <c r="Z86" s="7">
        <v>0</v>
      </c>
      <c r="AA86" s="7">
        <f t="shared" si="4"/>
        <v>1547</v>
      </c>
      <c r="AB86" s="7">
        <f t="shared" si="5"/>
        <v>1547</v>
      </c>
      <c r="AC86" s="7">
        <v>43</v>
      </c>
      <c r="AD86" s="7">
        <f t="shared" si="3"/>
        <v>1590</v>
      </c>
    </row>
    <row r="87" spans="1:30" x14ac:dyDescent="0.25">
      <c r="A87" s="5" t="s">
        <v>40</v>
      </c>
      <c r="B87" s="6" t="s">
        <v>126</v>
      </c>
      <c r="C87" s="7">
        <v>2908</v>
      </c>
      <c r="D87" s="7">
        <v>1376</v>
      </c>
      <c r="E87" s="7">
        <v>14</v>
      </c>
      <c r="F87" s="7">
        <v>2</v>
      </c>
      <c r="G87" s="7">
        <v>9</v>
      </c>
      <c r="H87" s="7" t="s">
        <v>33</v>
      </c>
      <c r="I87" s="7">
        <v>95</v>
      </c>
      <c r="J87" s="7">
        <v>125</v>
      </c>
      <c r="K87" s="7">
        <v>5</v>
      </c>
      <c r="L87" s="7" t="s">
        <v>33</v>
      </c>
      <c r="M87" s="7" t="s">
        <v>33</v>
      </c>
      <c r="N87" s="7" t="s">
        <v>33</v>
      </c>
      <c r="O87" s="7" t="s">
        <v>33</v>
      </c>
      <c r="P87" s="7" t="s">
        <v>33</v>
      </c>
      <c r="Q87" s="7" t="s">
        <v>33</v>
      </c>
      <c r="R87" s="7">
        <v>1</v>
      </c>
      <c r="S87" s="7" t="s">
        <v>33</v>
      </c>
      <c r="T87" s="7" t="s">
        <v>33</v>
      </c>
      <c r="U87" s="7">
        <v>0</v>
      </c>
      <c r="V87" s="7">
        <v>0</v>
      </c>
      <c r="W87" s="7">
        <v>0</v>
      </c>
      <c r="X87" s="7">
        <v>0</v>
      </c>
      <c r="Y87" s="7" t="s">
        <v>33</v>
      </c>
      <c r="Z87" s="7">
        <v>0</v>
      </c>
      <c r="AA87" s="7">
        <f t="shared" si="4"/>
        <v>4535</v>
      </c>
      <c r="AB87" s="7">
        <f t="shared" si="5"/>
        <v>4535</v>
      </c>
      <c r="AC87" s="7">
        <v>59</v>
      </c>
      <c r="AD87" s="7">
        <f t="shared" si="3"/>
        <v>4594</v>
      </c>
    </row>
    <row r="88" spans="1:30" x14ac:dyDescent="0.25">
      <c r="A88" s="5" t="s">
        <v>44</v>
      </c>
      <c r="B88" s="6" t="s">
        <v>127</v>
      </c>
      <c r="C88" s="7">
        <v>2184</v>
      </c>
      <c r="D88" s="7">
        <v>2553</v>
      </c>
      <c r="E88" s="7">
        <v>50</v>
      </c>
      <c r="F88" s="7">
        <v>990</v>
      </c>
      <c r="G88" s="7">
        <v>136</v>
      </c>
      <c r="H88" s="7" t="s">
        <v>33</v>
      </c>
      <c r="I88" s="7">
        <v>107</v>
      </c>
      <c r="J88" s="7">
        <v>3229</v>
      </c>
      <c r="K88" s="7">
        <v>86</v>
      </c>
      <c r="L88" s="7" t="s">
        <v>33</v>
      </c>
      <c r="M88" s="7" t="s">
        <v>33</v>
      </c>
      <c r="N88" s="7" t="s">
        <v>33</v>
      </c>
      <c r="O88" s="7" t="s">
        <v>33</v>
      </c>
      <c r="P88" s="7">
        <v>33</v>
      </c>
      <c r="Q88" s="7" t="s">
        <v>33</v>
      </c>
      <c r="R88" s="7" t="s">
        <v>33</v>
      </c>
      <c r="S88" s="7" t="s">
        <v>33</v>
      </c>
      <c r="T88" s="7" t="s">
        <v>33</v>
      </c>
      <c r="U88" s="7">
        <v>12</v>
      </c>
      <c r="V88" s="7">
        <v>12</v>
      </c>
      <c r="W88" s="7">
        <v>1</v>
      </c>
      <c r="X88" s="7">
        <v>16</v>
      </c>
      <c r="Y88" s="7" t="s">
        <v>33</v>
      </c>
      <c r="Z88" s="7">
        <v>1</v>
      </c>
      <c r="AA88" s="7">
        <f t="shared" si="4"/>
        <v>9409</v>
      </c>
      <c r="AB88" s="7">
        <f t="shared" si="5"/>
        <v>9409</v>
      </c>
      <c r="AC88" s="7">
        <v>185</v>
      </c>
      <c r="AD88" s="7">
        <f t="shared" si="3"/>
        <v>9594</v>
      </c>
    </row>
    <row r="89" spans="1:30" x14ac:dyDescent="0.25">
      <c r="A89" s="5" t="s">
        <v>40</v>
      </c>
      <c r="B89" s="6" t="s">
        <v>128</v>
      </c>
      <c r="C89" s="7">
        <v>9</v>
      </c>
      <c r="D89" s="7">
        <v>228</v>
      </c>
      <c r="E89" s="7">
        <v>1041</v>
      </c>
      <c r="F89" s="7">
        <v>532</v>
      </c>
      <c r="G89" s="7" t="s">
        <v>33</v>
      </c>
      <c r="H89" s="7">
        <v>30</v>
      </c>
      <c r="I89" s="7">
        <v>0</v>
      </c>
      <c r="J89" s="7" t="s">
        <v>33</v>
      </c>
      <c r="K89" s="7" t="s">
        <v>33</v>
      </c>
      <c r="L89" s="7" t="s">
        <v>33</v>
      </c>
      <c r="M89" s="7" t="s">
        <v>33</v>
      </c>
      <c r="N89" s="7" t="s">
        <v>33</v>
      </c>
      <c r="O89" s="7" t="s">
        <v>33</v>
      </c>
      <c r="P89" s="7" t="s">
        <v>33</v>
      </c>
      <c r="Q89" s="7" t="s">
        <v>33</v>
      </c>
      <c r="R89" s="7" t="s">
        <v>33</v>
      </c>
      <c r="S89" s="7">
        <v>0</v>
      </c>
      <c r="T89" s="7" t="s">
        <v>33</v>
      </c>
      <c r="U89" s="7" t="s">
        <v>33</v>
      </c>
      <c r="V89" s="7" t="s">
        <v>33</v>
      </c>
      <c r="W89" s="7" t="s">
        <v>33</v>
      </c>
      <c r="X89" s="7" t="s">
        <v>33</v>
      </c>
      <c r="Y89" s="7" t="s">
        <v>33</v>
      </c>
      <c r="Z89" s="7">
        <v>1</v>
      </c>
      <c r="AA89" s="7">
        <f t="shared" si="4"/>
        <v>1840</v>
      </c>
      <c r="AB89" s="7">
        <f t="shared" si="5"/>
        <v>1840</v>
      </c>
      <c r="AC89" s="7">
        <v>19</v>
      </c>
      <c r="AD89" s="7">
        <f t="shared" si="3"/>
        <v>1859</v>
      </c>
    </row>
    <row r="90" spans="1:30" x14ac:dyDescent="0.25">
      <c r="A90" s="5" t="s">
        <v>31</v>
      </c>
      <c r="B90" s="6" t="s">
        <v>129</v>
      </c>
      <c r="C90" s="7">
        <v>352</v>
      </c>
      <c r="D90" s="7">
        <v>1308</v>
      </c>
      <c r="E90" s="7">
        <v>1363</v>
      </c>
      <c r="F90" s="7" t="s">
        <v>33</v>
      </c>
      <c r="G90" s="7">
        <v>6</v>
      </c>
      <c r="H90" s="7">
        <v>8</v>
      </c>
      <c r="I90" s="7">
        <v>3</v>
      </c>
      <c r="J90" s="7">
        <v>117</v>
      </c>
      <c r="K90" s="7">
        <v>1</v>
      </c>
      <c r="L90" s="7" t="s">
        <v>33</v>
      </c>
      <c r="M90" s="7" t="s">
        <v>33</v>
      </c>
      <c r="N90" s="7">
        <v>5</v>
      </c>
      <c r="O90" s="7" t="s">
        <v>33</v>
      </c>
      <c r="P90" s="7" t="s">
        <v>33</v>
      </c>
      <c r="Q90" s="7" t="s">
        <v>33</v>
      </c>
      <c r="R90" s="7" t="s">
        <v>33</v>
      </c>
      <c r="S90" s="7" t="s">
        <v>33</v>
      </c>
      <c r="T90" s="7" t="s">
        <v>33</v>
      </c>
      <c r="U90" s="7">
        <v>0</v>
      </c>
      <c r="V90" s="7">
        <v>0</v>
      </c>
      <c r="W90" s="7">
        <v>4</v>
      </c>
      <c r="X90" s="7">
        <v>0</v>
      </c>
      <c r="Y90" s="7" t="s">
        <v>33</v>
      </c>
      <c r="Z90" s="7">
        <v>0</v>
      </c>
      <c r="AA90" s="7">
        <f t="shared" si="4"/>
        <v>3167</v>
      </c>
      <c r="AB90" s="7">
        <f t="shared" si="5"/>
        <v>3167</v>
      </c>
      <c r="AC90" s="7">
        <v>78</v>
      </c>
      <c r="AD90" s="7">
        <f t="shared" si="3"/>
        <v>3245</v>
      </c>
    </row>
    <row r="91" spans="1:30" x14ac:dyDescent="0.25">
      <c r="A91" s="5" t="s">
        <v>40</v>
      </c>
      <c r="B91" s="6" t="s">
        <v>130</v>
      </c>
      <c r="C91" s="7">
        <v>29</v>
      </c>
      <c r="D91" s="7">
        <v>714</v>
      </c>
      <c r="E91" s="7">
        <v>87</v>
      </c>
      <c r="F91" s="7" t="s">
        <v>33</v>
      </c>
      <c r="G91" s="7">
        <v>0</v>
      </c>
      <c r="H91" s="7">
        <v>487</v>
      </c>
      <c r="I91" s="7">
        <v>11</v>
      </c>
      <c r="J91" s="7">
        <v>18</v>
      </c>
      <c r="K91" s="7">
        <v>0</v>
      </c>
      <c r="L91" s="7" t="s">
        <v>33</v>
      </c>
      <c r="M91" s="7" t="s">
        <v>33</v>
      </c>
      <c r="N91" s="7" t="s">
        <v>33</v>
      </c>
      <c r="O91" s="7">
        <v>6</v>
      </c>
      <c r="P91" s="7" t="s">
        <v>33</v>
      </c>
      <c r="Q91" s="7" t="s">
        <v>33</v>
      </c>
      <c r="R91" s="7" t="s">
        <v>33</v>
      </c>
      <c r="S91" s="7" t="s">
        <v>33</v>
      </c>
      <c r="T91" s="7" t="s">
        <v>33</v>
      </c>
      <c r="U91" s="7">
        <v>4</v>
      </c>
      <c r="V91" s="7">
        <v>0</v>
      </c>
      <c r="W91" s="7">
        <v>0</v>
      </c>
      <c r="X91" s="7">
        <v>0</v>
      </c>
      <c r="Y91" s="7" t="s">
        <v>33</v>
      </c>
      <c r="Z91" s="7">
        <v>0</v>
      </c>
      <c r="AA91" s="7">
        <f t="shared" si="4"/>
        <v>1356</v>
      </c>
      <c r="AB91" s="7">
        <f t="shared" si="5"/>
        <v>1356</v>
      </c>
      <c r="AC91" s="7">
        <v>55</v>
      </c>
      <c r="AD91" s="7">
        <f t="shared" si="3"/>
        <v>1411</v>
      </c>
    </row>
    <row r="92" spans="1:30" x14ac:dyDescent="0.25">
      <c r="A92" s="5" t="s">
        <v>53</v>
      </c>
      <c r="B92" s="6" t="s">
        <v>131</v>
      </c>
      <c r="C92" s="7">
        <v>10122</v>
      </c>
      <c r="D92" s="7">
        <v>7998</v>
      </c>
      <c r="E92" s="7">
        <v>325</v>
      </c>
      <c r="F92" s="7">
        <v>1032</v>
      </c>
      <c r="G92" s="7">
        <v>86</v>
      </c>
      <c r="H92" s="7">
        <v>126</v>
      </c>
      <c r="I92" s="7">
        <v>55</v>
      </c>
      <c r="J92" s="7">
        <v>1188</v>
      </c>
      <c r="K92" s="7">
        <v>38</v>
      </c>
      <c r="L92" s="7" t="s">
        <v>33</v>
      </c>
      <c r="M92" s="7" t="s">
        <v>33</v>
      </c>
      <c r="N92" s="7">
        <v>105</v>
      </c>
      <c r="O92" s="7" t="s">
        <v>33</v>
      </c>
      <c r="P92" s="7" t="s">
        <v>33</v>
      </c>
      <c r="Q92" s="7" t="s">
        <v>33</v>
      </c>
      <c r="R92" s="7" t="s">
        <v>33</v>
      </c>
      <c r="S92" s="7">
        <v>29</v>
      </c>
      <c r="T92" s="7" t="s">
        <v>33</v>
      </c>
      <c r="U92" s="7">
        <v>18</v>
      </c>
      <c r="V92" s="7">
        <v>9</v>
      </c>
      <c r="W92" s="7">
        <v>4</v>
      </c>
      <c r="X92" s="7">
        <v>20</v>
      </c>
      <c r="Y92" s="7" t="s">
        <v>33</v>
      </c>
      <c r="Z92" s="7">
        <v>5</v>
      </c>
      <c r="AA92" s="7">
        <f t="shared" si="4"/>
        <v>21155</v>
      </c>
      <c r="AB92" s="7">
        <f t="shared" si="5"/>
        <v>21155</v>
      </c>
      <c r="AC92" s="7">
        <v>592</v>
      </c>
      <c r="AD92" s="7">
        <f t="shared" si="3"/>
        <v>21747</v>
      </c>
    </row>
    <row r="93" spans="1:30" x14ac:dyDescent="0.25">
      <c r="A93" s="5" t="s">
        <v>34</v>
      </c>
      <c r="B93" s="6" t="s">
        <v>132</v>
      </c>
      <c r="C93" s="7">
        <v>1353</v>
      </c>
      <c r="D93" s="7">
        <v>1556</v>
      </c>
      <c r="E93" s="7">
        <v>77</v>
      </c>
      <c r="F93" s="7">
        <v>4</v>
      </c>
      <c r="G93" s="7">
        <v>2</v>
      </c>
      <c r="H93" s="7">
        <v>1034</v>
      </c>
      <c r="I93" s="7">
        <v>625</v>
      </c>
      <c r="J93" s="7">
        <v>15</v>
      </c>
      <c r="K93" s="7">
        <v>4</v>
      </c>
      <c r="L93" s="7" t="s">
        <v>33</v>
      </c>
      <c r="M93" s="7" t="s">
        <v>33</v>
      </c>
      <c r="N93" s="7" t="s">
        <v>33</v>
      </c>
      <c r="O93" s="7" t="s">
        <v>33</v>
      </c>
      <c r="P93" s="7" t="s">
        <v>33</v>
      </c>
      <c r="Q93" s="7" t="s">
        <v>33</v>
      </c>
      <c r="R93" s="7">
        <v>0</v>
      </c>
      <c r="S93" s="7" t="s">
        <v>33</v>
      </c>
      <c r="T93" s="7" t="s">
        <v>33</v>
      </c>
      <c r="U93" s="7">
        <v>0</v>
      </c>
      <c r="V93" s="7">
        <v>0</v>
      </c>
      <c r="W93" s="7">
        <v>0</v>
      </c>
      <c r="X93" s="7">
        <v>0</v>
      </c>
      <c r="Y93" s="7" t="s">
        <v>33</v>
      </c>
      <c r="Z93" s="7">
        <v>0</v>
      </c>
      <c r="AA93" s="7">
        <f t="shared" si="4"/>
        <v>4670</v>
      </c>
      <c r="AB93" s="7">
        <f t="shared" si="5"/>
        <v>4670</v>
      </c>
      <c r="AC93" s="7">
        <v>106</v>
      </c>
      <c r="AD93" s="7">
        <f t="shared" si="3"/>
        <v>4776</v>
      </c>
    </row>
    <row r="94" spans="1:30" x14ac:dyDescent="0.25">
      <c r="A94" s="5" t="s">
        <v>47</v>
      </c>
      <c r="B94" s="6" t="s">
        <v>133</v>
      </c>
      <c r="C94" s="7">
        <v>1893</v>
      </c>
      <c r="D94" s="7">
        <v>1953</v>
      </c>
      <c r="E94" s="7">
        <v>18</v>
      </c>
      <c r="F94" s="7">
        <v>168</v>
      </c>
      <c r="G94" s="7">
        <v>11</v>
      </c>
      <c r="H94" s="7">
        <v>26</v>
      </c>
      <c r="I94" s="7">
        <v>2594</v>
      </c>
      <c r="J94" s="7">
        <v>253</v>
      </c>
      <c r="K94" s="7">
        <v>6</v>
      </c>
      <c r="L94" s="7">
        <v>28</v>
      </c>
      <c r="M94" s="7">
        <v>17</v>
      </c>
      <c r="N94" s="7">
        <v>12</v>
      </c>
      <c r="O94" s="7">
        <v>2</v>
      </c>
      <c r="P94" s="7" t="s">
        <v>33</v>
      </c>
      <c r="Q94" s="7" t="s">
        <v>33</v>
      </c>
      <c r="R94" s="7" t="s">
        <v>33</v>
      </c>
      <c r="S94" s="7" t="s">
        <v>33</v>
      </c>
      <c r="T94" s="7" t="s">
        <v>33</v>
      </c>
      <c r="U94" s="7">
        <v>7</v>
      </c>
      <c r="V94" s="7">
        <v>2</v>
      </c>
      <c r="W94" s="7">
        <v>0</v>
      </c>
      <c r="X94" s="7">
        <v>1</v>
      </c>
      <c r="Y94" s="7" t="s">
        <v>33</v>
      </c>
      <c r="Z94" s="7">
        <v>0</v>
      </c>
      <c r="AA94" s="7">
        <f t="shared" si="4"/>
        <v>6991</v>
      </c>
      <c r="AB94" s="7">
        <f t="shared" si="5"/>
        <v>6991</v>
      </c>
      <c r="AC94" s="7">
        <v>233</v>
      </c>
      <c r="AD94" s="7">
        <f t="shared" si="3"/>
        <v>7224</v>
      </c>
    </row>
    <row r="95" spans="1:30" x14ac:dyDescent="0.25">
      <c r="A95" s="5" t="s">
        <v>55</v>
      </c>
      <c r="B95" s="6" t="s">
        <v>134</v>
      </c>
      <c r="C95" s="7">
        <v>122</v>
      </c>
      <c r="D95" s="7">
        <v>2399</v>
      </c>
      <c r="E95" s="7" t="s">
        <v>33</v>
      </c>
      <c r="F95" s="7" t="s">
        <v>33</v>
      </c>
      <c r="G95" s="7">
        <v>46</v>
      </c>
      <c r="H95" s="7">
        <v>40</v>
      </c>
      <c r="I95" s="7" t="s">
        <v>33</v>
      </c>
      <c r="J95" s="7">
        <v>1190</v>
      </c>
      <c r="K95" s="7">
        <v>51</v>
      </c>
      <c r="L95" s="7" t="s">
        <v>33</v>
      </c>
      <c r="M95" s="7" t="s">
        <v>33</v>
      </c>
      <c r="N95" s="7">
        <v>5</v>
      </c>
      <c r="O95" s="7" t="s">
        <v>33</v>
      </c>
      <c r="P95" s="7" t="s">
        <v>33</v>
      </c>
      <c r="Q95" s="7" t="s">
        <v>33</v>
      </c>
      <c r="R95" s="7" t="s">
        <v>33</v>
      </c>
      <c r="S95" s="7" t="s">
        <v>33</v>
      </c>
      <c r="T95" s="7" t="s">
        <v>33</v>
      </c>
      <c r="U95" s="7">
        <v>38</v>
      </c>
      <c r="V95" s="7">
        <v>0</v>
      </c>
      <c r="W95" s="7">
        <v>0</v>
      </c>
      <c r="X95" s="7">
        <v>0</v>
      </c>
      <c r="Y95" s="7" t="s">
        <v>33</v>
      </c>
      <c r="Z95" s="7">
        <v>0</v>
      </c>
      <c r="AA95" s="7">
        <f t="shared" si="4"/>
        <v>3891</v>
      </c>
      <c r="AB95" s="7">
        <f t="shared" si="5"/>
        <v>3891</v>
      </c>
      <c r="AC95" s="7">
        <v>64</v>
      </c>
      <c r="AD95" s="7">
        <f t="shared" si="3"/>
        <v>3955</v>
      </c>
    </row>
    <row r="96" spans="1:30" x14ac:dyDescent="0.25">
      <c r="A96" s="5" t="s">
        <v>40</v>
      </c>
      <c r="B96" s="6" t="s">
        <v>135</v>
      </c>
      <c r="C96" s="7">
        <v>3334</v>
      </c>
      <c r="D96" s="7">
        <v>3665</v>
      </c>
      <c r="E96" s="7">
        <v>29</v>
      </c>
      <c r="F96" s="7">
        <v>2232</v>
      </c>
      <c r="G96" s="7">
        <v>35</v>
      </c>
      <c r="H96" s="7">
        <v>31</v>
      </c>
      <c r="I96" s="7">
        <v>338</v>
      </c>
      <c r="J96" s="7">
        <v>830</v>
      </c>
      <c r="K96" s="7">
        <v>22</v>
      </c>
      <c r="L96" s="7" t="s">
        <v>33</v>
      </c>
      <c r="M96" s="7" t="s">
        <v>33</v>
      </c>
      <c r="N96" s="7">
        <v>17</v>
      </c>
      <c r="O96" s="7" t="s">
        <v>33</v>
      </c>
      <c r="P96" s="7" t="s">
        <v>33</v>
      </c>
      <c r="Q96" s="7" t="s">
        <v>33</v>
      </c>
      <c r="R96" s="7" t="s">
        <v>33</v>
      </c>
      <c r="S96" s="7" t="s">
        <v>33</v>
      </c>
      <c r="T96" s="7" t="s">
        <v>33</v>
      </c>
      <c r="U96" s="7">
        <v>23</v>
      </c>
      <c r="V96" s="7">
        <v>2</v>
      </c>
      <c r="W96" s="7">
        <v>1</v>
      </c>
      <c r="X96" s="7">
        <v>6</v>
      </c>
      <c r="Y96" s="7" t="s">
        <v>33</v>
      </c>
      <c r="Z96" s="7">
        <v>1</v>
      </c>
      <c r="AA96" s="7">
        <f t="shared" si="4"/>
        <v>10565</v>
      </c>
      <c r="AB96" s="7">
        <f t="shared" si="5"/>
        <v>10565</v>
      </c>
      <c r="AC96" s="7">
        <v>303</v>
      </c>
      <c r="AD96" s="7">
        <f t="shared" si="3"/>
        <v>10868</v>
      </c>
    </row>
    <row r="97" spans="1:31" x14ac:dyDescent="0.25">
      <c r="A97" s="5" t="s">
        <v>36</v>
      </c>
      <c r="B97" s="6" t="s">
        <v>136</v>
      </c>
      <c r="C97" s="7">
        <v>22</v>
      </c>
      <c r="D97" s="7">
        <v>2078</v>
      </c>
      <c r="E97" s="7">
        <v>1419</v>
      </c>
      <c r="F97" s="7" t="s">
        <v>33</v>
      </c>
      <c r="G97" s="7">
        <v>3</v>
      </c>
      <c r="H97" s="7" t="s">
        <v>33</v>
      </c>
      <c r="I97" s="7">
        <v>1</v>
      </c>
      <c r="J97" s="7">
        <v>4</v>
      </c>
      <c r="K97" s="7">
        <v>0</v>
      </c>
      <c r="L97" s="7" t="s">
        <v>33</v>
      </c>
      <c r="M97" s="7" t="s">
        <v>33</v>
      </c>
      <c r="N97" s="7" t="s">
        <v>33</v>
      </c>
      <c r="O97" s="7" t="s">
        <v>33</v>
      </c>
      <c r="P97" s="7" t="s">
        <v>33</v>
      </c>
      <c r="Q97" s="7" t="s">
        <v>33</v>
      </c>
      <c r="R97" s="7" t="s">
        <v>33</v>
      </c>
      <c r="S97" s="7">
        <v>5</v>
      </c>
      <c r="T97" s="7" t="s">
        <v>33</v>
      </c>
      <c r="U97" s="7">
        <v>0</v>
      </c>
      <c r="V97" s="7">
        <v>0</v>
      </c>
      <c r="W97" s="7">
        <v>0</v>
      </c>
      <c r="X97" s="7">
        <v>0</v>
      </c>
      <c r="Y97" s="7" t="s">
        <v>33</v>
      </c>
      <c r="Z97" s="7">
        <v>0</v>
      </c>
      <c r="AA97" s="7">
        <f t="shared" si="4"/>
        <v>3532</v>
      </c>
      <c r="AB97" s="7">
        <f t="shared" si="5"/>
        <v>3532</v>
      </c>
      <c r="AC97" s="7">
        <v>34</v>
      </c>
      <c r="AD97" s="7">
        <f t="shared" si="3"/>
        <v>3566</v>
      </c>
    </row>
    <row r="98" spans="1:31" x14ac:dyDescent="0.25">
      <c r="A98" s="5" t="s">
        <v>34</v>
      </c>
      <c r="B98" s="6" t="s">
        <v>137</v>
      </c>
      <c r="C98" s="7">
        <v>569</v>
      </c>
      <c r="D98" s="7">
        <v>1619</v>
      </c>
      <c r="E98" s="7">
        <v>1228</v>
      </c>
      <c r="F98" s="7" t="s">
        <v>33</v>
      </c>
      <c r="G98" s="7">
        <v>24</v>
      </c>
      <c r="H98" s="7">
        <v>7</v>
      </c>
      <c r="I98" s="7">
        <v>50</v>
      </c>
      <c r="J98" s="7">
        <v>183</v>
      </c>
      <c r="K98" s="7">
        <v>15</v>
      </c>
      <c r="L98" s="7" t="s">
        <v>33</v>
      </c>
      <c r="M98" s="7" t="s">
        <v>33</v>
      </c>
      <c r="N98" s="7">
        <v>0</v>
      </c>
      <c r="O98" s="7" t="s">
        <v>33</v>
      </c>
      <c r="P98" s="7" t="s">
        <v>33</v>
      </c>
      <c r="Q98" s="7" t="s">
        <v>33</v>
      </c>
      <c r="R98" s="7" t="s">
        <v>33</v>
      </c>
      <c r="S98" s="7">
        <v>0</v>
      </c>
      <c r="T98" s="7" t="s">
        <v>33</v>
      </c>
      <c r="U98" s="7">
        <v>7</v>
      </c>
      <c r="V98" s="7">
        <v>0</v>
      </c>
      <c r="W98" s="7">
        <v>0</v>
      </c>
      <c r="X98" s="7">
        <v>4</v>
      </c>
      <c r="Y98" s="7" t="s">
        <v>33</v>
      </c>
      <c r="Z98" s="7">
        <v>2</v>
      </c>
      <c r="AA98" s="7">
        <f t="shared" si="4"/>
        <v>3706</v>
      </c>
      <c r="AB98" s="7">
        <f t="shared" si="5"/>
        <v>3706</v>
      </c>
      <c r="AC98" s="7">
        <v>76</v>
      </c>
      <c r="AD98" s="7">
        <f t="shared" si="3"/>
        <v>3782</v>
      </c>
    </row>
    <row r="99" spans="1:31" x14ac:dyDescent="0.25">
      <c r="A99" s="5" t="s">
        <v>44</v>
      </c>
      <c r="B99" s="6" t="s">
        <v>138</v>
      </c>
      <c r="C99" s="7">
        <v>5619</v>
      </c>
      <c r="D99" s="7">
        <v>14691</v>
      </c>
      <c r="E99" s="7">
        <v>265</v>
      </c>
      <c r="F99" s="7">
        <v>166</v>
      </c>
      <c r="G99" s="7">
        <v>589</v>
      </c>
      <c r="H99" s="7">
        <v>436</v>
      </c>
      <c r="I99" s="7">
        <v>2474</v>
      </c>
      <c r="J99" s="7">
        <v>10546</v>
      </c>
      <c r="K99" s="7">
        <v>157</v>
      </c>
      <c r="L99" s="7" t="s">
        <v>33</v>
      </c>
      <c r="M99" s="7" t="s">
        <v>33</v>
      </c>
      <c r="N99" s="7" t="s">
        <v>33</v>
      </c>
      <c r="O99" s="7" t="s">
        <v>33</v>
      </c>
      <c r="P99" s="7" t="s">
        <v>33</v>
      </c>
      <c r="Q99" s="7" t="s">
        <v>33</v>
      </c>
      <c r="R99" s="7">
        <v>170</v>
      </c>
      <c r="S99" s="7" t="s">
        <v>33</v>
      </c>
      <c r="T99" s="7" t="s">
        <v>33</v>
      </c>
      <c r="U99" s="7">
        <v>285</v>
      </c>
      <c r="V99" s="7">
        <v>0</v>
      </c>
      <c r="W99" s="7">
        <v>0</v>
      </c>
      <c r="X99" s="7">
        <v>0</v>
      </c>
      <c r="Y99" s="7" t="s">
        <v>33</v>
      </c>
      <c r="Z99" s="7">
        <v>3</v>
      </c>
      <c r="AA99" s="7">
        <f t="shared" si="4"/>
        <v>35398</v>
      </c>
      <c r="AB99" s="7">
        <f t="shared" si="5"/>
        <v>35398</v>
      </c>
      <c r="AC99" s="7">
        <v>1063</v>
      </c>
      <c r="AD99" s="7">
        <f t="shared" si="3"/>
        <v>36461</v>
      </c>
    </row>
    <row r="100" spans="1:31" x14ac:dyDescent="0.25">
      <c r="A100" s="5" t="s">
        <v>40</v>
      </c>
      <c r="B100" s="6" t="s">
        <v>139</v>
      </c>
      <c r="C100" s="7">
        <v>604</v>
      </c>
      <c r="D100" s="7">
        <v>772</v>
      </c>
      <c r="E100" s="7">
        <v>11</v>
      </c>
      <c r="F100" s="7">
        <v>89</v>
      </c>
      <c r="G100" s="7">
        <v>1</v>
      </c>
      <c r="H100" s="7">
        <v>897</v>
      </c>
      <c r="I100" s="7">
        <v>2</v>
      </c>
      <c r="J100" s="7">
        <v>19</v>
      </c>
      <c r="K100" s="7">
        <v>0</v>
      </c>
      <c r="L100" s="7" t="s">
        <v>33</v>
      </c>
      <c r="M100" s="7" t="s">
        <v>33</v>
      </c>
      <c r="N100" s="7" t="s">
        <v>33</v>
      </c>
      <c r="O100" s="7" t="s">
        <v>33</v>
      </c>
      <c r="P100" s="7" t="s">
        <v>33</v>
      </c>
      <c r="Q100" s="7" t="s">
        <v>33</v>
      </c>
      <c r="R100" s="7" t="s">
        <v>33</v>
      </c>
      <c r="S100" s="7">
        <v>1</v>
      </c>
      <c r="T100" s="7" t="s">
        <v>33</v>
      </c>
      <c r="U100" s="7">
        <v>1</v>
      </c>
      <c r="V100" s="7">
        <v>1</v>
      </c>
      <c r="W100" s="7">
        <v>1</v>
      </c>
      <c r="X100" s="7">
        <v>0</v>
      </c>
      <c r="Y100" s="7" t="s">
        <v>33</v>
      </c>
      <c r="Z100" s="7">
        <v>0</v>
      </c>
      <c r="AA100" s="7">
        <f t="shared" si="4"/>
        <v>2399</v>
      </c>
      <c r="AB100" s="7">
        <f t="shared" si="5"/>
        <v>2399</v>
      </c>
      <c r="AC100" s="7">
        <v>51</v>
      </c>
      <c r="AD100" s="7">
        <f t="shared" si="3"/>
        <v>2450</v>
      </c>
    </row>
    <row r="101" spans="1:31" x14ac:dyDescent="0.25">
      <c r="A101" s="5" t="s">
        <v>36</v>
      </c>
      <c r="B101" s="6" t="s">
        <v>140</v>
      </c>
      <c r="C101" s="7">
        <v>1078</v>
      </c>
      <c r="D101" s="7">
        <v>1637</v>
      </c>
      <c r="E101" s="7">
        <v>2928</v>
      </c>
      <c r="F101" s="7">
        <v>385</v>
      </c>
      <c r="G101" s="7">
        <v>26</v>
      </c>
      <c r="H101" s="7">
        <v>11</v>
      </c>
      <c r="I101" s="7">
        <v>987</v>
      </c>
      <c r="J101" s="7">
        <v>691</v>
      </c>
      <c r="K101" s="7">
        <v>22</v>
      </c>
      <c r="L101" s="7" t="s">
        <v>33</v>
      </c>
      <c r="M101" s="7" t="s">
        <v>33</v>
      </c>
      <c r="N101" s="7">
        <v>16</v>
      </c>
      <c r="O101" s="7" t="s">
        <v>33</v>
      </c>
      <c r="P101" s="7" t="s">
        <v>33</v>
      </c>
      <c r="Q101" s="7" t="s">
        <v>33</v>
      </c>
      <c r="R101" s="7" t="s">
        <v>33</v>
      </c>
      <c r="S101" s="7" t="s">
        <v>33</v>
      </c>
      <c r="T101" s="7" t="s">
        <v>33</v>
      </c>
      <c r="U101" s="7">
        <v>2</v>
      </c>
      <c r="V101" s="7">
        <v>2</v>
      </c>
      <c r="W101" s="7">
        <v>1</v>
      </c>
      <c r="X101" s="7">
        <v>0</v>
      </c>
      <c r="Y101" s="7" t="s">
        <v>33</v>
      </c>
      <c r="Z101" s="7">
        <v>0</v>
      </c>
      <c r="AA101" s="7">
        <f t="shared" si="4"/>
        <v>7786</v>
      </c>
      <c r="AB101" s="7">
        <f t="shared" si="5"/>
        <v>7786</v>
      </c>
      <c r="AC101" s="7">
        <v>177</v>
      </c>
      <c r="AD101" s="7">
        <f t="shared" si="3"/>
        <v>7963</v>
      </c>
    </row>
    <row r="102" spans="1:31" x14ac:dyDescent="0.25">
      <c r="A102" s="5" t="s">
        <v>47</v>
      </c>
      <c r="B102" s="6" t="s">
        <v>141</v>
      </c>
      <c r="C102" s="7">
        <v>569</v>
      </c>
      <c r="D102" s="7">
        <v>938</v>
      </c>
      <c r="E102" s="7">
        <v>876</v>
      </c>
      <c r="F102" s="7">
        <v>1</v>
      </c>
      <c r="G102" s="7">
        <v>8</v>
      </c>
      <c r="H102" s="7">
        <v>7</v>
      </c>
      <c r="I102" s="7">
        <v>0</v>
      </c>
      <c r="J102" s="7">
        <v>183</v>
      </c>
      <c r="K102" s="7">
        <v>0</v>
      </c>
      <c r="L102" s="7" t="s">
        <v>33</v>
      </c>
      <c r="M102" s="7" t="s">
        <v>33</v>
      </c>
      <c r="N102" s="7">
        <v>1</v>
      </c>
      <c r="O102" s="7" t="s">
        <v>33</v>
      </c>
      <c r="P102" s="7" t="s">
        <v>33</v>
      </c>
      <c r="Q102" s="7">
        <v>0</v>
      </c>
      <c r="R102" s="7">
        <v>0</v>
      </c>
      <c r="S102" s="7">
        <v>0</v>
      </c>
      <c r="T102" s="7">
        <v>0</v>
      </c>
      <c r="U102" s="7">
        <v>0</v>
      </c>
      <c r="V102" s="7">
        <v>0</v>
      </c>
      <c r="W102" s="7">
        <v>1</v>
      </c>
      <c r="X102" s="7">
        <v>0</v>
      </c>
      <c r="Y102" s="7" t="s">
        <v>33</v>
      </c>
      <c r="Z102" s="7">
        <v>0</v>
      </c>
      <c r="AA102" s="7">
        <f t="shared" si="4"/>
        <v>2584</v>
      </c>
      <c r="AB102" s="7">
        <f t="shared" si="5"/>
        <v>2584</v>
      </c>
      <c r="AC102" s="7">
        <v>20</v>
      </c>
      <c r="AD102" s="7">
        <f t="shared" si="3"/>
        <v>2604</v>
      </c>
    </row>
    <row r="103" spans="1:31" x14ac:dyDescent="0.25">
      <c r="A103" s="5" t="s">
        <v>31</v>
      </c>
      <c r="B103" s="6" t="s">
        <v>142</v>
      </c>
      <c r="C103" s="7">
        <v>47</v>
      </c>
      <c r="D103" s="7">
        <v>677</v>
      </c>
      <c r="E103" s="7">
        <v>2</v>
      </c>
      <c r="F103" s="7">
        <v>588</v>
      </c>
      <c r="G103" s="7">
        <v>7</v>
      </c>
      <c r="H103" s="7">
        <v>7</v>
      </c>
      <c r="I103" s="7">
        <v>734</v>
      </c>
      <c r="J103" s="7">
        <v>84</v>
      </c>
      <c r="K103" s="7">
        <v>3</v>
      </c>
      <c r="L103" s="7">
        <v>0</v>
      </c>
      <c r="M103" s="7">
        <v>0</v>
      </c>
      <c r="N103" s="7">
        <v>0</v>
      </c>
      <c r="O103" s="7">
        <v>0</v>
      </c>
      <c r="P103" s="7" t="s">
        <v>33</v>
      </c>
      <c r="Q103" s="7" t="s">
        <v>33</v>
      </c>
      <c r="R103" s="7" t="s">
        <v>33</v>
      </c>
      <c r="S103" s="7" t="s">
        <v>33</v>
      </c>
      <c r="T103" s="7" t="s">
        <v>33</v>
      </c>
      <c r="U103" s="7">
        <v>0</v>
      </c>
      <c r="V103" s="7">
        <v>0</v>
      </c>
      <c r="W103" s="7">
        <v>0</v>
      </c>
      <c r="X103" s="7">
        <v>0</v>
      </c>
      <c r="Y103" s="7" t="s">
        <v>33</v>
      </c>
      <c r="Z103" s="7">
        <v>0</v>
      </c>
      <c r="AA103" s="7">
        <f t="shared" si="4"/>
        <v>2149</v>
      </c>
      <c r="AB103" s="7">
        <f t="shared" si="5"/>
        <v>2149</v>
      </c>
      <c r="AC103" s="7">
        <v>107</v>
      </c>
      <c r="AD103" s="7">
        <f t="shared" si="3"/>
        <v>2256</v>
      </c>
    </row>
    <row r="104" spans="1:31" x14ac:dyDescent="0.25">
      <c r="A104" s="5" t="s">
        <v>31</v>
      </c>
      <c r="B104" s="6" t="s">
        <v>143</v>
      </c>
      <c r="C104" s="7">
        <v>9102</v>
      </c>
      <c r="D104" s="7">
        <v>8982</v>
      </c>
      <c r="E104" s="7">
        <v>253</v>
      </c>
      <c r="F104" s="7">
        <v>3615</v>
      </c>
      <c r="G104" s="7">
        <v>324</v>
      </c>
      <c r="H104" s="7" t="s">
        <v>33</v>
      </c>
      <c r="I104" s="7">
        <v>1836</v>
      </c>
      <c r="J104" s="7">
        <v>3159</v>
      </c>
      <c r="K104" s="7">
        <v>172</v>
      </c>
      <c r="L104" s="7" t="s">
        <v>33</v>
      </c>
      <c r="M104" s="7">
        <v>110</v>
      </c>
      <c r="N104" s="7" t="s">
        <v>33</v>
      </c>
      <c r="O104" s="7" t="s">
        <v>33</v>
      </c>
      <c r="P104" s="7" t="s">
        <v>33</v>
      </c>
      <c r="Q104" s="7" t="s">
        <v>33</v>
      </c>
      <c r="R104" s="7" t="s">
        <v>33</v>
      </c>
      <c r="S104" s="7" t="s">
        <v>33</v>
      </c>
      <c r="T104" s="7" t="s">
        <v>33</v>
      </c>
      <c r="U104" s="7">
        <v>143</v>
      </c>
      <c r="V104" s="7">
        <v>0</v>
      </c>
      <c r="W104" s="7">
        <v>0</v>
      </c>
      <c r="X104" s="7">
        <v>0</v>
      </c>
      <c r="Y104" s="7" t="s">
        <v>33</v>
      </c>
      <c r="Z104" s="7">
        <v>7</v>
      </c>
      <c r="AA104" s="7">
        <f t="shared" si="4"/>
        <v>27696</v>
      </c>
      <c r="AB104" s="7">
        <f t="shared" si="5"/>
        <v>27696</v>
      </c>
      <c r="AC104" s="7">
        <v>775</v>
      </c>
      <c r="AD104" s="7">
        <f t="shared" si="3"/>
        <v>28471</v>
      </c>
    </row>
    <row r="105" spans="1:31" x14ac:dyDescent="0.25">
      <c r="A105" s="5" t="s">
        <v>55</v>
      </c>
      <c r="B105" s="6" t="s">
        <v>144</v>
      </c>
      <c r="C105" s="7">
        <v>6534</v>
      </c>
      <c r="D105" s="7">
        <v>7665</v>
      </c>
      <c r="E105" s="7">
        <v>1116</v>
      </c>
      <c r="F105" s="7">
        <v>8477</v>
      </c>
      <c r="G105" s="7">
        <v>400</v>
      </c>
      <c r="H105" s="7">
        <v>411</v>
      </c>
      <c r="I105" s="7">
        <v>137</v>
      </c>
      <c r="J105" s="7">
        <v>12371</v>
      </c>
      <c r="K105" s="7">
        <v>194</v>
      </c>
      <c r="L105" s="7" t="s">
        <v>33</v>
      </c>
      <c r="M105" s="7" t="s">
        <v>33</v>
      </c>
      <c r="N105" s="7">
        <v>88</v>
      </c>
      <c r="O105" s="7" t="s">
        <v>33</v>
      </c>
      <c r="P105" s="7" t="s">
        <v>33</v>
      </c>
      <c r="Q105" s="7" t="s">
        <v>33</v>
      </c>
      <c r="R105" s="7" t="s">
        <v>33</v>
      </c>
      <c r="S105" s="7" t="s">
        <v>33</v>
      </c>
      <c r="T105" s="7">
        <v>52</v>
      </c>
      <c r="U105" s="7">
        <v>242</v>
      </c>
      <c r="V105" s="7">
        <v>0</v>
      </c>
      <c r="W105" s="7">
        <v>0</v>
      </c>
      <c r="X105" s="7">
        <v>0</v>
      </c>
      <c r="Y105" s="7" t="s">
        <v>33</v>
      </c>
      <c r="Z105" s="7">
        <v>4</v>
      </c>
      <c r="AA105" s="7">
        <f t="shared" si="4"/>
        <v>37687</v>
      </c>
      <c r="AB105" s="7">
        <f t="shared" si="5"/>
        <v>37687</v>
      </c>
      <c r="AC105" s="7">
        <v>1123</v>
      </c>
      <c r="AD105" s="7">
        <f t="shared" si="3"/>
        <v>38810</v>
      </c>
    </row>
    <row r="106" spans="1:31" ht="15" x14ac:dyDescent="0.25">
      <c r="A106" s="5" t="s">
        <v>47</v>
      </c>
      <c r="B106" s="6" t="s">
        <v>145</v>
      </c>
      <c r="C106" s="8">
        <v>737</v>
      </c>
      <c r="D106" s="8">
        <v>653</v>
      </c>
      <c r="E106" s="8">
        <v>761</v>
      </c>
      <c r="F106" s="8">
        <v>13</v>
      </c>
      <c r="G106" s="8">
        <v>0</v>
      </c>
      <c r="H106" s="8">
        <v>3</v>
      </c>
      <c r="I106" s="8">
        <v>9</v>
      </c>
      <c r="J106" s="8">
        <v>16</v>
      </c>
      <c r="K106" s="8">
        <v>0</v>
      </c>
      <c r="L106" s="8">
        <v>0</v>
      </c>
      <c r="M106" s="8">
        <v>0</v>
      </c>
      <c r="N106" s="8">
        <v>2</v>
      </c>
      <c r="O106" s="8">
        <v>0</v>
      </c>
      <c r="P106" s="8">
        <v>0</v>
      </c>
      <c r="Q106" s="8">
        <v>0</v>
      </c>
      <c r="R106" s="8">
        <v>0</v>
      </c>
      <c r="S106" s="8">
        <v>0</v>
      </c>
      <c r="T106" s="8">
        <v>0</v>
      </c>
      <c r="U106" s="8">
        <v>0</v>
      </c>
      <c r="V106" s="8">
        <v>0</v>
      </c>
      <c r="W106" s="8">
        <v>0</v>
      </c>
      <c r="X106" s="8">
        <v>0</v>
      </c>
      <c r="Y106" s="7" t="s">
        <v>33</v>
      </c>
      <c r="Z106" s="8">
        <v>0</v>
      </c>
      <c r="AA106" s="7">
        <f>SUM(C106:Z106)</f>
        <v>2194</v>
      </c>
      <c r="AB106" s="7">
        <f t="shared" si="5"/>
        <v>2194</v>
      </c>
      <c r="AC106" s="7">
        <v>51</v>
      </c>
      <c r="AD106" s="7">
        <v>2246</v>
      </c>
      <c r="AE106" s="1" t="s">
        <v>146</v>
      </c>
    </row>
    <row r="107" spans="1:31" x14ac:dyDescent="0.25">
      <c r="A107" s="5" t="s">
        <v>47</v>
      </c>
      <c r="B107" s="6" t="s">
        <v>147</v>
      </c>
      <c r="C107" s="7">
        <v>3448</v>
      </c>
      <c r="D107" s="7">
        <v>4562</v>
      </c>
      <c r="E107" s="7">
        <v>30</v>
      </c>
      <c r="F107" s="7" t="s">
        <v>33</v>
      </c>
      <c r="G107" s="7">
        <v>0</v>
      </c>
      <c r="H107" s="7">
        <v>0</v>
      </c>
      <c r="I107" s="7" t="s">
        <v>33</v>
      </c>
      <c r="J107" s="7">
        <v>0</v>
      </c>
      <c r="K107" s="7">
        <v>0</v>
      </c>
      <c r="L107" s="7" t="s">
        <v>33</v>
      </c>
      <c r="M107" s="7" t="s">
        <v>33</v>
      </c>
      <c r="N107" s="7">
        <v>0</v>
      </c>
      <c r="O107" s="7" t="s">
        <v>33</v>
      </c>
      <c r="P107" s="7" t="s">
        <v>33</v>
      </c>
      <c r="Q107" s="7" t="s">
        <v>33</v>
      </c>
      <c r="R107" s="7" t="s">
        <v>33</v>
      </c>
      <c r="S107" s="7" t="s">
        <v>33</v>
      </c>
      <c r="T107" s="7" t="s">
        <v>33</v>
      </c>
      <c r="U107" s="7">
        <v>452</v>
      </c>
      <c r="V107" s="7">
        <v>0</v>
      </c>
      <c r="W107" s="7">
        <v>0</v>
      </c>
      <c r="X107" s="7">
        <v>0</v>
      </c>
      <c r="Y107" s="7" t="s">
        <v>33</v>
      </c>
      <c r="Z107" s="7">
        <v>0</v>
      </c>
      <c r="AA107" s="7">
        <f t="shared" si="4"/>
        <v>8492</v>
      </c>
      <c r="AB107" s="7">
        <f t="shared" si="5"/>
        <v>8492</v>
      </c>
      <c r="AC107" s="7">
        <v>167</v>
      </c>
      <c r="AD107" s="7">
        <f t="shared" si="3"/>
        <v>8659</v>
      </c>
    </row>
    <row r="108" spans="1:31" x14ac:dyDescent="0.25">
      <c r="A108" s="5" t="s">
        <v>38</v>
      </c>
      <c r="B108" s="6" t="s">
        <v>148</v>
      </c>
      <c r="C108" s="7">
        <v>46</v>
      </c>
      <c r="D108" s="7">
        <v>794</v>
      </c>
      <c r="E108" s="7">
        <v>2</v>
      </c>
      <c r="F108" s="7">
        <v>0</v>
      </c>
      <c r="G108" s="7">
        <v>1</v>
      </c>
      <c r="H108" s="7">
        <v>3</v>
      </c>
      <c r="I108" s="7">
        <v>869</v>
      </c>
      <c r="J108" s="7">
        <v>26</v>
      </c>
      <c r="K108" s="7">
        <v>382</v>
      </c>
      <c r="L108" s="7">
        <v>0</v>
      </c>
      <c r="M108" s="7">
        <v>0</v>
      </c>
      <c r="N108" s="7">
        <v>0</v>
      </c>
      <c r="O108" s="7">
        <v>0</v>
      </c>
      <c r="P108" s="7" t="s">
        <v>33</v>
      </c>
      <c r="Q108" s="7" t="s">
        <v>33</v>
      </c>
      <c r="R108" s="7" t="s">
        <v>33</v>
      </c>
      <c r="S108" s="7" t="s">
        <v>33</v>
      </c>
      <c r="T108" s="7" t="s">
        <v>33</v>
      </c>
      <c r="U108" s="7" t="s">
        <v>33</v>
      </c>
      <c r="V108" s="7">
        <v>0</v>
      </c>
      <c r="W108" s="7" t="s">
        <v>33</v>
      </c>
      <c r="X108" s="7" t="s">
        <v>33</v>
      </c>
      <c r="Y108" s="7" t="s">
        <v>33</v>
      </c>
      <c r="Z108" s="7">
        <v>0</v>
      </c>
      <c r="AA108" s="7">
        <f t="shared" si="4"/>
        <v>2123</v>
      </c>
      <c r="AB108" s="7">
        <f t="shared" si="5"/>
        <v>2123</v>
      </c>
      <c r="AC108" s="7">
        <v>73</v>
      </c>
      <c r="AD108" s="7">
        <f t="shared" si="3"/>
        <v>2196</v>
      </c>
    </row>
    <row r="109" spans="1:31" x14ac:dyDescent="0.25">
      <c r="A109" s="5" t="s">
        <v>40</v>
      </c>
      <c r="B109" s="6" t="s">
        <v>149</v>
      </c>
      <c r="C109" s="7">
        <v>747</v>
      </c>
      <c r="D109" s="7">
        <v>600</v>
      </c>
      <c r="E109" s="7">
        <v>352</v>
      </c>
      <c r="F109" s="7">
        <v>5</v>
      </c>
      <c r="G109" s="7">
        <v>8</v>
      </c>
      <c r="H109" s="7" t="s">
        <v>33</v>
      </c>
      <c r="I109" s="7">
        <v>7</v>
      </c>
      <c r="J109" s="7">
        <v>25</v>
      </c>
      <c r="K109" s="7">
        <v>0</v>
      </c>
      <c r="L109" s="7" t="s">
        <v>33</v>
      </c>
      <c r="M109" s="7" t="s">
        <v>33</v>
      </c>
      <c r="N109" s="7" t="s">
        <v>33</v>
      </c>
      <c r="O109" s="7" t="s">
        <v>33</v>
      </c>
      <c r="P109" s="7">
        <v>17</v>
      </c>
      <c r="Q109" s="7" t="s">
        <v>33</v>
      </c>
      <c r="R109" s="7">
        <v>3</v>
      </c>
      <c r="S109" s="7" t="s">
        <v>33</v>
      </c>
      <c r="T109" s="7" t="s">
        <v>33</v>
      </c>
      <c r="U109" s="7">
        <v>5</v>
      </c>
      <c r="V109" s="7">
        <v>1</v>
      </c>
      <c r="W109" s="7">
        <v>0</v>
      </c>
      <c r="X109" s="7">
        <v>0</v>
      </c>
      <c r="Y109" s="7" t="s">
        <v>33</v>
      </c>
      <c r="Z109" s="7">
        <v>0</v>
      </c>
      <c r="AA109" s="7">
        <f t="shared" si="4"/>
        <v>1770</v>
      </c>
      <c r="AB109" s="7">
        <f t="shared" si="5"/>
        <v>1770</v>
      </c>
      <c r="AC109" s="7">
        <v>55</v>
      </c>
      <c r="AD109" s="7">
        <f t="shared" si="3"/>
        <v>1825</v>
      </c>
    </row>
    <row r="110" spans="1:31" ht="20.25" customHeight="1" x14ac:dyDescent="0.25">
      <c r="A110" s="23" t="s">
        <v>150</v>
      </c>
      <c r="B110" s="24"/>
      <c r="C110" s="9">
        <f>SUM(C1:C109)</f>
        <v>385270</v>
      </c>
      <c r="D110" s="9">
        <f t="shared" ref="D110:K110" si="6">SUM(D1:D109)</f>
        <v>373388</v>
      </c>
      <c r="E110" s="9">
        <f t="shared" si="6"/>
        <v>46146</v>
      </c>
      <c r="F110" s="9">
        <f t="shared" si="6"/>
        <v>58848</v>
      </c>
      <c r="G110" s="9">
        <f t="shared" si="6"/>
        <v>11503</v>
      </c>
      <c r="H110" s="9">
        <f t="shared" si="6"/>
        <v>22744</v>
      </c>
      <c r="I110" s="9">
        <f t="shared" si="6"/>
        <v>37334</v>
      </c>
      <c r="J110" s="9">
        <f t="shared" si="6"/>
        <v>170182</v>
      </c>
      <c r="K110" s="9">
        <f t="shared" si="6"/>
        <v>8456</v>
      </c>
      <c r="Y110" s="9">
        <f t="shared" ref="Y110:AC110" si="7">SUM(Y1:Y109)</f>
        <v>867</v>
      </c>
      <c r="Z110" s="9">
        <f t="shared" si="7"/>
        <v>265</v>
      </c>
      <c r="AA110" s="9">
        <f t="shared" si="7"/>
        <v>1131171</v>
      </c>
      <c r="AB110" s="10">
        <f t="shared" si="7"/>
        <v>1130304</v>
      </c>
      <c r="AC110" s="10">
        <f t="shared" si="7"/>
        <v>27594</v>
      </c>
      <c r="AD110" s="11">
        <f>SUM(AD4:AD109)</f>
        <v>1157899</v>
      </c>
    </row>
    <row r="111" spans="1:31" ht="31.5" customHeight="1" x14ac:dyDescent="0.25">
      <c r="A111" s="23" t="s">
        <v>151</v>
      </c>
      <c r="B111" s="24"/>
      <c r="C111" s="12">
        <v>387624</v>
      </c>
      <c r="D111" s="12">
        <v>375510</v>
      </c>
      <c r="E111" s="10">
        <v>47967</v>
      </c>
      <c r="F111" s="10">
        <v>60757</v>
      </c>
      <c r="G111" s="10">
        <v>13613</v>
      </c>
      <c r="H111" s="12">
        <v>23479</v>
      </c>
      <c r="I111" s="10">
        <v>38319</v>
      </c>
      <c r="J111" s="10">
        <v>172657</v>
      </c>
      <c r="K111" s="10">
        <v>10380</v>
      </c>
      <c r="L111" s="10"/>
      <c r="M111" s="10" t="s">
        <v>152</v>
      </c>
      <c r="N111" s="10" t="s">
        <v>152</v>
      </c>
      <c r="O111" s="10" t="s">
        <v>152</v>
      </c>
      <c r="P111" s="10" t="s">
        <v>152</v>
      </c>
      <c r="Q111" s="10" t="s">
        <v>152</v>
      </c>
      <c r="R111" s="10" t="s">
        <v>152</v>
      </c>
      <c r="S111" s="10" t="s">
        <v>152</v>
      </c>
      <c r="T111" s="10" t="s">
        <v>152</v>
      </c>
      <c r="U111" s="10" t="s">
        <v>152</v>
      </c>
      <c r="V111" s="10" t="s">
        <v>152</v>
      </c>
      <c r="W111" s="10" t="s">
        <v>152</v>
      </c>
      <c r="X111" s="10" t="s">
        <v>152</v>
      </c>
      <c r="Y111" s="10">
        <f>Y110</f>
        <v>867</v>
      </c>
      <c r="Z111" s="10" t="s">
        <v>152</v>
      </c>
      <c r="AA111" s="10">
        <f>SUM(C111:Z111)</f>
        <v>1131173</v>
      </c>
      <c r="AD111" s="13"/>
    </row>
    <row r="112" spans="1:31" ht="23.25" customHeight="1" x14ac:dyDescent="0.25">
      <c r="A112" s="23" t="s">
        <v>153</v>
      </c>
      <c r="B112" s="24"/>
      <c r="C112" s="14">
        <f>C111*AA112</f>
        <v>34.267437429995233</v>
      </c>
      <c r="D112" s="14">
        <f>D111*AA112</f>
        <v>33.196513707452354</v>
      </c>
      <c r="E112" s="14">
        <f>E111*AA112</f>
        <v>4.2404654283650691</v>
      </c>
      <c r="F112" s="14">
        <f>F111*AA112</f>
        <v>5.3711501246935702</v>
      </c>
      <c r="G112" s="15">
        <f>G111*AA112</f>
        <v>1.2034410297982714</v>
      </c>
      <c r="H112" s="15">
        <f>H111*AA112</f>
        <v>2.0756329933617579</v>
      </c>
      <c r="I112" s="15">
        <f>I111*AA112</f>
        <v>3.3875454948093706</v>
      </c>
      <c r="J112" s="15">
        <f>J111*AA112</f>
        <v>15.263536169975769</v>
      </c>
      <c r="K112" s="15">
        <f>K111*AA112</f>
        <v>0.91763152055432717</v>
      </c>
      <c r="L112" s="16"/>
      <c r="Y112" s="14">
        <f>Y111*AA112</f>
        <v>7.6646100994277627E-2</v>
      </c>
      <c r="Z112" s="17"/>
      <c r="AA112" s="1">
        <f>100/AA111</f>
        <v>8.8403807375176034E-5</v>
      </c>
      <c r="AD112" s="13"/>
    </row>
    <row r="113" spans="1:27" customFormat="1" ht="15" customHeight="1" x14ac:dyDescent="0.25">
      <c r="C113" s="21" t="s">
        <v>3</v>
      </c>
      <c r="D113" s="21" t="s">
        <v>4</v>
      </c>
      <c r="E113" s="21" t="s">
        <v>5</v>
      </c>
      <c r="F113" s="21" t="s">
        <v>6</v>
      </c>
      <c r="G113" s="21" t="s">
        <v>7</v>
      </c>
      <c r="H113" s="21" t="s">
        <v>8</v>
      </c>
      <c r="I113" s="21" t="s">
        <v>9</v>
      </c>
      <c r="J113" s="21" t="s">
        <v>10</v>
      </c>
      <c r="K113" s="21" t="s">
        <v>11</v>
      </c>
      <c r="Y113" s="21" t="s">
        <v>154</v>
      </c>
      <c r="AA113" s="18">
        <f>SUM(C112:Y112)</f>
        <v>100.00000000000001</v>
      </c>
    </row>
    <row r="114" spans="1:27" ht="15" x14ac:dyDescent="0.25">
      <c r="A114" s="1" t="s">
        <v>33</v>
      </c>
      <c r="B114" s="1" t="s">
        <v>155</v>
      </c>
      <c r="K114" s="19"/>
    </row>
    <row r="115" spans="1:27" x14ac:dyDescent="0.25">
      <c r="A115" s="20"/>
      <c r="B115" s="20"/>
    </row>
  </sheetData>
  <autoFilter ref="A3:AD115" xr:uid="{00000000-0009-0000-0000-000000000000}"/>
  <mergeCells count="4">
    <mergeCell ref="A1:AD1"/>
    <mergeCell ref="A110:B110"/>
    <mergeCell ref="A111:B111"/>
    <mergeCell ref="A112:B112"/>
  </mergeCells>
  <printOptions horizontalCentered="1"/>
  <pageMargins left="0.25" right="0.25" top="0.75" bottom="0.75" header="0.3" footer="0.3"/>
  <pageSetup paperSize="5" scale="51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0D701-C276-4323-A367-5B431BED17E4}">
  <dimension ref="B2:AG108"/>
  <sheetViews>
    <sheetView zoomScale="85" zoomScaleNormal="8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L108" sqref="B2:L108"/>
    </sheetView>
  </sheetViews>
  <sheetFormatPr defaultRowHeight="15" x14ac:dyDescent="0.25"/>
  <cols>
    <col min="2" max="2" width="23" customWidth="1"/>
    <col min="3" max="3" width="23.140625" customWidth="1"/>
    <col min="4" max="4" width="23.7109375" customWidth="1"/>
    <col min="5" max="5" width="23.5703125" customWidth="1"/>
    <col min="6" max="6" width="20.42578125" customWidth="1"/>
    <col min="7" max="7" width="19" customWidth="1"/>
    <col min="8" max="14" width="18.140625" customWidth="1"/>
    <col min="15" max="15" width="24.7109375" customWidth="1"/>
    <col min="18" max="18" width="28.28515625" customWidth="1"/>
    <col min="21" max="21" width="17.7109375" customWidth="1"/>
    <col min="23" max="23" width="16.28515625" customWidth="1"/>
    <col min="25" max="25" width="20" customWidth="1"/>
    <col min="27" max="27" width="26.28515625" customWidth="1"/>
    <col min="29" max="29" width="24" customWidth="1"/>
    <col min="31" max="31" width="17.42578125" customWidth="1"/>
    <col min="33" max="33" width="9.140625" customWidth="1"/>
  </cols>
  <sheetData>
    <row r="2" spans="2:33" x14ac:dyDescent="0.25">
      <c r="B2" t="s">
        <v>206</v>
      </c>
      <c r="C2" t="s">
        <v>205</v>
      </c>
      <c r="D2" t="s">
        <v>207</v>
      </c>
      <c r="E2" t="s">
        <v>208</v>
      </c>
      <c r="F2" t="s">
        <v>209</v>
      </c>
      <c r="G2" t="s">
        <v>210</v>
      </c>
      <c r="H2" t="s">
        <v>212</v>
      </c>
      <c r="I2" t="s">
        <v>213</v>
      </c>
      <c r="J2" t="s">
        <v>214</v>
      </c>
      <c r="K2" t="s">
        <v>215</v>
      </c>
      <c r="L2" t="s">
        <v>216</v>
      </c>
      <c r="N2" t="s">
        <v>160</v>
      </c>
      <c r="R2" t="s">
        <v>211</v>
      </c>
    </row>
    <row r="3" spans="2:33" x14ac:dyDescent="0.25">
      <c r="B3" t="s">
        <v>164</v>
      </c>
      <c r="C3" s="8">
        <f>IF(ISERROR(VLOOKUP(B3,$R$3:$R$108,1,FALSE)),0,1)</f>
        <v>0</v>
      </c>
      <c r="D3">
        <v>0</v>
      </c>
      <c r="E3">
        <v>0</v>
      </c>
      <c r="F3">
        <f>IF(ISERROR(VLOOKUP(B3,$Y$4:$Y$50,1,FALSE)),0,1)</f>
        <v>0</v>
      </c>
      <c r="G3">
        <v>0</v>
      </c>
      <c r="H3">
        <v>1</v>
      </c>
      <c r="I3">
        <v>0</v>
      </c>
      <c r="J3">
        <v>0</v>
      </c>
      <c r="K3">
        <v>0</v>
      </c>
      <c r="L3">
        <v>1</v>
      </c>
      <c r="N3" s="6" t="s">
        <v>39</v>
      </c>
      <c r="P3" t="s">
        <v>18</v>
      </c>
      <c r="R3" t="s">
        <v>32</v>
      </c>
      <c r="U3" t="s">
        <v>156</v>
      </c>
      <c r="W3" t="s">
        <v>157</v>
      </c>
      <c r="Y3" t="s">
        <v>158</v>
      </c>
      <c r="AA3" t="s">
        <v>159</v>
      </c>
      <c r="AC3" t="s">
        <v>161</v>
      </c>
      <c r="AE3" t="s">
        <v>162</v>
      </c>
      <c r="AG3" s="25" t="s">
        <v>163</v>
      </c>
    </row>
    <row r="4" spans="2:33" x14ac:dyDescent="0.25">
      <c r="B4" t="s">
        <v>35</v>
      </c>
      <c r="C4" s="8">
        <f t="shared" ref="C4:C67" si="0">IF(ISERROR(VLOOKUP(B4,$R$3:$R$108,1,FALSE)),0,1)</f>
        <v>1</v>
      </c>
      <c r="D4">
        <v>0</v>
      </c>
      <c r="E4">
        <v>0</v>
      </c>
      <c r="F4">
        <f>IF(ISERROR(VLOOKUP(B4,$Y$4:$Y$50,1,FALSE)),0,1)</f>
        <v>0</v>
      </c>
      <c r="G4">
        <v>0</v>
      </c>
      <c r="H4">
        <v>0</v>
      </c>
      <c r="I4">
        <v>0</v>
      </c>
      <c r="J4">
        <v>1</v>
      </c>
      <c r="K4">
        <v>0</v>
      </c>
      <c r="L4">
        <v>1</v>
      </c>
      <c r="N4" s="6" t="s">
        <v>42</v>
      </c>
      <c r="P4" t="s">
        <v>32</v>
      </c>
      <c r="R4" t="s">
        <v>35</v>
      </c>
      <c r="U4" t="s">
        <v>43</v>
      </c>
      <c r="W4" s="6" t="s">
        <v>52</v>
      </c>
      <c r="Y4" t="s">
        <v>46</v>
      </c>
      <c r="AA4" s="6" t="s">
        <v>127</v>
      </c>
      <c r="AC4" s="6" t="s">
        <v>35</v>
      </c>
      <c r="AE4" s="6" t="s">
        <v>45</v>
      </c>
      <c r="AG4" s="6" t="s">
        <v>119</v>
      </c>
    </row>
    <row r="5" spans="2:33" x14ac:dyDescent="0.25">
      <c r="B5" t="s">
        <v>37</v>
      </c>
      <c r="C5" s="8">
        <f t="shared" si="0"/>
        <v>1</v>
      </c>
      <c r="D5">
        <v>0</v>
      </c>
      <c r="E5">
        <v>0</v>
      </c>
      <c r="F5">
        <f>IF(ISERROR(VLOOKUP(B5,$Y$4:$Y$50,1,FALSE)),0,1)</f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1</v>
      </c>
      <c r="N5" s="6" t="s">
        <v>43</v>
      </c>
      <c r="P5" t="s">
        <v>64</v>
      </c>
      <c r="R5" t="s">
        <v>37</v>
      </c>
      <c r="U5" t="s">
        <v>70</v>
      </c>
      <c r="W5" s="6" t="s">
        <v>57</v>
      </c>
      <c r="Y5" t="s">
        <v>48</v>
      </c>
      <c r="AA5" s="6" t="s">
        <v>145</v>
      </c>
      <c r="AC5" s="6" t="s">
        <v>41</v>
      </c>
      <c r="AE5" s="6" t="s">
        <v>72</v>
      </c>
      <c r="AG5" s="6" t="s">
        <v>128</v>
      </c>
    </row>
    <row r="6" spans="2:33" x14ac:dyDescent="0.25">
      <c r="B6" t="s">
        <v>39</v>
      </c>
      <c r="C6" s="8">
        <f t="shared" si="0"/>
        <v>1</v>
      </c>
      <c r="D6">
        <v>0</v>
      </c>
      <c r="E6">
        <v>0</v>
      </c>
      <c r="F6">
        <f>IF(ISERROR(VLOOKUP(B6,$Y$4:$Y$50,1,FALSE)),0,1)</f>
        <v>0</v>
      </c>
      <c r="G6">
        <v>0</v>
      </c>
      <c r="H6">
        <v>0</v>
      </c>
      <c r="I6">
        <v>1</v>
      </c>
      <c r="J6">
        <v>0</v>
      </c>
      <c r="K6">
        <v>0</v>
      </c>
      <c r="L6">
        <v>1</v>
      </c>
      <c r="N6" s="6" t="s">
        <v>58</v>
      </c>
      <c r="P6" t="s">
        <v>92</v>
      </c>
      <c r="R6" t="s">
        <v>39</v>
      </c>
      <c r="U6" t="s">
        <v>82</v>
      </c>
      <c r="W6" s="6" t="s">
        <v>89</v>
      </c>
      <c r="Y6" t="s">
        <v>51</v>
      </c>
      <c r="AA6" s="6" t="s">
        <v>149</v>
      </c>
      <c r="AC6" s="6" t="s">
        <v>45</v>
      </c>
      <c r="AE6" s="6" t="s">
        <v>99</v>
      </c>
      <c r="AG6" s="6" t="s">
        <v>148</v>
      </c>
    </row>
    <row r="7" spans="2:33" x14ac:dyDescent="0.25">
      <c r="B7" t="s">
        <v>165</v>
      </c>
      <c r="C7" s="8">
        <f t="shared" si="0"/>
        <v>0</v>
      </c>
      <c r="D7">
        <v>0</v>
      </c>
      <c r="E7">
        <v>0</v>
      </c>
      <c r="F7">
        <f>IF(ISERROR(VLOOKUP(B7,$Y$4:$Y$50,1,FALSE)),0,1)</f>
        <v>0</v>
      </c>
      <c r="G7">
        <v>0</v>
      </c>
      <c r="H7">
        <v>0</v>
      </c>
      <c r="I7">
        <v>0</v>
      </c>
      <c r="J7">
        <v>1</v>
      </c>
      <c r="K7">
        <v>0</v>
      </c>
      <c r="L7">
        <v>1</v>
      </c>
      <c r="N7" s="6" t="s">
        <v>60</v>
      </c>
      <c r="P7" t="s">
        <v>104</v>
      </c>
      <c r="R7" t="s">
        <v>41</v>
      </c>
      <c r="U7" t="s">
        <v>86</v>
      </c>
      <c r="W7" s="6" t="s">
        <v>111</v>
      </c>
      <c r="Y7" t="s">
        <v>54</v>
      </c>
      <c r="AC7" s="6" t="s">
        <v>48</v>
      </c>
      <c r="AE7" s="6" t="s">
        <v>144</v>
      </c>
    </row>
    <row r="8" spans="2:33" x14ac:dyDescent="0.25">
      <c r="B8" t="s">
        <v>42</v>
      </c>
      <c r="C8" s="8">
        <f t="shared" si="0"/>
        <v>1</v>
      </c>
      <c r="D8">
        <v>0</v>
      </c>
      <c r="E8">
        <v>0</v>
      </c>
      <c r="F8">
        <f>IF(ISERROR(VLOOKUP(B8,$Y$4:$Y$50,1,FALSE)),0,1)</f>
        <v>0</v>
      </c>
      <c r="G8">
        <v>0</v>
      </c>
      <c r="H8">
        <v>0</v>
      </c>
      <c r="I8">
        <v>1</v>
      </c>
      <c r="J8">
        <v>0</v>
      </c>
      <c r="K8">
        <v>0</v>
      </c>
      <c r="L8">
        <v>1</v>
      </c>
      <c r="N8" s="6" t="s">
        <v>62</v>
      </c>
      <c r="P8" t="s">
        <v>122</v>
      </c>
      <c r="R8" t="s">
        <v>42</v>
      </c>
      <c r="U8" t="s">
        <v>91</v>
      </c>
      <c r="W8" s="6" t="s">
        <v>143</v>
      </c>
      <c r="Y8" t="s">
        <v>59</v>
      </c>
      <c r="AC8" s="6" t="s">
        <v>49</v>
      </c>
    </row>
    <row r="9" spans="2:33" x14ac:dyDescent="0.25">
      <c r="B9" t="s">
        <v>166</v>
      </c>
      <c r="C9" s="8">
        <f t="shared" si="0"/>
        <v>0</v>
      </c>
      <c r="D9">
        <v>0</v>
      </c>
      <c r="E9">
        <v>1</v>
      </c>
      <c r="F9">
        <f>IF(ISERROR(VLOOKUP(B9,$Y$4:$Y$50,1,FALSE)),0,1)</f>
        <v>0</v>
      </c>
      <c r="G9">
        <v>0</v>
      </c>
      <c r="H9">
        <v>0</v>
      </c>
      <c r="I9">
        <v>1</v>
      </c>
      <c r="J9">
        <v>0</v>
      </c>
      <c r="K9">
        <v>0</v>
      </c>
      <c r="L9">
        <v>1</v>
      </c>
      <c r="N9" s="6" t="s">
        <v>70</v>
      </c>
      <c r="P9" t="s">
        <v>126</v>
      </c>
      <c r="R9" t="s">
        <v>43</v>
      </c>
      <c r="U9" t="s">
        <v>97</v>
      </c>
      <c r="Y9" t="s">
        <v>62</v>
      </c>
      <c r="AC9" s="6" t="s">
        <v>50</v>
      </c>
    </row>
    <row r="10" spans="2:33" x14ac:dyDescent="0.25">
      <c r="B10" t="s">
        <v>45</v>
      </c>
      <c r="C10" s="8">
        <f t="shared" si="0"/>
        <v>1</v>
      </c>
      <c r="D10">
        <v>0</v>
      </c>
      <c r="E10">
        <v>0</v>
      </c>
      <c r="F10">
        <f>IF(ISERROR(VLOOKUP(B10,$Y$4:$Y$50,1,FALSE)),0,1)</f>
        <v>0</v>
      </c>
      <c r="G10">
        <v>0</v>
      </c>
      <c r="H10">
        <v>0</v>
      </c>
      <c r="I10">
        <v>0</v>
      </c>
      <c r="J10">
        <v>1</v>
      </c>
      <c r="K10">
        <v>1</v>
      </c>
      <c r="L10">
        <v>1</v>
      </c>
      <c r="N10" s="6" t="s">
        <v>71</v>
      </c>
      <c r="P10" t="s">
        <v>132</v>
      </c>
      <c r="R10" t="s">
        <v>45</v>
      </c>
      <c r="U10" t="s">
        <v>121</v>
      </c>
      <c r="Y10" t="s">
        <v>63</v>
      </c>
      <c r="AC10" s="6" t="s">
        <v>51</v>
      </c>
    </row>
    <row r="11" spans="2:33" x14ac:dyDescent="0.25">
      <c r="B11" t="s">
        <v>46</v>
      </c>
      <c r="C11" s="8">
        <f t="shared" si="0"/>
        <v>1</v>
      </c>
      <c r="D11">
        <v>0</v>
      </c>
      <c r="E11">
        <v>0</v>
      </c>
      <c r="F11">
        <f>IF(ISERROR(VLOOKUP(B11,$Y$4:$Y$50,1,FALSE)),0,1)</f>
        <v>1</v>
      </c>
      <c r="G11">
        <v>0</v>
      </c>
      <c r="H11">
        <v>0</v>
      </c>
      <c r="I11">
        <v>0</v>
      </c>
      <c r="J11">
        <v>0</v>
      </c>
      <c r="K11">
        <v>0</v>
      </c>
      <c r="L11">
        <v>1</v>
      </c>
      <c r="N11" s="6" t="s">
        <v>80</v>
      </c>
      <c r="P11" t="s">
        <v>138</v>
      </c>
      <c r="R11" t="s">
        <v>46</v>
      </c>
      <c r="U11" t="s">
        <v>123</v>
      </c>
      <c r="Y11" t="s">
        <v>66</v>
      </c>
      <c r="AC11" s="6" t="s">
        <v>79</v>
      </c>
    </row>
    <row r="12" spans="2:33" x14ac:dyDescent="0.25">
      <c r="B12" t="s">
        <v>48</v>
      </c>
      <c r="C12" s="8">
        <f t="shared" si="0"/>
        <v>1</v>
      </c>
      <c r="D12">
        <v>0</v>
      </c>
      <c r="E12">
        <v>0</v>
      </c>
      <c r="F12">
        <f>IF(ISERROR(VLOOKUP(B12,$Y$4:$Y$50,1,FALSE)),0,1)</f>
        <v>1</v>
      </c>
      <c r="G12">
        <v>0</v>
      </c>
      <c r="H12">
        <v>0</v>
      </c>
      <c r="I12">
        <v>0</v>
      </c>
      <c r="J12">
        <v>1</v>
      </c>
      <c r="K12">
        <v>0</v>
      </c>
      <c r="L12">
        <v>1</v>
      </c>
      <c r="N12" s="6" t="s">
        <v>86</v>
      </c>
      <c r="P12" t="s">
        <v>149</v>
      </c>
      <c r="R12" t="s">
        <v>48</v>
      </c>
      <c r="U12" t="s">
        <v>133</v>
      </c>
      <c r="Y12" t="s">
        <v>69</v>
      </c>
      <c r="AC12" s="6" t="s">
        <v>82</v>
      </c>
    </row>
    <row r="13" spans="2:33" x14ac:dyDescent="0.25">
      <c r="B13" t="s">
        <v>167</v>
      </c>
      <c r="C13" s="8">
        <f t="shared" si="0"/>
        <v>0</v>
      </c>
      <c r="D13">
        <v>0</v>
      </c>
      <c r="E13">
        <v>0</v>
      </c>
      <c r="F13">
        <f>IF(ISERROR(VLOOKUP(B13,$Y$4:$Y$50,1,FALSE)),0,1)</f>
        <v>0</v>
      </c>
      <c r="G13">
        <v>0</v>
      </c>
      <c r="H13">
        <v>0</v>
      </c>
      <c r="I13">
        <v>0</v>
      </c>
      <c r="J13">
        <v>1</v>
      </c>
      <c r="K13">
        <v>0</v>
      </c>
      <c r="L13">
        <v>1</v>
      </c>
      <c r="N13" s="6" t="s">
        <v>91</v>
      </c>
      <c r="R13" t="s">
        <v>49</v>
      </c>
      <c r="U13" t="s">
        <v>142</v>
      </c>
      <c r="Y13" t="s">
        <v>71</v>
      </c>
      <c r="AC13" s="6" t="s">
        <v>87</v>
      </c>
    </row>
    <row r="14" spans="2:33" x14ac:dyDescent="0.25">
      <c r="B14" t="s">
        <v>50</v>
      </c>
      <c r="C14" s="8">
        <f t="shared" si="0"/>
        <v>1</v>
      </c>
      <c r="D14">
        <v>0</v>
      </c>
      <c r="E14">
        <v>0</v>
      </c>
      <c r="F14">
        <f>IF(ISERROR(VLOOKUP(B14,$Y$4:$Y$50,1,FALSE)),0,1)</f>
        <v>0</v>
      </c>
      <c r="G14">
        <v>0</v>
      </c>
      <c r="H14">
        <v>0</v>
      </c>
      <c r="I14">
        <v>0</v>
      </c>
      <c r="J14">
        <v>1</v>
      </c>
      <c r="K14">
        <v>0</v>
      </c>
      <c r="L14">
        <v>1</v>
      </c>
      <c r="N14" s="6" t="s">
        <v>98</v>
      </c>
      <c r="R14" t="s">
        <v>50</v>
      </c>
      <c r="U14" t="s">
        <v>145</v>
      </c>
      <c r="Y14" t="s">
        <v>76</v>
      </c>
      <c r="AC14" s="6" t="s">
        <v>96</v>
      </c>
    </row>
    <row r="15" spans="2:33" x14ac:dyDescent="0.25">
      <c r="B15" t="s">
        <v>168</v>
      </c>
      <c r="C15" s="8">
        <f t="shared" si="0"/>
        <v>0</v>
      </c>
      <c r="D15">
        <v>0</v>
      </c>
      <c r="E15">
        <v>0</v>
      </c>
      <c r="F15" s="25">
        <v>1</v>
      </c>
      <c r="G15">
        <v>0</v>
      </c>
      <c r="H15">
        <v>0</v>
      </c>
      <c r="I15">
        <v>0</v>
      </c>
      <c r="J15">
        <v>1</v>
      </c>
      <c r="K15">
        <v>0</v>
      </c>
      <c r="L15">
        <v>1</v>
      </c>
      <c r="N15" s="6" t="s">
        <v>100</v>
      </c>
      <c r="R15" t="s">
        <v>51</v>
      </c>
      <c r="U15" t="s">
        <v>148</v>
      </c>
      <c r="Y15" t="s">
        <v>77</v>
      </c>
      <c r="AC15" s="6" t="s">
        <v>103</v>
      </c>
    </row>
    <row r="16" spans="2:33" x14ac:dyDescent="0.25">
      <c r="B16" t="s">
        <v>52</v>
      </c>
      <c r="C16" s="8">
        <f t="shared" si="0"/>
        <v>1</v>
      </c>
      <c r="D16">
        <v>1</v>
      </c>
      <c r="E16">
        <v>0</v>
      </c>
      <c r="F16">
        <f>IF(ISERROR(VLOOKUP(B16,$Y$4:$Y$50,1,FALSE)),0,1)</f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1</v>
      </c>
      <c r="N16" s="6" t="s">
        <v>102</v>
      </c>
      <c r="R16" t="s">
        <v>52</v>
      </c>
      <c r="Y16" t="s">
        <v>78</v>
      </c>
      <c r="AC16" s="6" t="s">
        <v>110</v>
      </c>
    </row>
    <row r="17" spans="2:29" x14ac:dyDescent="0.25">
      <c r="B17" t="s">
        <v>54</v>
      </c>
      <c r="C17" s="8">
        <f t="shared" si="0"/>
        <v>1</v>
      </c>
      <c r="D17">
        <v>0</v>
      </c>
      <c r="E17">
        <v>0</v>
      </c>
      <c r="F17">
        <f>IF(ISERROR(VLOOKUP(B17,$Y$4:$Y$50,1,FALSE)),0,1)</f>
        <v>1</v>
      </c>
      <c r="G17">
        <v>0</v>
      </c>
      <c r="H17">
        <v>0</v>
      </c>
      <c r="I17">
        <v>0</v>
      </c>
      <c r="J17">
        <v>0</v>
      </c>
      <c r="K17">
        <v>0</v>
      </c>
      <c r="L17">
        <v>1</v>
      </c>
      <c r="N17" s="6" t="s">
        <v>105</v>
      </c>
      <c r="R17" t="s">
        <v>54</v>
      </c>
      <c r="Y17" t="s">
        <v>79</v>
      </c>
      <c r="AC17" s="6" t="s">
        <v>111</v>
      </c>
    </row>
    <row r="18" spans="2:29" x14ac:dyDescent="0.25">
      <c r="B18" t="s">
        <v>56</v>
      </c>
      <c r="C18" s="8">
        <f t="shared" si="0"/>
        <v>1</v>
      </c>
      <c r="D18">
        <v>0</v>
      </c>
      <c r="E18">
        <v>0</v>
      </c>
      <c r="F18">
        <f>IF(ISERROR(VLOOKUP(B18,$Y$4:$Y$50,1,FALSE)),0,1)</f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1</v>
      </c>
      <c r="N18" s="6" t="s">
        <v>106</v>
      </c>
      <c r="R18" t="s">
        <v>56</v>
      </c>
      <c r="Y18" t="s">
        <v>80</v>
      </c>
      <c r="AC18" s="6" t="s">
        <v>112</v>
      </c>
    </row>
    <row r="19" spans="2:29" x14ac:dyDescent="0.25">
      <c r="B19" t="s">
        <v>169</v>
      </c>
      <c r="C19" s="8">
        <f t="shared" si="0"/>
        <v>0</v>
      </c>
      <c r="D19">
        <v>1</v>
      </c>
      <c r="E19">
        <v>0</v>
      </c>
      <c r="F19">
        <f>IF(ISERROR(VLOOKUP(B19,$Y$4:$Y$50,1,FALSE)),0,1)</f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1</v>
      </c>
      <c r="N19" s="6" t="s">
        <v>120</v>
      </c>
      <c r="R19" t="s">
        <v>57</v>
      </c>
      <c r="Y19" t="s">
        <v>84</v>
      </c>
      <c r="AC19" s="6" t="s">
        <v>117</v>
      </c>
    </row>
    <row r="20" spans="2:29" x14ac:dyDescent="0.25">
      <c r="B20" t="s">
        <v>58</v>
      </c>
      <c r="C20" s="8">
        <f t="shared" si="0"/>
        <v>1</v>
      </c>
      <c r="D20">
        <v>0</v>
      </c>
      <c r="E20">
        <v>0</v>
      </c>
      <c r="F20">
        <f>IF(ISERROR(VLOOKUP(B20,$Y$4:$Y$50,1,FALSE)),0,1)</f>
        <v>0</v>
      </c>
      <c r="G20">
        <v>0</v>
      </c>
      <c r="H20">
        <v>0</v>
      </c>
      <c r="I20">
        <v>1</v>
      </c>
      <c r="J20">
        <v>0</v>
      </c>
      <c r="K20">
        <v>0</v>
      </c>
      <c r="L20">
        <v>1</v>
      </c>
      <c r="N20" s="6" t="s">
        <v>141</v>
      </c>
      <c r="R20" t="s">
        <v>58</v>
      </c>
      <c r="Y20" t="s">
        <v>85</v>
      </c>
      <c r="AC20" s="6" t="s">
        <v>119</v>
      </c>
    </row>
    <row r="21" spans="2:29" x14ac:dyDescent="0.25">
      <c r="B21" t="s">
        <v>59</v>
      </c>
      <c r="C21" s="8">
        <f t="shared" si="0"/>
        <v>1</v>
      </c>
      <c r="D21">
        <v>0</v>
      </c>
      <c r="E21">
        <v>0</v>
      </c>
      <c r="F21">
        <f>IF(ISERROR(VLOOKUP(B21,$Y$4:$Y$50,1,FALSE)),0,1)</f>
        <v>1</v>
      </c>
      <c r="G21">
        <v>0</v>
      </c>
      <c r="H21">
        <v>0</v>
      </c>
      <c r="I21">
        <v>0</v>
      </c>
      <c r="J21">
        <v>0</v>
      </c>
      <c r="K21">
        <v>0</v>
      </c>
      <c r="L21">
        <v>1</v>
      </c>
      <c r="N21" s="6" t="s">
        <v>145</v>
      </c>
      <c r="R21" t="s">
        <v>59</v>
      </c>
      <c r="Y21" t="s">
        <v>88</v>
      </c>
      <c r="AC21" s="6" t="s">
        <v>121</v>
      </c>
    </row>
    <row r="22" spans="2:29" x14ac:dyDescent="0.25">
      <c r="B22" t="s">
        <v>170</v>
      </c>
      <c r="C22" s="8">
        <f t="shared" si="0"/>
        <v>0</v>
      </c>
      <c r="D22">
        <v>0</v>
      </c>
      <c r="E22">
        <v>0</v>
      </c>
      <c r="F22">
        <f>IF(ISERROR(VLOOKUP(B22,$Y$4:$Y$50,1,FALSE)),0,1)</f>
        <v>0</v>
      </c>
      <c r="G22">
        <v>0</v>
      </c>
      <c r="H22">
        <v>0</v>
      </c>
      <c r="I22">
        <v>1</v>
      </c>
      <c r="J22">
        <v>0</v>
      </c>
      <c r="K22">
        <v>0</v>
      </c>
      <c r="L22">
        <v>1</v>
      </c>
      <c r="R22" t="s">
        <v>60</v>
      </c>
      <c r="Y22" t="s">
        <v>92</v>
      </c>
      <c r="AC22" s="6" t="s">
        <v>124</v>
      </c>
    </row>
    <row r="23" spans="2:29" x14ac:dyDescent="0.25">
      <c r="B23" t="s">
        <v>171</v>
      </c>
      <c r="C23" s="8">
        <f t="shared" si="0"/>
        <v>0</v>
      </c>
      <c r="D23">
        <v>0</v>
      </c>
      <c r="E23">
        <v>0</v>
      </c>
      <c r="F23">
        <f>IF(ISERROR(VLOOKUP(B23,$Y$4:$Y$50,1,FALSE)),0,1)</f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1</v>
      </c>
      <c r="R23" t="s">
        <v>61</v>
      </c>
      <c r="Y23" t="s">
        <v>93</v>
      </c>
      <c r="AC23" s="6" t="s">
        <v>128</v>
      </c>
    </row>
    <row r="24" spans="2:29" x14ac:dyDescent="0.25">
      <c r="B24" t="s">
        <v>62</v>
      </c>
      <c r="C24" s="8">
        <f t="shared" si="0"/>
        <v>1</v>
      </c>
      <c r="D24">
        <v>0</v>
      </c>
      <c r="E24">
        <v>0</v>
      </c>
      <c r="F24">
        <f>IF(ISERROR(VLOOKUP(B24,$Y$4:$Y$50,1,FALSE)),0,1)</f>
        <v>1</v>
      </c>
      <c r="G24">
        <v>0</v>
      </c>
      <c r="H24">
        <v>0</v>
      </c>
      <c r="I24">
        <v>1</v>
      </c>
      <c r="J24">
        <v>0</v>
      </c>
      <c r="K24">
        <v>0</v>
      </c>
      <c r="L24">
        <v>1</v>
      </c>
      <c r="R24" t="s">
        <v>62</v>
      </c>
      <c r="Y24" t="s">
        <v>94</v>
      </c>
      <c r="AC24" s="6" t="s">
        <v>131</v>
      </c>
    </row>
    <row r="25" spans="2:29" x14ac:dyDescent="0.25">
      <c r="B25" t="s">
        <v>63</v>
      </c>
      <c r="C25" s="8">
        <f t="shared" si="0"/>
        <v>1</v>
      </c>
      <c r="D25">
        <v>0</v>
      </c>
      <c r="E25">
        <v>0</v>
      </c>
      <c r="F25">
        <f>IF(ISERROR(VLOOKUP(B25,$Y$4:$Y$50,1,FALSE)),0,1)</f>
        <v>1</v>
      </c>
      <c r="G25">
        <v>0</v>
      </c>
      <c r="H25">
        <v>0</v>
      </c>
      <c r="I25">
        <v>0</v>
      </c>
      <c r="J25">
        <v>0</v>
      </c>
      <c r="K25">
        <v>0</v>
      </c>
      <c r="L25">
        <v>1</v>
      </c>
      <c r="R25" t="s">
        <v>63</v>
      </c>
      <c r="Y25" t="s">
        <v>95</v>
      </c>
      <c r="AC25" s="6" t="s">
        <v>136</v>
      </c>
    </row>
    <row r="26" spans="2:29" x14ac:dyDescent="0.25">
      <c r="B26" t="s">
        <v>64</v>
      </c>
      <c r="C26" s="8">
        <f t="shared" si="0"/>
        <v>1</v>
      </c>
      <c r="D26">
        <v>0</v>
      </c>
      <c r="E26">
        <v>0</v>
      </c>
      <c r="F26">
        <f>IF(ISERROR(VLOOKUP(B26,$Y$4:$Y$50,1,FALSE)),0,1)</f>
        <v>0</v>
      </c>
      <c r="G26">
        <v>0</v>
      </c>
      <c r="H26">
        <v>1</v>
      </c>
      <c r="I26">
        <v>0</v>
      </c>
      <c r="J26">
        <v>0</v>
      </c>
      <c r="K26">
        <v>0</v>
      </c>
      <c r="L26">
        <v>1</v>
      </c>
      <c r="R26" t="s">
        <v>64</v>
      </c>
      <c r="Y26" t="s">
        <v>96</v>
      </c>
      <c r="AC26" s="6" t="s">
        <v>137</v>
      </c>
    </row>
    <row r="27" spans="2:29" x14ac:dyDescent="0.25">
      <c r="B27" t="s">
        <v>172</v>
      </c>
      <c r="C27" s="8">
        <f t="shared" si="0"/>
        <v>0</v>
      </c>
      <c r="D27">
        <v>0</v>
      </c>
      <c r="E27">
        <v>0</v>
      </c>
      <c r="F27">
        <f>IF(ISERROR(VLOOKUP(B27,$Y$4:$Y$50,1,FALSE)),0,1)</f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1</v>
      </c>
      <c r="R27" t="s">
        <v>65</v>
      </c>
      <c r="Y27" t="s">
        <v>98</v>
      </c>
      <c r="AC27" s="6" t="s">
        <v>139</v>
      </c>
    </row>
    <row r="28" spans="2:29" x14ac:dyDescent="0.25">
      <c r="B28" t="s">
        <v>66</v>
      </c>
      <c r="C28" s="8">
        <f t="shared" si="0"/>
        <v>1</v>
      </c>
      <c r="D28">
        <v>0</v>
      </c>
      <c r="E28">
        <v>0</v>
      </c>
      <c r="F28">
        <f>IF(ISERROR(VLOOKUP(B28,$Y$4:$Y$50,1,FALSE)),0,1)</f>
        <v>1</v>
      </c>
      <c r="G28">
        <v>0</v>
      </c>
      <c r="H28">
        <v>0</v>
      </c>
      <c r="I28">
        <v>0</v>
      </c>
      <c r="J28">
        <v>0</v>
      </c>
      <c r="K28">
        <v>0</v>
      </c>
      <c r="L28">
        <v>1</v>
      </c>
      <c r="R28" t="s">
        <v>66</v>
      </c>
      <c r="Y28" t="s">
        <v>99</v>
      </c>
    </row>
    <row r="29" spans="2:29" x14ac:dyDescent="0.25">
      <c r="B29" t="s">
        <v>173</v>
      </c>
      <c r="C29" s="8">
        <f t="shared" si="0"/>
        <v>0</v>
      </c>
      <c r="D29">
        <v>0</v>
      </c>
      <c r="E29">
        <v>0</v>
      </c>
      <c r="F29">
        <f>IF(ISERROR(VLOOKUP(B29,$Y$4:$Y$50,1,FALSE)),0,1)</f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1</v>
      </c>
      <c r="R29" t="s">
        <v>67</v>
      </c>
      <c r="Y29" t="s">
        <v>100</v>
      </c>
    </row>
    <row r="30" spans="2:29" x14ac:dyDescent="0.25">
      <c r="B30" t="s">
        <v>174</v>
      </c>
      <c r="C30" s="8">
        <f t="shared" si="0"/>
        <v>0</v>
      </c>
      <c r="D30">
        <v>0</v>
      </c>
      <c r="E30">
        <v>0</v>
      </c>
      <c r="F30">
        <f>IF(ISERROR(VLOOKUP(B30,$Y$4:$Y$50,1,FALSE)),0,1)</f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1</v>
      </c>
      <c r="R30" t="s">
        <v>68</v>
      </c>
      <c r="Y30" t="s">
        <v>101</v>
      </c>
    </row>
    <row r="31" spans="2:29" x14ac:dyDescent="0.25">
      <c r="B31" t="s">
        <v>175</v>
      </c>
      <c r="C31" s="8">
        <f t="shared" si="0"/>
        <v>0</v>
      </c>
      <c r="D31">
        <v>0</v>
      </c>
      <c r="E31">
        <v>0</v>
      </c>
      <c r="F31" s="25">
        <v>1</v>
      </c>
      <c r="G31">
        <v>0</v>
      </c>
      <c r="H31">
        <v>0</v>
      </c>
      <c r="I31">
        <v>0</v>
      </c>
      <c r="J31">
        <v>0</v>
      </c>
      <c r="K31">
        <v>0</v>
      </c>
      <c r="L31">
        <v>1</v>
      </c>
      <c r="R31" t="s">
        <v>69</v>
      </c>
      <c r="Y31" t="s">
        <v>102</v>
      </c>
    </row>
    <row r="32" spans="2:29" x14ac:dyDescent="0.25">
      <c r="B32" t="s">
        <v>70</v>
      </c>
      <c r="C32" s="8">
        <f t="shared" si="0"/>
        <v>1</v>
      </c>
      <c r="D32">
        <v>0</v>
      </c>
      <c r="E32">
        <v>1</v>
      </c>
      <c r="F32">
        <f>IF(ISERROR(VLOOKUP(B32,$Y$4:$Y$50,1,FALSE)),0,1)</f>
        <v>0</v>
      </c>
      <c r="G32">
        <v>0</v>
      </c>
      <c r="H32">
        <v>0</v>
      </c>
      <c r="I32">
        <v>1</v>
      </c>
      <c r="J32">
        <v>0</v>
      </c>
      <c r="K32">
        <v>0</v>
      </c>
      <c r="L32">
        <v>1</v>
      </c>
      <c r="R32" t="s">
        <v>70</v>
      </c>
      <c r="Y32" t="s">
        <v>104</v>
      </c>
    </row>
    <row r="33" spans="2:25" x14ac:dyDescent="0.25">
      <c r="B33" t="s">
        <v>71</v>
      </c>
      <c r="C33" s="8">
        <f t="shared" si="0"/>
        <v>1</v>
      </c>
      <c r="D33">
        <v>0</v>
      </c>
      <c r="E33">
        <v>0</v>
      </c>
      <c r="F33">
        <f>IF(ISERROR(VLOOKUP(B33,$Y$4:$Y$50,1,FALSE)),0,1)</f>
        <v>1</v>
      </c>
      <c r="G33">
        <v>0</v>
      </c>
      <c r="H33">
        <v>0</v>
      </c>
      <c r="I33">
        <v>1</v>
      </c>
      <c r="J33">
        <v>0</v>
      </c>
      <c r="K33">
        <v>0</v>
      </c>
      <c r="L33">
        <v>1</v>
      </c>
      <c r="R33" t="s">
        <v>71</v>
      </c>
      <c r="Y33" t="s">
        <v>106</v>
      </c>
    </row>
    <row r="34" spans="2:25" x14ac:dyDescent="0.25">
      <c r="B34" t="s">
        <v>72</v>
      </c>
      <c r="C34" s="8">
        <f t="shared" si="0"/>
        <v>1</v>
      </c>
      <c r="D34">
        <v>0</v>
      </c>
      <c r="E34">
        <v>0</v>
      </c>
      <c r="F34">
        <f>IF(ISERROR(VLOOKUP(B34,$Y$4:$Y$50,1,FALSE)),0,1)</f>
        <v>0</v>
      </c>
      <c r="G34">
        <v>0</v>
      </c>
      <c r="H34">
        <v>0</v>
      </c>
      <c r="I34">
        <v>0</v>
      </c>
      <c r="J34">
        <v>0</v>
      </c>
      <c r="K34">
        <v>1</v>
      </c>
      <c r="L34">
        <v>1</v>
      </c>
      <c r="R34" t="s">
        <v>72</v>
      </c>
      <c r="Y34" t="s">
        <v>109</v>
      </c>
    </row>
    <row r="35" spans="2:25" x14ac:dyDescent="0.25">
      <c r="B35" t="s">
        <v>176</v>
      </c>
      <c r="C35" s="8">
        <f t="shared" si="0"/>
        <v>0</v>
      </c>
      <c r="D35">
        <v>0</v>
      </c>
      <c r="E35">
        <v>0</v>
      </c>
      <c r="F35">
        <f>IF(ISERROR(VLOOKUP(B35,$Y$4:$Y$50,1,FALSE)),0,1)</f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1</v>
      </c>
      <c r="R35" t="s">
        <v>73</v>
      </c>
      <c r="Y35" t="s">
        <v>112</v>
      </c>
    </row>
    <row r="36" spans="2:25" x14ac:dyDescent="0.25">
      <c r="B36" t="s">
        <v>177</v>
      </c>
      <c r="C36" s="8">
        <f t="shared" si="0"/>
        <v>0</v>
      </c>
      <c r="D36">
        <v>0</v>
      </c>
      <c r="E36">
        <v>0</v>
      </c>
      <c r="F36">
        <f>IF(ISERROR(VLOOKUP(B36,$Y$4:$Y$50,1,FALSE)),0,1)</f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1</v>
      </c>
      <c r="R36" t="s">
        <v>74</v>
      </c>
      <c r="Y36" t="s">
        <v>114</v>
      </c>
    </row>
    <row r="37" spans="2:25" x14ac:dyDescent="0.25">
      <c r="B37" t="s">
        <v>178</v>
      </c>
      <c r="C37" s="8">
        <f t="shared" si="0"/>
        <v>0</v>
      </c>
      <c r="D37">
        <v>0</v>
      </c>
      <c r="E37">
        <v>0</v>
      </c>
      <c r="F37">
        <f>IF(ISERROR(VLOOKUP(B37,$Y$4:$Y$50,1,FALSE)),0,1)</f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1</v>
      </c>
      <c r="R37" t="s">
        <v>75</v>
      </c>
      <c r="Y37" t="s">
        <v>117</v>
      </c>
    </row>
    <row r="38" spans="2:25" x14ac:dyDescent="0.25">
      <c r="B38" t="s">
        <v>179</v>
      </c>
      <c r="C38" s="8">
        <f t="shared" si="0"/>
        <v>0</v>
      </c>
      <c r="D38">
        <v>0</v>
      </c>
      <c r="E38">
        <v>0</v>
      </c>
      <c r="F38" s="25">
        <v>1</v>
      </c>
      <c r="G38">
        <v>0</v>
      </c>
      <c r="H38">
        <v>0</v>
      </c>
      <c r="I38">
        <v>0</v>
      </c>
      <c r="J38">
        <v>0</v>
      </c>
      <c r="K38">
        <v>0</v>
      </c>
      <c r="L38">
        <v>1</v>
      </c>
      <c r="R38" t="s">
        <v>76</v>
      </c>
      <c r="Y38" t="s">
        <v>118</v>
      </c>
    </row>
    <row r="39" spans="2:25" x14ac:dyDescent="0.25">
      <c r="B39" t="s">
        <v>180</v>
      </c>
      <c r="C39" s="8">
        <f t="shared" si="0"/>
        <v>0</v>
      </c>
      <c r="D39">
        <v>0</v>
      </c>
      <c r="E39">
        <v>0</v>
      </c>
      <c r="F39" s="25">
        <v>1</v>
      </c>
      <c r="G39">
        <v>0</v>
      </c>
      <c r="H39">
        <v>0</v>
      </c>
      <c r="I39">
        <v>0</v>
      </c>
      <c r="J39">
        <v>0</v>
      </c>
      <c r="K39">
        <v>0</v>
      </c>
      <c r="L39">
        <v>1</v>
      </c>
      <c r="R39" t="s">
        <v>77</v>
      </c>
      <c r="Y39" t="s">
        <v>119</v>
      </c>
    </row>
    <row r="40" spans="2:25" x14ac:dyDescent="0.25">
      <c r="B40" t="s">
        <v>181</v>
      </c>
      <c r="C40" s="8">
        <f t="shared" si="0"/>
        <v>0</v>
      </c>
      <c r="D40">
        <v>0</v>
      </c>
      <c r="E40">
        <v>0</v>
      </c>
      <c r="F40" s="25">
        <v>1</v>
      </c>
      <c r="G40">
        <v>0</v>
      </c>
      <c r="H40">
        <v>0</v>
      </c>
      <c r="I40">
        <v>0</v>
      </c>
      <c r="J40">
        <v>0</v>
      </c>
      <c r="K40">
        <v>0</v>
      </c>
      <c r="L40">
        <v>1</v>
      </c>
      <c r="R40" t="s">
        <v>78</v>
      </c>
      <c r="Y40" t="s">
        <v>120</v>
      </c>
    </row>
    <row r="41" spans="2:25" x14ac:dyDescent="0.25">
      <c r="B41" t="s">
        <v>79</v>
      </c>
      <c r="C41" s="8">
        <f t="shared" si="0"/>
        <v>1</v>
      </c>
      <c r="D41">
        <v>0</v>
      </c>
      <c r="E41">
        <v>0</v>
      </c>
      <c r="F41">
        <f>IF(ISERROR(VLOOKUP(B41,$Y$4:$Y$50,1,FALSE)),0,1)</f>
        <v>1</v>
      </c>
      <c r="G41">
        <v>0</v>
      </c>
      <c r="H41">
        <v>0</v>
      </c>
      <c r="I41">
        <v>0</v>
      </c>
      <c r="J41">
        <v>1</v>
      </c>
      <c r="K41">
        <v>0</v>
      </c>
      <c r="L41">
        <v>1</v>
      </c>
      <c r="R41" t="s">
        <v>79</v>
      </c>
      <c r="Y41" t="s">
        <v>124</v>
      </c>
    </row>
    <row r="42" spans="2:25" x14ac:dyDescent="0.25">
      <c r="B42" t="s">
        <v>182</v>
      </c>
      <c r="C42" s="8">
        <f t="shared" si="0"/>
        <v>0</v>
      </c>
      <c r="D42">
        <v>0</v>
      </c>
      <c r="E42">
        <v>0</v>
      </c>
      <c r="F42" s="25">
        <v>1</v>
      </c>
      <c r="G42">
        <v>0</v>
      </c>
      <c r="H42">
        <v>0</v>
      </c>
      <c r="I42">
        <v>1</v>
      </c>
      <c r="J42">
        <v>0</v>
      </c>
      <c r="K42">
        <v>0</v>
      </c>
      <c r="L42">
        <v>1</v>
      </c>
      <c r="R42" t="s">
        <v>80</v>
      </c>
      <c r="Y42" t="s">
        <v>129</v>
      </c>
    </row>
    <row r="43" spans="2:25" x14ac:dyDescent="0.25">
      <c r="B43" t="s">
        <v>81</v>
      </c>
      <c r="C43" s="8">
        <f t="shared" si="0"/>
        <v>1</v>
      </c>
      <c r="D43">
        <v>0</v>
      </c>
      <c r="E43">
        <v>0</v>
      </c>
      <c r="F43">
        <f>IF(ISERROR(VLOOKUP(B43,$Y$4:$Y$50,1,FALSE)),0,1)</f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1</v>
      </c>
      <c r="R43" t="s">
        <v>81</v>
      </c>
      <c r="Y43" t="s">
        <v>131</v>
      </c>
    </row>
    <row r="44" spans="2:25" x14ac:dyDescent="0.25">
      <c r="B44" t="s">
        <v>82</v>
      </c>
      <c r="C44" s="8">
        <f t="shared" si="0"/>
        <v>1</v>
      </c>
      <c r="D44">
        <v>0</v>
      </c>
      <c r="E44">
        <v>1</v>
      </c>
      <c r="F44">
        <f>IF(ISERROR(VLOOKUP(B44,$Y$4:$Y$50,1,FALSE)),0,1)</f>
        <v>0</v>
      </c>
      <c r="G44">
        <v>0</v>
      </c>
      <c r="H44">
        <v>0</v>
      </c>
      <c r="I44">
        <v>0</v>
      </c>
      <c r="J44">
        <v>1</v>
      </c>
      <c r="K44">
        <v>0</v>
      </c>
      <c r="L44">
        <v>1</v>
      </c>
      <c r="R44" t="s">
        <v>82</v>
      </c>
      <c r="Y44" t="s">
        <v>134</v>
      </c>
    </row>
    <row r="45" spans="2:25" x14ac:dyDescent="0.25">
      <c r="B45" t="s">
        <v>83</v>
      </c>
      <c r="C45" s="8">
        <f t="shared" si="0"/>
        <v>1</v>
      </c>
      <c r="D45">
        <v>0</v>
      </c>
      <c r="E45">
        <v>0</v>
      </c>
      <c r="F45">
        <f>IF(ISERROR(VLOOKUP(B45,$Y$4:$Y$50,1,FALSE)),0,1)</f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1</v>
      </c>
      <c r="R45" t="s">
        <v>83</v>
      </c>
      <c r="Y45" t="s">
        <v>135</v>
      </c>
    </row>
    <row r="46" spans="2:25" x14ac:dyDescent="0.25">
      <c r="B46" t="s">
        <v>84</v>
      </c>
      <c r="C46" s="8">
        <f t="shared" si="0"/>
        <v>1</v>
      </c>
      <c r="D46">
        <v>0</v>
      </c>
      <c r="E46">
        <v>0</v>
      </c>
      <c r="F46">
        <f>IF(ISERROR(VLOOKUP(B46,$Y$4:$Y$50,1,FALSE)),0,1)</f>
        <v>1</v>
      </c>
      <c r="G46">
        <v>0</v>
      </c>
      <c r="H46">
        <v>0</v>
      </c>
      <c r="I46">
        <v>0</v>
      </c>
      <c r="J46">
        <v>0</v>
      </c>
      <c r="K46">
        <v>0</v>
      </c>
      <c r="L46">
        <v>1</v>
      </c>
      <c r="R46" t="s">
        <v>84</v>
      </c>
      <c r="Y46" t="s">
        <v>137</v>
      </c>
    </row>
    <row r="47" spans="2:25" x14ac:dyDescent="0.25">
      <c r="B47" t="s">
        <v>183</v>
      </c>
      <c r="C47" s="8">
        <f t="shared" si="0"/>
        <v>0</v>
      </c>
      <c r="D47">
        <v>0</v>
      </c>
      <c r="E47">
        <v>0</v>
      </c>
      <c r="F47" s="25">
        <v>1</v>
      </c>
      <c r="G47">
        <v>0</v>
      </c>
      <c r="H47">
        <v>0</v>
      </c>
      <c r="I47">
        <v>0</v>
      </c>
      <c r="J47">
        <v>0</v>
      </c>
      <c r="K47">
        <v>0</v>
      </c>
      <c r="L47">
        <v>1</v>
      </c>
      <c r="R47" t="s">
        <v>85</v>
      </c>
      <c r="Y47" t="s">
        <v>140</v>
      </c>
    </row>
    <row r="48" spans="2:25" x14ac:dyDescent="0.25">
      <c r="B48" t="s">
        <v>86</v>
      </c>
      <c r="C48" s="8">
        <f t="shared" si="0"/>
        <v>1</v>
      </c>
      <c r="D48">
        <v>0</v>
      </c>
      <c r="E48">
        <v>1</v>
      </c>
      <c r="F48">
        <f>IF(ISERROR(VLOOKUP(B48,$Y$4:$Y$50,1,FALSE)),0,1)</f>
        <v>0</v>
      </c>
      <c r="G48">
        <v>0</v>
      </c>
      <c r="H48">
        <v>0</v>
      </c>
      <c r="I48">
        <v>1</v>
      </c>
      <c r="J48">
        <v>0</v>
      </c>
      <c r="K48">
        <v>0</v>
      </c>
      <c r="L48">
        <v>1</v>
      </c>
      <c r="R48" t="s">
        <v>86</v>
      </c>
      <c r="Y48" t="s">
        <v>141</v>
      </c>
    </row>
    <row r="49" spans="2:25" x14ac:dyDescent="0.25">
      <c r="B49" t="s">
        <v>184</v>
      </c>
      <c r="C49" s="8">
        <f t="shared" si="0"/>
        <v>0</v>
      </c>
      <c r="D49">
        <v>0</v>
      </c>
      <c r="E49">
        <v>0</v>
      </c>
      <c r="F49">
        <f>IF(ISERROR(VLOOKUP(B49,$Y$4:$Y$50,1,FALSE)),0,1)</f>
        <v>0</v>
      </c>
      <c r="G49">
        <v>0</v>
      </c>
      <c r="H49">
        <v>0</v>
      </c>
      <c r="I49">
        <v>0</v>
      </c>
      <c r="J49">
        <v>1</v>
      </c>
      <c r="K49">
        <v>0</v>
      </c>
      <c r="L49">
        <v>1</v>
      </c>
      <c r="R49" t="s">
        <v>87</v>
      </c>
      <c r="Y49" t="s">
        <v>144</v>
      </c>
    </row>
    <row r="50" spans="2:25" x14ac:dyDescent="0.25">
      <c r="B50" t="s">
        <v>185</v>
      </c>
      <c r="C50" s="8">
        <f t="shared" si="0"/>
        <v>0</v>
      </c>
      <c r="D50">
        <v>0</v>
      </c>
      <c r="E50">
        <v>0</v>
      </c>
      <c r="F50" s="25">
        <v>1</v>
      </c>
      <c r="G50">
        <v>0</v>
      </c>
      <c r="H50">
        <v>0</v>
      </c>
      <c r="I50">
        <v>0</v>
      </c>
      <c r="J50">
        <v>0</v>
      </c>
      <c r="K50">
        <v>0</v>
      </c>
      <c r="L50">
        <v>1</v>
      </c>
      <c r="R50" t="s">
        <v>88</v>
      </c>
      <c r="Y50" t="s">
        <v>147</v>
      </c>
    </row>
    <row r="51" spans="2:25" x14ac:dyDescent="0.25">
      <c r="B51" t="s">
        <v>186</v>
      </c>
      <c r="C51" s="8">
        <f t="shared" si="0"/>
        <v>0</v>
      </c>
      <c r="D51">
        <v>1</v>
      </c>
      <c r="E51">
        <v>0</v>
      </c>
      <c r="F51">
        <f>IF(ISERROR(VLOOKUP(B51,$Y$4:$Y$50,1,FALSE)),0,1)</f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1</v>
      </c>
      <c r="R51" t="s">
        <v>89</v>
      </c>
    </row>
    <row r="52" spans="2:25" x14ac:dyDescent="0.25">
      <c r="B52" t="s">
        <v>187</v>
      </c>
      <c r="C52" s="8">
        <f t="shared" si="0"/>
        <v>0</v>
      </c>
      <c r="D52">
        <v>0</v>
      </c>
      <c r="E52">
        <v>1</v>
      </c>
      <c r="F52">
        <f>IF(ISERROR(VLOOKUP(B52,$Y$4:$Y$50,1,FALSE)),0,1)</f>
        <v>0</v>
      </c>
      <c r="G52">
        <v>0</v>
      </c>
      <c r="H52">
        <v>0</v>
      </c>
      <c r="I52">
        <v>1</v>
      </c>
      <c r="J52">
        <v>0</v>
      </c>
      <c r="K52">
        <v>0</v>
      </c>
      <c r="L52">
        <v>1</v>
      </c>
      <c r="R52" t="s">
        <v>91</v>
      </c>
    </row>
    <row r="53" spans="2:25" x14ac:dyDescent="0.25">
      <c r="B53" t="s">
        <v>92</v>
      </c>
      <c r="C53" s="8">
        <f t="shared" si="0"/>
        <v>1</v>
      </c>
      <c r="D53">
        <v>0</v>
      </c>
      <c r="E53">
        <v>0</v>
      </c>
      <c r="F53">
        <f>IF(ISERROR(VLOOKUP(B53,$Y$4:$Y$50,1,FALSE)),0,1)</f>
        <v>1</v>
      </c>
      <c r="G53">
        <v>0</v>
      </c>
      <c r="H53">
        <v>1</v>
      </c>
      <c r="I53">
        <v>0</v>
      </c>
      <c r="J53">
        <v>0</v>
      </c>
      <c r="K53">
        <v>0</v>
      </c>
      <c r="L53">
        <v>1</v>
      </c>
      <c r="R53" t="s">
        <v>92</v>
      </c>
    </row>
    <row r="54" spans="2:25" x14ac:dyDescent="0.25">
      <c r="B54" t="s">
        <v>188</v>
      </c>
      <c r="C54" s="8">
        <f t="shared" si="0"/>
        <v>0</v>
      </c>
      <c r="D54">
        <v>0</v>
      </c>
      <c r="E54">
        <v>0</v>
      </c>
      <c r="F54" s="25">
        <v>1</v>
      </c>
      <c r="G54">
        <v>0</v>
      </c>
      <c r="H54">
        <v>0</v>
      </c>
      <c r="I54">
        <v>0</v>
      </c>
      <c r="J54">
        <v>0</v>
      </c>
      <c r="K54">
        <v>0</v>
      </c>
      <c r="L54">
        <v>1</v>
      </c>
      <c r="R54" t="s">
        <v>93</v>
      </c>
    </row>
    <row r="55" spans="2:25" x14ac:dyDescent="0.25">
      <c r="B55" t="s">
        <v>94</v>
      </c>
      <c r="C55" s="8">
        <f t="shared" si="0"/>
        <v>1</v>
      </c>
      <c r="D55">
        <v>0</v>
      </c>
      <c r="E55">
        <v>0</v>
      </c>
      <c r="F55">
        <f>IF(ISERROR(VLOOKUP(B55,$Y$4:$Y$50,1,FALSE)),0,1)</f>
        <v>1</v>
      </c>
      <c r="G55">
        <v>0</v>
      </c>
      <c r="H55">
        <v>0</v>
      </c>
      <c r="I55">
        <v>0</v>
      </c>
      <c r="J55">
        <v>0</v>
      </c>
      <c r="K55">
        <v>0</v>
      </c>
      <c r="L55">
        <v>1</v>
      </c>
      <c r="R55" t="s">
        <v>94</v>
      </c>
    </row>
    <row r="56" spans="2:25" x14ac:dyDescent="0.25">
      <c r="B56" t="s">
        <v>95</v>
      </c>
      <c r="C56" s="8">
        <f t="shared" si="0"/>
        <v>1</v>
      </c>
      <c r="D56">
        <v>0</v>
      </c>
      <c r="E56">
        <v>0</v>
      </c>
      <c r="F56">
        <f>IF(ISERROR(VLOOKUP(B56,$Y$4:$Y$50,1,FALSE)),0,1)</f>
        <v>1</v>
      </c>
      <c r="G56">
        <v>0</v>
      </c>
      <c r="H56">
        <v>0</v>
      </c>
      <c r="I56">
        <v>0</v>
      </c>
      <c r="J56">
        <v>0</v>
      </c>
      <c r="K56">
        <v>0</v>
      </c>
      <c r="L56">
        <v>1</v>
      </c>
      <c r="R56" t="s">
        <v>95</v>
      </c>
    </row>
    <row r="57" spans="2:25" x14ac:dyDescent="0.25">
      <c r="B57" t="s">
        <v>96</v>
      </c>
      <c r="C57" s="8">
        <f t="shared" si="0"/>
        <v>1</v>
      </c>
      <c r="D57">
        <v>0</v>
      </c>
      <c r="E57">
        <v>0</v>
      </c>
      <c r="F57">
        <f>IF(ISERROR(VLOOKUP(B57,$Y$4:$Y$50,1,FALSE)),0,1)</f>
        <v>1</v>
      </c>
      <c r="G57">
        <v>0</v>
      </c>
      <c r="H57">
        <v>0</v>
      </c>
      <c r="I57">
        <v>0</v>
      </c>
      <c r="J57">
        <v>1</v>
      </c>
      <c r="K57">
        <v>0</v>
      </c>
      <c r="L57">
        <v>1</v>
      </c>
      <c r="R57" t="s">
        <v>96</v>
      </c>
    </row>
    <row r="58" spans="2:25" x14ac:dyDescent="0.25">
      <c r="B58" t="s">
        <v>97</v>
      </c>
      <c r="C58" s="8">
        <f t="shared" si="0"/>
        <v>1</v>
      </c>
      <c r="D58">
        <v>0</v>
      </c>
      <c r="E58">
        <v>1</v>
      </c>
      <c r="F58">
        <f>IF(ISERROR(VLOOKUP(B58,$Y$4:$Y$50,1,FALSE)),0,1)</f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1</v>
      </c>
      <c r="R58" t="s">
        <v>97</v>
      </c>
    </row>
    <row r="59" spans="2:25" x14ac:dyDescent="0.25">
      <c r="B59" t="s">
        <v>189</v>
      </c>
      <c r="C59" s="8">
        <f t="shared" si="0"/>
        <v>0</v>
      </c>
      <c r="D59">
        <v>0</v>
      </c>
      <c r="E59">
        <v>0</v>
      </c>
      <c r="F59" s="25">
        <v>1</v>
      </c>
      <c r="G59">
        <v>0</v>
      </c>
      <c r="H59">
        <v>0</v>
      </c>
      <c r="I59">
        <v>1</v>
      </c>
      <c r="J59">
        <v>0</v>
      </c>
      <c r="K59">
        <v>0</v>
      </c>
      <c r="L59">
        <v>1</v>
      </c>
      <c r="R59" t="s">
        <v>98</v>
      </c>
    </row>
    <row r="60" spans="2:25" x14ac:dyDescent="0.25">
      <c r="B60" t="s">
        <v>99</v>
      </c>
      <c r="C60" s="8">
        <f t="shared" si="0"/>
        <v>1</v>
      </c>
      <c r="D60">
        <v>0</v>
      </c>
      <c r="E60">
        <v>0</v>
      </c>
      <c r="F60">
        <f>IF(ISERROR(VLOOKUP(B60,$Y$4:$Y$50,1,FALSE)),0,1)</f>
        <v>1</v>
      </c>
      <c r="G60">
        <v>0</v>
      </c>
      <c r="H60">
        <v>0</v>
      </c>
      <c r="I60">
        <v>0</v>
      </c>
      <c r="J60">
        <v>0</v>
      </c>
      <c r="K60">
        <v>1</v>
      </c>
      <c r="L60">
        <v>1</v>
      </c>
      <c r="R60" t="s">
        <v>99</v>
      </c>
    </row>
    <row r="61" spans="2:25" x14ac:dyDescent="0.25">
      <c r="B61" t="s">
        <v>100</v>
      </c>
      <c r="C61" s="8">
        <f t="shared" si="0"/>
        <v>1</v>
      </c>
      <c r="D61">
        <v>0</v>
      </c>
      <c r="E61">
        <v>0</v>
      </c>
      <c r="F61">
        <f>IF(ISERROR(VLOOKUP(B61,$Y$4:$Y$50,1,FALSE)),0,1)</f>
        <v>1</v>
      </c>
      <c r="G61">
        <v>0</v>
      </c>
      <c r="H61">
        <v>0</v>
      </c>
      <c r="I61">
        <v>1</v>
      </c>
      <c r="J61">
        <v>0</v>
      </c>
      <c r="K61">
        <v>0</v>
      </c>
      <c r="L61">
        <v>1</v>
      </c>
      <c r="R61" t="s">
        <v>100</v>
      </c>
    </row>
    <row r="62" spans="2:25" x14ac:dyDescent="0.25">
      <c r="B62" t="s">
        <v>101</v>
      </c>
      <c r="C62" s="8">
        <f t="shared" si="0"/>
        <v>1</v>
      </c>
      <c r="D62">
        <v>0</v>
      </c>
      <c r="E62">
        <v>0</v>
      </c>
      <c r="F62">
        <f>IF(ISERROR(VLOOKUP(B62,$Y$4:$Y$50,1,FALSE)),0,1)</f>
        <v>1</v>
      </c>
      <c r="G62">
        <v>0</v>
      </c>
      <c r="H62">
        <v>0</v>
      </c>
      <c r="I62">
        <v>0</v>
      </c>
      <c r="J62">
        <v>0</v>
      </c>
      <c r="K62">
        <v>0</v>
      </c>
      <c r="L62">
        <v>1</v>
      </c>
      <c r="R62" t="s">
        <v>101</v>
      </c>
    </row>
    <row r="63" spans="2:25" x14ac:dyDescent="0.25">
      <c r="B63" t="s">
        <v>190</v>
      </c>
      <c r="C63" s="8">
        <f t="shared" si="0"/>
        <v>0</v>
      </c>
      <c r="D63">
        <v>0</v>
      </c>
      <c r="E63">
        <v>0</v>
      </c>
      <c r="F63" s="25">
        <v>1</v>
      </c>
      <c r="G63">
        <v>0</v>
      </c>
      <c r="H63">
        <v>0</v>
      </c>
      <c r="I63">
        <v>1</v>
      </c>
      <c r="J63">
        <v>0</v>
      </c>
      <c r="K63">
        <v>0</v>
      </c>
      <c r="L63">
        <v>1</v>
      </c>
      <c r="R63" t="s">
        <v>102</v>
      </c>
    </row>
    <row r="64" spans="2:25" x14ac:dyDescent="0.25">
      <c r="B64" t="s">
        <v>103</v>
      </c>
      <c r="C64" s="8">
        <f t="shared" si="0"/>
        <v>1</v>
      </c>
      <c r="D64">
        <v>0</v>
      </c>
      <c r="E64">
        <v>0</v>
      </c>
      <c r="F64">
        <f>IF(ISERROR(VLOOKUP(B64,$Y$4:$Y$50,1,FALSE)),0,1)</f>
        <v>0</v>
      </c>
      <c r="G64">
        <v>0</v>
      </c>
      <c r="H64">
        <v>0</v>
      </c>
      <c r="I64">
        <v>0</v>
      </c>
      <c r="J64">
        <v>1</v>
      </c>
      <c r="K64">
        <v>0</v>
      </c>
      <c r="L64">
        <v>1</v>
      </c>
      <c r="R64" t="s">
        <v>103</v>
      </c>
    </row>
    <row r="65" spans="2:18" x14ac:dyDescent="0.25">
      <c r="B65" t="s">
        <v>104</v>
      </c>
      <c r="C65" s="8">
        <f t="shared" si="0"/>
        <v>1</v>
      </c>
      <c r="D65">
        <v>0</v>
      </c>
      <c r="E65">
        <v>0</v>
      </c>
      <c r="F65">
        <f>IF(ISERROR(VLOOKUP(B65,$Y$4:$Y$50,1,FALSE)),0,1)</f>
        <v>1</v>
      </c>
      <c r="G65">
        <v>0</v>
      </c>
      <c r="H65">
        <v>1</v>
      </c>
      <c r="I65">
        <v>0</v>
      </c>
      <c r="J65">
        <v>0</v>
      </c>
      <c r="K65">
        <v>0</v>
      </c>
      <c r="L65">
        <v>1</v>
      </c>
      <c r="R65" t="s">
        <v>104</v>
      </c>
    </row>
    <row r="66" spans="2:18" x14ac:dyDescent="0.25">
      <c r="B66" t="s">
        <v>105</v>
      </c>
      <c r="C66" s="8">
        <f t="shared" si="0"/>
        <v>1</v>
      </c>
      <c r="D66">
        <v>0</v>
      </c>
      <c r="E66">
        <v>0</v>
      </c>
      <c r="F66">
        <f>IF(ISERROR(VLOOKUP(B66,$Y$4:$Y$50,1,FALSE)),0,1)</f>
        <v>0</v>
      </c>
      <c r="G66">
        <v>0</v>
      </c>
      <c r="H66">
        <v>0</v>
      </c>
      <c r="I66">
        <v>1</v>
      </c>
      <c r="J66">
        <v>0</v>
      </c>
      <c r="K66">
        <v>0</v>
      </c>
      <c r="L66">
        <v>1</v>
      </c>
      <c r="R66" t="s">
        <v>105</v>
      </c>
    </row>
    <row r="67" spans="2:18" x14ac:dyDescent="0.25">
      <c r="B67" t="s">
        <v>106</v>
      </c>
      <c r="C67" s="8">
        <f t="shared" si="0"/>
        <v>1</v>
      </c>
      <c r="D67">
        <v>0</v>
      </c>
      <c r="E67">
        <v>0</v>
      </c>
      <c r="F67">
        <f>IF(ISERROR(VLOOKUP(B67,$Y$4:$Y$50,1,FALSE)),0,1)</f>
        <v>1</v>
      </c>
      <c r="G67">
        <v>0</v>
      </c>
      <c r="H67">
        <v>0</v>
      </c>
      <c r="I67">
        <v>1</v>
      </c>
      <c r="J67">
        <v>0</v>
      </c>
      <c r="K67">
        <v>0</v>
      </c>
      <c r="L67">
        <v>1</v>
      </c>
      <c r="R67" t="s">
        <v>106</v>
      </c>
    </row>
    <row r="68" spans="2:18" x14ac:dyDescent="0.25">
      <c r="B68" t="s">
        <v>108</v>
      </c>
      <c r="C68" s="8">
        <f t="shared" ref="C68:C108" si="1">IF(ISERROR(VLOOKUP(B68,$R$3:$R$108,1,FALSE)),0,1)</f>
        <v>1</v>
      </c>
      <c r="D68">
        <v>0</v>
      </c>
      <c r="E68">
        <v>0</v>
      </c>
      <c r="F68">
        <f>IF(ISERROR(VLOOKUP(B68,$Y$4:$Y$50,1,FALSE)),0,1)</f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1</v>
      </c>
      <c r="R68" t="s">
        <v>108</v>
      </c>
    </row>
    <row r="69" spans="2:18" x14ac:dyDescent="0.25">
      <c r="B69" t="s">
        <v>191</v>
      </c>
      <c r="C69" s="8">
        <f t="shared" si="1"/>
        <v>0</v>
      </c>
      <c r="D69">
        <v>0</v>
      </c>
      <c r="E69">
        <v>0</v>
      </c>
      <c r="F69" s="25">
        <v>1</v>
      </c>
      <c r="G69">
        <v>0</v>
      </c>
      <c r="H69">
        <v>0</v>
      </c>
      <c r="I69">
        <v>0</v>
      </c>
      <c r="J69">
        <v>0</v>
      </c>
      <c r="K69">
        <v>0</v>
      </c>
      <c r="L69">
        <v>1</v>
      </c>
      <c r="R69" t="s">
        <v>109</v>
      </c>
    </row>
    <row r="70" spans="2:18" x14ac:dyDescent="0.25">
      <c r="B70" t="s">
        <v>110</v>
      </c>
      <c r="C70" s="8">
        <f t="shared" si="1"/>
        <v>1</v>
      </c>
      <c r="D70">
        <v>0</v>
      </c>
      <c r="E70">
        <v>0</v>
      </c>
      <c r="F70">
        <f>IF(ISERROR(VLOOKUP(B70,$Y$4:$Y$50,1,FALSE)),0,1)</f>
        <v>0</v>
      </c>
      <c r="G70">
        <v>0</v>
      </c>
      <c r="H70">
        <v>0</v>
      </c>
      <c r="I70">
        <v>0</v>
      </c>
      <c r="J70">
        <v>1</v>
      </c>
      <c r="K70">
        <v>0</v>
      </c>
      <c r="L70">
        <v>1</v>
      </c>
      <c r="R70" t="s">
        <v>110</v>
      </c>
    </row>
    <row r="71" spans="2:18" x14ac:dyDescent="0.25">
      <c r="B71" t="s">
        <v>111</v>
      </c>
      <c r="C71" s="8">
        <f t="shared" si="1"/>
        <v>1</v>
      </c>
      <c r="D71">
        <v>1</v>
      </c>
      <c r="E71">
        <v>0</v>
      </c>
      <c r="F71">
        <f>IF(ISERROR(VLOOKUP(B71,$Y$4:$Y$50,1,FALSE)),0,1)</f>
        <v>0</v>
      </c>
      <c r="G71">
        <v>0</v>
      </c>
      <c r="H71">
        <v>0</v>
      </c>
      <c r="I71">
        <v>0</v>
      </c>
      <c r="J71">
        <v>1</v>
      </c>
      <c r="K71">
        <v>0</v>
      </c>
      <c r="L71">
        <v>1</v>
      </c>
      <c r="R71" t="s">
        <v>111</v>
      </c>
    </row>
    <row r="72" spans="2:18" x14ac:dyDescent="0.25">
      <c r="B72" t="s">
        <v>192</v>
      </c>
      <c r="C72" s="8">
        <f t="shared" si="1"/>
        <v>0</v>
      </c>
      <c r="D72">
        <v>0</v>
      </c>
      <c r="E72">
        <v>0</v>
      </c>
      <c r="F72" s="25">
        <v>1</v>
      </c>
      <c r="G72">
        <v>0</v>
      </c>
      <c r="H72">
        <v>0</v>
      </c>
      <c r="I72">
        <v>0</v>
      </c>
      <c r="J72">
        <v>1</v>
      </c>
      <c r="K72">
        <v>0</v>
      </c>
      <c r="L72">
        <v>1</v>
      </c>
      <c r="R72" t="s">
        <v>112</v>
      </c>
    </row>
    <row r="73" spans="2:18" x14ac:dyDescent="0.25">
      <c r="B73" t="s">
        <v>113</v>
      </c>
      <c r="C73" s="8">
        <f t="shared" si="1"/>
        <v>1</v>
      </c>
      <c r="D73">
        <v>0</v>
      </c>
      <c r="E73">
        <v>0</v>
      </c>
      <c r="F73">
        <f>IF(ISERROR(VLOOKUP(B73,$Y$4:$Y$50,1,FALSE)),0,1)</f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1</v>
      </c>
      <c r="R73" t="s">
        <v>113</v>
      </c>
    </row>
    <row r="74" spans="2:18" x14ac:dyDescent="0.25">
      <c r="B74" t="s">
        <v>193</v>
      </c>
      <c r="C74" s="8">
        <f t="shared" si="1"/>
        <v>0</v>
      </c>
      <c r="D74">
        <v>0</v>
      </c>
      <c r="E74">
        <v>0</v>
      </c>
      <c r="F74" s="25">
        <v>1</v>
      </c>
      <c r="G74">
        <v>0</v>
      </c>
      <c r="H74">
        <v>0</v>
      </c>
      <c r="I74">
        <v>0</v>
      </c>
      <c r="J74">
        <v>0</v>
      </c>
      <c r="K74">
        <v>0</v>
      </c>
      <c r="L74">
        <v>1</v>
      </c>
      <c r="R74" t="s">
        <v>114</v>
      </c>
    </row>
    <row r="75" spans="2:18" x14ac:dyDescent="0.25">
      <c r="B75" t="s">
        <v>194</v>
      </c>
      <c r="C75" s="8">
        <f t="shared" si="1"/>
        <v>0</v>
      </c>
      <c r="D75">
        <v>0</v>
      </c>
      <c r="E75">
        <v>0</v>
      </c>
      <c r="F75">
        <f>IF(ISERROR(VLOOKUP(B75,$Y$4:$Y$50,1,FALSE)),0,1)</f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1</v>
      </c>
      <c r="R75" t="s">
        <v>115</v>
      </c>
    </row>
    <row r="76" spans="2:18" x14ac:dyDescent="0.25">
      <c r="B76" t="s">
        <v>116</v>
      </c>
      <c r="C76" s="8">
        <f t="shared" si="1"/>
        <v>1</v>
      </c>
      <c r="D76">
        <v>0</v>
      </c>
      <c r="E76">
        <v>0</v>
      </c>
      <c r="F76">
        <f>IF(ISERROR(VLOOKUP(B76,$Y$4:$Y$50,1,FALSE)),0,1)</f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1</v>
      </c>
      <c r="R76" t="s">
        <v>116</v>
      </c>
    </row>
    <row r="77" spans="2:18" x14ac:dyDescent="0.25">
      <c r="B77" t="s">
        <v>117</v>
      </c>
      <c r="C77" s="8">
        <f t="shared" si="1"/>
        <v>1</v>
      </c>
      <c r="D77">
        <v>0</v>
      </c>
      <c r="E77">
        <v>0</v>
      </c>
      <c r="F77">
        <f>IF(ISERROR(VLOOKUP(B77,$Y$4:$Y$50,1,FALSE)),0,1)</f>
        <v>1</v>
      </c>
      <c r="G77">
        <v>0</v>
      </c>
      <c r="H77">
        <v>0</v>
      </c>
      <c r="I77">
        <v>0</v>
      </c>
      <c r="J77">
        <v>1</v>
      </c>
      <c r="K77">
        <v>0</v>
      </c>
      <c r="L77">
        <v>1</v>
      </c>
      <c r="R77" t="s">
        <v>117</v>
      </c>
    </row>
    <row r="78" spans="2:18" x14ac:dyDescent="0.25">
      <c r="B78" t="s">
        <v>118</v>
      </c>
      <c r="C78" s="8">
        <f t="shared" si="1"/>
        <v>1</v>
      </c>
      <c r="D78">
        <v>0</v>
      </c>
      <c r="E78">
        <v>0</v>
      </c>
      <c r="F78">
        <f>IF(ISERROR(VLOOKUP(B78,$Y$4:$Y$50,1,FALSE)),0,1)</f>
        <v>1</v>
      </c>
      <c r="G78">
        <v>0</v>
      </c>
      <c r="H78">
        <v>0</v>
      </c>
      <c r="I78">
        <v>0</v>
      </c>
      <c r="J78">
        <v>0</v>
      </c>
      <c r="K78">
        <v>0</v>
      </c>
      <c r="L78">
        <v>1</v>
      </c>
      <c r="R78" t="s">
        <v>118</v>
      </c>
    </row>
    <row r="79" spans="2:18" x14ac:dyDescent="0.25">
      <c r="B79" t="s">
        <v>119</v>
      </c>
      <c r="C79" s="8">
        <f t="shared" si="1"/>
        <v>1</v>
      </c>
      <c r="D79">
        <v>0</v>
      </c>
      <c r="E79">
        <v>0</v>
      </c>
      <c r="F79">
        <f>IF(ISERROR(VLOOKUP(B79,$Y$4:$Y$50,1,FALSE)),0,1)</f>
        <v>1</v>
      </c>
      <c r="G79">
        <v>0</v>
      </c>
      <c r="H79">
        <v>0</v>
      </c>
      <c r="I79">
        <v>0</v>
      </c>
      <c r="J79">
        <v>1</v>
      </c>
      <c r="K79">
        <v>0</v>
      </c>
      <c r="L79">
        <v>0</v>
      </c>
      <c r="R79" t="s">
        <v>119</v>
      </c>
    </row>
    <row r="80" spans="2:18" x14ac:dyDescent="0.25">
      <c r="B80" t="s">
        <v>195</v>
      </c>
      <c r="C80" s="8">
        <f t="shared" si="1"/>
        <v>0</v>
      </c>
      <c r="D80">
        <v>0</v>
      </c>
      <c r="E80">
        <v>0</v>
      </c>
      <c r="F80" s="25">
        <v>1</v>
      </c>
      <c r="G80">
        <v>0</v>
      </c>
      <c r="H80">
        <v>0</v>
      </c>
      <c r="I80">
        <v>1</v>
      </c>
      <c r="J80">
        <v>0</v>
      </c>
      <c r="K80">
        <v>0</v>
      </c>
      <c r="L80">
        <v>1</v>
      </c>
      <c r="R80" t="s">
        <v>120</v>
      </c>
    </row>
    <row r="81" spans="2:18" x14ac:dyDescent="0.25">
      <c r="B81" t="s">
        <v>196</v>
      </c>
      <c r="C81" s="8">
        <f t="shared" si="1"/>
        <v>0</v>
      </c>
      <c r="D81">
        <v>0</v>
      </c>
      <c r="E81">
        <v>1</v>
      </c>
      <c r="F81">
        <f>IF(ISERROR(VLOOKUP(B81,$Y$4:$Y$50,1,FALSE)),0,1)</f>
        <v>0</v>
      </c>
      <c r="G81">
        <v>0</v>
      </c>
      <c r="H81">
        <v>0</v>
      </c>
      <c r="I81">
        <v>0</v>
      </c>
      <c r="J81">
        <v>1</v>
      </c>
      <c r="K81">
        <v>0</v>
      </c>
      <c r="L81">
        <v>1</v>
      </c>
      <c r="R81" t="s">
        <v>121</v>
      </c>
    </row>
    <row r="82" spans="2:18" x14ac:dyDescent="0.25">
      <c r="B82" t="s">
        <v>122</v>
      </c>
      <c r="C82" s="8">
        <f t="shared" si="1"/>
        <v>1</v>
      </c>
      <c r="D82">
        <v>0</v>
      </c>
      <c r="E82">
        <v>0</v>
      </c>
      <c r="F82">
        <f>IF(ISERROR(VLOOKUP(B82,$Y$4:$Y$50,1,FALSE)),0,1)</f>
        <v>0</v>
      </c>
      <c r="G82">
        <v>0</v>
      </c>
      <c r="H82">
        <v>1</v>
      </c>
      <c r="I82">
        <v>0</v>
      </c>
      <c r="J82">
        <v>0</v>
      </c>
      <c r="K82">
        <v>0</v>
      </c>
      <c r="L82">
        <v>1</v>
      </c>
      <c r="R82" t="s">
        <v>122</v>
      </c>
    </row>
    <row r="83" spans="2:18" x14ac:dyDescent="0.25">
      <c r="B83" t="s">
        <v>123</v>
      </c>
      <c r="C83" s="8">
        <f t="shared" si="1"/>
        <v>1</v>
      </c>
      <c r="D83">
        <v>0</v>
      </c>
      <c r="E83">
        <v>1</v>
      </c>
      <c r="F83">
        <f>IF(ISERROR(VLOOKUP(B83,$Y$4:$Y$50,1,FALSE)),0,1)</f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1</v>
      </c>
      <c r="R83" t="s">
        <v>123</v>
      </c>
    </row>
    <row r="84" spans="2:18" x14ac:dyDescent="0.25">
      <c r="B84" t="s">
        <v>124</v>
      </c>
      <c r="C84" s="8">
        <f t="shared" si="1"/>
        <v>1</v>
      </c>
      <c r="D84">
        <v>0</v>
      </c>
      <c r="E84">
        <v>0</v>
      </c>
      <c r="F84">
        <f>IF(ISERROR(VLOOKUP(B84,$Y$4:$Y$50,1,FALSE)),0,1)</f>
        <v>1</v>
      </c>
      <c r="G84">
        <v>0</v>
      </c>
      <c r="H84">
        <v>0</v>
      </c>
      <c r="I84">
        <v>0</v>
      </c>
      <c r="J84">
        <v>1</v>
      </c>
      <c r="K84">
        <v>0</v>
      </c>
      <c r="L84">
        <v>1</v>
      </c>
      <c r="R84" t="s">
        <v>124</v>
      </c>
    </row>
    <row r="85" spans="2:18" x14ac:dyDescent="0.25">
      <c r="B85" t="s">
        <v>125</v>
      </c>
      <c r="C85" s="8">
        <f t="shared" si="1"/>
        <v>1</v>
      </c>
      <c r="D85">
        <v>0</v>
      </c>
      <c r="E85">
        <v>0</v>
      </c>
      <c r="F85">
        <f>IF(ISERROR(VLOOKUP(B85,$Y$4:$Y$50,1,FALSE)),0,1)</f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1</v>
      </c>
      <c r="R85" t="s">
        <v>125</v>
      </c>
    </row>
    <row r="86" spans="2:18" x14ac:dyDescent="0.25">
      <c r="B86" t="s">
        <v>126</v>
      </c>
      <c r="C86" s="8">
        <f t="shared" si="1"/>
        <v>1</v>
      </c>
      <c r="D86">
        <v>0</v>
      </c>
      <c r="E86">
        <v>0</v>
      </c>
      <c r="F86">
        <f>IF(ISERROR(VLOOKUP(B86,$Y$4:$Y$50,1,FALSE)),0,1)</f>
        <v>0</v>
      </c>
      <c r="G86">
        <v>0</v>
      </c>
      <c r="H86">
        <v>1</v>
      </c>
      <c r="I86">
        <v>0</v>
      </c>
      <c r="J86">
        <v>0</v>
      </c>
      <c r="K86">
        <v>0</v>
      </c>
      <c r="L86">
        <v>1</v>
      </c>
      <c r="R86" t="s">
        <v>126</v>
      </c>
    </row>
    <row r="87" spans="2:18" x14ac:dyDescent="0.25">
      <c r="B87" t="s">
        <v>197</v>
      </c>
      <c r="C87" s="8">
        <f t="shared" si="1"/>
        <v>0</v>
      </c>
      <c r="D87">
        <v>0</v>
      </c>
      <c r="E87">
        <v>0</v>
      </c>
      <c r="F87">
        <f>IF(ISERROR(VLOOKUP(B87,$Y$4:$Y$50,1,FALSE)),0,1)</f>
        <v>0</v>
      </c>
      <c r="G87">
        <v>1</v>
      </c>
      <c r="H87">
        <v>0</v>
      </c>
      <c r="I87">
        <v>0</v>
      </c>
      <c r="J87">
        <v>0</v>
      </c>
      <c r="K87">
        <v>0</v>
      </c>
      <c r="L87">
        <v>1</v>
      </c>
      <c r="R87" t="s">
        <v>127</v>
      </c>
    </row>
    <row r="88" spans="2:18" x14ac:dyDescent="0.25">
      <c r="B88" t="s">
        <v>198</v>
      </c>
      <c r="C88" s="8">
        <f t="shared" si="1"/>
        <v>0</v>
      </c>
      <c r="D88">
        <v>0</v>
      </c>
      <c r="E88">
        <v>0</v>
      </c>
      <c r="F88">
        <f>IF(ISERROR(VLOOKUP(B88,$Y$4:$Y$50,1,FALSE)),0,1)</f>
        <v>0</v>
      </c>
      <c r="G88">
        <v>0</v>
      </c>
      <c r="H88">
        <v>0</v>
      </c>
      <c r="I88">
        <v>0</v>
      </c>
      <c r="J88">
        <v>1</v>
      </c>
      <c r="K88">
        <v>0</v>
      </c>
      <c r="L88">
        <v>0</v>
      </c>
      <c r="R88" t="s">
        <v>128</v>
      </c>
    </row>
    <row r="89" spans="2:18" x14ac:dyDescent="0.25">
      <c r="B89" t="s">
        <v>129</v>
      </c>
      <c r="C89" s="8">
        <f t="shared" si="1"/>
        <v>1</v>
      </c>
      <c r="D89">
        <v>0</v>
      </c>
      <c r="E89">
        <v>0</v>
      </c>
      <c r="F89">
        <f>IF(ISERROR(VLOOKUP(B89,$Y$4:$Y$50,1,FALSE)),0,1)</f>
        <v>1</v>
      </c>
      <c r="G89">
        <v>0</v>
      </c>
      <c r="H89">
        <v>0</v>
      </c>
      <c r="I89">
        <v>0</v>
      </c>
      <c r="J89">
        <v>0</v>
      </c>
      <c r="K89">
        <v>0</v>
      </c>
      <c r="L89">
        <v>1</v>
      </c>
      <c r="R89" t="s">
        <v>129</v>
      </c>
    </row>
    <row r="90" spans="2:18" x14ac:dyDescent="0.25">
      <c r="B90" t="s">
        <v>130</v>
      </c>
      <c r="C90" s="8">
        <f t="shared" si="1"/>
        <v>1</v>
      </c>
      <c r="D90">
        <v>0</v>
      </c>
      <c r="E90">
        <v>0</v>
      </c>
      <c r="F90">
        <f>IF(ISERROR(VLOOKUP(B90,$Y$4:$Y$50,1,FALSE)),0,1)</f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1</v>
      </c>
      <c r="R90" t="s">
        <v>130</v>
      </c>
    </row>
    <row r="91" spans="2:18" x14ac:dyDescent="0.25">
      <c r="B91" t="s">
        <v>131</v>
      </c>
      <c r="C91" s="8">
        <f t="shared" si="1"/>
        <v>1</v>
      </c>
      <c r="D91">
        <v>0</v>
      </c>
      <c r="E91">
        <v>0</v>
      </c>
      <c r="F91">
        <f>IF(ISERROR(VLOOKUP(B91,$Y$4:$Y$50,1,FALSE)),0,1)</f>
        <v>1</v>
      </c>
      <c r="G91">
        <v>0</v>
      </c>
      <c r="H91">
        <v>0</v>
      </c>
      <c r="I91">
        <v>0</v>
      </c>
      <c r="J91">
        <v>1</v>
      </c>
      <c r="K91">
        <v>0</v>
      </c>
      <c r="L91">
        <v>1</v>
      </c>
      <c r="R91" t="s">
        <v>131</v>
      </c>
    </row>
    <row r="92" spans="2:18" x14ac:dyDescent="0.25">
      <c r="B92" t="s">
        <v>132</v>
      </c>
      <c r="C92" s="8">
        <f t="shared" si="1"/>
        <v>1</v>
      </c>
      <c r="D92">
        <v>0</v>
      </c>
      <c r="E92">
        <v>0</v>
      </c>
      <c r="F92">
        <f>IF(ISERROR(VLOOKUP(B92,$Y$4:$Y$50,1,FALSE)),0,1)</f>
        <v>0</v>
      </c>
      <c r="G92">
        <v>0</v>
      </c>
      <c r="H92">
        <v>1</v>
      </c>
      <c r="I92">
        <v>0</v>
      </c>
      <c r="J92">
        <v>0</v>
      </c>
      <c r="K92">
        <v>0</v>
      </c>
      <c r="L92">
        <v>1</v>
      </c>
      <c r="R92" t="s">
        <v>132</v>
      </c>
    </row>
    <row r="93" spans="2:18" x14ac:dyDescent="0.25">
      <c r="B93" t="s">
        <v>133</v>
      </c>
      <c r="C93" s="8">
        <f t="shared" si="1"/>
        <v>1</v>
      </c>
      <c r="D93">
        <v>0</v>
      </c>
      <c r="E93">
        <v>0</v>
      </c>
      <c r="F93">
        <f>IF(ISERROR(VLOOKUP(B93,$Y$4:$Y$50,1,FALSE)),0,1)</f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1</v>
      </c>
      <c r="R93" t="s">
        <v>133</v>
      </c>
    </row>
    <row r="94" spans="2:18" x14ac:dyDescent="0.25">
      <c r="B94" t="s">
        <v>134</v>
      </c>
      <c r="C94" s="8">
        <f t="shared" si="1"/>
        <v>1</v>
      </c>
      <c r="D94">
        <v>0</v>
      </c>
      <c r="E94">
        <v>0</v>
      </c>
      <c r="F94">
        <f>IF(ISERROR(VLOOKUP(B94,$Y$4:$Y$50,1,FALSE)),0,1)</f>
        <v>1</v>
      </c>
      <c r="G94">
        <v>0</v>
      </c>
      <c r="H94">
        <v>0</v>
      </c>
      <c r="I94">
        <v>0</v>
      </c>
      <c r="J94">
        <v>0</v>
      </c>
      <c r="K94">
        <v>0</v>
      </c>
      <c r="L94">
        <v>1</v>
      </c>
      <c r="R94" t="s">
        <v>134</v>
      </c>
    </row>
    <row r="95" spans="2:18" x14ac:dyDescent="0.25">
      <c r="B95" t="s">
        <v>135</v>
      </c>
      <c r="C95" s="8">
        <f t="shared" si="1"/>
        <v>1</v>
      </c>
      <c r="D95">
        <v>0</v>
      </c>
      <c r="E95">
        <v>0</v>
      </c>
      <c r="F95">
        <f>IF(ISERROR(VLOOKUP(B95,$Y$4:$Y$50,1,FALSE)),0,1)</f>
        <v>1</v>
      </c>
      <c r="G95">
        <v>0</v>
      </c>
      <c r="H95">
        <v>0</v>
      </c>
      <c r="I95">
        <v>0</v>
      </c>
      <c r="J95">
        <v>0</v>
      </c>
      <c r="K95">
        <v>0</v>
      </c>
      <c r="L95">
        <v>1</v>
      </c>
      <c r="R95" t="s">
        <v>135</v>
      </c>
    </row>
    <row r="96" spans="2:18" x14ac:dyDescent="0.25">
      <c r="B96" t="s">
        <v>199</v>
      </c>
      <c r="C96" s="8">
        <f t="shared" si="1"/>
        <v>0</v>
      </c>
      <c r="D96">
        <v>0</v>
      </c>
      <c r="E96">
        <v>0</v>
      </c>
      <c r="F96">
        <f>IF(ISERROR(VLOOKUP(B96,$Y$4:$Y$50,1,FALSE)),0,1)</f>
        <v>0</v>
      </c>
      <c r="G96">
        <v>0</v>
      </c>
      <c r="H96">
        <v>0</v>
      </c>
      <c r="I96">
        <v>0</v>
      </c>
      <c r="J96">
        <v>1</v>
      </c>
      <c r="K96">
        <v>0</v>
      </c>
      <c r="L96">
        <v>1</v>
      </c>
      <c r="R96" t="s">
        <v>136</v>
      </c>
    </row>
    <row r="97" spans="2:18" x14ac:dyDescent="0.25">
      <c r="B97" t="s">
        <v>200</v>
      </c>
      <c r="C97" s="8">
        <f t="shared" si="1"/>
        <v>0</v>
      </c>
      <c r="D97">
        <v>0</v>
      </c>
      <c r="E97">
        <v>0</v>
      </c>
      <c r="F97" s="25">
        <v>1</v>
      </c>
      <c r="G97">
        <v>0</v>
      </c>
      <c r="H97">
        <v>0</v>
      </c>
      <c r="I97">
        <v>0</v>
      </c>
      <c r="J97">
        <v>1</v>
      </c>
      <c r="K97">
        <v>0</v>
      </c>
      <c r="L97">
        <v>1</v>
      </c>
      <c r="R97" t="s">
        <v>137</v>
      </c>
    </row>
    <row r="98" spans="2:18" x14ac:dyDescent="0.25">
      <c r="B98" t="s">
        <v>201</v>
      </c>
      <c r="C98" s="8">
        <f t="shared" si="1"/>
        <v>0</v>
      </c>
      <c r="D98">
        <v>0</v>
      </c>
      <c r="E98">
        <v>0</v>
      </c>
      <c r="F98">
        <f>IF(ISERROR(VLOOKUP(B98,$Y$4:$Y$50,1,FALSE)),0,1)</f>
        <v>0</v>
      </c>
      <c r="G98">
        <v>0</v>
      </c>
      <c r="H98">
        <v>1</v>
      </c>
      <c r="I98">
        <v>0</v>
      </c>
      <c r="J98">
        <v>0</v>
      </c>
      <c r="K98">
        <v>0</v>
      </c>
      <c r="L98">
        <v>1</v>
      </c>
      <c r="R98" t="s">
        <v>138</v>
      </c>
    </row>
    <row r="99" spans="2:18" x14ac:dyDescent="0.25">
      <c r="B99" t="s">
        <v>139</v>
      </c>
      <c r="C99" s="8">
        <f t="shared" si="1"/>
        <v>1</v>
      </c>
      <c r="D99">
        <v>0</v>
      </c>
      <c r="E99">
        <v>0</v>
      </c>
      <c r="F99">
        <f>IF(ISERROR(VLOOKUP(B99,$Y$4:$Y$50,1,FALSE)),0,1)</f>
        <v>0</v>
      </c>
      <c r="G99">
        <v>0</v>
      </c>
      <c r="H99">
        <v>0</v>
      </c>
      <c r="I99">
        <v>0</v>
      </c>
      <c r="J99">
        <v>1</v>
      </c>
      <c r="K99">
        <v>0</v>
      </c>
      <c r="L99">
        <v>1</v>
      </c>
      <c r="R99" t="s">
        <v>139</v>
      </c>
    </row>
    <row r="100" spans="2:18" x14ac:dyDescent="0.25">
      <c r="B100" t="s">
        <v>140</v>
      </c>
      <c r="C100" s="8">
        <f t="shared" si="1"/>
        <v>1</v>
      </c>
      <c r="D100">
        <v>0</v>
      </c>
      <c r="E100">
        <v>0</v>
      </c>
      <c r="F100">
        <f>IF(ISERROR(VLOOKUP(B100,$Y$4:$Y$50,1,FALSE)),0,1)</f>
        <v>1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1</v>
      </c>
      <c r="R100" t="s">
        <v>140</v>
      </c>
    </row>
    <row r="101" spans="2:18" x14ac:dyDescent="0.25">
      <c r="B101" t="s">
        <v>141</v>
      </c>
      <c r="C101" s="8">
        <f t="shared" si="1"/>
        <v>1</v>
      </c>
      <c r="D101">
        <v>0</v>
      </c>
      <c r="E101">
        <v>0</v>
      </c>
      <c r="F101">
        <f>IF(ISERROR(VLOOKUP(B101,$Y$4:$Y$50,1,FALSE)),0,1)</f>
        <v>1</v>
      </c>
      <c r="G101">
        <v>0</v>
      </c>
      <c r="H101">
        <v>0</v>
      </c>
      <c r="I101">
        <v>1</v>
      </c>
      <c r="J101">
        <v>0</v>
      </c>
      <c r="K101">
        <v>0</v>
      </c>
      <c r="L101">
        <v>1</v>
      </c>
      <c r="R101" t="s">
        <v>141</v>
      </c>
    </row>
    <row r="102" spans="2:18" x14ac:dyDescent="0.25">
      <c r="B102" t="s">
        <v>142</v>
      </c>
      <c r="C102" s="8">
        <f t="shared" si="1"/>
        <v>1</v>
      </c>
      <c r="D102">
        <v>0</v>
      </c>
      <c r="E102">
        <v>0</v>
      </c>
      <c r="F102">
        <f>IF(ISERROR(VLOOKUP(B102,$Y$4:$Y$50,1,FALSE)),0,1)</f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1</v>
      </c>
      <c r="R102" t="s">
        <v>142</v>
      </c>
    </row>
    <row r="103" spans="2:18" x14ac:dyDescent="0.25">
      <c r="B103" t="s">
        <v>202</v>
      </c>
      <c r="C103" s="8">
        <f t="shared" si="1"/>
        <v>0</v>
      </c>
      <c r="D103">
        <v>1</v>
      </c>
      <c r="E103">
        <v>0</v>
      </c>
      <c r="F103">
        <f>IF(ISERROR(VLOOKUP(B103,$Y$4:$Y$50,1,FALSE)),0,1)</f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1</v>
      </c>
      <c r="R103" t="s">
        <v>143</v>
      </c>
    </row>
    <row r="104" spans="2:18" x14ac:dyDescent="0.25">
      <c r="B104" t="s">
        <v>144</v>
      </c>
      <c r="C104" s="8">
        <f t="shared" si="1"/>
        <v>1</v>
      </c>
      <c r="D104">
        <v>0</v>
      </c>
      <c r="E104">
        <v>0</v>
      </c>
      <c r="F104">
        <f>IF(ISERROR(VLOOKUP(B104,$Y$4:$Y$50,1,FALSE)),0,1)</f>
        <v>1</v>
      </c>
      <c r="G104">
        <v>0</v>
      </c>
      <c r="H104">
        <v>0</v>
      </c>
      <c r="I104">
        <v>0</v>
      </c>
      <c r="J104">
        <v>0</v>
      </c>
      <c r="K104">
        <v>1</v>
      </c>
      <c r="L104">
        <v>1</v>
      </c>
      <c r="R104" t="s">
        <v>144</v>
      </c>
    </row>
    <row r="105" spans="2:18" x14ac:dyDescent="0.25">
      <c r="B105" t="s">
        <v>145</v>
      </c>
      <c r="C105" s="8">
        <f t="shared" si="1"/>
        <v>1</v>
      </c>
      <c r="D105">
        <v>0</v>
      </c>
      <c r="E105">
        <v>1</v>
      </c>
      <c r="F105">
        <f>IF(ISERROR(VLOOKUP(B105,$Y$4:$Y$50,1,FALSE)),0,1)</f>
        <v>0</v>
      </c>
      <c r="G105">
        <v>1</v>
      </c>
      <c r="H105">
        <v>0</v>
      </c>
      <c r="I105">
        <v>1</v>
      </c>
      <c r="J105">
        <v>0</v>
      </c>
      <c r="K105">
        <v>0</v>
      </c>
      <c r="L105">
        <v>1</v>
      </c>
      <c r="R105" t="s">
        <v>145</v>
      </c>
    </row>
    <row r="106" spans="2:18" x14ac:dyDescent="0.25">
      <c r="B106" t="s">
        <v>203</v>
      </c>
      <c r="C106" s="8">
        <f t="shared" si="1"/>
        <v>0</v>
      </c>
      <c r="D106">
        <v>0</v>
      </c>
      <c r="E106">
        <v>0</v>
      </c>
      <c r="F106" s="25">
        <v>1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1</v>
      </c>
      <c r="R106" t="s">
        <v>147</v>
      </c>
    </row>
    <row r="107" spans="2:18" x14ac:dyDescent="0.25">
      <c r="B107" t="s">
        <v>148</v>
      </c>
      <c r="C107" s="8">
        <f t="shared" si="1"/>
        <v>1</v>
      </c>
      <c r="D107">
        <v>0</v>
      </c>
      <c r="E107">
        <v>1</v>
      </c>
      <c r="F107">
        <f>IF(ISERROR(VLOOKUP(B107,$Y$4:$Y$50,1,FALSE)),0,1)</f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R107" t="s">
        <v>148</v>
      </c>
    </row>
    <row r="108" spans="2:18" x14ac:dyDescent="0.25">
      <c r="B108" t="s">
        <v>204</v>
      </c>
      <c r="C108" s="8">
        <f t="shared" si="1"/>
        <v>0</v>
      </c>
      <c r="D108">
        <v>0</v>
      </c>
      <c r="E108">
        <v>0</v>
      </c>
      <c r="F108">
        <f>IF(ISERROR(VLOOKUP(B108,$Y$4:$Y$50,1,FALSE)),0,1)</f>
        <v>0</v>
      </c>
      <c r="G108">
        <v>1</v>
      </c>
      <c r="H108">
        <v>1</v>
      </c>
      <c r="I108">
        <v>0</v>
      </c>
      <c r="J108">
        <v>0</v>
      </c>
      <c r="K108">
        <v>0</v>
      </c>
      <c r="L108">
        <v>1</v>
      </c>
      <c r="R108" t="s">
        <v>149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Sheet2</vt:lpstr>
      <vt:lpstr>REGIDURIAS</vt:lpstr>
      <vt:lpstr>Sheet1</vt:lpstr>
      <vt:lpstr>REGIDURIAS!Print_Titles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Salvador</cp:lastModifiedBy>
  <dcterms:created xsi:type="dcterms:W3CDTF">2018-09-18T20:18:27Z</dcterms:created>
  <dcterms:modified xsi:type="dcterms:W3CDTF">2019-07-03T23:26:15Z</dcterms:modified>
</cp:coreProperties>
</file>