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s" sheetId="1" r:id="rId4"/>
    <sheet state="visible" name="Clean" sheetId="2" r:id="rId5"/>
    <sheet state="visible" name="Charts" sheetId="3" r:id="rId6"/>
  </sheets>
  <definedNames>
    <definedName hidden="1" localSheetId="1" name="_xlnm._FilterDatabase">Clean!$I$1:$J$19</definedName>
  </definedNames>
  <calcPr/>
</workbook>
</file>

<file path=xl/sharedStrings.xml><?xml version="1.0" encoding="utf-8"?>
<sst xmlns="http://schemas.openxmlformats.org/spreadsheetml/2006/main" count="109" uniqueCount="50">
  <si>
    <t>Kim</t>
  </si>
  <si>
    <t>Ellison</t>
  </si>
  <si>
    <t>Gazoz</t>
  </si>
  <si>
    <t>Nespoli</t>
  </si>
  <si>
    <t>Bonchan</t>
  </si>
  <si>
    <t>Valladont</t>
  </si>
  <si>
    <t>Hyek</t>
  </si>
  <si>
    <t>Furukawa</t>
  </si>
  <si>
    <t>Ruban</t>
  </si>
  <si>
    <t>Kyung-Mo</t>
  </si>
  <si>
    <t>Galiazzo</t>
  </si>
  <si>
    <t>Yamamoto</t>
  </si>
  <si>
    <t>Fairweather</t>
  </si>
  <si>
    <t>Wunderle</t>
  </si>
  <si>
    <t>Huish</t>
  </si>
  <si>
    <t>Petersson</t>
  </si>
  <si>
    <t>Flute</t>
  </si>
  <si>
    <t>Jae-hun</t>
  </si>
  <si>
    <t>E1</t>
  </si>
  <si>
    <t>E2</t>
  </si>
  <si>
    <t>E3</t>
  </si>
  <si>
    <t>E4</t>
  </si>
  <si>
    <t>E5</t>
  </si>
  <si>
    <t>TOTAL</t>
  </si>
  <si>
    <t>END AVG</t>
  </si>
  <si>
    <t>Average per Arrow</t>
  </si>
  <si>
    <t>Names</t>
  </si>
  <si>
    <t>Year</t>
  </si>
  <si>
    <t>First Place</t>
  </si>
  <si>
    <t>Second Place</t>
  </si>
  <si>
    <t>First - Second</t>
  </si>
  <si>
    <t>First place</t>
  </si>
  <si>
    <t>Hyek (2012)</t>
  </si>
  <si>
    <t>Kim (2024)</t>
  </si>
  <si>
    <t>Bonchan (2016)</t>
  </si>
  <si>
    <t>Ellison (2024)</t>
  </si>
  <si>
    <t>Fairweather (2000)</t>
  </si>
  <si>
    <t>Gazoz (2020)</t>
  </si>
  <si>
    <t>Ruban (2008)</t>
  </si>
  <si>
    <t>Nespoli (2020)</t>
  </si>
  <si>
    <t>Huish (1996)</t>
  </si>
  <si>
    <t>Valladont (2016)</t>
  </si>
  <si>
    <t>Furukawa (2012)</t>
  </si>
  <si>
    <t>Galiazzo (2004)</t>
  </si>
  <si>
    <t>Kyung-Mo (2008)</t>
  </si>
  <si>
    <t>Yamamoto (2004)</t>
  </si>
  <si>
    <t>Flute (1992)</t>
  </si>
  <si>
    <t>Wunderle (2000)</t>
  </si>
  <si>
    <t>Jae-hun (1992)</t>
  </si>
  <si>
    <t>Petersson (1996)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</si>
</sst>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E8E8E8"/>
      <name val="Roboto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Font="1"/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horizontal="left"/>
    </xf>
    <xf borderId="0" fillId="0" fontId="1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757575"/>
                </a:solidFill>
                <a:latin typeface="+mn-lt"/>
              </a:defRPr>
            </a:pPr>
            <a:r>
              <a:rPr b="0" sz="1800">
                <a:solidFill>
                  <a:srgbClr val="757575"/>
                </a:solidFill>
                <a:latin typeface="+mn-lt"/>
              </a:rPr>
              <a:t>Performance at the Olympics Gold Medal Match: Men's Individual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Originals!$A$10</c:f>
            </c:strRef>
          </c:tx>
          <c:spPr>
            <a:solidFill>
              <a:schemeClr val="accent1"/>
            </a:solidFill>
            <a:ln cmpd="sng" w="19050">
              <a:solidFill>
                <a:srgbClr val="000000">
                  <a:alpha val="10196"/>
                </a:srgbClr>
              </a:solidFill>
            </a:ln>
          </c:spPr>
          <c:cat>
            <c:strRef>
              <c:f>Originals!$B$2:$S$2</c:f>
            </c:strRef>
          </c:cat>
          <c:val>
            <c:numRef>
              <c:f>Originals!$B$10:$S$10</c:f>
              <c:numCache/>
            </c:numRef>
          </c:val>
        </c:ser>
        <c:axId val="2143694508"/>
        <c:axId val="513631718"/>
      </c:barChart>
      <c:catAx>
        <c:axId val="2143694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631718"/>
      </c:catAx>
      <c:valAx>
        <c:axId val="513631718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694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per Arrow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Originals!$A$10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cat>
            <c:strRef>
              <c:f>Originals!$B$1:$S$1</c:f>
            </c:strRef>
          </c:cat>
          <c:val>
            <c:numRef>
              <c:f>Originals!$B$10:$S$10</c:f>
              <c:numCache/>
            </c:numRef>
          </c:val>
        </c:ser>
        <c:overlap val="100"/>
        <c:axId val="113144504"/>
        <c:axId val="1220258704"/>
      </c:barChart>
      <c:catAx>
        <c:axId val="1131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258704"/>
      </c:catAx>
      <c:valAx>
        <c:axId val="1220258704"/>
        <c:scaling>
          <c:orientation val="minMax"/>
          <c:min val="8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445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First Place and Second Place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Clean!$B$1:$B$2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Clean!$A$3:$A$19</c:f>
            </c:strRef>
          </c:cat>
          <c:val>
            <c:numRef>
              <c:f>Clean!$B$3:$B$19</c:f>
              <c:numCache/>
            </c:numRef>
          </c:val>
        </c:ser>
        <c:ser>
          <c:idx val="1"/>
          <c:order val="1"/>
          <c:tx>
            <c:strRef>
              <c:f>Clean!$C$1:$C$2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Clean!$A$3:$A$19</c:f>
            </c:strRef>
          </c:cat>
          <c:val>
            <c:numRef>
              <c:f>Clean!$C$3:$C$19</c:f>
              <c:numCache/>
            </c:numRef>
          </c:val>
        </c:ser>
        <c:axId val="729239104"/>
        <c:axId val="699016392"/>
      </c:barChart>
      <c:catAx>
        <c:axId val="7292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9016392"/>
      </c:catAx>
      <c:valAx>
        <c:axId val="699016392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2391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Scores in Reverse Chronological Order (Names)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Originals!$A$10</c:f>
            </c:strRef>
          </c:tx>
          <c:spPr>
            <a:solidFill>
              <a:schemeClr val="accent1"/>
            </a:solidFill>
            <a:ln cmpd="sng" w="19050">
              <a:solidFill>
                <a:srgbClr val="000000">
                  <a:alpha val="10196"/>
                </a:srgbClr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Originals!$B$2:$S$2</c:f>
            </c:strRef>
          </c:cat>
          <c:val>
            <c:numRef>
              <c:f>Originals!$B$10:$S$10</c:f>
              <c:numCache/>
            </c:numRef>
          </c:val>
        </c:ser>
        <c:axId val="1499142336"/>
        <c:axId val="1405139070"/>
      </c:barChart>
      <c:catAx>
        <c:axId val="1499142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139070"/>
      </c:catAx>
      <c:valAx>
        <c:axId val="140513907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142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Scores as Stacked Bars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Clean!$C$1:$C$2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Pt>
            <c:idx val="6"/>
          </c:dPt>
          <c:cat>
            <c:strRef>
              <c:f>Clean!$A$3:$A$11</c:f>
            </c:strRef>
          </c:cat>
          <c:val>
            <c:numRef>
              <c:f>Clean!$C$3:$C$11</c:f>
              <c:numCache/>
            </c:numRef>
          </c:val>
        </c:ser>
        <c:ser>
          <c:idx val="1"/>
          <c:order val="1"/>
          <c:tx>
            <c:strRef>
              <c:f>Clean!$D$1:$D$2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3"/>
          </c:dPt>
          <c:cat>
            <c:strRef>
              <c:f>Clean!$A$3:$A$11</c:f>
            </c:strRef>
          </c:cat>
          <c:val>
            <c:numRef>
              <c:f>Clean!$D$3:$D$11</c:f>
              <c:numCache/>
            </c:numRef>
          </c:val>
        </c:ser>
        <c:overlap val="100"/>
        <c:axId val="1966615702"/>
        <c:axId val="1389953779"/>
      </c:barChart>
      <c:catAx>
        <c:axId val="19666157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953779"/>
      </c:catAx>
      <c:valAx>
        <c:axId val="138995377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6157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Scores in Descending Order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Clean!$J$1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Clean!$I$2:$I$19</c:f>
            </c:strRef>
          </c:cat>
          <c:val>
            <c:numRef>
              <c:f>Clean!$J$2:$J$19</c:f>
              <c:numCache/>
            </c:numRef>
          </c:val>
        </c:ser>
        <c:axId val="267886692"/>
        <c:axId val="1210344258"/>
      </c:barChart>
      <c:catAx>
        <c:axId val="26788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0344258"/>
      </c:catAx>
      <c:valAx>
        <c:axId val="1210344258"/>
        <c:scaling>
          <c:orientation val="minMax"/>
          <c:min val="8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88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Individual Scores in Reverse Chronological Order (Years)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Clean!$B$1:$B$2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8"/>
          </c:dPt>
          <c:cat>
            <c:strRef>
              <c:f>Clean!$A$3:$A$19</c:f>
            </c:strRef>
          </c:cat>
          <c:val>
            <c:numRef>
              <c:f>Clean!$B$3:$B$19</c:f>
              <c:numCache/>
            </c:numRef>
          </c:val>
        </c:ser>
        <c:ser>
          <c:idx val="1"/>
          <c:order val="1"/>
          <c:tx>
            <c:strRef>
              <c:f>Clean!$C$1:$C$2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Clean!$A$3:$A$19</c:f>
            </c:strRef>
          </c:cat>
          <c:val>
            <c:numRef>
              <c:f>Clean!$C$3:$C$19</c:f>
              <c:numCache/>
            </c:numRef>
          </c:val>
        </c:ser>
        <c:axId val="577946773"/>
        <c:axId val="1581140777"/>
      </c:barChart>
      <c:catAx>
        <c:axId val="577946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140777"/>
      </c:catAx>
      <c:valAx>
        <c:axId val="1581140777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946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409575</xdr:colOff>
      <xdr:row>13</xdr:row>
      <xdr:rowOff>47625</xdr:rowOff>
    </xdr:from>
    <xdr:ext cx="9172575" cy="566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</xdr:colOff>
      <xdr:row>15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942975</xdr:colOff>
      <xdr:row>21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1</xdr:row>
      <xdr:rowOff>190500</xdr:rowOff>
    </xdr:from>
    <xdr:ext cx="8391525" cy="5191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638175</xdr:colOff>
      <xdr:row>28</xdr:row>
      <xdr:rowOff>152400</xdr:rowOff>
    </xdr:from>
    <xdr:ext cx="7029450" cy="43529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409575</xdr:colOff>
      <xdr:row>1</xdr:row>
      <xdr:rowOff>190500</xdr:rowOff>
    </xdr:from>
    <xdr:ext cx="8391525" cy="5191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323850</xdr:colOff>
      <xdr:row>28</xdr:row>
      <xdr:rowOff>152400</xdr:rowOff>
    </xdr:from>
    <xdr:ext cx="7029450" cy="43529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8.38"/>
  </cols>
  <sheetData>
    <row r="1">
      <c r="B1" s="1">
        <v>2024.0</v>
      </c>
      <c r="C1" s="2"/>
      <c r="D1" s="3">
        <v>2020.0</v>
      </c>
      <c r="E1" s="4"/>
      <c r="F1" s="1">
        <v>2016.0</v>
      </c>
      <c r="G1" s="2"/>
      <c r="H1" s="3">
        <v>2012.0</v>
      </c>
      <c r="I1" s="4"/>
      <c r="J1" s="1">
        <v>2008.0</v>
      </c>
      <c r="K1" s="2"/>
      <c r="L1" s="3">
        <v>2004.0</v>
      </c>
      <c r="M1" s="4"/>
      <c r="N1" s="1">
        <v>2000.0</v>
      </c>
      <c r="O1" s="2"/>
      <c r="P1" s="3">
        <v>1996.0</v>
      </c>
      <c r="Q1" s="4"/>
      <c r="R1" s="1">
        <v>1992.0</v>
      </c>
      <c r="S1" s="5"/>
    </row>
    <row r="2">
      <c r="B2" s="6" t="s">
        <v>0</v>
      </c>
      <c r="C2" s="6" t="s">
        <v>1</v>
      </c>
      <c r="D2" s="7" t="s">
        <v>2</v>
      </c>
      <c r="E2" s="7" t="s">
        <v>3</v>
      </c>
      <c r="F2" s="6" t="s">
        <v>4</v>
      </c>
      <c r="G2" s="6" t="s">
        <v>5</v>
      </c>
      <c r="H2" s="7" t="s">
        <v>6</v>
      </c>
      <c r="I2" s="7" t="s">
        <v>7</v>
      </c>
      <c r="J2" s="6" t="s">
        <v>8</v>
      </c>
      <c r="K2" s="6" t="s">
        <v>9</v>
      </c>
      <c r="L2" s="7" t="s">
        <v>10</v>
      </c>
      <c r="M2" s="7" t="s">
        <v>11</v>
      </c>
      <c r="N2" s="6" t="s">
        <v>12</v>
      </c>
      <c r="O2" s="6" t="s">
        <v>13</v>
      </c>
      <c r="P2" s="7" t="s">
        <v>14</v>
      </c>
      <c r="Q2" s="7" t="s">
        <v>15</v>
      </c>
      <c r="R2" s="6" t="s">
        <v>16</v>
      </c>
      <c r="S2" s="6" t="s">
        <v>17</v>
      </c>
    </row>
    <row r="3">
      <c r="A3" s="7" t="s">
        <v>18</v>
      </c>
      <c r="B3" s="6">
        <v>27.0</v>
      </c>
      <c r="C3" s="6">
        <v>29.0</v>
      </c>
      <c r="D3" s="7">
        <v>26.0</v>
      </c>
      <c r="E3" s="7">
        <v>29.0</v>
      </c>
      <c r="F3" s="6">
        <v>30.0</v>
      </c>
      <c r="G3" s="6">
        <v>28.0</v>
      </c>
      <c r="H3" s="7">
        <v>29.0</v>
      </c>
      <c r="I3" s="7">
        <v>26.0</v>
      </c>
      <c r="J3" s="6">
        <v>29.0</v>
      </c>
      <c r="K3" s="6">
        <v>28.0</v>
      </c>
      <c r="N3" s="6">
        <v>29.0</v>
      </c>
      <c r="O3" s="6">
        <v>25.0</v>
      </c>
      <c r="R3" s="5"/>
      <c r="S3" s="5"/>
    </row>
    <row r="4">
      <c r="A4" s="7" t="s">
        <v>19</v>
      </c>
      <c r="B4" s="6">
        <v>28.0</v>
      </c>
      <c r="C4" s="6">
        <v>24.0</v>
      </c>
      <c r="D4" s="7">
        <v>28.0</v>
      </c>
      <c r="E4" s="7">
        <v>28.0</v>
      </c>
      <c r="F4" s="6">
        <v>28.0</v>
      </c>
      <c r="G4" s="6">
        <v>26.0</v>
      </c>
      <c r="H4" s="7">
        <v>29.0</v>
      </c>
      <c r="I4" s="7">
        <v>28.0</v>
      </c>
      <c r="J4" s="6">
        <v>27.0</v>
      </c>
      <c r="K4" s="6">
        <v>29.0</v>
      </c>
      <c r="N4" s="6">
        <v>28.0</v>
      </c>
      <c r="O4" s="6">
        <v>27.0</v>
      </c>
      <c r="R4" s="5"/>
      <c r="S4" s="5"/>
    </row>
    <row r="5">
      <c r="A5" s="7" t="s">
        <v>20</v>
      </c>
      <c r="B5" s="6">
        <v>27.0</v>
      </c>
      <c r="C5" s="6">
        <v>29.0</v>
      </c>
      <c r="D5" s="7">
        <v>27.0</v>
      </c>
      <c r="E5" s="7">
        <v>26.0</v>
      </c>
      <c r="F5" s="6">
        <v>29.0</v>
      </c>
      <c r="G5" s="6">
        <v>29.0</v>
      </c>
      <c r="H5" s="7">
        <v>29.0</v>
      </c>
      <c r="I5" s="7">
        <v>29.0</v>
      </c>
      <c r="J5" s="6">
        <v>29.0</v>
      </c>
      <c r="K5" s="6">
        <v>28.0</v>
      </c>
      <c r="N5" s="6">
        <v>28.0</v>
      </c>
      <c r="O5" s="6">
        <v>28.0</v>
      </c>
      <c r="R5" s="5"/>
      <c r="S5" s="5"/>
    </row>
    <row r="6">
      <c r="A6" s="7" t="s">
        <v>21</v>
      </c>
      <c r="B6" s="6">
        <v>29.0</v>
      </c>
      <c r="C6" s="6">
        <v>27.0</v>
      </c>
      <c r="D6" s="7">
        <v>29.0</v>
      </c>
      <c r="E6" s="7">
        <v>29.0</v>
      </c>
      <c r="F6" s="6">
        <v>28.0</v>
      </c>
      <c r="G6" s="6">
        <v>29.0</v>
      </c>
      <c r="H6" s="7">
        <v>28.0</v>
      </c>
      <c r="I6" s="7">
        <v>25.0</v>
      </c>
      <c r="J6" s="6">
        <v>28.0</v>
      </c>
      <c r="K6" s="6">
        <v>26.0</v>
      </c>
      <c r="N6" s="6">
        <v>28.0</v>
      </c>
      <c r="O6" s="6">
        <v>26.0</v>
      </c>
      <c r="R6" s="5"/>
      <c r="S6" s="5"/>
    </row>
    <row r="7">
      <c r="A7" s="7" t="s">
        <v>22</v>
      </c>
      <c r="B7" s="6">
        <v>30.0</v>
      </c>
      <c r="C7" s="6">
        <v>30.0</v>
      </c>
      <c r="D7" s="7">
        <v>29.0</v>
      </c>
      <c r="E7" s="7">
        <v>26.0</v>
      </c>
      <c r="F7" s="8">
        <v>27.0</v>
      </c>
      <c r="G7" s="8">
        <v>26.0</v>
      </c>
      <c r="J7" s="5"/>
      <c r="K7" s="5"/>
      <c r="N7" s="5"/>
      <c r="O7" s="5"/>
      <c r="R7" s="5"/>
      <c r="S7" s="5"/>
    </row>
    <row r="8">
      <c r="A8" s="6" t="s">
        <v>23</v>
      </c>
      <c r="B8" s="5">
        <f t="shared" ref="B8:K8" si="1">SUM(B3:B7)</f>
        <v>141</v>
      </c>
      <c r="C8" s="5">
        <f t="shared" si="1"/>
        <v>139</v>
      </c>
      <c r="D8" s="5">
        <f t="shared" si="1"/>
        <v>139</v>
      </c>
      <c r="E8" s="5">
        <f t="shared" si="1"/>
        <v>138</v>
      </c>
      <c r="F8" s="5">
        <f t="shared" si="1"/>
        <v>142</v>
      </c>
      <c r="G8" s="5">
        <f t="shared" si="1"/>
        <v>138</v>
      </c>
      <c r="H8" s="5">
        <f t="shared" si="1"/>
        <v>115</v>
      </c>
      <c r="I8" s="5">
        <f t="shared" si="1"/>
        <v>108</v>
      </c>
      <c r="J8" s="5">
        <f t="shared" si="1"/>
        <v>113</v>
      </c>
      <c r="K8" s="5">
        <f t="shared" si="1"/>
        <v>111</v>
      </c>
      <c r="L8" s="6">
        <v>111.0</v>
      </c>
      <c r="M8" s="6">
        <v>109.0</v>
      </c>
      <c r="N8" s="5">
        <f t="shared" ref="N8:O8" si="2">SUM(N3:N7)</f>
        <v>113</v>
      </c>
      <c r="O8" s="5">
        <f t="shared" si="2"/>
        <v>106</v>
      </c>
      <c r="P8" s="6">
        <v>112.0</v>
      </c>
      <c r="Q8" s="6">
        <v>107.0</v>
      </c>
      <c r="R8" s="6">
        <v>110.0</v>
      </c>
      <c r="S8" s="6">
        <v>107.0</v>
      </c>
    </row>
    <row r="9">
      <c r="A9" s="8" t="s">
        <v>24</v>
      </c>
      <c r="B9" s="9">
        <f t="shared" ref="B9:G9" si="3">AVERAGE(B3:B7)</f>
        <v>28.2</v>
      </c>
      <c r="C9" s="9">
        <f t="shared" si="3"/>
        <v>27.8</v>
      </c>
      <c r="D9" s="9">
        <f t="shared" si="3"/>
        <v>27.8</v>
      </c>
      <c r="E9" s="9">
        <f t="shared" si="3"/>
        <v>27.6</v>
      </c>
      <c r="F9" s="9">
        <f t="shared" si="3"/>
        <v>28.4</v>
      </c>
      <c r="G9" s="9">
        <f t="shared" si="3"/>
        <v>27.6</v>
      </c>
      <c r="H9" s="9">
        <f t="shared" ref="H9:S9" si="4">H8/4</f>
        <v>28.75</v>
      </c>
      <c r="I9" s="9">
        <f t="shared" si="4"/>
        <v>27</v>
      </c>
      <c r="J9" s="9">
        <f t="shared" si="4"/>
        <v>28.25</v>
      </c>
      <c r="K9" s="9">
        <f t="shared" si="4"/>
        <v>27.75</v>
      </c>
      <c r="L9" s="9">
        <f t="shared" si="4"/>
        <v>27.75</v>
      </c>
      <c r="M9" s="9">
        <f t="shared" si="4"/>
        <v>27.25</v>
      </c>
      <c r="N9" s="9">
        <f t="shared" si="4"/>
        <v>28.25</v>
      </c>
      <c r="O9" s="9">
        <f t="shared" si="4"/>
        <v>26.5</v>
      </c>
      <c r="P9" s="9">
        <f t="shared" si="4"/>
        <v>28</v>
      </c>
      <c r="Q9" s="9">
        <f t="shared" si="4"/>
        <v>26.75</v>
      </c>
      <c r="R9" s="9">
        <f t="shared" si="4"/>
        <v>27.5</v>
      </c>
      <c r="S9" s="9">
        <f t="shared" si="4"/>
        <v>26.75</v>
      </c>
    </row>
    <row r="10">
      <c r="A10" s="10" t="s">
        <v>25</v>
      </c>
      <c r="B10" s="11">
        <f t="shared" ref="B10:S10" si="5">ROUND(B9/3, 3)</f>
        <v>9.4</v>
      </c>
      <c r="C10" s="11">
        <f t="shared" si="5"/>
        <v>9.267</v>
      </c>
      <c r="D10" s="11">
        <f t="shared" si="5"/>
        <v>9.267</v>
      </c>
      <c r="E10" s="11">
        <f t="shared" si="5"/>
        <v>9.2</v>
      </c>
      <c r="F10" s="11">
        <f t="shared" si="5"/>
        <v>9.467</v>
      </c>
      <c r="G10" s="11">
        <f t="shared" si="5"/>
        <v>9.2</v>
      </c>
      <c r="H10" s="11">
        <f t="shared" si="5"/>
        <v>9.583</v>
      </c>
      <c r="I10" s="11">
        <f t="shared" si="5"/>
        <v>9</v>
      </c>
      <c r="J10" s="11">
        <f t="shared" si="5"/>
        <v>9.417</v>
      </c>
      <c r="K10" s="11">
        <f t="shared" si="5"/>
        <v>9.25</v>
      </c>
      <c r="L10" s="11">
        <f t="shared" si="5"/>
        <v>9.25</v>
      </c>
      <c r="M10" s="11">
        <f t="shared" si="5"/>
        <v>9.083</v>
      </c>
      <c r="N10" s="11">
        <f t="shared" si="5"/>
        <v>9.417</v>
      </c>
      <c r="O10" s="11">
        <f t="shared" si="5"/>
        <v>8.833</v>
      </c>
      <c r="P10" s="11">
        <f t="shared" si="5"/>
        <v>9.333</v>
      </c>
      <c r="Q10" s="11">
        <f t="shared" si="5"/>
        <v>8.917</v>
      </c>
      <c r="R10" s="11">
        <f t="shared" si="5"/>
        <v>9.167</v>
      </c>
      <c r="S10" s="11">
        <f t="shared" si="5"/>
        <v>8.917</v>
      </c>
    </row>
    <row r="14">
      <c r="C14" s="12"/>
    </row>
    <row r="49">
      <c r="A49" s="7" t="s">
        <v>26</v>
      </c>
      <c r="B49" s="13" t="s">
        <v>0</v>
      </c>
      <c r="C49" s="13" t="s">
        <v>1</v>
      </c>
      <c r="D49" s="13" t="s">
        <v>2</v>
      </c>
      <c r="E49" s="13" t="s">
        <v>3</v>
      </c>
      <c r="F49" s="13" t="s">
        <v>4</v>
      </c>
      <c r="G49" s="13" t="s">
        <v>5</v>
      </c>
      <c r="H49" s="13" t="s">
        <v>6</v>
      </c>
      <c r="I49" s="13" t="s">
        <v>7</v>
      </c>
      <c r="J49" s="13" t="s">
        <v>8</v>
      </c>
      <c r="K49" s="13" t="s">
        <v>9</v>
      </c>
      <c r="L49" s="13" t="s">
        <v>10</v>
      </c>
      <c r="M49" s="13" t="s">
        <v>11</v>
      </c>
      <c r="N49" s="13" t="s">
        <v>12</v>
      </c>
      <c r="O49" s="13" t="s">
        <v>13</v>
      </c>
      <c r="P49" s="13" t="s">
        <v>14</v>
      </c>
      <c r="Q49" s="13" t="s">
        <v>15</v>
      </c>
      <c r="R49" s="13" t="s">
        <v>16</v>
      </c>
      <c r="S49" s="13" t="s">
        <v>17</v>
      </c>
    </row>
    <row r="50">
      <c r="A50" s="13" t="s">
        <v>25</v>
      </c>
      <c r="B50" s="13">
        <v>9.4</v>
      </c>
      <c r="C50" s="13">
        <v>9.267</v>
      </c>
      <c r="D50" s="13">
        <v>9.267</v>
      </c>
      <c r="E50" s="13">
        <v>9.2</v>
      </c>
      <c r="F50" s="13">
        <v>9.467</v>
      </c>
      <c r="G50" s="13">
        <v>9.2</v>
      </c>
      <c r="H50" s="13">
        <v>9.583</v>
      </c>
      <c r="I50" s="13">
        <v>9.0</v>
      </c>
      <c r="J50" s="13">
        <v>9.417</v>
      </c>
      <c r="K50" s="13">
        <v>9.25</v>
      </c>
      <c r="L50" s="13">
        <v>9.25</v>
      </c>
      <c r="M50" s="13">
        <v>9.083</v>
      </c>
      <c r="N50" s="13">
        <v>9.417</v>
      </c>
      <c r="O50" s="13">
        <v>8.833</v>
      </c>
      <c r="P50" s="13">
        <v>9.333</v>
      </c>
      <c r="Q50" s="13">
        <v>8.917</v>
      </c>
      <c r="R50" s="13">
        <v>9.167</v>
      </c>
      <c r="S50" s="13">
        <v>8.917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8.38"/>
  </cols>
  <sheetData>
    <row r="1">
      <c r="A1" s="7" t="s">
        <v>27</v>
      </c>
      <c r="B1" s="7" t="s">
        <v>28</v>
      </c>
      <c r="C1" s="7" t="s">
        <v>29</v>
      </c>
      <c r="D1" s="3" t="s">
        <v>30</v>
      </c>
      <c r="E1" s="4"/>
      <c r="F1" s="7" t="s">
        <v>26</v>
      </c>
      <c r="G1" s="13" t="s">
        <v>25</v>
      </c>
      <c r="I1" s="14" t="s">
        <v>26</v>
      </c>
      <c r="J1" s="15" t="s">
        <v>25</v>
      </c>
      <c r="K1" s="4"/>
      <c r="L1" s="3"/>
      <c r="M1" s="4"/>
      <c r="N1" s="3"/>
      <c r="O1" s="4"/>
      <c r="P1" s="3"/>
      <c r="Q1" s="4"/>
      <c r="R1" s="3"/>
    </row>
    <row r="2">
      <c r="D2" s="7" t="s">
        <v>31</v>
      </c>
      <c r="F2" s="13" t="s">
        <v>0</v>
      </c>
      <c r="G2" s="13">
        <v>9.4</v>
      </c>
      <c r="I2" s="7" t="s">
        <v>32</v>
      </c>
      <c r="J2" s="13">
        <v>9.583</v>
      </c>
      <c r="K2" s="7"/>
      <c r="L2" s="7" t="s">
        <v>33</v>
      </c>
      <c r="M2" s="13">
        <v>9.4</v>
      </c>
      <c r="N2" s="7"/>
      <c r="O2" s="7"/>
      <c r="R2" s="7"/>
      <c r="S2" s="7"/>
    </row>
    <row r="3">
      <c r="A3" s="7">
        <v>2024.0</v>
      </c>
      <c r="B3" s="13">
        <v>9.4</v>
      </c>
      <c r="C3" s="16">
        <v>9.267</v>
      </c>
      <c r="D3" s="7">
        <f t="shared" ref="D3:D11" si="1">B3-C3</f>
        <v>0.133</v>
      </c>
      <c r="F3" s="13" t="s">
        <v>1</v>
      </c>
      <c r="G3" s="13">
        <v>9.267</v>
      </c>
      <c r="I3" s="7" t="s">
        <v>34</v>
      </c>
      <c r="J3" s="13">
        <v>9.467</v>
      </c>
      <c r="K3" s="7"/>
      <c r="L3" s="7" t="s">
        <v>35</v>
      </c>
      <c r="M3" s="13">
        <v>9.267</v>
      </c>
      <c r="N3" s="7"/>
      <c r="O3" s="7"/>
    </row>
    <row r="4">
      <c r="A4" s="7">
        <v>2020.0</v>
      </c>
      <c r="B4" s="13">
        <v>9.267</v>
      </c>
      <c r="C4" s="13">
        <v>9.2</v>
      </c>
      <c r="D4" s="7">
        <f t="shared" si="1"/>
        <v>0.067</v>
      </c>
      <c r="F4" s="13" t="s">
        <v>2</v>
      </c>
      <c r="G4" s="13">
        <v>9.267</v>
      </c>
      <c r="I4" s="7" t="s">
        <v>36</v>
      </c>
      <c r="J4" s="13">
        <v>9.417</v>
      </c>
      <c r="K4" s="7"/>
      <c r="L4" s="7" t="s">
        <v>37</v>
      </c>
      <c r="M4" s="13">
        <v>9.267</v>
      </c>
      <c r="N4" s="7"/>
      <c r="O4" s="7"/>
    </row>
    <row r="5">
      <c r="A5" s="7">
        <v>2016.0</v>
      </c>
      <c r="B5" s="13">
        <v>9.467</v>
      </c>
      <c r="C5" s="13">
        <v>9.2</v>
      </c>
      <c r="D5" s="7">
        <f t="shared" si="1"/>
        <v>0.267</v>
      </c>
      <c r="F5" s="13" t="s">
        <v>3</v>
      </c>
      <c r="G5" s="13">
        <v>9.2</v>
      </c>
      <c r="I5" s="7" t="s">
        <v>38</v>
      </c>
      <c r="J5" s="13">
        <v>9.417</v>
      </c>
      <c r="K5" s="7"/>
      <c r="L5" s="7" t="s">
        <v>39</v>
      </c>
      <c r="M5" s="13">
        <v>9.2</v>
      </c>
      <c r="N5" s="7"/>
      <c r="O5" s="7"/>
    </row>
    <row r="6">
      <c r="A6" s="7">
        <v>2012.0</v>
      </c>
      <c r="B6" s="13">
        <v>9.583</v>
      </c>
      <c r="C6" s="13">
        <v>9.0</v>
      </c>
      <c r="D6" s="7">
        <f t="shared" si="1"/>
        <v>0.583</v>
      </c>
      <c r="F6" s="13" t="s">
        <v>4</v>
      </c>
      <c r="G6" s="13">
        <v>9.467</v>
      </c>
      <c r="I6" s="7" t="s">
        <v>33</v>
      </c>
      <c r="J6" s="13">
        <v>9.4</v>
      </c>
      <c r="K6" s="7"/>
      <c r="L6" s="7" t="s">
        <v>34</v>
      </c>
      <c r="M6" s="13">
        <v>9.467</v>
      </c>
      <c r="N6" s="7"/>
      <c r="O6" s="7"/>
    </row>
    <row r="7">
      <c r="A7" s="7">
        <v>2008.0</v>
      </c>
      <c r="B7" s="13">
        <v>9.417</v>
      </c>
      <c r="C7" s="13">
        <v>9.25</v>
      </c>
      <c r="D7" s="7">
        <f t="shared" si="1"/>
        <v>0.167</v>
      </c>
      <c r="F7" s="13" t="s">
        <v>5</v>
      </c>
      <c r="G7" s="13">
        <v>9.2</v>
      </c>
      <c r="I7" s="7" t="s">
        <v>40</v>
      </c>
      <c r="J7" s="13">
        <v>9.333</v>
      </c>
      <c r="L7" s="7" t="s">
        <v>41</v>
      </c>
      <c r="M7" s="13">
        <v>9.2</v>
      </c>
    </row>
    <row r="8">
      <c r="A8" s="7">
        <v>2004.0</v>
      </c>
      <c r="B8" s="13">
        <v>9.25</v>
      </c>
      <c r="C8" s="13">
        <v>9.083</v>
      </c>
      <c r="D8" s="7">
        <f t="shared" si="1"/>
        <v>0.167</v>
      </c>
      <c r="F8" s="13" t="s">
        <v>6</v>
      </c>
      <c r="G8" s="13">
        <v>9.583</v>
      </c>
      <c r="I8" s="7" t="s">
        <v>35</v>
      </c>
      <c r="J8" s="13">
        <v>9.267</v>
      </c>
      <c r="L8" s="7" t="s">
        <v>32</v>
      </c>
      <c r="M8" s="13">
        <v>9.583</v>
      </c>
      <c r="P8" s="7"/>
      <c r="Q8" s="7"/>
      <c r="R8" s="7"/>
      <c r="S8" s="7"/>
    </row>
    <row r="9">
      <c r="A9" s="7">
        <v>2000.0</v>
      </c>
      <c r="B9" s="13">
        <v>9.417</v>
      </c>
      <c r="C9" s="13">
        <v>8.833</v>
      </c>
      <c r="D9" s="7">
        <f t="shared" si="1"/>
        <v>0.584</v>
      </c>
      <c r="F9" s="13" t="s">
        <v>7</v>
      </c>
      <c r="G9" s="13">
        <v>9.0</v>
      </c>
      <c r="I9" s="7" t="s">
        <v>37</v>
      </c>
      <c r="J9" s="13">
        <v>9.267</v>
      </c>
      <c r="L9" s="7" t="s">
        <v>42</v>
      </c>
      <c r="M9" s="13">
        <v>9.0</v>
      </c>
    </row>
    <row r="10">
      <c r="A10" s="7">
        <v>1996.0</v>
      </c>
      <c r="B10" s="13">
        <v>9.333</v>
      </c>
      <c r="C10" s="13">
        <v>8.917</v>
      </c>
      <c r="D10" s="7">
        <f t="shared" si="1"/>
        <v>0.416</v>
      </c>
      <c r="F10" s="13" t="s">
        <v>8</v>
      </c>
      <c r="G10" s="13">
        <v>9.417</v>
      </c>
      <c r="I10" s="7" t="s">
        <v>43</v>
      </c>
      <c r="J10" s="13">
        <v>9.25</v>
      </c>
      <c r="L10" s="7" t="s">
        <v>38</v>
      </c>
      <c r="M10" s="13">
        <v>9.417</v>
      </c>
    </row>
    <row r="11">
      <c r="A11" s="7">
        <v>1992.0</v>
      </c>
      <c r="B11" s="13">
        <v>9.167</v>
      </c>
      <c r="C11" s="13">
        <v>8.917</v>
      </c>
      <c r="D11" s="7">
        <f t="shared" si="1"/>
        <v>0.25</v>
      </c>
      <c r="F11" s="13" t="s">
        <v>9</v>
      </c>
      <c r="G11" s="13">
        <v>9.25</v>
      </c>
      <c r="I11" s="7" t="s">
        <v>44</v>
      </c>
      <c r="J11" s="13">
        <v>9.25</v>
      </c>
      <c r="L11" s="7" t="s">
        <v>44</v>
      </c>
      <c r="M11" s="13">
        <v>9.25</v>
      </c>
    </row>
    <row r="12">
      <c r="F12" s="13" t="s">
        <v>10</v>
      </c>
      <c r="G12" s="13">
        <v>9.25</v>
      </c>
      <c r="I12" s="7" t="s">
        <v>39</v>
      </c>
      <c r="J12" s="13">
        <v>9.2</v>
      </c>
      <c r="L12" s="7" t="s">
        <v>43</v>
      </c>
      <c r="M12" s="13">
        <v>9.25</v>
      </c>
    </row>
    <row r="13">
      <c r="F13" s="13" t="s">
        <v>11</v>
      </c>
      <c r="G13" s="13">
        <v>9.083</v>
      </c>
      <c r="I13" s="7" t="s">
        <v>41</v>
      </c>
      <c r="J13" s="13">
        <v>9.2</v>
      </c>
      <c r="L13" s="7" t="s">
        <v>45</v>
      </c>
      <c r="M13" s="13">
        <v>9.083</v>
      </c>
    </row>
    <row r="14">
      <c r="F14" s="13" t="s">
        <v>12</v>
      </c>
      <c r="G14" s="13">
        <v>9.417</v>
      </c>
      <c r="I14" s="7" t="s">
        <v>46</v>
      </c>
      <c r="J14" s="13">
        <v>9.167</v>
      </c>
      <c r="L14" s="7" t="s">
        <v>36</v>
      </c>
      <c r="M14" s="13">
        <v>9.417</v>
      </c>
    </row>
    <row r="15">
      <c r="F15" s="13" t="s">
        <v>13</v>
      </c>
      <c r="G15" s="13">
        <v>8.833</v>
      </c>
      <c r="I15" s="7" t="s">
        <v>45</v>
      </c>
      <c r="J15" s="13">
        <v>9.083</v>
      </c>
      <c r="L15" s="7" t="s">
        <v>47</v>
      </c>
      <c r="M15" s="13">
        <v>8.833</v>
      </c>
    </row>
    <row r="16">
      <c r="F16" s="13" t="s">
        <v>14</v>
      </c>
      <c r="G16" s="13">
        <v>9.333</v>
      </c>
      <c r="I16" s="7" t="s">
        <v>42</v>
      </c>
      <c r="J16" s="13">
        <v>9.0</v>
      </c>
      <c r="L16" s="7" t="s">
        <v>40</v>
      </c>
      <c r="M16" s="13">
        <v>9.333</v>
      </c>
    </row>
    <row r="17">
      <c r="F17" s="13" t="s">
        <v>15</v>
      </c>
      <c r="G17" s="13">
        <v>8.917</v>
      </c>
      <c r="I17" s="7" t="s">
        <v>48</v>
      </c>
      <c r="J17" s="13">
        <v>8.917</v>
      </c>
      <c r="L17" s="7" t="s">
        <v>49</v>
      </c>
      <c r="M17" s="13">
        <v>8.917</v>
      </c>
    </row>
    <row r="18">
      <c r="F18" s="13" t="s">
        <v>16</v>
      </c>
      <c r="G18" s="13">
        <v>9.167</v>
      </c>
      <c r="I18" s="7" t="s">
        <v>49</v>
      </c>
      <c r="J18" s="13">
        <v>8.917</v>
      </c>
      <c r="L18" s="7" t="s">
        <v>46</v>
      </c>
      <c r="M18" s="13">
        <v>9.167</v>
      </c>
    </row>
    <row r="19">
      <c r="F19" s="13" t="s">
        <v>17</v>
      </c>
      <c r="G19" s="13">
        <v>8.917</v>
      </c>
      <c r="I19" s="7" t="s">
        <v>47</v>
      </c>
      <c r="J19" s="13">
        <v>8.833</v>
      </c>
      <c r="L19" s="7" t="s">
        <v>48</v>
      </c>
      <c r="M19" s="13">
        <v>8.917</v>
      </c>
    </row>
    <row r="25">
      <c r="A25" s="16"/>
    </row>
    <row r="26">
      <c r="A26" s="17"/>
    </row>
    <row r="27">
      <c r="A27" s="16"/>
    </row>
    <row r="28">
      <c r="A28" s="17"/>
    </row>
    <row r="29">
      <c r="A29" s="16"/>
    </row>
    <row r="30">
      <c r="A30" s="17"/>
    </row>
    <row r="31">
      <c r="A31" s="16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</sheetData>
  <autoFilter ref="$I$1:$J$19">
    <sortState ref="I1:J19">
      <sortCondition descending="1" ref="J1:J19"/>
      <sortCondition ref="I1:I19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