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_apiner. " sheetId="1" r:id="rId1"/>
  </sheets>
  <definedNames>
    <definedName name="BoardQty">'PF_apiner. '!$I$1</definedName>
    <definedName name="digikey_part_data">'PF_apiner. '!$J$5:$N$57</definedName>
    <definedName name="global_part_data">'PF_apiner. '!$A$5:$I$57</definedName>
    <definedName name="mouser_part_data">'PF_apiner. '!$O$5:$S$57</definedName>
    <definedName name="newark_part_data">'PF_apiner. '!$T$5:$X$57</definedName>
    <definedName name="rs_part_data">'PF_apiner. '!$Y$5:$AC$57</definedName>
    <definedName name="tme_part_data">'PF_apiner. '!$AD$5:$AH$57</definedName>
    <definedName name="TotalCost">'PF_apiner. 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$0.31      $3.08
   100   $0.16     $16.34
   500   $0.11     $53.75
  1000   $0.07     $73.10
  3000   $0.06    $192.03
  6000   $0.06    $333.96
 15000   $0.05    $709.65
 30000   $0.04   $1335.90
 75000   $0.04   $3131.25</t>
        </r>
      </text>
    </comment>
    <comment ref="N19" authorId="0">
      <text>
        <r>
          <rPr>
            <sz val="8"/>
            <color indexed="81"/>
            <rFont val="Tahoma"/>
            <family val="2"/>
          </rPr>
          <t>Footprint: SOD-123
Manf: ON Semiconductor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  10   $0.23      $2.28
   100   $0.10      $9.50
  1000   $0.07     $65.00
  3000   $0.05    $153.00
  9000   $0.04    $396.00
 24000   $0.04    $984.00
 45000   $0.04   $1710.00
 99000   $0.03   $3267.00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 5   $0.36      $1.81
    10   $0.24      $2.44
    25   $0.20      $4.92
    50   $0.15      $7.50
   100   $0.10     $10.20
   250   $0.09     $22.75
   500   $0.08     $40.00
  1000   $0.07     $69.00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$0.09      $0.09
    10   $0.09      $0.90
    50   $0.06      $2.79
   250   $0.04     $11.23
  1000   $0.04     $40.30
  3000   $0.04    $112.80</t>
        </r>
      </text>
    </comment>
    <comment ref="L5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$7.06      $7.06
    10   $6.47     $64.68
    25   $5.88    $147.00
   100   $5.29    $529.20
   250   $4.85   $1212.75
   650   $4.20   $2730.00
  1300   $3.78   $4914.00</t>
        </r>
      </text>
    </comment>
    <comment ref="N50" authorId="0">
      <text>
        <r>
          <rPr>
            <sz val="8"/>
            <color indexed="81"/>
            <rFont val="Tahoma"/>
            <family val="2"/>
          </rPr>
          <t>Footprint: 38-SMD Module
Frequency: 2.4GHz ~ 2.5GHz
Manf: Espressif Systems</t>
        </r>
      </text>
    </comment>
    <comment ref="V5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$15.00     $15.00</t>
        </r>
      </text>
    </comment>
    <comment ref="AF5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$4.96      $4.96
     5   $4.56     $22.80
    25   $4.01    $100.25
   100   $3.55    $355.00</t>
        </r>
      </text>
    </comment>
    <comment ref="K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<sst xmlns="http://schemas.openxmlformats.org/spreadsheetml/2006/main" count="221" uniqueCount="166">
  <si>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</si>
  <si>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</si>
  <si>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</si>
  <si>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</si>
  <si>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</si>
  <si>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</si>
  <si>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</si>
  <si>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</si>
  <si>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</si>
  <si>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</si>
  <si>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</t>
  </si>
  <si>
    <t>10nF</t>
  </si>
  <si>
    <t>chip_rlc:c_0603</t>
  </si>
  <si>
    <t>C10,C11,C29,C36</t>
  </si>
  <si>
    <t>10uF</t>
  </si>
  <si>
    <t>C18</t>
  </si>
  <si>
    <t>10uF 25V</t>
  </si>
  <si>
    <t>chip_rlc:c_0805</t>
  </si>
  <si>
    <t>C19,C20,C22,C23</t>
  </si>
  <si>
    <t>560 pF</t>
  </si>
  <si>
    <t>chip_rlc:c_0402</t>
  </si>
  <si>
    <t>C2,C3,C12,C16,C17,C35,C37,C38</t>
  </si>
  <si>
    <t>0.1uF</t>
  </si>
  <si>
    <t>C21</t>
  </si>
  <si>
    <t>150 pF</t>
  </si>
  <si>
    <t>C32,C33</t>
  </si>
  <si>
    <t>16pF</t>
  </si>
  <si>
    <t>C4,C6,C7,C9</t>
  </si>
  <si>
    <t>47uF</t>
  </si>
  <si>
    <t>chip_rlc:c_1206</t>
  </si>
  <si>
    <t>C5,C28,C30,C31,C34</t>
  </si>
  <si>
    <t>1uF</t>
  </si>
  <si>
    <t>C8</t>
  </si>
  <si>
    <t>62pF</t>
  </si>
  <si>
    <t>C13-C15,C24-C27</t>
  </si>
  <si>
    <t>0.1uF x 25V</t>
  </si>
  <si>
    <t>D1</t>
  </si>
  <si>
    <t>RLCAMP0531T9</t>
  </si>
  <si>
    <t>to-sod-sot:SOD-123</t>
  </si>
  <si>
    <t>D11,D12</t>
  </si>
  <si>
    <t>MBR0520</t>
  </si>
  <si>
    <t>DIODE SCHOTTKY 20V 500MA SOD123</t>
  </si>
  <si>
    <t>ON Semiconductor</t>
  </si>
  <si>
    <t>MBR0520LT1G</t>
  </si>
  <si>
    <t>D2</t>
  </si>
  <si>
    <t>SBR2U30P1</t>
  </si>
  <si>
    <t>to-sod-sot:POWERDI-123</t>
  </si>
  <si>
    <t>D3-D7</t>
  </si>
  <si>
    <t>BAT54SL</t>
  </si>
  <si>
    <t>to-sod-sot:SOT-23</t>
  </si>
  <si>
    <t>D8-D10</t>
  </si>
  <si>
    <t>DB2J31000L</t>
  </si>
  <si>
    <t>to-sod-sot:SOD-323</t>
  </si>
  <si>
    <t>F1</t>
  </si>
  <si>
    <t>2A</t>
  </si>
  <si>
    <t>misc:ptc_1210</t>
  </si>
  <si>
    <t>J1</t>
  </si>
  <si>
    <t>OBDII Header</t>
  </si>
  <si>
    <t>conn:YH1012</t>
  </si>
  <si>
    <t>J2</t>
  </si>
  <si>
    <t>Conn_01x05</t>
  </si>
  <si>
    <t>L1</t>
  </si>
  <si>
    <t>10uH</t>
  </si>
  <si>
    <t>inductor:SRN6045</t>
  </si>
  <si>
    <t>Q1,Q6-Q8,Q10</t>
  </si>
  <si>
    <t>2N7002</t>
  </si>
  <si>
    <t>Q2,Q3,Q9</t>
  </si>
  <si>
    <t>BSS314PE</t>
  </si>
  <si>
    <t>Q4,Q5</t>
  </si>
  <si>
    <t>MMBT3904</t>
  </si>
  <si>
    <t>R1,R3,R4,R40,R43,R46-R48</t>
  </si>
  <si>
    <t>100k</t>
  </si>
  <si>
    <t>chip_rlc:r_0402</t>
  </si>
  <si>
    <t>R10,R14</t>
  </si>
  <si>
    <t>510 0.5W</t>
  </si>
  <si>
    <t>chip_rlc:r_0805</t>
  </si>
  <si>
    <t>R15,R44,R51</t>
  </si>
  <si>
    <t>1,5K</t>
  </si>
  <si>
    <t>R16</t>
  </si>
  <si>
    <t>6,49K</t>
  </si>
  <si>
    <t>R17,R19,R22,R24</t>
  </si>
  <si>
    <t>100</t>
  </si>
  <si>
    <t>R2</t>
  </si>
  <si>
    <t>13,7k</t>
  </si>
  <si>
    <t>R20</t>
  </si>
  <si>
    <t>130</t>
  </si>
  <si>
    <t>chip_rlc:r_2512</t>
  </si>
  <si>
    <t>R21,R23</t>
  </si>
  <si>
    <t>DNP</t>
  </si>
  <si>
    <t>R25</t>
  </si>
  <si>
    <t>240</t>
  </si>
  <si>
    <t>R26</t>
  </si>
  <si>
    <t>866</t>
  </si>
  <si>
    <t>R27</t>
  </si>
  <si>
    <t>374</t>
  </si>
  <si>
    <t>R34</t>
  </si>
  <si>
    <t>2,7K</t>
  </si>
  <si>
    <t>R45</t>
  </si>
  <si>
    <t>10</t>
  </si>
  <si>
    <t>R5</t>
  </si>
  <si>
    <t>62k 1%</t>
  </si>
  <si>
    <t>R6</t>
  </si>
  <si>
    <t>10K 1%</t>
  </si>
  <si>
    <t>R7,R13,R41,R42,R53</t>
  </si>
  <si>
    <t>1K</t>
  </si>
  <si>
    <t>R8,R9,R11,R12,R18,R28-R33,R35-R39,R49,R50,R52</t>
  </si>
  <si>
    <t>10K</t>
  </si>
  <si>
    <t>U1</t>
  </si>
  <si>
    <t>TPS54202</t>
  </si>
  <si>
    <t>to-sod-sot:SOT-23-6</t>
  </si>
  <si>
    <t>U10</t>
  </si>
  <si>
    <t>STN2120</t>
  </si>
  <si>
    <t>dfn-qfn:QFN-44-1EP_8x8mm_Pitch0.65mm</t>
  </si>
  <si>
    <t>U12,U13</t>
  </si>
  <si>
    <t>+5V_USB</t>
  </si>
  <si>
    <t>U14</t>
  </si>
  <si>
    <t>ESP32-WROOM</t>
  </si>
  <si>
    <t>WIFI MODULE 32MBITS SPI FLASH</t>
  </si>
  <si>
    <t>ESP32-footprints-Lib:ESP32-WROOM</t>
  </si>
  <si>
    <t>Espressif Systems</t>
  </si>
  <si>
    <t>ESP32-WROOM-32D</t>
  </si>
  <si>
    <t>U2,U11</t>
  </si>
  <si>
    <t>AZ1117EH-3.3TRG1</t>
  </si>
  <si>
    <t>to-sod-sot:SOT-223</t>
  </si>
  <si>
    <t>U3</t>
  </si>
  <si>
    <t>LM339</t>
  </si>
  <si>
    <t>soic-sop-tssop:TSSOP-14_4.4x5mm_Pitch0.65mm</t>
  </si>
  <si>
    <t>U4</t>
  </si>
  <si>
    <t>MCP25612FD</t>
  </si>
  <si>
    <t>soic-sop-tssop:SOIC-14</t>
  </si>
  <si>
    <t>U5</t>
  </si>
  <si>
    <t>TH8056</t>
  </si>
  <si>
    <t>soic-sop-tssop:SOIC-8</t>
  </si>
  <si>
    <t>U9</t>
  </si>
  <si>
    <t>LM317</t>
  </si>
  <si>
    <t>to-sod-sot:SOT-89-3</t>
  </si>
  <si>
    <t>U6-U8</t>
  </si>
  <si>
    <t>PESD1CAN</t>
  </si>
  <si>
    <t>to-sod-sot:SC-70</t>
  </si>
  <si>
    <t>Y1</t>
  </si>
  <si>
    <t>16M</t>
  </si>
  <si>
    <t>xtal-res-osc:XTAL_32x25</t>
  </si>
  <si>
    <t>Prj:</t>
  </si>
  <si>
    <t>PF_apiner.xml</t>
  </si>
  <si>
    <t>Co.:</t>
  </si>
  <si>
    <t>Prj date:</t>
  </si>
  <si>
    <t>Fri 31 Aug 2018 03:23:45 PM -03</t>
  </si>
  <si>
    <t>Board Qty:</t>
  </si>
  <si>
    <t>Total Cost:</t>
  </si>
  <si>
    <t>Unit Cost:</t>
  </si>
  <si>
    <t>$ date:</t>
  </si>
  <si>
    <t>2018-08-31 15:25:12</t>
  </si>
  <si>
    <t>Digi-Key</t>
  </si>
  <si>
    <t>Avail</t>
  </si>
  <si>
    <t>Purch</t>
  </si>
  <si>
    <t>Cat#</t>
  </si>
  <si>
    <t>MBR0520LT1GOSCT-ND</t>
  </si>
  <si>
    <t>1904-1023-1-ND</t>
  </si>
  <si>
    <t>Mouser</t>
  </si>
  <si>
    <t>863-MBR0520LT1G</t>
  </si>
  <si>
    <t>Newark</t>
  </si>
  <si>
    <t>38K4491</t>
  </si>
  <si>
    <t>43AC0228</t>
  </si>
  <si>
    <t>Rs Components</t>
  </si>
  <si>
    <t>Tme</t>
  </si>
  <si>
    <t>Distributors scraped by KiCost® v.0.1.47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</si>
</sst>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0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MBR0520LT1GOSCT-ND" TargetMode="External"/><Relationship Id="rId2" Type="http://schemas.openxmlformats.org/officeDocument/2006/relationships/hyperlink" Target="https://www.mouser.com/ProductDetail/ON-Semiconductor/MBR0520LT1G?qs=sGAEpiMZZMtqO%252bWUGLBzeBEcgd6Q2VIL" TargetMode="External"/><Relationship Id="rId3" Type="http://schemas.openxmlformats.org/officeDocument/2006/relationships/hyperlink" Target="https://www.newark.com/on-semiconductor/mbr0520lt1g/rectifier-diode-single-20-v-500/dp/38K4491?st=MBR0520LT1G" TargetMode="External"/><Relationship Id="rId4" Type="http://schemas.openxmlformats.org/officeDocument/2006/relationships/hyperlink" Target="https://www.tme.eu/en/details/mbr0520lt1g/smd-schottky-diodes/on-semiconductor/" TargetMode="External"/><Relationship Id="rId5" Type="http://schemas.openxmlformats.org/officeDocument/2006/relationships/hyperlink" Target="https://www.digikey.com/products/en?keywords=1904-1023-1-ND" TargetMode="External"/><Relationship Id="rId6" Type="http://schemas.openxmlformats.org/officeDocument/2006/relationships/hyperlink" Target="https://www.newark.com/mikroelektronika/mikroe-2542/wifi-esp-click-easyboard-dev-platform/dp/43AC0228?st=ESP32-WROOM-32D%20Espressif%20Systems" TargetMode="External"/><Relationship Id="rId7" Type="http://schemas.openxmlformats.org/officeDocument/2006/relationships/hyperlink" Target="https://www.tme.eu/en/details/esp32-wroom-32d/iot-wifibluetooth-modules/espressif/" TargetMode="External"/><Relationship Id="rId8" Type="http://schemas.openxmlformats.org/officeDocument/2006/relationships/vmlDrawing" Target="../drawings/vmlDrawing1.v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</cols>
  <sheetData>
    <row r="1" spans="1:34">
      <c r="A1" s="2" t="s">
        <v>142</v>
      </c>
      <c r="B1" s="3" t="s">
        <v>143</v>
      </c>
      <c r="H1" s="4" t="s">
        <v>147</v>
      </c>
      <c r="I1" s="4">
        <v>100</v>
      </c>
    </row>
    <row r="2" spans="1:34">
      <c r="A2" s="2" t="s">
        <v>144</v>
      </c>
      <c r="B2" s="3"/>
      <c r="H2" s="2" t="s">
        <v>149</v>
      </c>
      <c r="I2" s="5">
        <f>TotalCost/BoardQty</f>
        <v>0</v>
      </c>
    </row>
    <row r="3" spans="1:34">
      <c r="A3" s="2" t="s">
        <v>145</v>
      </c>
      <c r="B3" s="3" t="s">
        <v>146</v>
      </c>
      <c r="H3" s="2" t="s">
        <v>148</v>
      </c>
      <c r="I3" s="6">
        <f>SUM(I7:I57)</f>
        <v>0</v>
      </c>
      <c r="M3" s="6">
        <f>SUM(M7:M57)</f>
        <v>0</v>
      </c>
      <c r="N3" s="7">
        <f>(ROWS(M7:M57)-COUNTBLANK(M7:M57))&amp;" of "&amp;ROWS(M7:M57)&amp;" parts found"</f>
        <v>0</v>
      </c>
      <c r="R3" s="6">
        <f>SUM(R7:R57)</f>
        <v>0</v>
      </c>
      <c r="S3" s="7">
        <f>(ROWS(R7:R57)-COUNTBLANK(R7:R57))&amp;" of "&amp;ROWS(R7:R57)&amp;" parts found"</f>
        <v>0</v>
      </c>
      <c r="W3" s="6">
        <f>SUM(W7:W57)</f>
        <v>0</v>
      </c>
      <c r="X3" s="7">
        <f>(ROWS(W7:W57)-COUNTBLANK(W7:W57))&amp;" of "&amp;ROWS(W7:W57)&amp;" parts found"</f>
        <v>0</v>
      </c>
      <c r="AB3" s="6">
        <f>SUM(AB7:AB57)</f>
        <v>0</v>
      </c>
      <c r="AC3" s="7">
        <f>(ROWS(AB7:AB57)-COUNTBLANK(AB7:AB57))&amp;" of "&amp;ROWS(AB7:AB57)&amp;" parts found"</f>
        <v>0</v>
      </c>
      <c r="AG3" s="6">
        <f>SUM(AG7:AG57)</f>
        <v>0</v>
      </c>
      <c r="AH3" s="7">
        <f>(ROWS(AG7:AG57)-COUNTBLANK(AG7:AG57))&amp;" of "&amp;ROWS(AG7:AG57)&amp;" parts found"</f>
        <v>0</v>
      </c>
    </row>
    <row r="4" spans="1:34">
      <c r="A4" s="2" t="s">
        <v>150</v>
      </c>
      <c r="B4" s="3" t="s">
        <v>151</v>
      </c>
    </row>
    <row r="5" spans="1:34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152</v>
      </c>
      <c r="K5" s="9"/>
      <c r="L5" s="9"/>
      <c r="M5" s="9"/>
      <c r="N5" s="9"/>
      <c r="O5" s="10" t="s">
        <v>158</v>
      </c>
      <c r="P5" s="10"/>
      <c r="Q5" s="10"/>
      <c r="R5" s="10"/>
      <c r="S5" s="10"/>
      <c r="T5" s="11" t="s">
        <v>160</v>
      </c>
      <c r="U5" s="11"/>
      <c r="V5" s="11"/>
      <c r="W5" s="11"/>
      <c r="X5" s="11"/>
      <c r="Y5" s="12" t="s">
        <v>163</v>
      </c>
      <c r="Z5" s="12"/>
      <c r="AA5" s="12"/>
      <c r="AB5" s="12"/>
      <c r="AC5" s="12"/>
      <c r="AD5" s="13" t="s">
        <v>164</v>
      </c>
      <c r="AE5" s="13"/>
      <c r="AF5" s="13"/>
      <c r="AG5" s="13"/>
      <c r="AH5" s="13"/>
    </row>
    <row r="6" spans="1:34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9</v>
      </c>
      <c r="J6" s="14" t="s">
        <v>153</v>
      </c>
      <c r="K6" s="14" t="s">
        <v>154</v>
      </c>
      <c r="L6" s="14" t="s">
        <v>8</v>
      </c>
      <c r="M6" s="14" t="s">
        <v>9</v>
      </c>
      <c r="N6" s="14" t="s">
        <v>155</v>
      </c>
      <c r="O6" s="14" t="s">
        <v>153</v>
      </c>
      <c r="P6" s="14" t="s">
        <v>154</v>
      </c>
      <c r="Q6" s="14" t="s">
        <v>8</v>
      </c>
      <c r="R6" s="14" t="s">
        <v>9</v>
      </c>
      <c r="S6" s="14" t="s">
        <v>155</v>
      </c>
      <c r="T6" s="14" t="s">
        <v>153</v>
      </c>
      <c r="U6" s="14" t="s">
        <v>154</v>
      </c>
      <c r="V6" s="14" t="s">
        <v>8</v>
      </c>
      <c r="W6" s="14" t="s">
        <v>9</v>
      </c>
      <c r="X6" s="14" t="s">
        <v>155</v>
      </c>
      <c r="Y6" s="14" t="s">
        <v>153</v>
      </c>
      <c r="Z6" s="14" t="s">
        <v>154</v>
      </c>
      <c r="AA6" s="14" t="s">
        <v>8</v>
      </c>
      <c r="AB6" s="14" t="s">
        <v>9</v>
      </c>
      <c r="AC6" s="14" t="s">
        <v>155</v>
      </c>
      <c r="AD6" s="14" t="s">
        <v>153</v>
      </c>
      <c r="AE6" s="14" t="s">
        <v>154</v>
      </c>
      <c r="AF6" s="14" t="s">
        <v>8</v>
      </c>
      <c r="AG6" s="14" t="s">
        <v>9</v>
      </c>
      <c r="AH6" s="14" t="s">
        <v>155</v>
      </c>
    </row>
    <row r="7" spans="1:34">
      <c r="A7" s="15" t="s">
        <v>10</v>
      </c>
      <c r="B7" s="15" t="s">
        <v>11</v>
      </c>
      <c r="D7" s="15" t="s">
        <v>12</v>
      </c>
      <c r="G7" s="15">
        <f>BoardQty*1</f>
        <v>0</v>
      </c>
      <c r="H7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7" s="16">
        <f>iferror(G7*H7,"")</f>
        <v>0</v>
      </c>
    </row>
    <row r="8" spans="1:34">
      <c r="A8" s="15" t="s">
        <v>13</v>
      </c>
      <c r="B8" s="15" t="s">
        <v>14</v>
      </c>
      <c r="D8" s="15" t="s">
        <v>12</v>
      </c>
      <c r="G8" s="15">
        <f>BoardQty*4</f>
        <v>0</v>
      </c>
      <c r="H8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8" s="16">
        <f>iferror(G8*H8,"")</f>
        <v>0</v>
      </c>
    </row>
    <row r="9" spans="1:34">
      <c r="A9" s="15" t="s">
        <v>15</v>
      </c>
      <c r="B9" s="15" t="s">
        <v>16</v>
      </c>
      <c r="D9" s="15" t="s">
        <v>17</v>
      </c>
      <c r="G9" s="15">
        <f>BoardQty*1</f>
        <v>0</v>
      </c>
      <c r="H9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9" s="16">
        <f>iferror(G9*H9,"")</f>
        <v>0</v>
      </c>
    </row>
    <row r="10" spans="1:34">
      <c r="A10" s="15" t="s">
        <v>18</v>
      </c>
      <c r="B10" s="15" t="s">
        <v>19</v>
      </c>
      <c r="D10" s="15" t="s">
        <v>20</v>
      </c>
      <c r="G10" s="15">
        <f>BoardQty*4</f>
        <v>0</v>
      </c>
      <c r="H10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0" s="16">
        <f>iferror(G10*H10,"")</f>
        <v>0</v>
      </c>
    </row>
    <row r="11" spans="1:34">
      <c r="A11" s="15" t="s">
        <v>21</v>
      </c>
      <c r="B11" s="15" t="s">
        <v>22</v>
      </c>
      <c r="D11" s="15" t="s">
        <v>20</v>
      </c>
      <c r="G11" s="15">
        <f>BoardQty*8</f>
        <v>0</v>
      </c>
      <c r="H11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1" s="16">
        <f>iferror(G11*H11,"")</f>
        <v>0</v>
      </c>
    </row>
    <row r="12" spans="1:34">
      <c r="A12" s="15" t="s">
        <v>23</v>
      </c>
      <c r="B12" s="15" t="s">
        <v>24</v>
      </c>
      <c r="D12" s="15" t="s">
        <v>20</v>
      </c>
      <c r="G12" s="15">
        <f>BoardQty*1</f>
        <v>0</v>
      </c>
      <c r="H12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2" s="16">
        <f>iferror(G12*H12,"")</f>
        <v>0</v>
      </c>
    </row>
    <row r="13" spans="1:34">
      <c r="A13" s="15" t="s">
        <v>25</v>
      </c>
      <c r="B13" s="15" t="s">
        <v>26</v>
      </c>
      <c r="D13" s="15" t="s">
        <v>20</v>
      </c>
      <c r="G13" s="15">
        <f>BoardQty*2</f>
        <v>0</v>
      </c>
      <c r="H13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3" s="16">
        <f>iferror(G13*H13,"")</f>
        <v>0</v>
      </c>
    </row>
    <row r="14" spans="1:34">
      <c r="A14" s="15" t="s">
        <v>27</v>
      </c>
      <c r="B14" s="15" t="s">
        <v>28</v>
      </c>
      <c r="D14" s="15" t="s">
        <v>29</v>
      </c>
      <c r="G14" s="15">
        <f>BoardQty*4</f>
        <v>0</v>
      </c>
      <c r="H14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4" s="16">
        <f>iferror(G14*H14,"")</f>
        <v>0</v>
      </c>
    </row>
    <row r="15" spans="1:34">
      <c r="A15" s="15" t="s">
        <v>30</v>
      </c>
      <c r="B15" s="15" t="s">
        <v>31</v>
      </c>
      <c r="D15" s="15" t="s">
        <v>20</v>
      </c>
      <c r="G15" s="15">
        <f>BoardQty*5</f>
        <v>0</v>
      </c>
      <c r="H15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5" s="16">
        <f>iferror(G15*H15,"")</f>
        <v>0</v>
      </c>
    </row>
    <row r="16" spans="1:34">
      <c r="A16" s="15" t="s">
        <v>32</v>
      </c>
      <c r="B16" s="15" t="s">
        <v>33</v>
      </c>
      <c r="D16" s="15" t="s">
        <v>20</v>
      </c>
      <c r="G16" s="15">
        <f>BoardQty*1</f>
        <v>0</v>
      </c>
      <c r="H16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6" s="16">
        <f>iferror(G16*H16,"")</f>
        <v>0</v>
      </c>
    </row>
    <row r="17" spans="1:34">
      <c r="A17" s="15" t="s">
        <v>34</v>
      </c>
      <c r="B17" s="15" t="s">
        <v>35</v>
      </c>
      <c r="D17" s="15" t="s">
        <v>12</v>
      </c>
      <c r="G17" s="15">
        <f>BoardQty*7</f>
        <v>0</v>
      </c>
      <c r="H17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7" s="16">
        <f>iferror(G17*H17,"")</f>
        <v>0</v>
      </c>
    </row>
    <row r="18" spans="1:34">
      <c r="A18" s="15" t="s">
        <v>36</v>
      </c>
      <c r="B18" s="15" t="s">
        <v>37</v>
      </c>
      <c r="D18" s="15" t="s">
        <v>38</v>
      </c>
      <c r="G18" s="15">
        <f>BoardQty*1</f>
        <v>0</v>
      </c>
      <c r="H18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8" s="16">
        <f>iferror(G18*H18,"")</f>
        <v>0</v>
      </c>
    </row>
    <row r="19" spans="1:34">
      <c r="A19" s="15" t="s">
        <v>39</v>
      </c>
      <c r="B19" s="15" t="s">
        <v>40</v>
      </c>
      <c r="C19" s="15" t="s">
        <v>41</v>
      </c>
      <c r="E19" s="15" t="s">
        <v>42</v>
      </c>
      <c r="F19" s="15" t="s">
        <v>43</v>
      </c>
      <c r="G19" s="15">
        <f>BoardQty*2</f>
        <v>0</v>
      </c>
      <c r="H19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19" s="16">
        <f>iferror(G19*H19,"")</f>
        <v>0</v>
      </c>
      <c r="J19" s="15">
        <v>122685</v>
      </c>
      <c r="L19" s="16">
        <f>iferror(lookup(if(K19="",G19,K19),{0,1,10,100,500,1000,3000,6000,15000,30000,75000},{0.0,0.38,0.308,0.1634,0.1075,0.0731,0.06401,0.05566,0.04731,0.04453,0.04175}),"")</f>
        <v>0</v>
      </c>
      <c r="M19" s="16">
        <f>iferror(if(K19="",G19,K19)*L19,"")</f>
        <v>0</v>
      </c>
      <c r="N19" s="17" t="s">
        <v>156</v>
      </c>
      <c r="O19" s="15">
        <v>93036</v>
      </c>
      <c r="Q19" s="16">
        <f>iferror(lookup(if(P19="",G19,P19),{0,1,10,100,1000,3000,9000,24000,45000,99000},{0.0,0.34,0.228,0.095,0.065,0.051,0.044,0.041,0.038,0.033}),"")</f>
        <v>0</v>
      </c>
      <c r="R19" s="16">
        <f>iferror(if(P19="",G19,P19)*Q19,"")</f>
        <v>0</v>
      </c>
      <c r="S19" s="17" t="s">
        <v>159</v>
      </c>
      <c r="T19" s="15">
        <v>118</v>
      </c>
      <c r="V19" s="16">
        <f>iferror(lookup(if(U19="",G19,U19),{0,1,5,10,25,50,100,250,500,1000},{0.0,0.363,0.363,0.244,0.197,0.15,0.102,0.091,0.08,0.069}),"")</f>
        <v>0</v>
      </c>
      <c r="W19" s="16">
        <f>iferror(if(U19="",G19,U19)*V19,"")</f>
        <v>0</v>
      </c>
      <c r="X19" s="17" t="s">
        <v>161</v>
      </c>
      <c r="AD19" s="15">
        <v>41592</v>
      </c>
      <c r="AF19" s="16">
        <f>iferror(lookup(if(AE19="",G19,AE19),{0,1,10,50,250,1000,3000},{0.0,0.0898,0.0898,0.0559,0.0449,0.0403,0.0376}),"")</f>
        <v>0</v>
      </c>
      <c r="AG19" s="16">
        <f>iferror(if(AE19="",G19,AE19)*AF19,"")</f>
        <v>0</v>
      </c>
      <c r="AH19" s="17" t="s">
        <v>43</v>
      </c>
    </row>
    <row r="20" spans="1:34">
      <c r="A20" s="15" t="s">
        <v>44</v>
      </c>
      <c r="B20" s="15" t="s">
        <v>45</v>
      </c>
      <c r="D20" s="15" t="s">
        <v>46</v>
      </c>
      <c r="G20" s="15">
        <f>BoardQty*1</f>
        <v>0</v>
      </c>
      <c r="H20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0" s="16">
        <f>iferror(G20*H20,"")</f>
        <v>0</v>
      </c>
    </row>
    <row r="21" spans="1:34">
      <c r="A21" s="15" t="s">
        <v>47</v>
      </c>
      <c r="B21" s="15" t="s">
        <v>48</v>
      </c>
      <c r="D21" s="15" t="s">
        <v>49</v>
      </c>
      <c r="G21" s="15">
        <f>BoardQty*5</f>
        <v>0</v>
      </c>
      <c r="H21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1" s="16">
        <f>iferror(G21*H21,"")</f>
        <v>0</v>
      </c>
    </row>
    <row r="22" spans="1:34">
      <c r="A22" s="15" t="s">
        <v>50</v>
      </c>
      <c r="B22" s="15" t="s">
        <v>51</v>
      </c>
      <c r="D22" s="15" t="s">
        <v>52</v>
      </c>
      <c r="G22" s="15">
        <f>BoardQty*3</f>
        <v>0</v>
      </c>
      <c r="H22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2" s="16">
        <f>iferror(G22*H22,"")</f>
        <v>0</v>
      </c>
    </row>
    <row r="23" spans="1:34">
      <c r="A23" s="15" t="s">
        <v>53</v>
      </c>
      <c r="B23" s="15" t="s">
        <v>54</v>
      </c>
      <c r="D23" s="15" t="s">
        <v>55</v>
      </c>
      <c r="G23" s="15">
        <f>BoardQty*1</f>
        <v>0</v>
      </c>
      <c r="H23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3" s="16">
        <f>iferror(G23*H23,"")</f>
        <v>0</v>
      </c>
    </row>
    <row r="24" spans="1:34">
      <c r="A24" s="15" t="s">
        <v>56</v>
      </c>
      <c r="B24" s="15" t="s">
        <v>57</v>
      </c>
      <c r="D24" s="15" t="s">
        <v>58</v>
      </c>
      <c r="G24" s="15">
        <f>BoardQty*1</f>
        <v>0</v>
      </c>
      <c r="H24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4" s="16">
        <f>iferror(G24*H24,"")</f>
        <v>0</v>
      </c>
    </row>
    <row r="25" spans="1:34">
      <c r="A25" s="15" t="s">
        <v>59</v>
      </c>
      <c r="B25" s="15" t="s">
        <v>60</v>
      </c>
      <c r="G25" s="15">
        <f>BoardQty*1</f>
        <v>0</v>
      </c>
      <c r="H25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5" s="16">
        <f>iferror(G25*H25,"")</f>
        <v>0</v>
      </c>
    </row>
    <row r="26" spans="1:34">
      <c r="A26" s="15" t="s">
        <v>61</v>
      </c>
      <c r="B26" s="15" t="s">
        <v>62</v>
      </c>
      <c r="D26" s="15" t="s">
        <v>63</v>
      </c>
      <c r="G26" s="15">
        <f>BoardQty*1</f>
        <v>0</v>
      </c>
      <c r="H26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6" s="16">
        <f>iferror(G26*H26,"")</f>
        <v>0</v>
      </c>
    </row>
    <row r="27" spans="1:34">
      <c r="A27" s="15" t="s">
        <v>64</v>
      </c>
      <c r="B27" s="15" t="s">
        <v>65</v>
      </c>
      <c r="D27" s="15" t="s">
        <v>49</v>
      </c>
      <c r="G27" s="15">
        <f>BoardQty*5</f>
        <v>0</v>
      </c>
      <c r="H27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7" s="16">
        <f>iferror(G27*H27,"")</f>
        <v>0</v>
      </c>
    </row>
    <row r="28" spans="1:34">
      <c r="A28" s="15" t="s">
        <v>66</v>
      </c>
      <c r="B28" s="15" t="s">
        <v>67</v>
      </c>
      <c r="D28" s="15" t="s">
        <v>49</v>
      </c>
      <c r="G28" s="15">
        <f>BoardQty*3</f>
        <v>0</v>
      </c>
      <c r="H28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8" s="16">
        <f>iferror(G28*H28,"")</f>
        <v>0</v>
      </c>
    </row>
    <row r="29" spans="1:34">
      <c r="A29" s="15" t="s">
        <v>68</v>
      </c>
      <c r="B29" s="15" t="s">
        <v>69</v>
      </c>
      <c r="D29" s="15" t="s">
        <v>49</v>
      </c>
      <c r="G29" s="15">
        <f>BoardQty*2</f>
        <v>0</v>
      </c>
      <c r="H29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29" s="16">
        <f>iferror(G29*H29,"")</f>
        <v>0</v>
      </c>
    </row>
    <row r="30" spans="1:34">
      <c r="A30" s="15" t="s">
        <v>70</v>
      </c>
      <c r="B30" s="15" t="s">
        <v>71</v>
      </c>
      <c r="D30" s="15" t="s">
        <v>72</v>
      </c>
      <c r="G30" s="15">
        <f>BoardQty*8</f>
        <v>0</v>
      </c>
      <c r="H30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0" s="16">
        <f>iferror(G30*H30,"")</f>
        <v>0</v>
      </c>
    </row>
    <row r="31" spans="1:34">
      <c r="A31" s="15" t="s">
        <v>73</v>
      </c>
      <c r="B31" s="15" t="s">
        <v>74</v>
      </c>
      <c r="D31" s="15" t="s">
        <v>75</v>
      </c>
      <c r="G31" s="15">
        <f>BoardQty*2</f>
        <v>0</v>
      </c>
      <c r="H31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1" s="16">
        <f>iferror(G31*H31,"")</f>
        <v>0</v>
      </c>
    </row>
    <row r="32" spans="1:34">
      <c r="A32" s="15" t="s">
        <v>76</v>
      </c>
      <c r="B32" s="15" t="s">
        <v>77</v>
      </c>
      <c r="D32" s="15" t="s">
        <v>72</v>
      </c>
      <c r="G32" s="15">
        <f>BoardQty*3</f>
        <v>0</v>
      </c>
      <c r="H32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2" s="16">
        <f>iferror(G32*H32,"")</f>
        <v>0</v>
      </c>
    </row>
    <row r="33" spans="1:9">
      <c r="A33" s="15" t="s">
        <v>78</v>
      </c>
      <c r="B33" s="15" t="s">
        <v>79</v>
      </c>
      <c r="D33" s="15" t="s">
        <v>75</v>
      </c>
      <c r="G33" s="15">
        <f>BoardQty*1</f>
        <v>0</v>
      </c>
      <c r="H33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3" s="16">
        <f>iferror(G33*H33,"")</f>
        <v>0</v>
      </c>
    </row>
    <row r="34" spans="1:9">
      <c r="A34" s="15" t="s">
        <v>80</v>
      </c>
      <c r="B34" s="15" t="s">
        <v>81</v>
      </c>
      <c r="D34" s="15" t="s">
        <v>72</v>
      </c>
      <c r="G34" s="15">
        <f>BoardQty*4</f>
        <v>0</v>
      </c>
      <c r="H34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4" s="16">
        <f>iferror(G34*H34,"")</f>
        <v>0</v>
      </c>
    </row>
    <row r="35" spans="1:9">
      <c r="A35" s="15" t="s">
        <v>82</v>
      </c>
      <c r="B35" s="15" t="s">
        <v>83</v>
      </c>
      <c r="D35" s="15" t="s">
        <v>72</v>
      </c>
      <c r="G35" s="15">
        <f>BoardQty*1</f>
        <v>0</v>
      </c>
      <c r="H35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5" s="16">
        <f>iferror(G35*H35,"")</f>
        <v>0</v>
      </c>
    </row>
    <row r="36" spans="1:9">
      <c r="A36" s="15" t="s">
        <v>84</v>
      </c>
      <c r="B36" s="15" t="s">
        <v>85</v>
      </c>
      <c r="D36" s="15" t="s">
        <v>86</v>
      </c>
      <c r="G36" s="15">
        <f>BoardQty*1</f>
        <v>0</v>
      </c>
      <c r="H36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6" s="16">
        <f>iferror(G36*H36,"")</f>
        <v>0</v>
      </c>
    </row>
    <row r="37" spans="1:9">
      <c r="A37" s="15" t="s">
        <v>87</v>
      </c>
      <c r="B37" s="15" t="s">
        <v>88</v>
      </c>
      <c r="D37" s="15" t="s">
        <v>20</v>
      </c>
      <c r="G37" s="15">
        <f>BoardQty*2</f>
        <v>0</v>
      </c>
      <c r="H37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7" s="16">
        <f>iferror(G37*H37,"")</f>
        <v>0</v>
      </c>
    </row>
    <row r="38" spans="1:9">
      <c r="A38" s="15" t="s">
        <v>89</v>
      </c>
      <c r="B38" s="15" t="s">
        <v>90</v>
      </c>
      <c r="D38" s="15" t="s">
        <v>72</v>
      </c>
      <c r="G38" s="15">
        <f>BoardQty*1</f>
        <v>0</v>
      </c>
      <c r="H38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8" s="16">
        <f>iferror(G38*H38,"")</f>
        <v>0</v>
      </c>
    </row>
    <row r="39" spans="1:9">
      <c r="A39" s="15" t="s">
        <v>91</v>
      </c>
      <c r="B39" s="15" t="s">
        <v>92</v>
      </c>
      <c r="D39" s="15" t="s">
        <v>72</v>
      </c>
      <c r="G39" s="15">
        <f>BoardQty*1</f>
        <v>0</v>
      </c>
      <c r="H39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39" s="16">
        <f>iferror(G39*H39,"")</f>
        <v>0</v>
      </c>
    </row>
    <row r="40" spans="1:9">
      <c r="A40" s="15" t="s">
        <v>93</v>
      </c>
      <c r="B40" s="15" t="s">
        <v>94</v>
      </c>
      <c r="D40" s="15" t="s">
        <v>72</v>
      </c>
      <c r="G40" s="15">
        <f>BoardQty*1</f>
        <v>0</v>
      </c>
      <c r="H40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0" s="16">
        <f>iferror(G40*H40,"")</f>
        <v>0</v>
      </c>
    </row>
    <row r="41" spans="1:9">
      <c r="A41" s="15" t="s">
        <v>95</v>
      </c>
      <c r="B41" s="15" t="s">
        <v>96</v>
      </c>
      <c r="D41" s="15" t="s">
        <v>72</v>
      </c>
      <c r="G41" s="15">
        <f>BoardQty*1</f>
        <v>0</v>
      </c>
      <c r="H41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1" s="16">
        <f>iferror(G41*H41,"")</f>
        <v>0</v>
      </c>
    </row>
    <row r="42" spans="1:9">
      <c r="A42" s="15" t="s">
        <v>97</v>
      </c>
      <c r="B42" s="15" t="s">
        <v>98</v>
      </c>
      <c r="D42" s="15" t="s">
        <v>72</v>
      </c>
      <c r="G42" s="15">
        <f>BoardQty*1</f>
        <v>0</v>
      </c>
      <c r="H42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2" s="16">
        <f>iferror(G42*H42,"")</f>
        <v>0</v>
      </c>
    </row>
    <row r="43" spans="1:9">
      <c r="A43" s="15" t="s">
        <v>99</v>
      </c>
      <c r="B43" s="15" t="s">
        <v>100</v>
      </c>
      <c r="D43" s="15" t="s">
        <v>72</v>
      </c>
      <c r="G43" s="15">
        <f>BoardQty*1</f>
        <v>0</v>
      </c>
      <c r="H43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3" s="16">
        <f>iferror(G43*H43,"")</f>
        <v>0</v>
      </c>
    </row>
    <row r="44" spans="1:9">
      <c r="A44" s="15" t="s">
        <v>101</v>
      </c>
      <c r="B44" s="15" t="s">
        <v>102</v>
      </c>
      <c r="D44" s="15" t="s">
        <v>72</v>
      </c>
      <c r="G44" s="15">
        <f>BoardQty*1</f>
        <v>0</v>
      </c>
      <c r="H44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4" s="16">
        <f>iferror(G44*H44,"")</f>
        <v>0</v>
      </c>
    </row>
    <row r="45" spans="1:9">
      <c r="A45" s="15" t="s">
        <v>103</v>
      </c>
      <c r="B45" s="15" t="s">
        <v>104</v>
      </c>
      <c r="D45" s="15" t="s">
        <v>72</v>
      </c>
      <c r="G45" s="15">
        <f>BoardQty*5</f>
        <v>0</v>
      </c>
      <c r="H45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5" s="16">
        <f>iferror(G45*H45,"")</f>
        <v>0</v>
      </c>
    </row>
    <row r="46" spans="1:9">
      <c r="A46" s="15" t="s">
        <v>105</v>
      </c>
      <c r="B46" s="15" t="s">
        <v>106</v>
      </c>
      <c r="D46" s="15" t="s">
        <v>72</v>
      </c>
      <c r="G46" s="15">
        <f>BoardQty*19</f>
        <v>0</v>
      </c>
      <c r="H46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6" s="16">
        <f>iferror(G46*H46,"")</f>
        <v>0</v>
      </c>
    </row>
    <row r="47" spans="1:9">
      <c r="A47" s="15" t="s">
        <v>107</v>
      </c>
      <c r="B47" s="15" t="s">
        <v>108</v>
      </c>
      <c r="D47" s="15" t="s">
        <v>109</v>
      </c>
      <c r="G47" s="15">
        <f>BoardQty*1</f>
        <v>0</v>
      </c>
      <c r="H47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7" s="16">
        <f>iferror(G47*H47,"")</f>
        <v>0</v>
      </c>
    </row>
    <row r="48" spans="1:9">
      <c r="A48" s="15" t="s">
        <v>110</v>
      </c>
      <c r="B48" s="15" t="s">
        <v>111</v>
      </c>
      <c r="D48" s="15" t="s">
        <v>112</v>
      </c>
      <c r="G48" s="15">
        <f>BoardQty*1</f>
        <v>0</v>
      </c>
      <c r="H48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8" s="16">
        <f>iferror(G48*H48,"")</f>
        <v>0</v>
      </c>
    </row>
    <row r="49" spans="1:34">
      <c r="A49" s="15" t="s">
        <v>113</v>
      </c>
      <c r="B49" s="15" t="s">
        <v>114</v>
      </c>
      <c r="G49" s="15">
        <f>BoardQty*2</f>
        <v>0</v>
      </c>
      <c r="H49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49" s="16">
        <f>iferror(G49*H49,"")</f>
        <v>0</v>
      </c>
    </row>
    <row r="50" spans="1:34">
      <c r="A50" s="15" t="s">
        <v>115</v>
      </c>
      <c r="B50" s="15" t="s">
        <v>116</v>
      </c>
      <c r="C50" s="15" t="s">
        <v>117</v>
      </c>
      <c r="D50" s="15" t="s">
        <v>118</v>
      </c>
      <c r="E50" s="15" t="s">
        <v>119</v>
      </c>
      <c r="F50" s="15" t="s">
        <v>120</v>
      </c>
      <c r="G50" s="15">
        <f>BoardQty*1</f>
        <v>0</v>
      </c>
      <c r="H50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50" s="16">
        <f>iferror(G50*H50,"")</f>
        <v>0</v>
      </c>
      <c r="J50" s="15">
        <v>324</v>
      </c>
      <c r="L50" s="16">
        <f>iferror(lookup(if(K50="",G50,K50),{0,1,10,25,100,250,650,1300},{0.0,7.06,6.468,5.88,5.292,4.851,4.2,3.78}),"")</f>
        <v>0</v>
      </c>
      <c r="M50" s="16">
        <f>iferror(if(K50="",G50,K50)*L50,"")</f>
        <v>0</v>
      </c>
      <c r="N50" s="17" t="s">
        <v>157</v>
      </c>
      <c r="T50" s="15">
        <v>8</v>
      </c>
      <c r="V50" s="16">
        <f>iferror(lookup(if(U50="",G50,U50),{0,1},{0.0,15.0}),"")</f>
        <v>0</v>
      </c>
      <c r="W50" s="16">
        <f>iferror(if(U50="",G50,U50)*V50,"")</f>
        <v>0</v>
      </c>
      <c r="X50" s="17" t="s">
        <v>162</v>
      </c>
      <c r="AD50" s="15">
        <v>305</v>
      </c>
      <c r="AF50" s="16">
        <f>iferror(lookup(if(AE50="",G50,AE50),{0,1,5,25,100},{0.0,4.96,4.56,4.01,3.55}),"")</f>
        <v>0</v>
      </c>
      <c r="AG50" s="16">
        <f>iferror(if(AE50="",G50,AE50)*AF50,"")</f>
        <v>0</v>
      </c>
      <c r="AH50" s="17" t="s">
        <v>120</v>
      </c>
    </row>
    <row r="51" spans="1:34">
      <c r="A51" s="15" t="s">
        <v>121</v>
      </c>
      <c r="B51" s="15" t="s">
        <v>122</v>
      </c>
      <c r="D51" s="15" t="s">
        <v>123</v>
      </c>
      <c r="G51" s="15">
        <f>BoardQty*2</f>
        <v>0</v>
      </c>
      <c r="H51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51" s="16">
        <f>iferror(G51*H51,"")</f>
        <v>0</v>
      </c>
    </row>
    <row r="52" spans="1:34">
      <c r="A52" s="15" t="s">
        <v>124</v>
      </c>
      <c r="B52" s="15" t="s">
        <v>125</v>
      </c>
      <c r="D52" s="15" t="s">
        <v>126</v>
      </c>
      <c r="G52" s="15">
        <f>BoardQty*1</f>
        <v>0</v>
      </c>
      <c r="H52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52" s="16">
        <f>iferror(G52*H52,"")</f>
        <v>0</v>
      </c>
    </row>
    <row r="53" spans="1:34">
      <c r="A53" s="15" t="s">
        <v>127</v>
      </c>
      <c r="B53" s="15" t="s">
        <v>128</v>
      </c>
      <c r="D53" s="15" t="s">
        <v>129</v>
      </c>
      <c r="G53" s="15">
        <f>BoardQty*1</f>
        <v>0</v>
      </c>
      <c r="H53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53" s="16">
        <f>iferror(G53*H53,"")</f>
        <v>0</v>
      </c>
    </row>
    <row r="54" spans="1:34">
      <c r="A54" s="15" t="s">
        <v>130</v>
      </c>
      <c r="B54" s="15" t="s">
        <v>131</v>
      </c>
      <c r="D54" s="15" t="s">
        <v>132</v>
      </c>
      <c r="G54" s="15">
        <f>BoardQty*1</f>
        <v>0</v>
      </c>
      <c r="H54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54" s="16">
        <f>iferror(G54*H54,"")</f>
        <v>0</v>
      </c>
    </row>
    <row r="55" spans="1:34">
      <c r="A55" s="15" t="s">
        <v>133</v>
      </c>
      <c r="B55" s="15" t="s">
        <v>134</v>
      </c>
      <c r="D55" s="15" t="s">
        <v>135</v>
      </c>
      <c r="G55" s="15">
        <f>BoardQty*1</f>
        <v>0</v>
      </c>
      <c r="H55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55" s="16">
        <f>iferror(G55*H55,"")</f>
        <v>0</v>
      </c>
    </row>
    <row r="56" spans="1:34">
      <c r="A56" s="15" t="s">
        <v>136</v>
      </c>
      <c r="B56" s="15" t="s">
        <v>137</v>
      </c>
      <c r="D56" s="15" t="s">
        <v>138</v>
      </c>
      <c r="G56" s="15">
        <f>BoardQty*3</f>
        <v>0</v>
      </c>
      <c r="H56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56" s="16">
        <f>iferror(G56*H56,"")</f>
        <v>0</v>
      </c>
    </row>
    <row r="57" spans="1:34">
      <c r="A57" s="15" t="s">
        <v>139</v>
      </c>
      <c r="B57" s="15" t="s">
        <v>140</v>
      </c>
      <c r="D57" s="15" t="s">
        <v>141</v>
      </c>
      <c r="G57" s="15">
        <f>BoardQty*1</f>
        <v>0</v>
      </c>
      <c r="H57" s="16">
        <f>MINA(INDIRECT(ADDRESS(ROW(),COLUMN(digikey_part_data)+2)),INDIRECT(ADDRESS(ROW(),COLUMN(mouser_part_data)+2)),INDIRECT(ADDRESS(ROW(),COLUMN(newark_part_data)+2)),INDIRECT(ADDRESS(ROW(),COLUMN(rs_part_data)+2)),INDIRECT(ADDRESS(ROW(),COLUMN(tme_part_data)+2)))</f>
        <v>0</v>
      </c>
      <c r="I57" s="16">
        <f>iferror(G57*H57,"")</f>
        <v>0</v>
      </c>
    </row>
    <row r="59" spans="1:34">
      <c r="A59" s="3" t="s">
        <v>165</v>
      </c>
      <c r="K59" s="7">
        <f>IFERROR(IF(OR(K7:K57),COUNTIF(K7:K57,"&gt;0")&amp;" of "&amp;ROWS(K7:K57)&amp;" parts purchased",""),"")</f>
        <v>0</v>
      </c>
      <c r="P59" s="7">
        <f>IFERROR(IF(OR(P7:P57),COUNTIF(P7:P57,"&gt;0")&amp;" of "&amp;ROWS(P7:P57)&amp;" parts purchased",""),"")</f>
        <v>0</v>
      </c>
      <c r="U59" s="7">
        <f>IFERROR(IF(OR(U7:U57),COUNTIF(U7:U57,"&gt;0")&amp;" of "&amp;ROWS(U7:U57)&amp;" parts purchased",""),"")</f>
        <v>0</v>
      </c>
      <c r="Z59" s="7">
        <f>IFERROR(IF(OR(Z7:Z57),COUNTIF(Z7:Z57,"&gt;0")&amp;" of "&amp;ROWS(Z7:Z57)&amp;" parts purchased",""),"")</f>
        <v>0</v>
      </c>
      <c r="AE59" s="7">
        <f>IFERROR(IF(OR(AE7:AE57),COUNTIF(AE7:AE57,"&gt;0")&amp;" of "&amp;ROWS(AE7:AE57)&amp;" parts purchased",""),"")</f>
        <v>0</v>
      </c>
    </row>
    <row r="60" spans="1:34">
      <c r="K60">
        <f t="array" ref="K60">IFERROR(CONCATENATE(TEXT(INDEX($K$7:$K$57,SMALL(IF($N$7:$N$57&lt;&gt;"",IF($K$7:$K$57&lt;&gt;"",ROW($K$7:$K$57)-MIN(ROW($K$7:$K$57))+1,""),""),ROW()-ROW(A$60)+1)),"##0"),","),"")</f>
        <v>0</v>
      </c>
      <c r="L60">
        <f t="array" ref="L60">IFERROR(CONCATENATE((INDEX($N$7:$N$57,SMALL(IF($N$7:$N$57&lt;&gt;"",IF($K$7:$K$57&lt;&gt;"",ROW($K$7:$K$57)-MIN(ROW($K$7:$K$57))+1,""),""),ROW()-ROW(A$60)+1))),","),"")</f>
        <v>0</v>
      </c>
      <c r="M60">
        <f t="array" ref="M60">IFERROR(CONCATENATE((INDEX($A$7:$A$57,SMALL(IF($N$7:$N$57&lt;&gt;"",IF($K$7:$K$57&lt;&gt;"",ROW($K$7:$K$57)-MIN(ROW($K$7:$K$57))+1,""),""),ROW()-ROW(A$60)+1))),),"")</f>
        <v>0</v>
      </c>
      <c r="P60">
        <f t="array" ref="P60">IFERROR(CONCATENATE((INDEX($S$7:$S$57,SMALL(IF($S$7:$S$57&lt;&gt;"",IF($P$7:$P$57&lt;&gt;"",ROW($P$7:$P$57)-MIN(ROW($P$7:$P$57))+1,""),""),ROW()-ROW(A$60)+1)))," "),"")</f>
        <v>0</v>
      </c>
      <c r="Q60">
        <f t="array" ref="Q60">IFERROR(CONCATENATE(TEXT(INDEX($P$7:$P$57,SMALL(IF($S$7:$S$57&lt;&gt;"",IF($P$7:$P$57&lt;&gt;"",ROW($P$7:$P$57)-MIN(ROW($P$7:$P$57))+1,""),""),ROW()-ROW(A$60)+1)),"##0")," "),"")</f>
        <v>0</v>
      </c>
      <c r="R60">
        <f t="array" ref="R60">IFERROR(CONCATENATE((INDEX($A$7:$A$57,SMALL(IF($S$7:$S$57&lt;&gt;"",IF($P$7:$P$57&lt;&gt;"",ROW($P$7:$P$57)-MIN(ROW($P$7:$P$57))+1,""),""),ROW()-ROW(A$60)+1))),),"")</f>
        <v>0</v>
      </c>
      <c r="U60">
        <f t="array" ref="U60">IFERROR(CONCATENATE((INDEX($X$7:$X$57,SMALL(IF($X$7:$X$57&lt;&gt;"",IF($U$7:$U$57&lt;&gt;"",ROW($U$7:$U$57)-MIN(ROW($U$7:$U$57))+1,""),""),ROW()-ROW(A$60)+1))),","),"")</f>
        <v>0</v>
      </c>
      <c r="V60">
        <f t="array" ref="V60">IFERROR(CONCATENATE(TEXT(INDEX($U$7:$U$57,SMALL(IF($X$7:$X$57&lt;&gt;"",IF($U$7:$U$57&lt;&gt;"",ROW($U$7:$U$57)-MIN(ROW($U$7:$U$57))+1,""),""),ROW()-ROW(A$60)+1)),"##0"),","),"")</f>
        <v>0</v>
      </c>
      <c r="W60">
        <f t="array" ref="W60">IFERROR(CONCATENATE((INDEX($A$7:$A$57,SMALL(IF($X$7:$X$57&lt;&gt;"",IF($U$7:$U$57&lt;&gt;"",ROW($U$7:$U$57)-MIN(ROW($U$7:$U$57))+1,""),""),ROW()-ROW(A$60)+1))),),"")</f>
        <v>0</v>
      </c>
      <c r="Z60">
        <f t="array" ref="Z60">IFERROR(CONCATENATE((INDEX($AC$7:$AC$57,SMALL(IF($AC$7:$AC$57&lt;&gt;"",IF($Z$7:$Z$57&lt;&gt;"",ROW($Z$7:$Z$57)-MIN(ROW($Z$7:$Z$57))+1,""),""),ROW()-ROW(A$60)+1)))," "),"")</f>
        <v>0</v>
      </c>
      <c r="AA60">
        <f t="array" ref="AA60">IFERROR(CONCATENATE(TEXT(INDEX($Z$7:$Z$57,SMALL(IF($AC$7:$AC$57&lt;&gt;"",IF($Z$7:$Z$57&lt;&gt;"",ROW($Z$7:$Z$57)-MIN(ROW($Z$7:$Z$57))+1,""),""),ROW()-ROW(A$60)+1)),"##0")," "),"")</f>
        <v>0</v>
      </c>
      <c r="AB60">
        <f t="array" ref="AB60">IFERROR(CONCATENATE((INDEX($A$7:$A$57,SMALL(IF($AC$7:$AC$57&lt;&gt;"",IF($Z$7:$Z$57&lt;&gt;"",ROW($Z$7:$Z$57)-MIN(ROW($Z$7:$Z$57))+1,""),""),ROW()-ROW(A$60)+1))),),"")</f>
        <v>0</v>
      </c>
      <c r="AE60">
        <f t="array" ref="AE60">IFERROR(CONCATENATE((INDEX($AH$7:$AH$57,SMALL(IF($AH$7:$AH$57&lt;&gt;"",IF($AE$7:$AE$57&lt;&gt;"",ROW($AE$7:$AE$57)-MIN(ROW($AE$7:$AE$57))+1,""),""),ROW()-ROW(A$60)+1)))," "),"")</f>
        <v>0</v>
      </c>
      <c r="AF60">
        <f t="array" ref="AF60">IFERROR(CONCATENATE(TEXT(INDEX($AE$7:$AE$57,SMALL(IF($AH$7:$AH$57&lt;&gt;"",IF($AE$7:$AE$57&lt;&gt;"",ROW($AE$7:$AE$57)-MIN(ROW($AE$7:$AE$57))+1,""),""),ROW()-ROW(A$60)+1)),"##0")," "),"")</f>
        <v>0</v>
      </c>
      <c r="AG60">
        <f t="array" ref="AG60">IFERROR(CONCATENATE((INDEX($A$7:$A$57,SMALL(IF($AH$7:$AH$57&lt;&gt;"",IF($AE$7:$AE$57&lt;&gt;"",ROW($AE$7:$AE$57)-MIN(ROW($AE$7:$AE$57))+1,""),""),ROW()-ROW(A$60)+1))),),"")</f>
        <v>0</v>
      </c>
    </row>
    <row r="61" spans="1:34">
      <c r="K61">
        <f t="array" ref="K61">IFERROR(CONCATENATE(TEXT(INDEX($K$7:$K$57,SMALL(IF($N$7:$N$57&lt;&gt;"",IF($K$7:$K$57&lt;&gt;"",ROW($K$7:$K$57)-MIN(ROW($K$7:$K$57))+1,""),""),ROW()-ROW(A$60)+1)),"##0"),","),"")</f>
        <v>0</v>
      </c>
      <c r="L61">
        <f t="array" ref="L61">IFERROR(CONCATENATE((INDEX($N$7:$N$57,SMALL(IF($N$7:$N$57&lt;&gt;"",IF($K$7:$K$57&lt;&gt;"",ROW($K$7:$K$57)-MIN(ROW($K$7:$K$57))+1,""),""),ROW()-ROW(A$60)+1))),","),"")</f>
        <v>0</v>
      </c>
      <c r="M61">
        <f t="array" ref="M61">IFERROR(CONCATENATE((INDEX($A$7:$A$57,SMALL(IF($N$7:$N$57&lt;&gt;"",IF($K$7:$K$57&lt;&gt;"",ROW($K$7:$K$57)-MIN(ROW($K$7:$K$57))+1,""),""),ROW()-ROW(A$60)+1))),),"")</f>
        <v>0</v>
      </c>
      <c r="P61">
        <f t="array" ref="P61">IFERROR(CONCATENATE((INDEX($S$7:$S$57,SMALL(IF($S$7:$S$57&lt;&gt;"",IF($P$7:$P$57&lt;&gt;"",ROW($P$7:$P$57)-MIN(ROW($P$7:$P$57))+1,""),""),ROW()-ROW(A$60)+1)))," "),"")</f>
        <v>0</v>
      </c>
      <c r="Q61">
        <f t="array" ref="Q61">IFERROR(CONCATENATE(TEXT(INDEX($P$7:$P$57,SMALL(IF($S$7:$S$57&lt;&gt;"",IF($P$7:$P$57&lt;&gt;"",ROW($P$7:$P$57)-MIN(ROW($P$7:$P$57))+1,""),""),ROW()-ROW(A$60)+1)),"##0")," "),"")</f>
        <v>0</v>
      </c>
      <c r="R61">
        <f t="array" ref="R61">IFERROR(CONCATENATE((INDEX($A$7:$A$57,SMALL(IF($S$7:$S$57&lt;&gt;"",IF($P$7:$P$57&lt;&gt;"",ROW($P$7:$P$57)-MIN(ROW($P$7:$P$57))+1,""),""),ROW()-ROW(A$60)+1))),),"")</f>
        <v>0</v>
      </c>
      <c r="U61">
        <f t="array" ref="U61">IFERROR(CONCATENATE((INDEX($X$7:$X$57,SMALL(IF($X$7:$X$57&lt;&gt;"",IF($U$7:$U$57&lt;&gt;"",ROW($U$7:$U$57)-MIN(ROW($U$7:$U$57))+1,""),""),ROW()-ROW(A$60)+1))),","),"")</f>
        <v>0</v>
      </c>
      <c r="V61">
        <f t="array" ref="V61">IFERROR(CONCATENATE(TEXT(INDEX($U$7:$U$57,SMALL(IF($X$7:$X$57&lt;&gt;"",IF($U$7:$U$57&lt;&gt;"",ROW($U$7:$U$57)-MIN(ROW($U$7:$U$57))+1,""),""),ROW()-ROW(A$60)+1)),"##0"),","),"")</f>
        <v>0</v>
      </c>
      <c r="W61">
        <f t="array" ref="W61">IFERROR(CONCATENATE((INDEX($A$7:$A$57,SMALL(IF($X$7:$X$57&lt;&gt;"",IF($U$7:$U$57&lt;&gt;"",ROW($U$7:$U$57)-MIN(ROW($U$7:$U$57))+1,""),""),ROW()-ROW(A$60)+1))),),"")</f>
        <v>0</v>
      </c>
      <c r="Z61">
        <f t="array" ref="Z61">IFERROR(CONCATENATE((INDEX($AC$7:$AC$57,SMALL(IF($AC$7:$AC$57&lt;&gt;"",IF($Z$7:$Z$57&lt;&gt;"",ROW($Z$7:$Z$57)-MIN(ROW($Z$7:$Z$57))+1,""),""),ROW()-ROW(A$60)+1)))," "),"")</f>
        <v>0</v>
      </c>
      <c r="AA61">
        <f t="array" ref="AA61">IFERROR(CONCATENATE(TEXT(INDEX($Z$7:$Z$57,SMALL(IF($AC$7:$AC$57&lt;&gt;"",IF($Z$7:$Z$57&lt;&gt;"",ROW($Z$7:$Z$57)-MIN(ROW($Z$7:$Z$57))+1,""),""),ROW()-ROW(A$60)+1)),"##0")," "),"")</f>
        <v>0</v>
      </c>
      <c r="AB61">
        <f t="array" ref="AB61">IFERROR(CONCATENATE((INDEX($A$7:$A$57,SMALL(IF($AC$7:$AC$57&lt;&gt;"",IF($Z$7:$Z$57&lt;&gt;"",ROW($Z$7:$Z$57)-MIN(ROW($Z$7:$Z$57))+1,""),""),ROW()-ROW(A$60)+1))),),"")</f>
        <v>0</v>
      </c>
      <c r="AE61">
        <f t="array" ref="AE61">IFERROR(CONCATENATE((INDEX($AH$7:$AH$57,SMALL(IF($AH$7:$AH$57&lt;&gt;"",IF($AE$7:$AE$57&lt;&gt;"",ROW($AE$7:$AE$57)-MIN(ROW($AE$7:$AE$57))+1,""),""),ROW()-ROW(A$60)+1)))," "),"")</f>
        <v>0</v>
      </c>
      <c r="AF61">
        <f t="array" ref="AF61">IFERROR(CONCATENATE(TEXT(INDEX($AE$7:$AE$57,SMALL(IF($AH$7:$AH$57&lt;&gt;"",IF($AE$7:$AE$57&lt;&gt;"",ROW($AE$7:$AE$57)-MIN(ROW($AE$7:$AE$57))+1,""),""),ROW()-ROW(A$60)+1)),"##0")," "),"")</f>
        <v>0</v>
      </c>
      <c r="AG61">
        <f t="array" ref="AG61">IFERROR(CONCATENATE((INDEX($A$7:$A$57,SMALL(IF($AH$7:$AH$57&lt;&gt;"",IF($AE$7:$AE$57&lt;&gt;"",ROW($AE$7:$AE$57)-MIN(ROW($AE$7:$AE$57))+1,""),""),ROW()-ROW(A$60)+1))),),"")</f>
        <v>0</v>
      </c>
    </row>
    <row r="62" spans="1:34">
      <c r="K62">
        <f t="array" ref="K62">IFERROR(CONCATENATE(TEXT(INDEX($K$7:$K$57,SMALL(IF($N$7:$N$57&lt;&gt;"",IF($K$7:$K$57&lt;&gt;"",ROW($K$7:$K$57)-MIN(ROW($K$7:$K$57))+1,""),""),ROW()-ROW(A$60)+1)),"##0"),","),"")</f>
        <v>0</v>
      </c>
      <c r="L62">
        <f t="array" ref="L62">IFERROR(CONCATENATE((INDEX($N$7:$N$57,SMALL(IF($N$7:$N$57&lt;&gt;"",IF($K$7:$K$57&lt;&gt;"",ROW($K$7:$K$57)-MIN(ROW($K$7:$K$57))+1,""),""),ROW()-ROW(A$60)+1))),","),"")</f>
        <v>0</v>
      </c>
      <c r="M62">
        <f t="array" ref="M62">IFERROR(CONCATENATE((INDEX($A$7:$A$57,SMALL(IF($N$7:$N$57&lt;&gt;"",IF($K$7:$K$57&lt;&gt;"",ROW($K$7:$K$57)-MIN(ROW($K$7:$K$57))+1,""),""),ROW()-ROW(A$60)+1))),),"")</f>
        <v>0</v>
      </c>
      <c r="P62">
        <f t="array" ref="P62">IFERROR(CONCATENATE((INDEX($S$7:$S$57,SMALL(IF($S$7:$S$57&lt;&gt;"",IF($P$7:$P$57&lt;&gt;"",ROW($P$7:$P$57)-MIN(ROW($P$7:$P$57))+1,""),""),ROW()-ROW(A$60)+1)))," "),"")</f>
        <v>0</v>
      </c>
      <c r="Q62">
        <f t="array" ref="Q62">IFERROR(CONCATENATE(TEXT(INDEX($P$7:$P$57,SMALL(IF($S$7:$S$57&lt;&gt;"",IF($P$7:$P$57&lt;&gt;"",ROW($P$7:$P$57)-MIN(ROW($P$7:$P$57))+1,""),""),ROW()-ROW(A$60)+1)),"##0")," "),"")</f>
        <v>0</v>
      </c>
      <c r="R62">
        <f t="array" ref="R62">IFERROR(CONCATENATE((INDEX($A$7:$A$57,SMALL(IF($S$7:$S$57&lt;&gt;"",IF($P$7:$P$57&lt;&gt;"",ROW($P$7:$P$57)-MIN(ROW($P$7:$P$57))+1,""),""),ROW()-ROW(A$60)+1))),),"")</f>
        <v>0</v>
      </c>
      <c r="U62">
        <f t="array" ref="U62">IFERROR(CONCATENATE((INDEX($X$7:$X$57,SMALL(IF($X$7:$X$57&lt;&gt;"",IF($U$7:$U$57&lt;&gt;"",ROW($U$7:$U$57)-MIN(ROW($U$7:$U$57))+1,""),""),ROW()-ROW(A$60)+1))),","),"")</f>
        <v>0</v>
      </c>
      <c r="V62">
        <f t="array" ref="V62">IFERROR(CONCATENATE(TEXT(INDEX($U$7:$U$57,SMALL(IF($X$7:$X$57&lt;&gt;"",IF($U$7:$U$57&lt;&gt;"",ROW($U$7:$U$57)-MIN(ROW($U$7:$U$57))+1,""),""),ROW()-ROW(A$60)+1)),"##0"),","),"")</f>
        <v>0</v>
      </c>
      <c r="W62">
        <f t="array" ref="W62">IFERROR(CONCATENATE((INDEX($A$7:$A$57,SMALL(IF($X$7:$X$57&lt;&gt;"",IF($U$7:$U$57&lt;&gt;"",ROW($U$7:$U$57)-MIN(ROW($U$7:$U$57))+1,""),""),ROW()-ROW(A$60)+1))),),"")</f>
        <v>0</v>
      </c>
      <c r="Z62">
        <f t="array" ref="Z62">IFERROR(CONCATENATE((INDEX($AC$7:$AC$57,SMALL(IF($AC$7:$AC$57&lt;&gt;"",IF($Z$7:$Z$57&lt;&gt;"",ROW($Z$7:$Z$57)-MIN(ROW($Z$7:$Z$57))+1,""),""),ROW()-ROW(A$60)+1)))," "),"")</f>
        <v>0</v>
      </c>
      <c r="AA62">
        <f t="array" ref="AA62">IFERROR(CONCATENATE(TEXT(INDEX($Z$7:$Z$57,SMALL(IF($AC$7:$AC$57&lt;&gt;"",IF($Z$7:$Z$57&lt;&gt;"",ROW($Z$7:$Z$57)-MIN(ROW($Z$7:$Z$57))+1,""),""),ROW()-ROW(A$60)+1)),"##0")," "),"")</f>
        <v>0</v>
      </c>
      <c r="AB62">
        <f t="array" ref="AB62">IFERROR(CONCATENATE((INDEX($A$7:$A$57,SMALL(IF($AC$7:$AC$57&lt;&gt;"",IF($Z$7:$Z$57&lt;&gt;"",ROW($Z$7:$Z$57)-MIN(ROW($Z$7:$Z$57))+1,""),""),ROW()-ROW(A$60)+1))),),"")</f>
        <v>0</v>
      </c>
      <c r="AE62">
        <f t="array" ref="AE62">IFERROR(CONCATENATE((INDEX($AH$7:$AH$57,SMALL(IF($AH$7:$AH$57&lt;&gt;"",IF($AE$7:$AE$57&lt;&gt;"",ROW($AE$7:$AE$57)-MIN(ROW($AE$7:$AE$57))+1,""),""),ROW()-ROW(A$60)+1)))," "),"")</f>
        <v>0</v>
      </c>
      <c r="AF62">
        <f t="array" ref="AF62">IFERROR(CONCATENATE(TEXT(INDEX($AE$7:$AE$57,SMALL(IF($AH$7:$AH$57&lt;&gt;"",IF($AE$7:$AE$57&lt;&gt;"",ROW($AE$7:$AE$57)-MIN(ROW($AE$7:$AE$57))+1,""),""),ROW()-ROW(A$60)+1)),"##0")," "),"")</f>
        <v>0</v>
      </c>
      <c r="AG62">
        <f t="array" ref="AG62">IFERROR(CONCATENATE((INDEX($A$7:$A$57,SMALL(IF($AH$7:$AH$57&lt;&gt;"",IF($AE$7:$AE$57&lt;&gt;"",ROW($AE$7:$AE$57)-MIN(ROW($AE$7:$AE$57))+1,""),""),ROW()-ROW(A$60)+1))),),"")</f>
        <v>0</v>
      </c>
    </row>
    <row r="63" spans="1:34">
      <c r="K63">
        <f t="array" ref="K63">IFERROR(CONCATENATE(TEXT(INDEX($K$7:$K$57,SMALL(IF($N$7:$N$57&lt;&gt;"",IF($K$7:$K$57&lt;&gt;"",ROW($K$7:$K$57)-MIN(ROW($K$7:$K$57))+1,""),""),ROW()-ROW(A$60)+1)),"##0"),","),"")</f>
        <v>0</v>
      </c>
      <c r="L63">
        <f t="array" ref="L63">IFERROR(CONCATENATE((INDEX($N$7:$N$57,SMALL(IF($N$7:$N$57&lt;&gt;"",IF($K$7:$K$57&lt;&gt;"",ROW($K$7:$K$57)-MIN(ROW($K$7:$K$57))+1,""),""),ROW()-ROW(A$60)+1))),","),"")</f>
        <v>0</v>
      </c>
      <c r="M63">
        <f t="array" ref="M63">IFERROR(CONCATENATE((INDEX($A$7:$A$57,SMALL(IF($N$7:$N$57&lt;&gt;"",IF($K$7:$K$57&lt;&gt;"",ROW($K$7:$K$57)-MIN(ROW($K$7:$K$57))+1,""),""),ROW()-ROW(A$60)+1))),),"")</f>
        <v>0</v>
      </c>
      <c r="P63">
        <f t="array" ref="P63">IFERROR(CONCATENATE((INDEX($S$7:$S$57,SMALL(IF($S$7:$S$57&lt;&gt;"",IF($P$7:$P$57&lt;&gt;"",ROW($P$7:$P$57)-MIN(ROW($P$7:$P$57))+1,""),""),ROW()-ROW(A$60)+1)))," "),"")</f>
        <v>0</v>
      </c>
      <c r="Q63">
        <f t="array" ref="Q63">IFERROR(CONCATENATE(TEXT(INDEX($P$7:$P$57,SMALL(IF($S$7:$S$57&lt;&gt;"",IF($P$7:$P$57&lt;&gt;"",ROW($P$7:$P$57)-MIN(ROW($P$7:$P$57))+1,""),""),ROW()-ROW(A$60)+1)),"##0")," "),"")</f>
        <v>0</v>
      </c>
      <c r="R63">
        <f t="array" ref="R63">IFERROR(CONCATENATE((INDEX($A$7:$A$57,SMALL(IF($S$7:$S$57&lt;&gt;"",IF($P$7:$P$57&lt;&gt;"",ROW($P$7:$P$57)-MIN(ROW($P$7:$P$57))+1,""),""),ROW()-ROW(A$60)+1))),),"")</f>
        <v>0</v>
      </c>
      <c r="U63">
        <f t="array" ref="U63">IFERROR(CONCATENATE((INDEX($X$7:$X$57,SMALL(IF($X$7:$X$57&lt;&gt;"",IF($U$7:$U$57&lt;&gt;"",ROW($U$7:$U$57)-MIN(ROW($U$7:$U$57))+1,""),""),ROW()-ROW(A$60)+1))),","),"")</f>
        <v>0</v>
      </c>
      <c r="V63">
        <f t="array" ref="V63">IFERROR(CONCATENATE(TEXT(INDEX($U$7:$U$57,SMALL(IF($X$7:$X$57&lt;&gt;"",IF($U$7:$U$57&lt;&gt;"",ROW($U$7:$U$57)-MIN(ROW($U$7:$U$57))+1,""),""),ROW()-ROW(A$60)+1)),"##0"),","),"")</f>
        <v>0</v>
      </c>
      <c r="W63">
        <f t="array" ref="W63">IFERROR(CONCATENATE((INDEX($A$7:$A$57,SMALL(IF($X$7:$X$57&lt;&gt;"",IF($U$7:$U$57&lt;&gt;"",ROW($U$7:$U$57)-MIN(ROW($U$7:$U$57))+1,""),""),ROW()-ROW(A$60)+1))),),"")</f>
        <v>0</v>
      </c>
      <c r="Z63">
        <f t="array" ref="Z63">IFERROR(CONCATENATE((INDEX($AC$7:$AC$57,SMALL(IF($AC$7:$AC$57&lt;&gt;"",IF($Z$7:$Z$57&lt;&gt;"",ROW($Z$7:$Z$57)-MIN(ROW($Z$7:$Z$57))+1,""),""),ROW()-ROW(A$60)+1)))," "),"")</f>
        <v>0</v>
      </c>
      <c r="AA63">
        <f t="array" ref="AA63">IFERROR(CONCATENATE(TEXT(INDEX($Z$7:$Z$57,SMALL(IF($AC$7:$AC$57&lt;&gt;"",IF($Z$7:$Z$57&lt;&gt;"",ROW($Z$7:$Z$57)-MIN(ROW($Z$7:$Z$57))+1,""),""),ROW()-ROW(A$60)+1)),"##0")," "),"")</f>
        <v>0</v>
      </c>
      <c r="AB63">
        <f t="array" ref="AB63">IFERROR(CONCATENATE((INDEX($A$7:$A$57,SMALL(IF($AC$7:$AC$57&lt;&gt;"",IF($Z$7:$Z$57&lt;&gt;"",ROW($Z$7:$Z$57)-MIN(ROW($Z$7:$Z$57))+1,""),""),ROW()-ROW(A$60)+1))),),"")</f>
        <v>0</v>
      </c>
      <c r="AE63">
        <f t="array" ref="AE63">IFERROR(CONCATENATE((INDEX($AH$7:$AH$57,SMALL(IF($AH$7:$AH$57&lt;&gt;"",IF($AE$7:$AE$57&lt;&gt;"",ROW($AE$7:$AE$57)-MIN(ROW($AE$7:$AE$57))+1,""),""),ROW()-ROW(A$60)+1)))," "),"")</f>
        <v>0</v>
      </c>
      <c r="AF63">
        <f t="array" ref="AF63">IFERROR(CONCATENATE(TEXT(INDEX($AE$7:$AE$57,SMALL(IF($AH$7:$AH$57&lt;&gt;"",IF($AE$7:$AE$57&lt;&gt;"",ROW($AE$7:$AE$57)-MIN(ROW($AE$7:$AE$57))+1,""),""),ROW()-ROW(A$60)+1)),"##0")," "),"")</f>
        <v>0</v>
      </c>
      <c r="AG63">
        <f t="array" ref="AG63">IFERROR(CONCATENATE((INDEX($A$7:$A$57,SMALL(IF($AH$7:$AH$57&lt;&gt;"",IF($AE$7:$AE$57&lt;&gt;"",ROW($AE$7:$AE$57)-MIN(ROW($AE$7:$AE$57))+1,""),""),ROW()-ROW(A$60)+1))),),"")</f>
        <v>0</v>
      </c>
    </row>
    <row r="64" spans="1:34">
      <c r="K64">
        <f t="array" ref="K64">IFERROR(CONCATENATE(TEXT(INDEX($K$7:$K$57,SMALL(IF($N$7:$N$57&lt;&gt;"",IF($K$7:$K$57&lt;&gt;"",ROW($K$7:$K$57)-MIN(ROW($K$7:$K$57))+1,""),""),ROW()-ROW(A$60)+1)),"##0"),","),"")</f>
        <v>0</v>
      </c>
      <c r="L64">
        <f t="array" ref="L64">IFERROR(CONCATENATE((INDEX($N$7:$N$57,SMALL(IF($N$7:$N$57&lt;&gt;"",IF($K$7:$K$57&lt;&gt;"",ROW($K$7:$K$57)-MIN(ROW($K$7:$K$57))+1,""),""),ROW()-ROW(A$60)+1))),","),"")</f>
        <v>0</v>
      </c>
      <c r="M64">
        <f t="array" ref="M64">IFERROR(CONCATENATE((INDEX($A$7:$A$57,SMALL(IF($N$7:$N$57&lt;&gt;"",IF($K$7:$K$57&lt;&gt;"",ROW($K$7:$K$57)-MIN(ROW($K$7:$K$57))+1,""),""),ROW()-ROW(A$60)+1))),),"")</f>
        <v>0</v>
      </c>
      <c r="P64">
        <f t="array" ref="P64">IFERROR(CONCATENATE((INDEX($S$7:$S$57,SMALL(IF($S$7:$S$57&lt;&gt;"",IF($P$7:$P$57&lt;&gt;"",ROW($P$7:$P$57)-MIN(ROW($P$7:$P$57))+1,""),""),ROW()-ROW(A$60)+1)))," "),"")</f>
        <v>0</v>
      </c>
      <c r="Q64">
        <f t="array" ref="Q64">IFERROR(CONCATENATE(TEXT(INDEX($P$7:$P$57,SMALL(IF($S$7:$S$57&lt;&gt;"",IF($P$7:$P$57&lt;&gt;"",ROW($P$7:$P$57)-MIN(ROW($P$7:$P$57))+1,""),""),ROW()-ROW(A$60)+1)),"##0")," "),"")</f>
        <v>0</v>
      </c>
      <c r="R64">
        <f t="array" ref="R64">IFERROR(CONCATENATE((INDEX($A$7:$A$57,SMALL(IF($S$7:$S$57&lt;&gt;"",IF($P$7:$P$57&lt;&gt;"",ROW($P$7:$P$57)-MIN(ROW($P$7:$P$57))+1,""),""),ROW()-ROW(A$60)+1))),),"")</f>
        <v>0</v>
      </c>
      <c r="U64">
        <f t="array" ref="U64">IFERROR(CONCATENATE((INDEX($X$7:$X$57,SMALL(IF($X$7:$X$57&lt;&gt;"",IF($U$7:$U$57&lt;&gt;"",ROW($U$7:$U$57)-MIN(ROW($U$7:$U$57))+1,""),""),ROW()-ROW(A$60)+1))),","),"")</f>
        <v>0</v>
      </c>
      <c r="V64">
        <f t="array" ref="V64">IFERROR(CONCATENATE(TEXT(INDEX($U$7:$U$57,SMALL(IF($X$7:$X$57&lt;&gt;"",IF($U$7:$U$57&lt;&gt;"",ROW($U$7:$U$57)-MIN(ROW($U$7:$U$57))+1,""),""),ROW()-ROW(A$60)+1)),"##0"),","),"")</f>
        <v>0</v>
      </c>
      <c r="W64">
        <f t="array" ref="W64">IFERROR(CONCATENATE((INDEX($A$7:$A$57,SMALL(IF($X$7:$X$57&lt;&gt;"",IF($U$7:$U$57&lt;&gt;"",ROW($U$7:$U$57)-MIN(ROW($U$7:$U$57))+1,""),""),ROW()-ROW(A$60)+1))),),"")</f>
        <v>0</v>
      </c>
      <c r="Z64">
        <f t="array" ref="Z64">IFERROR(CONCATENATE((INDEX($AC$7:$AC$57,SMALL(IF($AC$7:$AC$57&lt;&gt;"",IF($Z$7:$Z$57&lt;&gt;"",ROW($Z$7:$Z$57)-MIN(ROW($Z$7:$Z$57))+1,""),""),ROW()-ROW(A$60)+1)))," "),"")</f>
        <v>0</v>
      </c>
      <c r="AA64">
        <f t="array" ref="AA64">IFERROR(CONCATENATE(TEXT(INDEX($Z$7:$Z$57,SMALL(IF($AC$7:$AC$57&lt;&gt;"",IF($Z$7:$Z$57&lt;&gt;"",ROW($Z$7:$Z$57)-MIN(ROW($Z$7:$Z$57))+1,""),""),ROW()-ROW(A$60)+1)),"##0")," "),"")</f>
        <v>0</v>
      </c>
      <c r="AB64">
        <f t="array" ref="AB64">IFERROR(CONCATENATE((INDEX($A$7:$A$57,SMALL(IF($AC$7:$AC$57&lt;&gt;"",IF($Z$7:$Z$57&lt;&gt;"",ROW($Z$7:$Z$57)-MIN(ROW($Z$7:$Z$57))+1,""),""),ROW()-ROW(A$60)+1))),),"")</f>
        <v>0</v>
      </c>
      <c r="AE64">
        <f t="array" ref="AE64">IFERROR(CONCATENATE((INDEX($AH$7:$AH$57,SMALL(IF($AH$7:$AH$57&lt;&gt;"",IF($AE$7:$AE$57&lt;&gt;"",ROW($AE$7:$AE$57)-MIN(ROW($AE$7:$AE$57))+1,""),""),ROW()-ROW(A$60)+1)))," "),"")</f>
        <v>0</v>
      </c>
      <c r="AF64">
        <f t="array" ref="AF64">IFERROR(CONCATENATE(TEXT(INDEX($AE$7:$AE$57,SMALL(IF($AH$7:$AH$57&lt;&gt;"",IF($AE$7:$AE$57&lt;&gt;"",ROW($AE$7:$AE$57)-MIN(ROW($AE$7:$AE$57))+1,""),""),ROW()-ROW(A$60)+1)),"##0")," "),"")</f>
        <v>0</v>
      </c>
      <c r="AG64">
        <f t="array" ref="AG64">IFERROR(CONCATENATE((INDEX($A$7:$A$57,SMALL(IF($AH$7:$AH$57&lt;&gt;"",IF($AE$7:$AE$57&lt;&gt;"",ROW($AE$7:$AE$57)-MIN(ROW($AE$7:$AE$57))+1,""),""),ROW()-ROW(A$60)+1))),),"")</f>
        <v>0</v>
      </c>
    </row>
    <row r="65" spans="11:33">
      <c r="K65">
        <f t="array" ref="K65">IFERROR(CONCATENATE(TEXT(INDEX($K$7:$K$57,SMALL(IF($N$7:$N$57&lt;&gt;"",IF($K$7:$K$57&lt;&gt;"",ROW($K$7:$K$57)-MIN(ROW($K$7:$K$57))+1,""),""),ROW()-ROW(A$60)+1)),"##0"),","),"")</f>
        <v>0</v>
      </c>
      <c r="L65">
        <f t="array" ref="L65">IFERROR(CONCATENATE((INDEX($N$7:$N$57,SMALL(IF($N$7:$N$57&lt;&gt;"",IF($K$7:$K$57&lt;&gt;"",ROW($K$7:$K$57)-MIN(ROW($K$7:$K$57))+1,""),""),ROW()-ROW(A$60)+1))),","),"")</f>
        <v>0</v>
      </c>
      <c r="M65">
        <f t="array" ref="M65">IFERROR(CONCATENATE((INDEX($A$7:$A$57,SMALL(IF($N$7:$N$57&lt;&gt;"",IF($K$7:$K$57&lt;&gt;"",ROW($K$7:$K$57)-MIN(ROW($K$7:$K$57))+1,""),""),ROW()-ROW(A$60)+1))),),"")</f>
        <v>0</v>
      </c>
      <c r="P65">
        <f t="array" ref="P65">IFERROR(CONCATENATE((INDEX($S$7:$S$57,SMALL(IF($S$7:$S$57&lt;&gt;"",IF($P$7:$P$57&lt;&gt;"",ROW($P$7:$P$57)-MIN(ROW($P$7:$P$57))+1,""),""),ROW()-ROW(A$60)+1)))," "),"")</f>
        <v>0</v>
      </c>
      <c r="Q65">
        <f t="array" ref="Q65">IFERROR(CONCATENATE(TEXT(INDEX($P$7:$P$57,SMALL(IF($S$7:$S$57&lt;&gt;"",IF($P$7:$P$57&lt;&gt;"",ROW($P$7:$P$57)-MIN(ROW($P$7:$P$57))+1,""),""),ROW()-ROW(A$60)+1)),"##0")," "),"")</f>
        <v>0</v>
      </c>
      <c r="R65">
        <f t="array" ref="R65">IFERROR(CONCATENATE((INDEX($A$7:$A$57,SMALL(IF($S$7:$S$57&lt;&gt;"",IF($P$7:$P$57&lt;&gt;"",ROW($P$7:$P$57)-MIN(ROW($P$7:$P$57))+1,""),""),ROW()-ROW(A$60)+1))),),"")</f>
        <v>0</v>
      </c>
      <c r="U65">
        <f t="array" ref="U65">IFERROR(CONCATENATE((INDEX($X$7:$X$57,SMALL(IF($X$7:$X$57&lt;&gt;"",IF($U$7:$U$57&lt;&gt;"",ROW($U$7:$U$57)-MIN(ROW($U$7:$U$57))+1,""),""),ROW()-ROW(A$60)+1))),","),"")</f>
        <v>0</v>
      </c>
      <c r="V65">
        <f t="array" ref="V65">IFERROR(CONCATENATE(TEXT(INDEX($U$7:$U$57,SMALL(IF($X$7:$X$57&lt;&gt;"",IF($U$7:$U$57&lt;&gt;"",ROW($U$7:$U$57)-MIN(ROW($U$7:$U$57))+1,""),""),ROW()-ROW(A$60)+1)),"##0"),","),"")</f>
        <v>0</v>
      </c>
      <c r="W65">
        <f t="array" ref="W65">IFERROR(CONCATENATE((INDEX($A$7:$A$57,SMALL(IF($X$7:$X$57&lt;&gt;"",IF($U$7:$U$57&lt;&gt;"",ROW($U$7:$U$57)-MIN(ROW($U$7:$U$57))+1,""),""),ROW()-ROW(A$60)+1))),),"")</f>
        <v>0</v>
      </c>
      <c r="Z65">
        <f t="array" ref="Z65">IFERROR(CONCATENATE((INDEX($AC$7:$AC$57,SMALL(IF($AC$7:$AC$57&lt;&gt;"",IF($Z$7:$Z$57&lt;&gt;"",ROW($Z$7:$Z$57)-MIN(ROW($Z$7:$Z$57))+1,""),""),ROW()-ROW(A$60)+1)))," "),"")</f>
        <v>0</v>
      </c>
      <c r="AA65">
        <f t="array" ref="AA65">IFERROR(CONCATENATE(TEXT(INDEX($Z$7:$Z$57,SMALL(IF($AC$7:$AC$57&lt;&gt;"",IF($Z$7:$Z$57&lt;&gt;"",ROW($Z$7:$Z$57)-MIN(ROW($Z$7:$Z$57))+1,""),""),ROW()-ROW(A$60)+1)),"##0")," "),"")</f>
        <v>0</v>
      </c>
      <c r="AB65">
        <f t="array" ref="AB65">IFERROR(CONCATENATE((INDEX($A$7:$A$57,SMALL(IF($AC$7:$AC$57&lt;&gt;"",IF($Z$7:$Z$57&lt;&gt;"",ROW($Z$7:$Z$57)-MIN(ROW($Z$7:$Z$57))+1,""),""),ROW()-ROW(A$60)+1))),),"")</f>
        <v>0</v>
      </c>
      <c r="AE65">
        <f t="array" ref="AE65">IFERROR(CONCATENATE((INDEX($AH$7:$AH$57,SMALL(IF($AH$7:$AH$57&lt;&gt;"",IF($AE$7:$AE$57&lt;&gt;"",ROW($AE$7:$AE$57)-MIN(ROW($AE$7:$AE$57))+1,""),""),ROW()-ROW(A$60)+1)))," "),"")</f>
        <v>0</v>
      </c>
      <c r="AF65">
        <f t="array" ref="AF65">IFERROR(CONCATENATE(TEXT(INDEX($AE$7:$AE$57,SMALL(IF($AH$7:$AH$57&lt;&gt;"",IF($AE$7:$AE$57&lt;&gt;"",ROW($AE$7:$AE$57)-MIN(ROW($AE$7:$AE$57))+1,""),""),ROW()-ROW(A$60)+1)),"##0")," "),"")</f>
        <v>0</v>
      </c>
      <c r="AG65">
        <f t="array" ref="AG65">IFERROR(CONCATENATE((INDEX($A$7:$A$57,SMALL(IF($AH$7:$AH$57&lt;&gt;"",IF($AE$7:$AE$57&lt;&gt;"",ROW($AE$7:$AE$57)-MIN(ROW($AE$7:$AE$57))+1,""),""),ROW()-ROW(A$60)+1))),),"")</f>
        <v>0</v>
      </c>
    </row>
    <row r="66" spans="11:33">
      <c r="K66">
        <f t="array" ref="K66">IFERROR(CONCATENATE(TEXT(INDEX($K$7:$K$57,SMALL(IF($N$7:$N$57&lt;&gt;"",IF($K$7:$K$57&lt;&gt;"",ROW($K$7:$K$57)-MIN(ROW($K$7:$K$57))+1,""),""),ROW()-ROW(A$60)+1)),"##0"),","),"")</f>
        <v>0</v>
      </c>
      <c r="L66">
        <f t="array" ref="L66">IFERROR(CONCATENATE((INDEX($N$7:$N$57,SMALL(IF($N$7:$N$57&lt;&gt;"",IF($K$7:$K$57&lt;&gt;"",ROW($K$7:$K$57)-MIN(ROW($K$7:$K$57))+1,""),""),ROW()-ROW(A$60)+1))),","),"")</f>
        <v>0</v>
      </c>
      <c r="M66">
        <f t="array" ref="M66">IFERROR(CONCATENATE((INDEX($A$7:$A$57,SMALL(IF($N$7:$N$57&lt;&gt;"",IF($K$7:$K$57&lt;&gt;"",ROW($K$7:$K$57)-MIN(ROW($K$7:$K$57))+1,""),""),ROW()-ROW(A$60)+1))),),"")</f>
        <v>0</v>
      </c>
      <c r="P66">
        <f t="array" ref="P66">IFERROR(CONCATENATE((INDEX($S$7:$S$57,SMALL(IF($S$7:$S$57&lt;&gt;"",IF($P$7:$P$57&lt;&gt;"",ROW($P$7:$P$57)-MIN(ROW($P$7:$P$57))+1,""),""),ROW()-ROW(A$60)+1)))," "),"")</f>
        <v>0</v>
      </c>
      <c r="Q66">
        <f t="array" ref="Q66">IFERROR(CONCATENATE(TEXT(INDEX($P$7:$P$57,SMALL(IF($S$7:$S$57&lt;&gt;"",IF($P$7:$P$57&lt;&gt;"",ROW($P$7:$P$57)-MIN(ROW($P$7:$P$57))+1,""),""),ROW()-ROW(A$60)+1)),"##0")," "),"")</f>
        <v>0</v>
      </c>
      <c r="R66">
        <f t="array" ref="R66">IFERROR(CONCATENATE((INDEX($A$7:$A$57,SMALL(IF($S$7:$S$57&lt;&gt;"",IF($P$7:$P$57&lt;&gt;"",ROW($P$7:$P$57)-MIN(ROW($P$7:$P$57))+1,""),""),ROW()-ROW(A$60)+1))),),"")</f>
        <v>0</v>
      </c>
      <c r="U66">
        <f t="array" ref="U66">IFERROR(CONCATENATE((INDEX($X$7:$X$57,SMALL(IF($X$7:$X$57&lt;&gt;"",IF($U$7:$U$57&lt;&gt;"",ROW($U$7:$U$57)-MIN(ROW($U$7:$U$57))+1,""),""),ROW()-ROW(A$60)+1))),","),"")</f>
        <v>0</v>
      </c>
      <c r="V66">
        <f t="array" ref="V66">IFERROR(CONCATENATE(TEXT(INDEX($U$7:$U$57,SMALL(IF($X$7:$X$57&lt;&gt;"",IF($U$7:$U$57&lt;&gt;"",ROW($U$7:$U$57)-MIN(ROW($U$7:$U$57))+1,""),""),ROW()-ROW(A$60)+1)),"##0"),","),"")</f>
        <v>0</v>
      </c>
      <c r="W66">
        <f t="array" ref="W66">IFERROR(CONCATENATE((INDEX($A$7:$A$57,SMALL(IF($X$7:$X$57&lt;&gt;"",IF($U$7:$U$57&lt;&gt;"",ROW($U$7:$U$57)-MIN(ROW($U$7:$U$57))+1,""),""),ROW()-ROW(A$60)+1))),),"")</f>
        <v>0</v>
      </c>
      <c r="Z66">
        <f t="array" ref="Z66">IFERROR(CONCATENATE((INDEX($AC$7:$AC$57,SMALL(IF($AC$7:$AC$57&lt;&gt;"",IF($Z$7:$Z$57&lt;&gt;"",ROW($Z$7:$Z$57)-MIN(ROW($Z$7:$Z$57))+1,""),""),ROW()-ROW(A$60)+1)))," "),"")</f>
        <v>0</v>
      </c>
      <c r="AA66">
        <f t="array" ref="AA66">IFERROR(CONCATENATE(TEXT(INDEX($Z$7:$Z$57,SMALL(IF($AC$7:$AC$57&lt;&gt;"",IF($Z$7:$Z$57&lt;&gt;"",ROW($Z$7:$Z$57)-MIN(ROW($Z$7:$Z$57))+1,""),""),ROW()-ROW(A$60)+1)),"##0")," "),"")</f>
        <v>0</v>
      </c>
      <c r="AB66">
        <f t="array" ref="AB66">IFERROR(CONCATENATE((INDEX($A$7:$A$57,SMALL(IF($AC$7:$AC$57&lt;&gt;"",IF($Z$7:$Z$57&lt;&gt;"",ROW($Z$7:$Z$57)-MIN(ROW($Z$7:$Z$57))+1,""),""),ROW()-ROW(A$60)+1))),),"")</f>
        <v>0</v>
      </c>
      <c r="AE66">
        <f t="array" ref="AE66">IFERROR(CONCATENATE((INDEX($AH$7:$AH$57,SMALL(IF($AH$7:$AH$57&lt;&gt;"",IF($AE$7:$AE$57&lt;&gt;"",ROW($AE$7:$AE$57)-MIN(ROW($AE$7:$AE$57))+1,""),""),ROW()-ROW(A$60)+1)))," "),"")</f>
        <v>0</v>
      </c>
      <c r="AF66">
        <f t="array" ref="AF66">IFERROR(CONCATENATE(TEXT(INDEX($AE$7:$AE$57,SMALL(IF($AH$7:$AH$57&lt;&gt;"",IF($AE$7:$AE$57&lt;&gt;"",ROW($AE$7:$AE$57)-MIN(ROW($AE$7:$AE$57))+1,""),""),ROW()-ROW(A$60)+1)),"##0")," "),"")</f>
        <v>0</v>
      </c>
      <c r="AG66">
        <f t="array" ref="AG66">IFERROR(CONCATENATE((INDEX($A$7:$A$57,SMALL(IF($AH$7:$AH$57&lt;&gt;"",IF($AE$7:$AE$57&lt;&gt;"",ROW($AE$7:$AE$57)-MIN(ROW($AE$7:$AE$57))+1,""),""),ROW()-ROW(A$60)+1))),),"")</f>
        <v>0</v>
      </c>
    </row>
    <row r="67" spans="11:33">
      <c r="K67">
        <f t="array" ref="K67">IFERROR(CONCATENATE(TEXT(INDEX($K$7:$K$57,SMALL(IF($N$7:$N$57&lt;&gt;"",IF($K$7:$K$57&lt;&gt;"",ROW($K$7:$K$57)-MIN(ROW($K$7:$K$57))+1,""),""),ROW()-ROW(A$60)+1)),"##0"),","),"")</f>
        <v>0</v>
      </c>
      <c r="L67">
        <f t="array" ref="L67">IFERROR(CONCATENATE((INDEX($N$7:$N$57,SMALL(IF($N$7:$N$57&lt;&gt;"",IF($K$7:$K$57&lt;&gt;"",ROW($K$7:$K$57)-MIN(ROW($K$7:$K$57))+1,""),""),ROW()-ROW(A$60)+1))),","),"")</f>
        <v>0</v>
      </c>
      <c r="M67">
        <f t="array" ref="M67">IFERROR(CONCATENATE((INDEX($A$7:$A$57,SMALL(IF($N$7:$N$57&lt;&gt;"",IF($K$7:$K$57&lt;&gt;"",ROW($K$7:$K$57)-MIN(ROW($K$7:$K$57))+1,""),""),ROW()-ROW(A$60)+1))),),"")</f>
        <v>0</v>
      </c>
      <c r="P67">
        <f t="array" ref="P67">IFERROR(CONCATENATE((INDEX($S$7:$S$57,SMALL(IF($S$7:$S$57&lt;&gt;"",IF($P$7:$P$57&lt;&gt;"",ROW($P$7:$P$57)-MIN(ROW($P$7:$P$57))+1,""),""),ROW()-ROW(A$60)+1)))," "),"")</f>
        <v>0</v>
      </c>
      <c r="Q67">
        <f t="array" ref="Q67">IFERROR(CONCATENATE(TEXT(INDEX($P$7:$P$57,SMALL(IF($S$7:$S$57&lt;&gt;"",IF($P$7:$P$57&lt;&gt;"",ROW($P$7:$P$57)-MIN(ROW($P$7:$P$57))+1,""),""),ROW()-ROW(A$60)+1)),"##0")," "),"")</f>
        <v>0</v>
      </c>
      <c r="R67">
        <f t="array" ref="R67">IFERROR(CONCATENATE((INDEX($A$7:$A$57,SMALL(IF($S$7:$S$57&lt;&gt;"",IF($P$7:$P$57&lt;&gt;"",ROW($P$7:$P$57)-MIN(ROW($P$7:$P$57))+1,""),""),ROW()-ROW(A$60)+1))),),"")</f>
        <v>0</v>
      </c>
      <c r="U67">
        <f t="array" ref="U67">IFERROR(CONCATENATE((INDEX($X$7:$X$57,SMALL(IF($X$7:$X$57&lt;&gt;"",IF($U$7:$U$57&lt;&gt;"",ROW($U$7:$U$57)-MIN(ROW($U$7:$U$57))+1,""),""),ROW()-ROW(A$60)+1))),","),"")</f>
        <v>0</v>
      </c>
      <c r="V67">
        <f t="array" ref="V67">IFERROR(CONCATENATE(TEXT(INDEX($U$7:$U$57,SMALL(IF($X$7:$X$57&lt;&gt;"",IF($U$7:$U$57&lt;&gt;"",ROW($U$7:$U$57)-MIN(ROW($U$7:$U$57))+1,""),""),ROW()-ROW(A$60)+1)),"##0"),","),"")</f>
        <v>0</v>
      </c>
      <c r="W67">
        <f t="array" ref="W67">IFERROR(CONCATENATE((INDEX($A$7:$A$57,SMALL(IF($X$7:$X$57&lt;&gt;"",IF($U$7:$U$57&lt;&gt;"",ROW($U$7:$U$57)-MIN(ROW($U$7:$U$57))+1,""),""),ROW()-ROW(A$60)+1))),),"")</f>
        <v>0</v>
      </c>
      <c r="Z67">
        <f t="array" ref="Z67">IFERROR(CONCATENATE((INDEX($AC$7:$AC$57,SMALL(IF($AC$7:$AC$57&lt;&gt;"",IF($Z$7:$Z$57&lt;&gt;"",ROW($Z$7:$Z$57)-MIN(ROW($Z$7:$Z$57))+1,""),""),ROW()-ROW(A$60)+1)))," "),"")</f>
        <v>0</v>
      </c>
      <c r="AA67">
        <f t="array" ref="AA67">IFERROR(CONCATENATE(TEXT(INDEX($Z$7:$Z$57,SMALL(IF($AC$7:$AC$57&lt;&gt;"",IF($Z$7:$Z$57&lt;&gt;"",ROW($Z$7:$Z$57)-MIN(ROW($Z$7:$Z$57))+1,""),""),ROW()-ROW(A$60)+1)),"##0")," "),"")</f>
        <v>0</v>
      </c>
      <c r="AB67">
        <f t="array" ref="AB67">IFERROR(CONCATENATE((INDEX($A$7:$A$57,SMALL(IF($AC$7:$AC$57&lt;&gt;"",IF($Z$7:$Z$57&lt;&gt;"",ROW($Z$7:$Z$57)-MIN(ROW($Z$7:$Z$57))+1,""),""),ROW()-ROW(A$60)+1))),),"")</f>
        <v>0</v>
      </c>
      <c r="AE67">
        <f t="array" ref="AE67">IFERROR(CONCATENATE((INDEX($AH$7:$AH$57,SMALL(IF($AH$7:$AH$57&lt;&gt;"",IF($AE$7:$AE$57&lt;&gt;"",ROW($AE$7:$AE$57)-MIN(ROW($AE$7:$AE$57))+1,""),""),ROW()-ROW(A$60)+1)))," "),"")</f>
        <v>0</v>
      </c>
      <c r="AF67">
        <f t="array" ref="AF67">IFERROR(CONCATENATE(TEXT(INDEX($AE$7:$AE$57,SMALL(IF($AH$7:$AH$57&lt;&gt;"",IF($AE$7:$AE$57&lt;&gt;"",ROW($AE$7:$AE$57)-MIN(ROW($AE$7:$AE$57))+1,""),""),ROW()-ROW(A$60)+1)),"##0")," "),"")</f>
        <v>0</v>
      </c>
      <c r="AG67">
        <f t="array" ref="AG67">IFERROR(CONCATENATE((INDEX($A$7:$A$57,SMALL(IF($AH$7:$AH$57&lt;&gt;"",IF($AE$7:$AE$57&lt;&gt;"",ROW($AE$7:$AE$57)-MIN(ROW($AE$7:$AE$57))+1,""),""),ROW()-ROW(A$60)+1))),),"")</f>
        <v>0</v>
      </c>
    </row>
    <row r="68" spans="11:33">
      <c r="K68">
        <f t="array" ref="K68">IFERROR(CONCATENATE(TEXT(INDEX($K$7:$K$57,SMALL(IF($N$7:$N$57&lt;&gt;"",IF($K$7:$K$57&lt;&gt;"",ROW($K$7:$K$57)-MIN(ROW($K$7:$K$57))+1,""),""),ROW()-ROW(A$60)+1)),"##0"),","),"")</f>
        <v>0</v>
      </c>
      <c r="L68">
        <f t="array" ref="L68">IFERROR(CONCATENATE((INDEX($N$7:$N$57,SMALL(IF($N$7:$N$57&lt;&gt;"",IF($K$7:$K$57&lt;&gt;"",ROW($K$7:$K$57)-MIN(ROW($K$7:$K$57))+1,""),""),ROW()-ROW(A$60)+1))),","),"")</f>
        <v>0</v>
      </c>
      <c r="M68">
        <f t="array" ref="M68">IFERROR(CONCATENATE((INDEX($A$7:$A$57,SMALL(IF($N$7:$N$57&lt;&gt;"",IF($K$7:$K$57&lt;&gt;"",ROW($K$7:$K$57)-MIN(ROW($K$7:$K$57))+1,""),""),ROW()-ROW(A$60)+1))),),"")</f>
        <v>0</v>
      </c>
      <c r="P68">
        <f t="array" ref="P68">IFERROR(CONCATENATE((INDEX($S$7:$S$57,SMALL(IF($S$7:$S$57&lt;&gt;"",IF($P$7:$P$57&lt;&gt;"",ROW($P$7:$P$57)-MIN(ROW($P$7:$P$57))+1,""),""),ROW()-ROW(A$60)+1)))," "),"")</f>
        <v>0</v>
      </c>
      <c r="Q68">
        <f t="array" ref="Q68">IFERROR(CONCATENATE(TEXT(INDEX($P$7:$P$57,SMALL(IF($S$7:$S$57&lt;&gt;"",IF($P$7:$P$57&lt;&gt;"",ROW($P$7:$P$57)-MIN(ROW($P$7:$P$57))+1,""),""),ROW()-ROW(A$60)+1)),"##0")," "),"")</f>
        <v>0</v>
      </c>
      <c r="R68">
        <f t="array" ref="R68">IFERROR(CONCATENATE((INDEX($A$7:$A$57,SMALL(IF($S$7:$S$57&lt;&gt;"",IF($P$7:$P$57&lt;&gt;"",ROW($P$7:$P$57)-MIN(ROW($P$7:$P$57))+1,""),""),ROW()-ROW(A$60)+1))),),"")</f>
        <v>0</v>
      </c>
      <c r="U68">
        <f t="array" ref="U68">IFERROR(CONCATENATE((INDEX($X$7:$X$57,SMALL(IF($X$7:$X$57&lt;&gt;"",IF($U$7:$U$57&lt;&gt;"",ROW($U$7:$U$57)-MIN(ROW($U$7:$U$57))+1,""),""),ROW()-ROW(A$60)+1))),","),"")</f>
        <v>0</v>
      </c>
      <c r="V68">
        <f t="array" ref="V68">IFERROR(CONCATENATE(TEXT(INDEX($U$7:$U$57,SMALL(IF($X$7:$X$57&lt;&gt;"",IF($U$7:$U$57&lt;&gt;"",ROW($U$7:$U$57)-MIN(ROW($U$7:$U$57))+1,""),""),ROW()-ROW(A$60)+1)),"##0"),","),"")</f>
        <v>0</v>
      </c>
      <c r="W68">
        <f t="array" ref="W68">IFERROR(CONCATENATE((INDEX($A$7:$A$57,SMALL(IF($X$7:$X$57&lt;&gt;"",IF($U$7:$U$57&lt;&gt;"",ROW($U$7:$U$57)-MIN(ROW($U$7:$U$57))+1,""),""),ROW()-ROW(A$60)+1))),),"")</f>
        <v>0</v>
      </c>
      <c r="Z68">
        <f t="array" ref="Z68">IFERROR(CONCATENATE((INDEX($AC$7:$AC$57,SMALL(IF($AC$7:$AC$57&lt;&gt;"",IF($Z$7:$Z$57&lt;&gt;"",ROW($Z$7:$Z$57)-MIN(ROW($Z$7:$Z$57))+1,""),""),ROW()-ROW(A$60)+1)))," "),"")</f>
        <v>0</v>
      </c>
      <c r="AA68">
        <f t="array" ref="AA68">IFERROR(CONCATENATE(TEXT(INDEX($Z$7:$Z$57,SMALL(IF($AC$7:$AC$57&lt;&gt;"",IF($Z$7:$Z$57&lt;&gt;"",ROW($Z$7:$Z$57)-MIN(ROW($Z$7:$Z$57))+1,""),""),ROW()-ROW(A$60)+1)),"##0")," "),"")</f>
        <v>0</v>
      </c>
      <c r="AB68">
        <f t="array" ref="AB68">IFERROR(CONCATENATE((INDEX($A$7:$A$57,SMALL(IF($AC$7:$AC$57&lt;&gt;"",IF($Z$7:$Z$57&lt;&gt;"",ROW($Z$7:$Z$57)-MIN(ROW($Z$7:$Z$57))+1,""),""),ROW()-ROW(A$60)+1))),),"")</f>
        <v>0</v>
      </c>
      <c r="AE68">
        <f t="array" ref="AE68">IFERROR(CONCATENATE((INDEX($AH$7:$AH$57,SMALL(IF($AH$7:$AH$57&lt;&gt;"",IF($AE$7:$AE$57&lt;&gt;"",ROW($AE$7:$AE$57)-MIN(ROW($AE$7:$AE$57))+1,""),""),ROW()-ROW(A$60)+1)))," "),"")</f>
        <v>0</v>
      </c>
      <c r="AF68">
        <f t="array" ref="AF68">IFERROR(CONCATENATE(TEXT(INDEX($AE$7:$AE$57,SMALL(IF($AH$7:$AH$57&lt;&gt;"",IF($AE$7:$AE$57&lt;&gt;"",ROW($AE$7:$AE$57)-MIN(ROW($AE$7:$AE$57))+1,""),""),ROW()-ROW(A$60)+1)),"##0")," "),"")</f>
        <v>0</v>
      </c>
      <c r="AG68">
        <f t="array" ref="AG68">IFERROR(CONCATENATE((INDEX($A$7:$A$57,SMALL(IF($AH$7:$AH$57&lt;&gt;"",IF($AE$7:$AE$57&lt;&gt;"",ROW($AE$7:$AE$57)-MIN(ROW($AE$7:$AE$57))+1,""),""),ROW()-ROW(A$60)+1))),),"")</f>
        <v>0</v>
      </c>
    </row>
    <row r="69" spans="11:33">
      <c r="K69">
        <f t="array" ref="K69">IFERROR(CONCATENATE(TEXT(INDEX($K$7:$K$57,SMALL(IF($N$7:$N$57&lt;&gt;"",IF($K$7:$K$57&lt;&gt;"",ROW($K$7:$K$57)-MIN(ROW($K$7:$K$57))+1,""),""),ROW()-ROW(A$60)+1)),"##0"),","),"")</f>
        <v>0</v>
      </c>
      <c r="L69">
        <f t="array" ref="L69">IFERROR(CONCATENATE((INDEX($N$7:$N$57,SMALL(IF($N$7:$N$57&lt;&gt;"",IF($K$7:$K$57&lt;&gt;"",ROW($K$7:$K$57)-MIN(ROW($K$7:$K$57))+1,""),""),ROW()-ROW(A$60)+1))),","),"")</f>
        <v>0</v>
      </c>
      <c r="M69">
        <f t="array" ref="M69">IFERROR(CONCATENATE((INDEX($A$7:$A$57,SMALL(IF($N$7:$N$57&lt;&gt;"",IF($K$7:$K$57&lt;&gt;"",ROW($K$7:$K$57)-MIN(ROW($K$7:$K$57))+1,""),""),ROW()-ROW(A$60)+1))),),"")</f>
        <v>0</v>
      </c>
      <c r="P69">
        <f t="array" ref="P69">IFERROR(CONCATENATE((INDEX($S$7:$S$57,SMALL(IF($S$7:$S$57&lt;&gt;"",IF($P$7:$P$57&lt;&gt;"",ROW($P$7:$P$57)-MIN(ROW($P$7:$P$57))+1,""),""),ROW()-ROW(A$60)+1)))," "),"")</f>
        <v>0</v>
      </c>
      <c r="Q69">
        <f t="array" ref="Q69">IFERROR(CONCATENATE(TEXT(INDEX($P$7:$P$57,SMALL(IF($S$7:$S$57&lt;&gt;"",IF($P$7:$P$57&lt;&gt;"",ROW($P$7:$P$57)-MIN(ROW($P$7:$P$57))+1,""),""),ROW()-ROW(A$60)+1)),"##0")," "),"")</f>
        <v>0</v>
      </c>
      <c r="R69">
        <f t="array" ref="R69">IFERROR(CONCATENATE((INDEX($A$7:$A$57,SMALL(IF($S$7:$S$57&lt;&gt;"",IF($P$7:$P$57&lt;&gt;"",ROW($P$7:$P$57)-MIN(ROW($P$7:$P$57))+1,""),""),ROW()-ROW(A$60)+1))),),"")</f>
        <v>0</v>
      </c>
      <c r="U69">
        <f t="array" ref="U69">IFERROR(CONCATENATE((INDEX($X$7:$X$57,SMALL(IF($X$7:$X$57&lt;&gt;"",IF($U$7:$U$57&lt;&gt;"",ROW($U$7:$U$57)-MIN(ROW($U$7:$U$57))+1,""),""),ROW()-ROW(A$60)+1))),","),"")</f>
        <v>0</v>
      </c>
      <c r="V69">
        <f t="array" ref="V69">IFERROR(CONCATENATE(TEXT(INDEX($U$7:$U$57,SMALL(IF($X$7:$X$57&lt;&gt;"",IF($U$7:$U$57&lt;&gt;"",ROW($U$7:$U$57)-MIN(ROW($U$7:$U$57))+1,""),""),ROW()-ROW(A$60)+1)),"##0"),","),"")</f>
        <v>0</v>
      </c>
      <c r="W69">
        <f t="array" ref="W69">IFERROR(CONCATENATE((INDEX($A$7:$A$57,SMALL(IF($X$7:$X$57&lt;&gt;"",IF($U$7:$U$57&lt;&gt;"",ROW($U$7:$U$57)-MIN(ROW($U$7:$U$57))+1,""),""),ROW()-ROW(A$60)+1))),),"")</f>
        <v>0</v>
      </c>
      <c r="Z69">
        <f t="array" ref="Z69">IFERROR(CONCATENATE((INDEX($AC$7:$AC$57,SMALL(IF($AC$7:$AC$57&lt;&gt;"",IF($Z$7:$Z$57&lt;&gt;"",ROW($Z$7:$Z$57)-MIN(ROW($Z$7:$Z$57))+1,""),""),ROW()-ROW(A$60)+1)))," "),"")</f>
        <v>0</v>
      </c>
      <c r="AA69">
        <f t="array" ref="AA69">IFERROR(CONCATENATE(TEXT(INDEX($Z$7:$Z$57,SMALL(IF($AC$7:$AC$57&lt;&gt;"",IF($Z$7:$Z$57&lt;&gt;"",ROW($Z$7:$Z$57)-MIN(ROW($Z$7:$Z$57))+1,""),""),ROW()-ROW(A$60)+1)),"##0")," "),"")</f>
        <v>0</v>
      </c>
      <c r="AB69">
        <f t="array" ref="AB69">IFERROR(CONCATENATE((INDEX($A$7:$A$57,SMALL(IF($AC$7:$AC$57&lt;&gt;"",IF($Z$7:$Z$57&lt;&gt;"",ROW($Z$7:$Z$57)-MIN(ROW($Z$7:$Z$57))+1,""),""),ROW()-ROW(A$60)+1))),),"")</f>
        <v>0</v>
      </c>
      <c r="AE69">
        <f t="array" ref="AE69">IFERROR(CONCATENATE((INDEX($AH$7:$AH$57,SMALL(IF($AH$7:$AH$57&lt;&gt;"",IF($AE$7:$AE$57&lt;&gt;"",ROW($AE$7:$AE$57)-MIN(ROW($AE$7:$AE$57))+1,""),""),ROW()-ROW(A$60)+1)))," "),"")</f>
        <v>0</v>
      </c>
      <c r="AF69">
        <f t="array" ref="AF69">IFERROR(CONCATENATE(TEXT(INDEX($AE$7:$AE$57,SMALL(IF($AH$7:$AH$57&lt;&gt;"",IF($AE$7:$AE$57&lt;&gt;"",ROW($AE$7:$AE$57)-MIN(ROW($AE$7:$AE$57))+1,""),""),ROW()-ROW(A$60)+1)),"##0")," "),"")</f>
        <v>0</v>
      </c>
      <c r="AG69">
        <f t="array" ref="AG69">IFERROR(CONCATENATE((INDEX($A$7:$A$57,SMALL(IF($AH$7:$AH$57&lt;&gt;"",IF($AE$7:$AE$57&lt;&gt;"",ROW($AE$7:$AE$57)-MIN(ROW($AE$7:$AE$57))+1,""),""),ROW()-ROW(A$60)+1))),),"")</f>
        <v>0</v>
      </c>
    </row>
    <row r="70" spans="11:33">
      <c r="K70">
        <f t="array" ref="K70">IFERROR(CONCATENATE(TEXT(INDEX($K$7:$K$57,SMALL(IF($N$7:$N$57&lt;&gt;"",IF($K$7:$K$57&lt;&gt;"",ROW($K$7:$K$57)-MIN(ROW($K$7:$K$57))+1,""),""),ROW()-ROW(A$60)+1)),"##0"),","),"")</f>
        <v>0</v>
      </c>
      <c r="L70">
        <f t="array" ref="L70">IFERROR(CONCATENATE((INDEX($N$7:$N$57,SMALL(IF($N$7:$N$57&lt;&gt;"",IF($K$7:$K$57&lt;&gt;"",ROW($K$7:$K$57)-MIN(ROW($K$7:$K$57))+1,""),""),ROW()-ROW(A$60)+1))),","),"")</f>
        <v>0</v>
      </c>
      <c r="M70">
        <f t="array" ref="M70">IFERROR(CONCATENATE((INDEX($A$7:$A$57,SMALL(IF($N$7:$N$57&lt;&gt;"",IF($K$7:$K$57&lt;&gt;"",ROW($K$7:$K$57)-MIN(ROW($K$7:$K$57))+1,""),""),ROW()-ROW(A$60)+1))),),"")</f>
        <v>0</v>
      </c>
      <c r="P70">
        <f t="array" ref="P70">IFERROR(CONCATENATE((INDEX($S$7:$S$57,SMALL(IF($S$7:$S$57&lt;&gt;"",IF($P$7:$P$57&lt;&gt;"",ROW($P$7:$P$57)-MIN(ROW($P$7:$P$57))+1,""),""),ROW()-ROW(A$60)+1)))," "),"")</f>
        <v>0</v>
      </c>
      <c r="Q70">
        <f t="array" ref="Q70">IFERROR(CONCATENATE(TEXT(INDEX($P$7:$P$57,SMALL(IF($S$7:$S$57&lt;&gt;"",IF($P$7:$P$57&lt;&gt;"",ROW($P$7:$P$57)-MIN(ROW($P$7:$P$57))+1,""),""),ROW()-ROW(A$60)+1)),"##0")," "),"")</f>
        <v>0</v>
      </c>
      <c r="R70">
        <f t="array" ref="R70">IFERROR(CONCATENATE((INDEX($A$7:$A$57,SMALL(IF($S$7:$S$57&lt;&gt;"",IF($P$7:$P$57&lt;&gt;"",ROW($P$7:$P$57)-MIN(ROW($P$7:$P$57))+1,""),""),ROW()-ROW(A$60)+1))),),"")</f>
        <v>0</v>
      </c>
      <c r="U70">
        <f t="array" ref="U70">IFERROR(CONCATENATE((INDEX($X$7:$X$57,SMALL(IF($X$7:$X$57&lt;&gt;"",IF($U$7:$U$57&lt;&gt;"",ROW($U$7:$U$57)-MIN(ROW($U$7:$U$57))+1,""),""),ROW()-ROW(A$60)+1))),","),"")</f>
        <v>0</v>
      </c>
      <c r="V70">
        <f t="array" ref="V70">IFERROR(CONCATENATE(TEXT(INDEX($U$7:$U$57,SMALL(IF($X$7:$X$57&lt;&gt;"",IF($U$7:$U$57&lt;&gt;"",ROW($U$7:$U$57)-MIN(ROW($U$7:$U$57))+1,""),""),ROW()-ROW(A$60)+1)),"##0"),","),"")</f>
        <v>0</v>
      </c>
      <c r="W70">
        <f t="array" ref="W70">IFERROR(CONCATENATE((INDEX($A$7:$A$57,SMALL(IF($X$7:$X$57&lt;&gt;"",IF($U$7:$U$57&lt;&gt;"",ROW($U$7:$U$57)-MIN(ROW($U$7:$U$57))+1,""),""),ROW()-ROW(A$60)+1))),),"")</f>
        <v>0</v>
      </c>
      <c r="Z70">
        <f t="array" ref="Z70">IFERROR(CONCATENATE((INDEX($AC$7:$AC$57,SMALL(IF($AC$7:$AC$57&lt;&gt;"",IF($Z$7:$Z$57&lt;&gt;"",ROW($Z$7:$Z$57)-MIN(ROW($Z$7:$Z$57))+1,""),""),ROW()-ROW(A$60)+1)))," "),"")</f>
        <v>0</v>
      </c>
      <c r="AA70">
        <f t="array" ref="AA70">IFERROR(CONCATENATE(TEXT(INDEX($Z$7:$Z$57,SMALL(IF($AC$7:$AC$57&lt;&gt;"",IF($Z$7:$Z$57&lt;&gt;"",ROW($Z$7:$Z$57)-MIN(ROW($Z$7:$Z$57))+1,""),""),ROW()-ROW(A$60)+1)),"##0")," "),"")</f>
        <v>0</v>
      </c>
      <c r="AB70">
        <f t="array" ref="AB70">IFERROR(CONCATENATE((INDEX($A$7:$A$57,SMALL(IF($AC$7:$AC$57&lt;&gt;"",IF($Z$7:$Z$57&lt;&gt;"",ROW($Z$7:$Z$57)-MIN(ROW($Z$7:$Z$57))+1,""),""),ROW()-ROW(A$60)+1))),),"")</f>
        <v>0</v>
      </c>
      <c r="AE70">
        <f t="array" ref="AE70">IFERROR(CONCATENATE((INDEX($AH$7:$AH$57,SMALL(IF($AH$7:$AH$57&lt;&gt;"",IF($AE$7:$AE$57&lt;&gt;"",ROW($AE$7:$AE$57)-MIN(ROW($AE$7:$AE$57))+1,""),""),ROW()-ROW(A$60)+1)))," "),"")</f>
        <v>0</v>
      </c>
      <c r="AF70">
        <f t="array" ref="AF70">IFERROR(CONCATENATE(TEXT(INDEX($AE$7:$AE$57,SMALL(IF($AH$7:$AH$57&lt;&gt;"",IF($AE$7:$AE$57&lt;&gt;"",ROW($AE$7:$AE$57)-MIN(ROW($AE$7:$AE$57))+1,""),""),ROW()-ROW(A$60)+1)),"##0")," "),"")</f>
        <v>0</v>
      </c>
      <c r="AG70">
        <f t="array" ref="AG70">IFERROR(CONCATENATE((INDEX($A$7:$A$57,SMALL(IF($AH$7:$AH$57&lt;&gt;"",IF($AE$7:$AE$57&lt;&gt;"",ROW($AE$7:$AE$57)-MIN(ROW($AE$7:$AE$57))+1,""),""),ROW()-ROW(A$60)+1))),),"")</f>
        <v>0</v>
      </c>
    </row>
    <row r="71" spans="11:33">
      <c r="K71">
        <f t="array" ref="K71">IFERROR(CONCATENATE(TEXT(INDEX($K$7:$K$57,SMALL(IF($N$7:$N$57&lt;&gt;"",IF($K$7:$K$57&lt;&gt;"",ROW($K$7:$K$57)-MIN(ROW($K$7:$K$57))+1,""),""),ROW()-ROW(A$60)+1)),"##0"),","),"")</f>
        <v>0</v>
      </c>
      <c r="L71">
        <f t="array" ref="L71">IFERROR(CONCATENATE((INDEX($N$7:$N$57,SMALL(IF($N$7:$N$57&lt;&gt;"",IF($K$7:$K$57&lt;&gt;"",ROW($K$7:$K$57)-MIN(ROW($K$7:$K$57))+1,""),""),ROW()-ROW(A$60)+1))),","),"")</f>
        <v>0</v>
      </c>
      <c r="M71">
        <f t="array" ref="M71">IFERROR(CONCATENATE((INDEX($A$7:$A$57,SMALL(IF($N$7:$N$57&lt;&gt;"",IF($K$7:$K$57&lt;&gt;"",ROW($K$7:$K$57)-MIN(ROW($K$7:$K$57))+1,""),""),ROW()-ROW(A$60)+1))),),"")</f>
        <v>0</v>
      </c>
      <c r="P71">
        <f t="array" ref="P71">IFERROR(CONCATENATE((INDEX($S$7:$S$57,SMALL(IF($S$7:$S$57&lt;&gt;"",IF($P$7:$P$57&lt;&gt;"",ROW($P$7:$P$57)-MIN(ROW($P$7:$P$57))+1,""),""),ROW()-ROW(A$60)+1)))," "),"")</f>
        <v>0</v>
      </c>
      <c r="Q71">
        <f t="array" ref="Q71">IFERROR(CONCATENATE(TEXT(INDEX($P$7:$P$57,SMALL(IF($S$7:$S$57&lt;&gt;"",IF($P$7:$P$57&lt;&gt;"",ROW($P$7:$P$57)-MIN(ROW($P$7:$P$57))+1,""),""),ROW()-ROW(A$60)+1)),"##0")," "),"")</f>
        <v>0</v>
      </c>
      <c r="R71">
        <f t="array" ref="R71">IFERROR(CONCATENATE((INDEX($A$7:$A$57,SMALL(IF($S$7:$S$57&lt;&gt;"",IF($P$7:$P$57&lt;&gt;"",ROW($P$7:$P$57)-MIN(ROW($P$7:$P$57))+1,""),""),ROW()-ROW(A$60)+1))),),"")</f>
        <v>0</v>
      </c>
      <c r="U71">
        <f t="array" ref="U71">IFERROR(CONCATENATE((INDEX($X$7:$X$57,SMALL(IF($X$7:$X$57&lt;&gt;"",IF($U$7:$U$57&lt;&gt;"",ROW($U$7:$U$57)-MIN(ROW($U$7:$U$57))+1,""),""),ROW()-ROW(A$60)+1))),","),"")</f>
        <v>0</v>
      </c>
      <c r="V71">
        <f t="array" ref="V71">IFERROR(CONCATENATE(TEXT(INDEX($U$7:$U$57,SMALL(IF($X$7:$X$57&lt;&gt;"",IF($U$7:$U$57&lt;&gt;"",ROW($U$7:$U$57)-MIN(ROW($U$7:$U$57))+1,""),""),ROW()-ROW(A$60)+1)),"##0"),","),"")</f>
        <v>0</v>
      </c>
      <c r="W71">
        <f t="array" ref="W71">IFERROR(CONCATENATE((INDEX($A$7:$A$57,SMALL(IF($X$7:$X$57&lt;&gt;"",IF($U$7:$U$57&lt;&gt;"",ROW($U$7:$U$57)-MIN(ROW($U$7:$U$57))+1,""),""),ROW()-ROW(A$60)+1))),),"")</f>
        <v>0</v>
      </c>
      <c r="Z71">
        <f t="array" ref="Z71">IFERROR(CONCATENATE((INDEX($AC$7:$AC$57,SMALL(IF($AC$7:$AC$57&lt;&gt;"",IF($Z$7:$Z$57&lt;&gt;"",ROW($Z$7:$Z$57)-MIN(ROW($Z$7:$Z$57))+1,""),""),ROW()-ROW(A$60)+1)))," "),"")</f>
        <v>0</v>
      </c>
      <c r="AA71">
        <f t="array" ref="AA71">IFERROR(CONCATENATE(TEXT(INDEX($Z$7:$Z$57,SMALL(IF($AC$7:$AC$57&lt;&gt;"",IF($Z$7:$Z$57&lt;&gt;"",ROW($Z$7:$Z$57)-MIN(ROW($Z$7:$Z$57))+1,""),""),ROW()-ROW(A$60)+1)),"##0")," "),"")</f>
        <v>0</v>
      </c>
      <c r="AB71">
        <f t="array" ref="AB71">IFERROR(CONCATENATE((INDEX($A$7:$A$57,SMALL(IF($AC$7:$AC$57&lt;&gt;"",IF($Z$7:$Z$57&lt;&gt;"",ROW($Z$7:$Z$57)-MIN(ROW($Z$7:$Z$57))+1,""),""),ROW()-ROW(A$60)+1))),),"")</f>
        <v>0</v>
      </c>
      <c r="AE71">
        <f t="array" ref="AE71">IFERROR(CONCATENATE((INDEX($AH$7:$AH$57,SMALL(IF($AH$7:$AH$57&lt;&gt;"",IF($AE$7:$AE$57&lt;&gt;"",ROW($AE$7:$AE$57)-MIN(ROW($AE$7:$AE$57))+1,""),""),ROW()-ROW(A$60)+1)))," "),"")</f>
        <v>0</v>
      </c>
      <c r="AF71">
        <f t="array" ref="AF71">IFERROR(CONCATENATE(TEXT(INDEX($AE$7:$AE$57,SMALL(IF($AH$7:$AH$57&lt;&gt;"",IF($AE$7:$AE$57&lt;&gt;"",ROW($AE$7:$AE$57)-MIN(ROW($AE$7:$AE$57))+1,""),""),ROW()-ROW(A$60)+1)),"##0")," "),"")</f>
        <v>0</v>
      </c>
      <c r="AG71">
        <f t="array" ref="AG71">IFERROR(CONCATENATE((INDEX($A$7:$A$57,SMALL(IF($AH$7:$AH$57&lt;&gt;"",IF($AE$7:$AE$57&lt;&gt;"",ROW($AE$7:$AE$57)-MIN(ROW($AE$7:$AE$57))+1,""),""),ROW()-ROW(A$60)+1))),),"")</f>
        <v>0</v>
      </c>
    </row>
    <row r="72" spans="11:33">
      <c r="K72">
        <f t="array" ref="K72">IFERROR(CONCATENATE(TEXT(INDEX($K$7:$K$57,SMALL(IF($N$7:$N$57&lt;&gt;"",IF($K$7:$K$57&lt;&gt;"",ROW($K$7:$K$57)-MIN(ROW($K$7:$K$57))+1,""),""),ROW()-ROW(A$60)+1)),"##0"),","),"")</f>
        <v>0</v>
      </c>
      <c r="L72">
        <f t="array" ref="L72">IFERROR(CONCATENATE((INDEX($N$7:$N$57,SMALL(IF($N$7:$N$57&lt;&gt;"",IF($K$7:$K$57&lt;&gt;"",ROW($K$7:$K$57)-MIN(ROW($K$7:$K$57))+1,""),""),ROW()-ROW(A$60)+1))),","),"")</f>
        <v>0</v>
      </c>
      <c r="M72">
        <f t="array" ref="M72">IFERROR(CONCATENATE((INDEX($A$7:$A$57,SMALL(IF($N$7:$N$57&lt;&gt;"",IF($K$7:$K$57&lt;&gt;"",ROW($K$7:$K$57)-MIN(ROW($K$7:$K$57))+1,""),""),ROW()-ROW(A$60)+1))),),"")</f>
        <v>0</v>
      </c>
      <c r="P72">
        <f t="array" ref="P72">IFERROR(CONCATENATE((INDEX($S$7:$S$57,SMALL(IF($S$7:$S$57&lt;&gt;"",IF($P$7:$P$57&lt;&gt;"",ROW($P$7:$P$57)-MIN(ROW($P$7:$P$57))+1,""),""),ROW()-ROW(A$60)+1)))," "),"")</f>
        <v>0</v>
      </c>
      <c r="Q72">
        <f t="array" ref="Q72">IFERROR(CONCATENATE(TEXT(INDEX($P$7:$P$57,SMALL(IF($S$7:$S$57&lt;&gt;"",IF($P$7:$P$57&lt;&gt;"",ROW($P$7:$P$57)-MIN(ROW($P$7:$P$57))+1,""),""),ROW()-ROW(A$60)+1)),"##0")," "),"")</f>
        <v>0</v>
      </c>
      <c r="R72">
        <f t="array" ref="R72">IFERROR(CONCATENATE((INDEX($A$7:$A$57,SMALL(IF($S$7:$S$57&lt;&gt;"",IF($P$7:$P$57&lt;&gt;"",ROW($P$7:$P$57)-MIN(ROW($P$7:$P$57))+1,""),""),ROW()-ROW(A$60)+1))),),"")</f>
        <v>0</v>
      </c>
      <c r="U72">
        <f t="array" ref="U72">IFERROR(CONCATENATE((INDEX($X$7:$X$57,SMALL(IF($X$7:$X$57&lt;&gt;"",IF($U$7:$U$57&lt;&gt;"",ROW($U$7:$U$57)-MIN(ROW($U$7:$U$57))+1,""),""),ROW()-ROW(A$60)+1))),","),"")</f>
        <v>0</v>
      </c>
      <c r="V72">
        <f t="array" ref="V72">IFERROR(CONCATENATE(TEXT(INDEX($U$7:$U$57,SMALL(IF($X$7:$X$57&lt;&gt;"",IF($U$7:$U$57&lt;&gt;"",ROW($U$7:$U$57)-MIN(ROW($U$7:$U$57))+1,""),""),ROW()-ROW(A$60)+1)),"##0"),","),"")</f>
        <v>0</v>
      </c>
      <c r="W72">
        <f t="array" ref="W72">IFERROR(CONCATENATE((INDEX($A$7:$A$57,SMALL(IF($X$7:$X$57&lt;&gt;"",IF($U$7:$U$57&lt;&gt;"",ROW($U$7:$U$57)-MIN(ROW($U$7:$U$57))+1,""),""),ROW()-ROW(A$60)+1))),),"")</f>
        <v>0</v>
      </c>
      <c r="Z72">
        <f t="array" ref="Z72">IFERROR(CONCATENATE((INDEX($AC$7:$AC$57,SMALL(IF($AC$7:$AC$57&lt;&gt;"",IF($Z$7:$Z$57&lt;&gt;"",ROW($Z$7:$Z$57)-MIN(ROW($Z$7:$Z$57))+1,""),""),ROW()-ROW(A$60)+1)))," "),"")</f>
        <v>0</v>
      </c>
      <c r="AA72">
        <f t="array" ref="AA72">IFERROR(CONCATENATE(TEXT(INDEX($Z$7:$Z$57,SMALL(IF($AC$7:$AC$57&lt;&gt;"",IF($Z$7:$Z$57&lt;&gt;"",ROW($Z$7:$Z$57)-MIN(ROW($Z$7:$Z$57))+1,""),""),ROW()-ROW(A$60)+1)),"##0")," "),"")</f>
        <v>0</v>
      </c>
      <c r="AB72">
        <f t="array" ref="AB72">IFERROR(CONCATENATE((INDEX($A$7:$A$57,SMALL(IF($AC$7:$AC$57&lt;&gt;"",IF($Z$7:$Z$57&lt;&gt;"",ROW($Z$7:$Z$57)-MIN(ROW($Z$7:$Z$57))+1,""),""),ROW()-ROW(A$60)+1))),),"")</f>
        <v>0</v>
      </c>
      <c r="AE72">
        <f t="array" ref="AE72">IFERROR(CONCATENATE((INDEX($AH$7:$AH$57,SMALL(IF($AH$7:$AH$57&lt;&gt;"",IF($AE$7:$AE$57&lt;&gt;"",ROW($AE$7:$AE$57)-MIN(ROW($AE$7:$AE$57))+1,""),""),ROW()-ROW(A$60)+1)))," "),"")</f>
        <v>0</v>
      </c>
      <c r="AF72">
        <f t="array" ref="AF72">IFERROR(CONCATENATE(TEXT(INDEX($AE$7:$AE$57,SMALL(IF($AH$7:$AH$57&lt;&gt;"",IF($AE$7:$AE$57&lt;&gt;"",ROW($AE$7:$AE$57)-MIN(ROW($AE$7:$AE$57))+1,""),""),ROW()-ROW(A$60)+1)),"##0")," "),"")</f>
        <v>0</v>
      </c>
      <c r="AG72">
        <f t="array" ref="AG72">IFERROR(CONCATENATE((INDEX($A$7:$A$57,SMALL(IF($AH$7:$AH$57&lt;&gt;"",IF($AE$7:$AE$57&lt;&gt;"",ROW($AE$7:$AE$57)-MIN(ROW($AE$7:$AE$57))+1,""),""),ROW()-ROW(A$60)+1))),),"")</f>
        <v>0</v>
      </c>
    </row>
    <row r="73" spans="11:33">
      <c r="K73">
        <f t="array" ref="K73">IFERROR(CONCATENATE(TEXT(INDEX($K$7:$K$57,SMALL(IF($N$7:$N$57&lt;&gt;"",IF($K$7:$K$57&lt;&gt;"",ROW($K$7:$K$57)-MIN(ROW($K$7:$K$57))+1,""),""),ROW()-ROW(A$60)+1)),"##0"),","),"")</f>
        <v>0</v>
      </c>
      <c r="L73">
        <f t="array" ref="L73">IFERROR(CONCATENATE((INDEX($N$7:$N$57,SMALL(IF($N$7:$N$57&lt;&gt;"",IF($K$7:$K$57&lt;&gt;"",ROW($K$7:$K$57)-MIN(ROW($K$7:$K$57))+1,""),""),ROW()-ROW(A$60)+1))),","),"")</f>
        <v>0</v>
      </c>
      <c r="M73">
        <f t="array" ref="M73">IFERROR(CONCATENATE((INDEX($A$7:$A$57,SMALL(IF($N$7:$N$57&lt;&gt;"",IF($K$7:$K$57&lt;&gt;"",ROW($K$7:$K$57)-MIN(ROW($K$7:$K$57))+1,""),""),ROW()-ROW(A$60)+1))),),"")</f>
        <v>0</v>
      </c>
      <c r="P73">
        <f t="array" ref="P73">IFERROR(CONCATENATE((INDEX($S$7:$S$57,SMALL(IF($S$7:$S$57&lt;&gt;"",IF($P$7:$P$57&lt;&gt;"",ROW($P$7:$P$57)-MIN(ROW($P$7:$P$57))+1,""),""),ROW()-ROW(A$60)+1)))," "),"")</f>
        <v>0</v>
      </c>
      <c r="Q73">
        <f t="array" ref="Q73">IFERROR(CONCATENATE(TEXT(INDEX($P$7:$P$57,SMALL(IF($S$7:$S$57&lt;&gt;"",IF($P$7:$P$57&lt;&gt;"",ROW($P$7:$P$57)-MIN(ROW($P$7:$P$57))+1,""),""),ROW()-ROW(A$60)+1)),"##0")," "),"")</f>
        <v>0</v>
      </c>
      <c r="R73">
        <f t="array" ref="R73">IFERROR(CONCATENATE((INDEX($A$7:$A$57,SMALL(IF($S$7:$S$57&lt;&gt;"",IF($P$7:$P$57&lt;&gt;"",ROW($P$7:$P$57)-MIN(ROW($P$7:$P$57))+1,""),""),ROW()-ROW(A$60)+1))),),"")</f>
        <v>0</v>
      </c>
      <c r="U73">
        <f t="array" ref="U73">IFERROR(CONCATENATE((INDEX($X$7:$X$57,SMALL(IF($X$7:$X$57&lt;&gt;"",IF($U$7:$U$57&lt;&gt;"",ROW($U$7:$U$57)-MIN(ROW($U$7:$U$57))+1,""),""),ROW()-ROW(A$60)+1))),","),"")</f>
        <v>0</v>
      </c>
      <c r="V73">
        <f t="array" ref="V73">IFERROR(CONCATENATE(TEXT(INDEX($U$7:$U$57,SMALL(IF($X$7:$X$57&lt;&gt;"",IF($U$7:$U$57&lt;&gt;"",ROW($U$7:$U$57)-MIN(ROW($U$7:$U$57))+1,""),""),ROW()-ROW(A$60)+1)),"##0"),","),"")</f>
        <v>0</v>
      </c>
      <c r="W73">
        <f t="array" ref="W73">IFERROR(CONCATENATE((INDEX($A$7:$A$57,SMALL(IF($X$7:$X$57&lt;&gt;"",IF($U$7:$U$57&lt;&gt;"",ROW($U$7:$U$57)-MIN(ROW($U$7:$U$57))+1,""),""),ROW()-ROW(A$60)+1))),),"")</f>
        <v>0</v>
      </c>
      <c r="Z73">
        <f t="array" ref="Z73">IFERROR(CONCATENATE((INDEX($AC$7:$AC$57,SMALL(IF($AC$7:$AC$57&lt;&gt;"",IF($Z$7:$Z$57&lt;&gt;"",ROW($Z$7:$Z$57)-MIN(ROW($Z$7:$Z$57))+1,""),""),ROW()-ROW(A$60)+1)))," "),"")</f>
        <v>0</v>
      </c>
      <c r="AA73">
        <f t="array" ref="AA73">IFERROR(CONCATENATE(TEXT(INDEX($Z$7:$Z$57,SMALL(IF($AC$7:$AC$57&lt;&gt;"",IF($Z$7:$Z$57&lt;&gt;"",ROW($Z$7:$Z$57)-MIN(ROW($Z$7:$Z$57))+1,""),""),ROW()-ROW(A$60)+1)),"##0")," "),"")</f>
        <v>0</v>
      </c>
      <c r="AB73">
        <f t="array" ref="AB73">IFERROR(CONCATENATE((INDEX($A$7:$A$57,SMALL(IF($AC$7:$AC$57&lt;&gt;"",IF($Z$7:$Z$57&lt;&gt;"",ROW($Z$7:$Z$57)-MIN(ROW($Z$7:$Z$57))+1,""),""),ROW()-ROW(A$60)+1))),),"")</f>
        <v>0</v>
      </c>
      <c r="AE73">
        <f t="array" ref="AE73">IFERROR(CONCATENATE((INDEX($AH$7:$AH$57,SMALL(IF($AH$7:$AH$57&lt;&gt;"",IF($AE$7:$AE$57&lt;&gt;"",ROW($AE$7:$AE$57)-MIN(ROW($AE$7:$AE$57))+1,""),""),ROW()-ROW(A$60)+1)))," "),"")</f>
        <v>0</v>
      </c>
      <c r="AF73">
        <f t="array" ref="AF73">IFERROR(CONCATENATE(TEXT(INDEX($AE$7:$AE$57,SMALL(IF($AH$7:$AH$57&lt;&gt;"",IF($AE$7:$AE$57&lt;&gt;"",ROW($AE$7:$AE$57)-MIN(ROW($AE$7:$AE$57))+1,""),""),ROW()-ROW(A$60)+1)),"##0")," "),"")</f>
        <v>0</v>
      </c>
      <c r="AG73">
        <f t="array" ref="AG73">IFERROR(CONCATENATE((INDEX($A$7:$A$57,SMALL(IF($AH$7:$AH$57&lt;&gt;"",IF($AE$7:$AE$57&lt;&gt;"",ROW($AE$7:$AE$57)-MIN(ROW($AE$7:$AE$57))+1,""),""),ROW()-ROW(A$60)+1))),),"")</f>
        <v>0</v>
      </c>
    </row>
    <row r="74" spans="11:33">
      <c r="K74">
        <f t="array" ref="K74">IFERROR(CONCATENATE(TEXT(INDEX($K$7:$K$57,SMALL(IF($N$7:$N$57&lt;&gt;"",IF($K$7:$K$57&lt;&gt;"",ROW($K$7:$K$57)-MIN(ROW($K$7:$K$57))+1,""),""),ROW()-ROW(A$60)+1)),"##0"),","),"")</f>
        <v>0</v>
      </c>
      <c r="L74">
        <f t="array" ref="L74">IFERROR(CONCATENATE((INDEX($N$7:$N$57,SMALL(IF($N$7:$N$57&lt;&gt;"",IF($K$7:$K$57&lt;&gt;"",ROW($K$7:$K$57)-MIN(ROW($K$7:$K$57))+1,""),""),ROW()-ROW(A$60)+1))),","),"")</f>
        <v>0</v>
      </c>
      <c r="M74">
        <f t="array" ref="M74">IFERROR(CONCATENATE((INDEX($A$7:$A$57,SMALL(IF($N$7:$N$57&lt;&gt;"",IF($K$7:$K$57&lt;&gt;"",ROW($K$7:$K$57)-MIN(ROW($K$7:$K$57))+1,""),""),ROW()-ROW(A$60)+1))),),"")</f>
        <v>0</v>
      </c>
      <c r="P74">
        <f t="array" ref="P74">IFERROR(CONCATENATE((INDEX($S$7:$S$57,SMALL(IF($S$7:$S$57&lt;&gt;"",IF($P$7:$P$57&lt;&gt;"",ROW($P$7:$P$57)-MIN(ROW($P$7:$P$57))+1,""),""),ROW()-ROW(A$60)+1)))," "),"")</f>
        <v>0</v>
      </c>
      <c r="Q74">
        <f t="array" ref="Q74">IFERROR(CONCATENATE(TEXT(INDEX($P$7:$P$57,SMALL(IF($S$7:$S$57&lt;&gt;"",IF($P$7:$P$57&lt;&gt;"",ROW($P$7:$P$57)-MIN(ROW($P$7:$P$57))+1,""),""),ROW()-ROW(A$60)+1)),"##0")," "),"")</f>
        <v>0</v>
      </c>
      <c r="R74">
        <f t="array" ref="R74">IFERROR(CONCATENATE((INDEX($A$7:$A$57,SMALL(IF($S$7:$S$57&lt;&gt;"",IF($P$7:$P$57&lt;&gt;"",ROW($P$7:$P$57)-MIN(ROW($P$7:$P$57))+1,""),""),ROW()-ROW(A$60)+1))),),"")</f>
        <v>0</v>
      </c>
      <c r="U74">
        <f t="array" ref="U74">IFERROR(CONCATENATE((INDEX($X$7:$X$57,SMALL(IF($X$7:$X$57&lt;&gt;"",IF($U$7:$U$57&lt;&gt;"",ROW($U$7:$U$57)-MIN(ROW($U$7:$U$57))+1,""),""),ROW()-ROW(A$60)+1))),","),"")</f>
        <v>0</v>
      </c>
      <c r="V74">
        <f t="array" ref="V74">IFERROR(CONCATENATE(TEXT(INDEX($U$7:$U$57,SMALL(IF($X$7:$X$57&lt;&gt;"",IF($U$7:$U$57&lt;&gt;"",ROW($U$7:$U$57)-MIN(ROW($U$7:$U$57))+1,""),""),ROW()-ROW(A$60)+1)),"##0"),","),"")</f>
        <v>0</v>
      </c>
      <c r="W74">
        <f t="array" ref="W74">IFERROR(CONCATENATE((INDEX($A$7:$A$57,SMALL(IF($X$7:$X$57&lt;&gt;"",IF($U$7:$U$57&lt;&gt;"",ROW($U$7:$U$57)-MIN(ROW($U$7:$U$57))+1,""),""),ROW()-ROW(A$60)+1))),),"")</f>
        <v>0</v>
      </c>
      <c r="Z74">
        <f t="array" ref="Z74">IFERROR(CONCATENATE((INDEX($AC$7:$AC$57,SMALL(IF($AC$7:$AC$57&lt;&gt;"",IF($Z$7:$Z$57&lt;&gt;"",ROW($Z$7:$Z$57)-MIN(ROW($Z$7:$Z$57))+1,""),""),ROW()-ROW(A$60)+1)))," "),"")</f>
        <v>0</v>
      </c>
      <c r="AA74">
        <f t="array" ref="AA74">IFERROR(CONCATENATE(TEXT(INDEX($Z$7:$Z$57,SMALL(IF($AC$7:$AC$57&lt;&gt;"",IF($Z$7:$Z$57&lt;&gt;"",ROW($Z$7:$Z$57)-MIN(ROW($Z$7:$Z$57))+1,""),""),ROW()-ROW(A$60)+1)),"##0")," "),"")</f>
        <v>0</v>
      </c>
      <c r="AB74">
        <f t="array" ref="AB74">IFERROR(CONCATENATE((INDEX($A$7:$A$57,SMALL(IF($AC$7:$AC$57&lt;&gt;"",IF($Z$7:$Z$57&lt;&gt;"",ROW($Z$7:$Z$57)-MIN(ROW($Z$7:$Z$57))+1,""),""),ROW()-ROW(A$60)+1))),),"")</f>
        <v>0</v>
      </c>
      <c r="AE74">
        <f t="array" ref="AE74">IFERROR(CONCATENATE((INDEX($AH$7:$AH$57,SMALL(IF($AH$7:$AH$57&lt;&gt;"",IF($AE$7:$AE$57&lt;&gt;"",ROW($AE$7:$AE$57)-MIN(ROW($AE$7:$AE$57))+1,""),""),ROW()-ROW(A$60)+1)))," "),"")</f>
        <v>0</v>
      </c>
      <c r="AF74">
        <f t="array" ref="AF74">IFERROR(CONCATENATE(TEXT(INDEX($AE$7:$AE$57,SMALL(IF($AH$7:$AH$57&lt;&gt;"",IF($AE$7:$AE$57&lt;&gt;"",ROW($AE$7:$AE$57)-MIN(ROW($AE$7:$AE$57))+1,""),""),ROW()-ROW(A$60)+1)),"##0")," "),"")</f>
        <v>0</v>
      </c>
      <c r="AG74">
        <f t="array" ref="AG74">IFERROR(CONCATENATE((INDEX($A$7:$A$57,SMALL(IF($AH$7:$AH$57&lt;&gt;"",IF($AE$7:$AE$57&lt;&gt;"",ROW($AE$7:$AE$57)-MIN(ROW($AE$7:$AE$57))+1,""),""),ROW()-ROW(A$60)+1))),),"")</f>
        <v>0</v>
      </c>
    </row>
    <row r="75" spans="11:33">
      <c r="K75">
        <f t="array" ref="K75">IFERROR(CONCATENATE(TEXT(INDEX($K$7:$K$57,SMALL(IF($N$7:$N$57&lt;&gt;"",IF($K$7:$K$57&lt;&gt;"",ROW($K$7:$K$57)-MIN(ROW($K$7:$K$57))+1,""),""),ROW()-ROW(A$60)+1)),"##0"),","),"")</f>
        <v>0</v>
      </c>
      <c r="L75">
        <f t="array" ref="L75">IFERROR(CONCATENATE((INDEX($N$7:$N$57,SMALL(IF($N$7:$N$57&lt;&gt;"",IF($K$7:$K$57&lt;&gt;"",ROW($K$7:$K$57)-MIN(ROW($K$7:$K$57))+1,""),""),ROW()-ROW(A$60)+1))),","),"")</f>
        <v>0</v>
      </c>
      <c r="M75">
        <f t="array" ref="M75">IFERROR(CONCATENATE((INDEX($A$7:$A$57,SMALL(IF($N$7:$N$57&lt;&gt;"",IF($K$7:$K$57&lt;&gt;"",ROW($K$7:$K$57)-MIN(ROW($K$7:$K$57))+1,""),""),ROW()-ROW(A$60)+1))),),"")</f>
        <v>0</v>
      </c>
      <c r="P75">
        <f t="array" ref="P75">IFERROR(CONCATENATE((INDEX($S$7:$S$57,SMALL(IF($S$7:$S$57&lt;&gt;"",IF($P$7:$P$57&lt;&gt;"",ROW($P$7:$P$57)-MIN(ROW($P$7:$P$57))+1,""),""),ROW()-ROW(A$60)+1)))," "),"")</f>
        <v>0</v>
      </c>
      <c r="Q75">
        <f t="array" ref="Q75">IFERROR(CONCATENATE(TEXT(INDEX($P$7:$P$57,SMALL(IF($S$7:$S$57&lt;&gt;"",IF($P$7:$P$57&lt;&gt;"",ROW($P$7:$P$57)-MIN(ROW($P$7:$P$57))+1,""),""),ROW()-ROW(A$60)+1)),"##0")," "),"")</f>
        <v>0</v>
      </c>
      <c r="R75">
        <f t="array" ref="R75">IFERROR(CONCATENATE((INDEX($A$7:$A$57,SMALL(IF($S$7:$S$57&lt;&gt;"",IF($P$7:$P$57&lt;&gt;"",ROW($P$7:$P$57)-MIN(ROW($P$7:$P$57))+1,""),""),ROW()-ROW(A$60)+1))),),"")</f>
        <v>0</v>
      </c>
      <c r="U75">
        <f t="array" ref="U75">IFERROR(CONCATENATE((INDEX($X$7:$X$57,SMALL(IF($X$7:$X$57&lt;&gt;"",IF($U$7:$U$57&lt;&gt;"",ROW($U$7:$U$57)-MIN(ROW($U$7:$U$57))+1,""),""),ROW()-ROW(A$60)+1))),","),"")</f>
        <v>0</v>
      </c>
      <c r="V75">
        <f t="array" ref="V75">IFERROR(CONCATENATE(TEXT(INDEX($U$7:$U$57,SMALL(IF($X$7:$X$57&lt;&gt;"",IF($U$7:$U$57&lt;&gt;"",ROW($U$7:$U$57)-MIN(ROW($U$7:$U$57))+1,""),""),ROW()-ROW(A$60)+1)),"##0"),","),"")</f>
        <v>0</v>
      </c>
      <c r="W75">
        <f t="array" ref="W75">IFERROR(CONCATENATE((INDEX($A$7:$A$57,SMALL(IF($X$7:$X$57&lt;&gt;"",IF($U$7:$U$57&lt;&gt;"",ROW($U$7:$U$57)-MIN(ROW($U$7:$U$57))+1,""),""),ROW()-ROW(A$60)+1))),),"")</f>
        <v>0</v>
      </c>
      <c r="Z75">
        <f t="array" ref="Z75">IFERROR(CONCATENATE((INDEX($AC$7:$AC$57,SMALL(IF($AC$7:$AC$57&lt;&gt;"",IF($Z$7:$Z$57&lt;&gt;"",ROW($Z$7:$Z$57)-MIN(ROW($Z$7:$Z$57))+1,""),""),ROW()-ROW(A$60)+1)))," "),"")</f>
        <v>0</v>
      </c>
      <c r="AA75">
        <f t="array" ref="AA75">IFERROR(CONCATENATE(TEXT(INDEX($Z$7:$Z$57,SMALL(IF($AC$7:$AC$57&lt;&gt;"",IF($Z$7:$Z$57&lt;&gt;"",ROW($Z$7:$Z$57)-MIN(ROW($Z$7:$Z$57))+1,""),""),ROW()-ROW(A$60)+1)),"##0")," "),"")</f>
        <v>0</v>
      </c>
      <c r="AB75">
        <f t="array" ref="AB75">IFERROR(CONCATENATE((INDEX($A$7:$A$57,SMALL(IF($AC$7:$AC$57&lt;&gt;"",IF($Z$7:$Z$57&lt;&gt;"",ROW($Z$7:$Z$57)-MIN(ROW($Z$7:$Z$57))+1,""),""),ROW()-ROW(A$60)+1))),),"")</f>
        <v>0</v>
      </c>
      <c r="AE75">
        <f t="array" ref="AE75">IFERROR(CONCATENATE((INDEX($AH$7:$AH$57,SMALL(IF($AH$7:$AH$57&lt;&gt;"",IF($AE$7:$AE$57&lt;&gt;"",ROW($AE$7:$AE$57)-MIN(ROW($AE$7:$AE$57))+1,""),""),ROW()-ROW(A$60)+1)))," "),"")</f>
        <v>0</v>
      </c>
      <c r="AF75">
        <f t="array" ref="AF75">IFERROR(CONCATENATE(TEXT(INDEX($AE$7:$AE$57,SMALL(IF($AH$7:$AH$57&lt;&gt;"",IF($AE$7:$AE$57&lt;&gt;"",ROW($AE$7:$AE$57)-MIN(ROW($AE$7:$AE$57))+1,""),""),ROW()-ROW(A$60)+1)),"##0")," "),"")</f>
        <v>0</v>
      </c>
      <c r="AG75">
        <f t="array" ref="AG75">IFERROR(CONCATENATE((INDEX($A$7:$A$57,SMALL(IF($AH$7:$AH$57&lt;&gt;"",IF($AE$7:$AE$57&lt;&gt;"",ROW($AE$7:$AE$57)-MIN(ROW($AE$7:$AE$57))+1,""),""),ROW()-ROW(A$60)+1))),),"")</f>
        <v>0</v>
      </c>
    </row>
    <row r="76" spans="11:33">
      <c r="K76">
        <f t="array" ref="K76">IFERROR(CONCATENATE(TEXT(INDEX($K$7:$K$57,SMALL(IF($N$7:$N$57&lt;&gt;"",IF($K$7:$K$57&lt;&gt;"",ROW($K$7:$K$57)-MIN(ROW($K$7:$K$57))+1,""),""),ROW()-ROW(A$60)+1)),"##0"),","),"")</f>
        <v>0</v>
      </c>
      <c r="L76">
        <f t="array" ref="L76">IFERROR(CONCATENATE((INDEX($N$7:$N$57,SMALL(IF($N$7:$N$57&lt;&gt;"",IF($K$7:$K$57&lt;&gt;"",ROW($K$7:$K$57)-MIN(ROW($K$7:$K$57))+1,""),""),ROW()-ROW(A$60)+1))),","),"")</f>
        <v>0</v>
      </c>
      <c r="M76">
        <f t="array" ref="M76">IFERROR(CONCATENATE((INDEX($A$7:$A$57,SMALL(IF($N$7:$N$57&lt;&gt;"",IF($K$7:$K$57&lt;&gt;"",ROW($K$7:$K$57)-MIN(ROW($K$7:$K$57))+1,""),""),ROW()-ROW(A$60)+1))),),"")</f>
        <v>0</v>
      </c>
      <c r="P76">
        <f t="array" ref="P76">IFERROR(CONCATENATE((INDEX($S$7:$S$57,SMALL(IF($S$7:$S$57&lt;&gt;"",IF($P$7:$P$57&lt;&gt;"",ROW($P$7:$P$57)-MIN(ROW($P$7:$P$57))+1,""),""),ROW()-ROW(A$60)+1)))," "),"")</f>
        <v>0</v>
      </c>
      <c r="Q76">
        <f t="array" ref="Q76">IFERROR(CONCATENATE(TEXT(INDEX($P$7:$P$57,SMALL(IF($S$7:$S$57&lt;&gt;"",IF($P$7:$P$57&lt;&gt;"",ROW($P$7:$P$57)-MIN(ROW($P$7:$P$57))+1,""),""),ROW()-ROW(A$60)+1)),"##0")," "),"")</f>
        <v>0</v>
      </c>
      <c r="R76">
        <f t="array" ref="R76">IFERROR(CONCATENATE((INDEX($A$7:$A$57,SMALL(IF($S$7:$S$57&lt;&gt;"",IF($P$7:$P$57&lt;&gt;"",ROW($P$7:$P$57)-MIN(ROW($P$7:$P$57))+1,""),""),ROW()-ROW(A$60)+1))),),"")</f>
        <v>0</v>
      </c>
      <c r="U76">
        <f t="array" ref="U76">IFERROR(CONCATENATE((INDEX($X$7:$X$57,SMALL(IF($X$7:$X$57&lt;&gt;"",IF($U$7:$U$57&lt;&gt;"",ROW($U$7:$U$57)-MIN(ROW($U$7:$U$57))+1,""),""),ROW()-ROW(A$60)+1))),","),"")</f>
        <v>0</v>
      </c>
      <c r="V76">
        <f t="array" ref="V76">IFERROR(CONCATENATE(TEXT(INDEX($U$7:$U$57,SMALL(IF($X$7:$X$57&lt;&gt;"",IF($U$7:$U$57&lt;&gt;"",ROW($U$7:$U$57)-MIN(ROW($U$7:$U$57))+1,""),""),ROW()-ROW(A$60)+1)),"##0"),","),"")</f>
        <v>0</v>
      </c>
      <c r="W76">
        <f t="array" ref="W76">IFERROR(CONCATENATE((INDEX($A$7:$A$57,SMALL(IF($X$7:$X$57&lt;&gt;"",IF($U$7:$U$57&lt;&gt;"",ROW($U$7:$U$57)-MIN(ROW($U$7:$U$57))+1,""),""),ROW()-ROW(A$60)+1))),),"")</f>
        <v>0</v>
      </c>
      <c r="Z76">
        <f t="array" ref="Z76">IFERROR(CONCATENATE((INDEX($AC$7:$AC$57,SMALL(IF($AC$7:$AC$57&lt;&gt;"",IF($Z$7:$Z$57&lt;&gt;"",ROW($Z$7:$Z$57)-MIN(ROW($Z$7:$Z$57))+1,""),""),ROW()-ROW(A$60)+1)))," "),"")</f>
        <v>0</v>
      </c>
      <c r="AA76">
        <f t="array" ref="AA76">IFERROR(CONCATENATE(TEXT(INDEX($Z$7:$Z$57,SMALL(IF($AC$7:$AC$57&lt;&gt;"",IF($Z$7:$Z$57&lt;&gt;"",ROW($Z$7:$Z$57)-MIN(ROW($Z$7:$Z$57))+1,""),""),ROW()-ROW(A$60)+1)),"##0")," "),"")</f>
        <v>0</v>
      </c>
      <c r="AB76">
        <f t="array" ref="AB76">IFERROR(CONCATENATE((INDEX($A$7:$A$57,SMALL(IF($AC$7:$AC$57&lt;&gt;"",IF($Z$7:$Z$57&lt;&gt;"",ROW($Z$7:$Z$57)-MIN(ROW($Z$7:$Z$57))+1,""),""),ROW()-ROW(A$60)+1))),),"")</f>
        <v>0</v>
      </c>
      <c r="AE76">
        <f t="array" ref="AE76">IFERROR(CONCATENATE((INDEX($AH$7:$AH$57,SMALL(IF($AH$7:$AH$57&lt;&gt;"",IF($AE$7:$AE$57&lt;&gt;"",ROW($AE$7:$AE$57)-MIN(ROW($AE$7:$AE$57))+1,""),""),ROW()-ROW(A$60)+1)))," "),"")</f>
        <v>0</v>
      </c>
      <c r="AF76">
        <f t="array" ref="AF76">IFERROR(CONCATENATE(TEXT(INDEX($AE$7:$AE$57,SMALL(IF($AH$7:$AH$57&lt;&gt;"",IF($AE$7:$AE$57&lt;&gt;"",ROW($AE$7:$AE$57)-MIN(ROW($AE$7:$AE$57))+1,""),""),ROW()-ROW(A$60)+1)),"##0")," "),"")</f>
        <v>0</v>
      </c>
      <c r="AG76">
        <f t="array" ref="AG76">IFERROR(CONCATENATE((INDEX($A$7:$A$57,SMALL(IF($AH$7:$AH$57&lt;&gt;"",IF($AE$7:$AE$57&lt;&gt;"",ROW($AE$7:$AE$57)-MIN(ROW($AE$7:$AE$57))+1,""),""),ROW()-ROW(A$60)+1))),),"")</f>
        <v>0</v>
      </c>
    </row>
    <row r="77" spans="11:33">
      <c r="K77">
        <f t="array" ref="K77">IFERROR(CONCATENATE(TEXT(INDEX($K$7:$K$57,SMALL(IF($N$7:$N$57&lt;&gt;"",IF($K$7:$K$57&lt;&gt;"",ROW($K$7:$K$57)-MIN(ROW($K$7:$K$57))+1,""),""),ROW()-ROW(A$60)+1)),"##0"),","),"")</f>
        <v>0</v>
      </c>
      <c r="L77">
        <f t="array" ref="L77">IFERROR(CONCATENATE((INDEX($N$7:$N$57,SMALL(IF($N$7:$N$57&lt;&gt;"",IF($K$7:$K$57&lt;&gt;"",ROW($K$7:$K$57)-MIN(ROW($K$7:$K$57))+1,""),""),ROW()-ROW(A$60)+1))),","),"")</f>
        <v>0</v>
      </c>
      <c r="M77">
        <f t="array" ref="M77">IFERROR(CONCATENATE((INDEX($A$7:$A$57,SMALL(IF($N$7:$N$57&lt;&gt;"",IF($K$7:$K$57&lt;&gt;"",ROW($K$7:$K$57)-MIN(ROW($K$7:$K$57))+1,""),""),ROW()-ROW(A$60)+1))),),"")</f>
        <v>0</v>
      </c>
      <c r="P77">
        <f t="array" ref="P77">IFERROR(CONCATENATE((INDEX($S$7:$S$57,SMALL(IF($S$7:$S$57&lt;&gt;"",IF($P$7:$P$57&lt;&gt;"",ROW($P$7:$P$57)-MIN(ROW($P$7:$P$57))+1,""),""),ROW()-ROW(A$60)+1)))," "),"")</f>
        <v>0</v>
      </c>
      <c r="Q77">
        <f t="array" ref="Q77">IFERROR(CONCATENATE(TEXT(INDEX($P$7:$P$57,SMALL(IF($S$7:$S$57&lt;&gt;"",IF($P$7:$P$57&lt;&gt;"",ROW($P$7:$P$57)-MIN(ROW($P$7:$P$57))+1,""),""),ROW()-ROW(A$60)+1)),"##0")," "),"")</f>
        <v>0</v>
      </c>
      <c r="R77">
        <f t="array" ref="R77">IFERROR(CONCATENATE((INDEX($A$7:$A$57,SMALL(IF($S$7:$S$57&lt;&gt;"",IF($P$7:$P$57&lt;&gt;"",ROW($P$7:$P$57)-MIN(ROW($P$7:$P$57))+1,""),""),ROW()-ROW(A$60)+1))),),"")</f>
        <v>0</v>
      </c>
      <c r="U77">
        <f t="array" ref="U77">IFERROR(CONCATENATE((INDEX($X$7:$X$57,SMALL(IF($X$7:$X$57&lt;&gt;"",IF($U$7:$U$57&lt;&gt;"",ROW($U$7:$U$57)-MIN(ROW($U$7:$U$57))+1,""),""),ROW()-ROW(A$60)+1))),","),"")</f>
        <v>0</v>
      </c>
      <c r="V77">
        <f t="array" ref="V77">IFERROR(CONCATENATE(TEXT(INDEX($U$7:$U$57,SMALL(IF($X$7:$X$57&lt;&gt;"",IF($U$7:$U$57&lt;&gt;"",ROW($U$7:$U$57)-MIN(ROW($U$7:$U$57))+1,""),""),ROW()-ROW(A$60)+1)),"##0"),","),"")</f>
        <v>0</v>
      </c>
      <c r="W77">
        <f t="array" ref="W77">IFERROR(CONCATENATE((INDEX($A$7:$A$57,SMALL(IF($X$7:$X$57&lt;&gt;"",IF($U$7:$U$57&lt;&gt;"",ROW($U$7:$U$57)-MIN(ROW($U$7:$U$57))+1,""),""),ROW()-ROW(A$60)+1))),),"")</f>
        <v>0</v>
      </c>
      <c r="Z77">
        <f t="array" ref="Z77">IFERROR(CONCATENATE((INDEX($AC$7:$AC$57,SMALL(IF($AC$7:$AC$57&lt;&gt;"",IF($Z$7:$Z$57&lt;&gt;"",ROW($Z$7:$Z$57)-MIN(ROW($Z$7:$Z$57))+1,""),""),ROW()-ROW(A$60)+1)))," "),"")</f>
        <v>0</v>
      </c>
      <c r="AA77">
        <f t="array" ref="AA77">IFERROR(CONCATENATE(TEXT(INDEX($Z$7:$Z$57,SMALL(IF($AC$7:$AC$57&lt;&gt;"",IF($Z$7:$Z$57&lt;&gt;"",ROW($Z$7:$Z$57)-MIN(ROW($Z$7:$Z$57))+1,""),""),ROW()-ROW(A$60)+1)),"##0")," "),"")</f>
        <v>0</v>
      </c>
      <c r="AB77">
        <f t="array" ref="AB77">IFERROR(CONCATENATE((INDEX($A$7:$A$57,SMALL(IF($AC$7:$AC$57&lt;&gt;"",IF($Z$7:$Z$57&lt;&gt;"",ROW($Z$7:$Z$57)-MIN(ROW($Z$7:$Z$57))+1,""),""),ROW()-ROW(A$60)+1))),),"")</f>
        <v>0</v>
      </c>
      <c r="AE77">
        <f t="array" ref="AE77">IFERROR(CONCATENATE((INDEX($AH$7:$AH$57,SMALL(IF($AH$7:$AH$57&lt;&gt;"",IF($AE$7:$AE$57&lt;&gt;"",ROW($AE$7:$AE$57)-MIN(ROW($AE$7:$AE$57))+1,""),""),ROW()-ROW(A$60)+1)))," "),"")</f>
        <v>0</v>
      </c>
      <c r="AF77">
        <f t="array" ref="AF77">IFERROR(CONCATENATE(TEXT(INDEX($AE$7:$AE$57,SMALL(IF($AH$7:$AH$57&lt;&gt;"",IF($AE$7:$AE$57&lt;&gt;"",ROW($AE$7:$AE$57)-MIN(ROW($AE$7:$AE$57))+1,""),""),ROW()-ROW(A$60)+1)),"##0")," "),"")</f>
        <v>0</v>
      </c>
      <c r="AG77">
        <f t="array" ref="AG77">IFERROR(CONCATENATE((INDEX($A$7:$A$57,SMALL(IF($AH$7:$AH$57&lt;&gt;"",IF($AE$7:$AE$57&lt;&gt;"",ROW($AE$7:$AE$57)-MIN(ROW($AE$7:$AE$57))+1,""),""),ROW()-ROW(A$60)+1))),),"")</f>
        <v>0</v>
      </c>
    </row>
    <row r="78" spans="11:33">
      <c r="K78">
        <f t="array" ref="K78">IFERROR(CONCATENATE(TEXT(INDEX($K$7:$K$57,SMALL(IF($N$7:$N$57&lt;&gt;"",IF($K$7:$K$57&lt;&gt;"",ROW($K$7:$K$57)-MIN(ROW($K$7:$K$57))+1,""),""),ROW()-ROW(A$60)+1)),"##0"),","),"")</f>
        <v>0</v>
      </c>
      <c r="L78">
        <f t="array" ref="L78">IFERROR(CONCATENATE((INDEX($N$7:$N$57,SMALL(IF($N$7:$N$57&lt;&gt;"",IF($K$7:$K$57&lt;&gt;"",ROW($K$7:$K$57)-MIN(ROW($K$7:$K$57))+1,""),""),ROW()-ROW(A$60)+1))),","),"")</f>
        <v>0</v>
      </c>
      <c r="M78">
        <f t="array" ref="M78">IFERROR(CONCATENATE((INDEX($A$7:$A$57,SMALL(IF($N$7:$N$57&lt;&gt;"",IF($K$7:$K$57&lt;&gt;"",ROW($K$7:$K$57)-MIN(ROW($K$7:$K$57))+1,""),""),ROW()-ROW(A$60)+1))),),"")</f>
        <v>0</v>
      </c>
      <c r="P78">
        <f t="array" ref="P78">IFERROR(CONCATENATE((INDEX($S$7:$S$57,SMALL(IF($S$7:$S$57&lt;&gt;"",IF($P$7:$P$57&lt;&gt;"",ROW($P$7:$P$57)-MIN(ROW($P$7:$P$57))+1,""),""),ROW()-ROW(A$60)+1)))," "),"")</f>
        <v>0</v>
      </c>
      <c r="Q78">
        <f t="array" ref="Q78">IFERROR(CONCATENATE(TEXT(INDEX($P$7:$P$57,SMALL(IF($S$7:$S$57&lt;&gt;"",IF($P$7:$P$57&lt;&gt;"",ROW($P$7:$P$57)-MIN(ROW($P$7:$P$57))+1,""),""),ROW()-ROW(A$60)+1)),"##0")," "),"")</f>
        <v>0</v>
      </c>
      <c r="R78">
        <f t="array" ref="R78">IFERROR(CONCATENATE((INDEX($A$7:$A$57,SMALL(IF($S$7:$S$57&lt;&gt;"",IF($P$7:$P$57&lt;&gt;"",ROW($P$7:$P$57)-MIN(ROW($P$7:$P$57))+1,""),""),ROW()-ROW(A$60)+1))),),"")</f>
        <v>0</v>
      </c>
      <c r="U78">
        <f t="array" ref="U78">IFERROR(CONCATENATE((INDEX($X$7:$X$57,SMALL(IF($X$7:$X$57&lt;&gt;"",IF($U$7:$U$57&lt;&gt;"",ROW($U$7:$U$57)-MIN(ROW($U$7:$U$57))+1,""),""),ROW()-ROW(A$60)+1))),","),"")</f>
        <v>0</v>
      </c>
      <c r="V78">
        <f t="array" ref="V78">IFERROR(CONCATENATE(TEXT(INDEX($U$7:$U$57,SMALL(IF($X$7:$X$57&lt;&gt;"",IF($U$7:$U$57&lt;&gt;"",ROW($U$7:$U$57)-MIN(ROW($U$7:$U$57))+1,""),""),ROW()-ROW(A$60)+1)),"##0"),","),"")</f>
        <v>0</v>
      </c>
      <c r="W78">
        <f t="array" ref="W78">IFERROR(CONCATENATE((INDEX($A$7:$A$57,SMALL(IF($X$7:$X$57&lt;&gt;"",IF($U$7:$U$57&lt;&gt;"",ROW($U$7:$U$57)-MIN(ROW($U$7:$U$57))+1,""),""),ROW()-ROW(A$60)+1))),),"")</f>
        <v>0</v>
      </c>
      <c r="Z78">
        <f t="array" ref="Z78">IFERROR(CONCATENATE((INDEX($AC$7:$AC$57,SMALL(IF($AC$7:$AC$57&lt;&gt;"",IF($Z$7:$Z$57&lt;&gt;"",ROW($Z$7:$Z$57)-MIN(ROW($Z$7:$Z$57))+1,""),""),ROW()-ROW(A$60)+1)))," "),"")</f>
        <v>0</v>
      </c>
      <c r="AA78">
        <f t="array" ref="AA78">IFERROR(CONCATENATE(TEXT(INDEX($Z$7:$Z$57,SMALL(IF($AC$7:$AC$57&lt;&gt;"",IF($Z$7:$Z$57&lt;&gt;"",ROW($Z$7:$Z$57)-MIN(ROW($Z$7:$Z$57))+1,""),""),ROW()-ROW(A$60)+1)),"##0")," "),"")</f>
        <v>0</v>
      </c>
      <c r="AB78">
        <f t="array" ref="AB78">IFERROR(CONCATENATE((INDEX($A$7:$A$57,SMALL(IF($AC$7:$AC$57&lt;&gt;"",IF($Z$7:$Z$57&lt;&gt;"",ROW($Z$7:$Z$57)-MIN(ROW($Z$7:$Z$57))+1,""),""),ROW()-ROW(A$60)+1))),),"")</f>
        <v>0</v>
      </c>
      <c r="AE78">
        <f t="array" ref="AE78">IFERROR(CONCATENATE((INDEX($AH$7:$AH$57,SMALL(IF($AH$7:$AH$57&lt;&gt;"",IF($AE$7:$AE$57&lt;&gt;"",ROW($AE$7:$AE$57)-MIN(ROW($AE$7:$AE$57))+1,""),""),ROW()-ROW(A$60)+1)))," "),"")</f>
        <v>0</v>
      </c>
      <c r="AF78">
        <f t="array" ref="AF78">IFERROR(CONCATENATE(TEXT(INDEX($AE$7:$AE$57,SMALL(IF($AH$7:$AH$57&lt;&gt;"",IF($AE$7:$AE$57&lt;&gt;"",ROW($AE$7:$AE$57)-MIN(ROW($AE$7:$AE$57))+1,""),""),ROW()-ROW(A$60)+1)),"##0")," "),"")</f>
        <v>0</v>
      </c>
      <c r="AG78">
        <f t="array" ref="AG78">IFERROR(CONCATENATE((INDEX($A$7:$A$57,SMALL(IF($AH$7:$AH$57&lt;&gt;"",IF($AE$7:$AE$57&lt;&gt;"",ROW($AE$7:$AE$57)-MIN(ROW($AE$7:$AE$57))+1,""),""),ROW()-ROW(A$60)+1))),),"")</f>
        <v>0</v>
      </c>
    </row>
    <row r="79" spans="11:33">
      <c r="K79">
        <f t="array" ref="K79">IFERROR(CONCATENATE(TEXT(INDEX($K$7:$K$57,SMALL(IF($N$7:$N$57&lt;&gt;"",IF($K$7:$K$57&lt;&gt;"",ROW($K$7:$K$57)-MIN(ROW($K$7:$K$57))+1,""),""),ROW()-ROW(A$60)+1)),"##0"),","),"")</f>
        <v>0</v>
      </c>
      <c r="L79">
        <f t="array" ref="L79">IFERROR(CONCATENATE((INDEX($N$7:$N$57,SMALL(IF($N$7:$N$57&lt;&gt;"",IF($K$7:$K$57&lt;&gt;"",ROW($K$7:$K$57)-MIN(ROW($K$7:$K$57))+1,""),""),ROW()-ROW(A$60)+1))),","),"")</f>
        <v>0</v>
      </c>
      <c r="M79">
        <f t="array" ref="M79">IFERROR(CONCATENATE((INDEX($A$7:$A$57,SMALL(IF($N$7:$N$57&lt;&gt;"",IF($K$7:$K$57&lt;&gt;"",ROW($K$7:$K$57)-MIN(ROW($K$7:$K$57))+1,""),""),ROW()-ROW(A$60)+1))),),"")</f>
        <v>0</v>
      </c>
      <c r="P79">
        <f t="array" ref="P79">IFERROR(CONCATENATE((INDEX($S$7:$S$57,SMALL(IF($S$7:$S$57&lt;&gt;"",IF($P$7:$P$57&lt;&gt;"",ROW($P$7:$P$57)-MIN(ROW($P$7:$P$57))+1,""),""),ROW()-ROW(A$60)+1)))," "),"")</f>
        <v>0</v>
      </c>
      <c r="Q79">
        <f t="array" ref="Q79">IFERROR(CONCATENATE(TEXT(INDEX($P$7:$P$57,SMALL(IF($S$7:$S$57&lt;&gt;"",IF($P$7:$P$57&lt;&gt;"",ROW($P$7:$P$57)-MIN(ROW($P$7:$P$57))+1,""),""),ROW()-ROW(A$60)+1)),"##0")," "),"")</f>
        <v>0</v>
      </c>
      <c r="R79">
        <f t="array" ref="R79">IFERROR(CONCATENATE((INDEX($A$7:$A$57,SMALL(IF($S$7:$S$57&lt;&gt;"",IF($P$7:$P$57&lt;&gt;"",ROW($P$7:$P$57)-MIN(ROW($P$7:$P$57))+1,""),""),ROW()-ROW(A$60)+1))),),"")</f>
        <v>0</v>
      </c>
      <c r="U79">
        <f t="array" ref="U79">IFERROR(CONCATENATE((INDEX($X$7:$X$57,SMALL(IF($X$7:$X$57&lt;&gt;"",IF($U$7:$U$57&lt;&gt;"",ROW($U$7:$U$57)-MIN(ROW($U$7:$U$57))+1,""),""),ROW()-ROW(A$60)+1))),","),"")</f>
        <v>0</v>
      </c>
      <c r="V79">
        <f t="array" ref="V79">IFERROR(CONCATENATE(TEXT(INDEX($U$7:$U$57,SMALL(IF($X$7:$X$57&lt;&gt;"",IF($U$7:$U$57&lt;&gt;"",ROW($U$7:$U$57)-MIN(ROW($U$7:$U$57))+1,""),""),ROW()-ROW(A$60)+1)),"##0"),","),"")</f>
        <v>0</v>
      </c>
      <c r="W79">
        <f t="array" ref="W79">IFERROR(CONCATENATE((INDEX($A$7:$A$57,SMALL(IF($X$7:$X$57&lt;&gt;"",IF($U$7:$U$57&lt;&gt;"",ROW($U$7:$U$57)-MIN(ROW($U$7:$U$57))+1,""),""),ROW()-ROW(A$60)+1))),),"")</f>
        <v>0</v>
      </c>
      <c r="Z79">
        <f t="array" ref="Z79">IFERROR(CONCATENATE((INDEX($AC$7:$AC$57,SMALL(IF($AC$7:$AC$57&lt;&gt;"",IF($Z$7:$Z$57&lt;&gt;"",ROW($Z$7:$Z$57)-MIN(ROW($Z$7:$Z$57))+1,""),""),ROW()-ROW(A$60)+1)))," "),"")</f>
        <v>0</v>
      </c>
      <c r="AA79">
        <f t="array" ref="AA79">IFERROR(CONCATENATE(TEXT(INDEX($Z$7:$Z$57,SMALL(IF($AC$7:$AC$57&lt;&gt;"",IF($Z$7:$Z$57&lt;&gt;"",ROW($Z$7:$Z$57)-MIN(ROW($Z$7:$Z$57))+1,""),""),ROW()-ROW(A$60)+1)),"##0")," "),"")</f>
        <v>0</v>
      </c>
      <c r="AB79">
        <f t="array" ref="AB79">IFERROR(CONCATENATE((INDEX($A$7:$A$57,SMALL(IF($AC$7:$AC$57&lt;&gt;"",IF($Z$7:$Z$57&lt;&gt;"",ROW($Z$7:$Z$57)-MIN(ROW($Z$7:$Z$57))+1,""),""),ROW()-ROW(A$60)+1))),),"")</f>
        <v>0</v>
      </c>
      <c r="AE79">
        <f t="array" ref="AE79">IFERROR(CONCATENATE((INDEX($AH$7:$AH$57,SMALL(IF($AH$7:$AH$57&lt;&gt;"",IF($AE$7:$AE$57&lt;&gt;"",ROW($AE$7:$AE$57)-MIN(ROW($AE$7:$AE$57))+1,""),""),ROW()-ROW(A$60)+1)))," "),"")</f>
        <v>0</v>
      </c>
      <c r="AF79">
        <f t="array" ref="AF79">IFERROR(CONCATENATE(TEXT(INDEX($AE$7:$AE$57,SMALL(IF($AH$7:$AH$57&lt;&gt;"",IF($AE$7:$AE$57&lt;&gt;"",ROW($AE$7:$AE$57)-MIN(ROW($AE$7:$AE$57))+1,""),""),ROW()-ROW(A$60)+1)),"##0")," "),"")</f>
        <v>0</v>
      </c>
      <c r="AG79">
        <f t="array" ref="AG79">IFERROR(CONCATENATE((INDEX($A$7:$A$57,SMALL(IF($AH$7:$AH$57&lt;&gt;"",IF($AE$7:$AE$57&lt;&gt;"",ROW($AE$7:$AE$57)-MIN(ROW($AE$7:$AE$57))+1,""),""),ROW()-ROW(A$60)+1))),),"")</f>
        <v>0</v>
      </c>
    </row>
    <row r="80" spans="11:33">
      <c r="K80">
        <f t="array" ref="K80">IFERROR(CONCATENATE(TEXT(INDEX($K$7:$K$57,SMALL(IF($N$7:$N$57&lt;&gt;"",IF($K$7:$K$57&lt;&gt;"",ROW($K$7:$K$57)-MIN(ROW($K$7:$K$57))+1,""),""),ROW()-ROW(A$60)+1)),"##0"),","),"")</f>
        <v>0</v>
      </c>
      <c r="L80">
        <f t="array" ref="L80">IFERROR(CONCATENATE((INDEX($N$7:$N$57,SMALL(IF($N$7:$N$57&lt;&gt;"",IF($K$7:$K$57&lt;&gt;"",ROW($K$7:$K$57)-MIN(ROW($K$7:$K$57))+1,""),""),ROW()-ROW(A$60)+1))),","),"")</f>
        <v>0</v>
      </c>
      <c r="M80">
        <f t="array" ref="M80">IFERROR(CONCATENATE((INDEX($A$7:$A$57,SMALL(IF($N$7:$N$57&lt;&gt;"",IF($K$7:$K$57&lt;&gt;"",ROW($K$7:$K$57)-MIN(ROW($K$7:$K$57))+1,""),""),ROW()-ROW(A$60)+1))),),"")</f>
        <v>0</v>
      </c>
      <c r="P80">
        <f t="array" ref="P80">IFERROR(CONCATENATE((INDEX($S$7:$S$57,SMALL(IF($S$7:$S$57&lt;&gt;"",IF($P$7:$P$57&lt;&gt;"",ROW($P$7:$P$57)-MIN(ROW($P$7:$P$57))+1,""),""),ROW()-ROW(A$60)+1)))," "),"")</f>
        <v>0</v>
      </c>
      <c r="Q80">
        <f t="array" ref="Q80">IFERROR(CONCATENATE(TEXT(INDEX($P$7:$P$57,SMALL(IF($S$7:$S$57&lt;&gt;"",IF($P$7:$P$57&lt;&gt;"",ROW($P$7:$P$57)-MIN(ROW($P$7:$P$57))+1,""),""),ROW()-ROW(A$60)+1)),"##0")," "),"")</f>
        <v>0</v>
      </c>
      <c r="R80">
        <f t="array" ref="R80">IFERROR(CONCATENATE((INDEX($A$7:$A$57,SMALL(IF($S$7:$S$57&lt;&gt;"",IF($P$7:$P$57&lt;&gt;"",ROW($P$7:$P$57)-MIN(ROW($P$7:$P$57))+1,""),""),ROW()-ROW(A$60)+1))),),"")</f>
        <v>0</v>
      </c>
      <c r="U80">
        <f t="array" ref="U80">IFERROR(CONCATENATE((INDEX($X$7:$X$57,SMALL(IF($X$7:$X$57&lt;&gt;"",IF($U$7:$U$57&lt;&gt;"",ROW($U$7:$U$57)-MIN(ROW($U$7:$U$57))+1,""),""),ROW()-ROW(A$60)+1))),","),"")</f>
        <v>0</v>
      </c>
      <c r="V80">
        <f t="array" ref="V80">IFERROR(CONCATENATE(TEXT(INDEX($U$7:$U$57,SMALL(IF($X$7:$X$57&lt;&gt;"",IF($U$7:$U$57&lt;&gt;"",ROW($U$7:$U$57)-MIN(ROW($U$7:$U$57))+1,""),""),ROW()-ROW(A$60)+1)),"##0"),","),"")</f>
        <v>0</v>
      </c>
      <c r="W80">
        <f t="array" ref="W80">IFERROR(CONCATENATE((INDEX($A$7:$A$57,SMALL(IF($X$7:$X$57&lt;&gt;"",IF($U$7:$U$57&lt;&gt;"",ROW($U$7:$U$57)-MIN(ROW($U$7:$U$57))+1,""),""),ROW()-ROW(A$60)+1))),),"")</f>
        <v>0</v>
      </c>
      <c r="Z80">
        <f t="array" ref="Z80">IFERROR(CONCATENATE((INDEX($AC$7:$AC$57,SMALL(IF($AC$7:$AC$57&lt;&gt;"",IF($Z$7:$Z$57&lt;&gt;"",ROW($Z$7:$Z$57)-MIN(ROW($Z$7:$Z$57))+1,""),""),ROW()-ROW(A$60)+1)))," "),"")</f>
        <v>0</v>
      </c>
      <c r="AA80">
        <f t="array" ref="AA80">IFERROR(CONCATENATE(TEXT(INDEX($Z$7:$Z$57,SMALL(IF($AC$7:$AC$57&lt;&gt;"",IF($Z$7:$Z$57&lt;&gt;"",ROW($Z$7:$Z$57)-MIN(ROW($Z$7:$Z$57))+1,""),""),ROW()-ROW(A$60)+1)),"##0")," "),"")</f>
        <v>0</v>
      </c>
      <c r="AB80">
        <f t="array" ref="AB80">IFERROR(CONCATENATE((INDEX($A$7:$A$57,SMALL(IF($AC$7:$AC$57&lt;&gt;"",IF($Z$7:$Z$57&lt;&gt;"",ROW($Z$7:$Z$57)-MIN(ROW($Z$7:$Z$57))+1,""),""),ROW()-ROW(A$60)+1))),),"")</f>
        <v>0</v>
      </c>
      <c r="AE80">
        <f t="array" ref="AE80">IFERROR(CONCATENATE((INDEX($AH$7:$AH$57,SMALL(IF($AH$7:$AH$57&lt;&gt;"",IF($AE$7:$AE$57&lt;&gt;"",ROW($AE$7:$AE$57)-MIN(ROW($AE$7:$AE$57))+1,""),""),ROW()-ROW(A$60)+1)))," "),"")</f>
        <v>0</v>
      </c>
      <c r="AF80">
        <f t="array" ref="AF80">IFERROR(CONCATENATE(TEXT(INDEX($AE$7:$AE$57,SMALL(IF($AH$7:$AH$57&lt;&gt;"",IF($AE$7:$AE$57&lt;&gt;"",ROW($AE$7:$AE$57)-MIN(ROW($AE$7:$AE$57))+1,""),""),ROW()-ROW(A$60)+1)),"##0")," "),"")</f>
        <v>0</v>
      </c>
      <c r="AG80">
        <f t="array" ref="AG80">IFERROR(CONCATENATE((INDEX($A$7:$A$57,SMALL(IF($AH$7:$AH$57&lt;&gt;"",IF($AE$7:$AE$57&lt;&gt;"",ROW($AE$7:$AE$57)-MIN(ROW($AE$7:$AE$57))+1,""),""),ROW()-ROW(A$60)+1))),),"")</f>
        <v>0</v>
      </c>
    </row>
    <row r="81" spans="11:33">
      <c r="K81">
        <f t="array" ref="K81">IFERROR(CONCATENATE(TEXT(INDEX($K$7:$K$57,SMALL(IF($N$7:$N$57&lt;&gt;"",IF($K$7:$K$57&lt;&gt;"",ROW($K$7:$K$57)-MIN(ROW($K$7:$K$57))+1,""),""),ROW()-ROW(A$60)+1)),"##0"),","),"")</f>
        <v>0</v>
      </c>
      <c r="L81">
        <f t="array" ref="L81">IFERROR(CONCATENATE((INDEX($N$7:$N$57,SMALL(IF($N$7:$N$57&lt;&gt;"",IF($K$7:$K$57&lt;&gt;"",ROW($K$7:$K$57)-MIN(ROW($K$7:$K$57))+1,""),""),ROW()-ROW(A$60)+1))),","),"")</f>
        <v>0</v>
      </c>
      <c r="M81">
        <f t="array" ref="M81">IFERROR(CONCATENATE((INDEX($A$7:$A$57,SMALL(IF($N$7:$N$57&lt;&gt;"",IF($K$7:$K$57&lt;&gt;"",ROW($K$7:$K$57)-MIN(ROW($K$7:$K$57))+1,""),""),ROW()-ROW(A$60)+1))),),"")</f>
        <v>0</v>
      </c>
      <c r="P81">
        <f t="array" ref="P81">IFERROR(CONCATENATE((INDEX($S$7:$S$57,SMALL(IF($S$7:$S$57&lt;&gt;"",IF($P$7:$P$57&lt;&gt;"",ROW($P$7:$P$57)-MIN(ROW($P$7:$P$57))+1,""),""),ROW()-ROW(A$60)+1)))," "),"")</f>
        <v>0</v>
      </c>
      <c r="Q81">
        <f t="array" ref="Q81">IFERROR(CONCATENATE(TEXT(INDEX($P$7:$P$57,SMALL(IF($S$7:$S$57&lt;&gt;"",IF($P$7:$P$57&lt;&gt;"",ROW($P$7:$P$57)-MIN(ROW($P$7:$P$57))+1,""),""),ROW()-ROW(A$60)+1)),"##0")," "),"")</f>
        <v>0</v>
      </c>
      <c r="R81">
        <f t="array" ref="R81">IFERROR(CONCATENATE((INDEX($A$7:$A$57,SMALL(IF($S$7:$S$57&lt;&gt;"",IF($P$7:$P$57&lt;&gt;"",ROW($P$7:$P$57)-MIN(ROW($P$7:$P$57))+1,""),""),ROW()-ROW(A$60)+1))),),"")</f>
        <v>0</v>
      </c>
      <c r="U81">
        <f t="array" ref="U81">IFERROR(CONCATENATE((INDEX($X$7:$X$57,SMALL(IF($X$7:$X$57&lt;&gt;"",IF($U$7:$U$57&lt;&gt;"",ROW($U$7:$U$57)-MIN(ROW($U$7:$U$57))+1,""),""),ROW()-ROW(A$60)+1))),","),"")</f>
        <v>0</v>
      </c>
      <c r="V81">
        <f t="array" ref="V81">IFERROR(CONCATENATE(TEXT(INDEX($U$7:$U$57,SMALL(IF($X$7:$X$57&lt;&gt;"",IF($U$7:$U$57&lt;&gt;"",ROW($U$7:$U$57)-MIN(ROW($U$7:$U$57))+1,""),""),ROW()-ROW(A$60)+1)),"##0"),","),"")</f>
        <v>0</v>
      </c>
      <c r="W81">
        <f t="array" ref="W81">IFERROR(CONCATENATE((INDEX($A$7:$A$57,SMALL(IF($X$7:$X$57&lt;&gt;"",IF($U$7:$U$57&lt;&gt;"",ROW($U$7:$U$57)-MIN(ROW($U$7:$U$57))+1,""),""),ROW()-ROW(A$60)+1))),),"")</f>
        <v>0</v>
      </c>
      <c r="Z81">
        <f t="array" ref="Z81">IFERROR(CONCATENATE((INDEX($AC$7:$AC$57,SMALL(IF($AC$7:$AC$57&lt;&gt;"",IF($Z$7:$Z$57&lt;&gt;"",ROW($Z$7:$Z$57)-MIN(ROW($Z$7:$Z$57))+1,""),""),ROW()-ROW(A$60)+1)))," "),"")</f>
        <v>0</v>
      </c>
      <c r="AA81">
        <f t="array" ref="AA81">IFERROR(CONCATENATE(TEXT(INDEX($Z$7:$Z$57,SMALL(IF($AC$7:$AC$57&lt;&gt;"",IF($Z$7:$Z$57&lt;&gt;"",ROW($Z$7:$Z$57)-MIN(ROW($Z$7:$Z$57))+1,""),""),ROW()-ROW(A$60)+1)),"##0")," "),"")</f>
        <v>0</v>
      </c>
      <c r="AB81">
        <f t="array" ref="AB81">IFERROR(CONCATENATE((INDEX($A$7:$A$57,SMALL(IF($AC$7:$AC$57&lt;&gt;"",IF($Z$7:$Z$57&lt;&gt;"",ROW($Z$7:$Z$57)-MIN(ROW($Z$7:$Z$57))+1,""),""),ROW()-ROW(A$60)+1))),),"")</f>
        <v>0</v>
      </c>
      <c r="AE81">
        <f t="array" ref="AE81">IFERROR(CONCATENATE((INDEX($AH$7:$AH$57,SMALL(IF($AH$7:$AH$57&lt;&gt;"",IF($AE$7:$AE$57&lt;&gt;"",ROW($AE$7:$AE$57)-MIN(ROW($AE$7:$AE$57))+1,""),""),ROW()-ROW(A$60)+1)))," "),"")</f>
        <v>0</v>
      </c>
      <c r="AF81">
        <f t="array" ref="AF81">IFERROR(CONCATENATE(TEXT(INDEX($AE$7:$AE$57,SMALL(IF($AH$7:$AH$57&lt;&gt;"",IF($AE$7:$AE$57&lt;&gt;"",ROW($AE$7:$AE$57)-MIN(ROW($AE$7:$AE$57))+1,""),""),ROW()-ROW(A$60)+1)),"##0")," "),"")</f>
        <v>0</v>
      </c>
      <c r="AG81">
        <f t="array" ref="AG81">IFERROR(CONCATENATE((INDEX($A$7:$A$57,SMALL(IF($AH$7:$AH$57&lt;&gt;"",IF($AE$7:$AE$57&lt;&gt;"",ROW($AE$7:$AE$57)-MIN(ROW($AE$7:$AE$57))+1,""),""),ROW()-ROW(A$60)+1))),),"")</f>
        <v>0</v>
      </c>
    </row>
    <row r="82" spans="11:33">
      <c r="K82">
        <f t="array" ref="K82">IFERROR(CONCATENATE(TEXT(INDEX($K$7:$K$57,SMALL(IF($N$7:$N$57&lt;&gt;"",IF($K$7:$K$57&lt;&gt;"",ROW($K$7:$K$57)-MIN(ROW($K$7:$K$57))+1,""),""),ROW()-ROW(A$60)+1)),"##0"),","),"")</f>
        <v>0</v>
      </c>
      <c r="L82">
        <f t="array" ref="L82">IFERROR(CONCATENATE((INDEX($N$7:$N$57,SMALL(IF($N$7:$N$57&lt;&gt;"",IF($K$7:$K$57&lt;&gt;"",ROW($K$7:$K$57)-MIN(ROW($K$7:$K$57))+1,""),""),ROW()-ROW(A$60)+1))),","),"")</f>
        <v>0</v>
      </c>
      <c r="M82">
        <f t="array" ref="M82">IFERROR(CONCATENATE((INDEX($A$7:$A$57,SMALL(IF($N$7:$N$57&lt;&gt;"",IF($K$7:$K$57&lt;&gt;"",ROW($K$7:$K$57)-MIN(ROW($K$7:$K$57))+1,""),""),ROW()-ROW(A$60)+1))),),"")</f>
        <v>0</v>
      </c>
      <c r="P82">
        <f t="array" ref="P82">IFERROR(CONCATENATE((INDEX($S$7:$S$57,SMALL(IF($S$7:$S$57&lt;&gt;"",IF($P$7:$P$57&lt;&gt;"",ROW($P$7:$P$57)-MIN(ROW($P$7:$P$57))+1,""),""),ROW()-ROW(A$60)+1)))," "),"")</f>
        <v>0</v>
      </c>
      <c r="Q82">
        <f t="array" ref="Q82">IFERROR(CONCATENATE(TEXT(INDEX($P$7:$P$57,SMALL(IF($S$7:$S$57&lt;&gt;"",IF($P$7:$P$57&lt;&gt;"",ROW($P$7:$P$57)-MIN(ROW($P$7:$P$57))+1,""),""),ROW()-ROW(A$60)+1)),"##0")," "),"")</f>
        <v>0</v>
      </c>
      <c r="R82">
        <f t="array" ref="R82">IFERROR(CONCATENATE((INDEX($A$7:$A$57,SMALL(IF($S$7:$S$57&lt;&gt;"",IF($P$7:$P$57&lt;&gt;"",ROW($P$7:$P$57)-MIN(ROW($P$7:$P$57))+1,""),""),ROW()-ROW(A$60)+1))),),"")</f>
        <v>0</v>
      </c>
      <c r="U82">
        <f t="array" ref="U82">IFERROR(CONCATENATE((INDEX($X$7:$X$57,SMALL(IF($X$7:$X$57&lt;&gt;"",IF($U$7:$U$57&lt;&gt;"",ROW($U$7:$U$57)-MIN(ROW($U$7:$U$57))+1,""),""),ROW()-ROW(A$60)+1))),","),"")</f>
        <v>0</v>
      </c>
      <c r="V82">
        <f t="array" ref="V82">IFERROR(CONCATENATE(TEXT(INDEX($U$7:$U$57,SMALL(IF($X$7:$X$57&lt;&gt;"",IF($U$7:$U$57&lt;&gt;"",ROW($U$7:$U$57)-MIN(ROW($U$7:$U$57))+1,""),""),ROW()-ROW(A$60)+1)),"##0"),","),"")</f>
        <v>0</v>
      </c>
      <c r="W82">
        <f t="array" ref="W82">IFERROR(CONCATENATE((INDEX($A$7:$A$57,SMALL(IF($X$7:$X$57&lt;&gt;"",IF($U$7:$U$57&lt;&gt;"",ROW($U$7:$U$57)-MIN(ROW($U$7:$U$57))+1,""),""),ROW()-ROW(A$60)+1))),),"")</f>
        <v>0</v>
      </c>
      <c r="Z82">
        <f t="array" ref="Z82">IFERROR(CONCATENATE((INDEX($AC$7:$AC$57,SMALL(IF($AC$7:$AC$57&lt;&gt;"",IF($Z$7:$Z$57&lt;&gt;"",ROW($Z$7:$Z$57)-MIN(ROW($Z$7:$Z$57))+1,""),""),ROW()-ROW(A$60)+1)))," "),"")</f>
        <v>0</v>
      </c>
      <c r="AA82">
        <f t="array" ref="AA82">IFERROR(CONCATENATE(TEXT(INDEX($Z$7:$Z$57,SMALL(IF($AC$7:$AC$57&lt;&gt;"",IF($Z$7:$Z$57&lt;&gt;"",ROW($Z$7:$Z$57)-MIN(ROW($Z$7:$Z$57))+1,""),""),ROW()-ROW(A$60)+1)),"##0")," "),"")</f>
        <v>0</v>
      </c>
      <c r="AB82">
        <f t="array" ref="AB82">IFERROR(CONCATENATE((INDEX($A$7:$A$57,SMALL(IF($AC$7:$AC$57&lt;&gt;"",IF($Z$7:$Z$57&lt;&gt;"",ROW($Z$7:$Z$57)-MIN(ROW($Z$7:$Z$57))+1,""),""),ROW()-ROW(A$60)+1))),),"")</f>
        <v>0</v>
      </c>
      <c r="AE82">
        <f t="array" ref="AE82">IFERROR(CONCATENATE((INDEX($AH$7:$AH$57,SMALL(IF($AH$7:$AH$57&lt;&gt;"",IF($AE$7:$AE$57&lt;&gt;"",ROW($AE$7:$AE$57)-MIN(ROW($AE$7:$AE$57))+1,""),""),ROW()-ROW(A$60)+1)))," "),"")</f>
        <v>0</v>
      </c>
      <c r="AF82">
        <f t="array" ref="AF82">IFERROR(CONCATENATE(TEXT(INDEX($AE$7:$AE$57,SMALL(IF($AH$7:$AH$57&lt;&gt;"",IF($AE$7:$AE$57&lt;&gt;"",ROW($AE$7:$AE$57)-MIN(ROW($AE$7:$AE$57))+1,""),""),ROW()-ROW(A$60)+1)),"##0")," "),"")</f>
        <v>0</v>
      </c>
      <c r="AG82">
        <f t="array" ref="AG82">IFERROR(CONCATENATE((INDEX($A$7:$A$57,SMALL(IF($AH$7:$AH$57&lt;&gt;"",IF($AE$7:$AE$57&lt;&gt;"",ROW($AE$7:$AE$57)-MIN(ROW($AE$7:$AE$57))+1,""),""),ROW()-ROW(A$60)+1))),),"")</f>
        <v>0</v>
      </c>
    </row>
    <row r="83" spans="11:33">
      <c r="K83">
        <f t="array" ref="K83">IFERROR(CONCATENATE(TEXT(INDEX($K$7:$K$57,SMALL(IF($N$7:$N$57&lt;&gt;"",IF($K$7:$K$57&lt;&gt;"",ROW($K$7:$K$57)-MIN(ROW($K$7:$K$57))+1,""),""),ROW()-ROW(A$60)+1)),"##0"),","),"")</f>
        <v>0</v>
      </c>
      <c r="L83">
        <f t="array" ref="L83">IFERROR(CONCATENATE((INDEX($N$7:$N$57,SMALL(IF($N$7:$N$57&lt;&gt;"",IF($K$7:$K$57&lt;&gt;"",ROW($K$7:$K$57)-MIN(ROW($K$7:$K$57))+1,""),""),ROW()-ROW(A$60)+1))),","),"")</f>
        <v>0</v>
      </c>
      <c r="M83">
        <f t="array" ref="M83">IFERROR(CONCATENATE((INDEX($A$7:$A$57,SMALL(IF($N$7:$N$57&lt;&gt;"",IF($K$7:$K$57&lt;&gt;"",ROW($K$7:$K$57)-MIN(ROW($K$7:$K$57))+1,""),""),ROW()-ROW(A$60)+1))),),"")</f>
        <v>0</v>
      </c>
      <c r="P83">
        <f t="array" ref="P83">IFERROR(CONCATENATE((INDEX($S$7:$S$57,SMALL(IF($S$7:$S$57&lt;&gt;"",IF($P$7:$P$57&lt;&gt;"",ROW($P$7:$P$57)-MIN(ROW($P$7:$P$57))+1,""),""),ROW()-ROW(A$60)+1)))," "),"")</f>
        <v>0</v>
      </c>
      <c r="Q83">
        <f t="array" ref="Q83">IFERROR(CONCATENATE(TEXT(INDEX($P$7:$P$57,SMALL(IF($S$7:$S$57&lt;&gt;"",IF($P$7:$P$57&lt;&gt;"",ROW($P$7:$P$57)-MIN(ROW($P$7:$P$57))+1,""),""),ROW()-ROW(A$60)+1)),"##0")," "),"")</f>
        <v>0</v>
      </c>
      <c r="R83">
        <f t="array" ref="R83">IFERROR(CONCATENATE((INDEX($A$7:$A$57,SMALL(IF($S$7:$S$57&lt;&gt;"",IF($P$7:$P$57&lt;&gt;"",ROW($P$7:$P$57)-MIN(ROW($P$7:$P$57))+1,""),""),ROW()-ROW(A$60)+1))),),"")</f>
        <v>0</v>
      </c>
      <c r="U83">
        <f t="array" ref="U83">IFERROR(CONCATENATE((INDEX($X$7:$X$57,SMALL(IF($X$7:$X$57&lt;&gt;"",IF($U$7:$U$57&lt;&gt;"",ROW($U$7:$U$57)-MIN(ROW($U$7:$U$57))+1,""),""),ROW()-ROW(A$60)+1))),","),"")</f>
        <v>0</v>
      </c>
      <c r="V83">
        <f t="array" ref="V83">IFERROR(CONCATENATE(TEXT(INDEX($U$7:$U$57,SMALL(IF($X$7:$X$57&lt;&gt;"",IF($U$7:$U$57&lt;&gt;"",ROW($U$7:$U$57)-MIN(ROW($U$7:$U$57))+1,""),""),ROW()-ROW(A$60)+1)),"##0"),","),"")</f>
        <v>0</v>
      </c>
      <c r="W83">
        <f t="array" ref="W83">IFERROR(CONCATENATE((INDEX($A$7:$A$57,SMALL(IF($X$7:$X$57&lt;&gt;"",IF($U$7:$U$57&lt;&gt;"",ROW($U$7:$U$57)-MIN(ROW($U$7:$U$57))+1,""),""),ROW()-ROW(A$60)+1))),),"")</f>
        <v>0</v>
      </c>
      <c r="Z83">
        <f t="array" ref="Z83">IFERROR(CONCATENATE((INDEX($AC$7:$AC$57,SMALL(IF($AC$7:$AC$57&lt;&gt;"",IF($Z$7:$Z$57&lt;&gt;"",ROW($Z$7:$Z$57)-MIN(ROW($Z$7:$Z$57))+1,""),""),ROW()-ROW(A$60)+1)))," "),"")</f>
        <v>0</v>
      </c>
      <c r="AA83">
        <f t="array" ref="AA83">IFERROR(CONCATENATE(TEXT(INDEX($Z$7:$Z$57,SMALL(IF($AC$7:$AC$57&lt;&gt;"",IF($Z$7:$Z$57&lt;&gt;"",ROW($Z$7:$Z$57)-MIN(ROW($Z$7:$Z$57))+1,""),""),ROW()-ROW(A$60)+1)),"##0")," "),"")</f>
        <v>0</v>
      </c>
      <c r="AB83">
        <f t="array" ref="AB83">IFERROR(CONCATENATE((INDEX($A$7:$A$57,SMALL(IF($AC$7:$AC$57&lt;&gt;"",IF($Z$7:$Z$57&lt;&gt;"",ROW($Z$7:$Z$57)-MIN(ROW($Z$7:$Z$57))+1,""),""),ROW()-ROW(A$60)+1))),),"")</f>
        <v>0</v>
      </c>
      <c r="AE83">
        <f t="array" ref="AE83">IFERROR(CONCATENATE((INDEX($AH$7:$AH$57,SMALL(IF($AH$7:$AH$57&lt;&gt;"",IF($AE$7:$AE$57&lt;&gt;"",ROW($AE$7:$AE$57)-MIN(ROW($AE$7:$AE$57))+1,""),""),ROW()-ROW(A$60)+1)))," "),"")</f>
        <v>0</v>
      </c>
      <c r="AF83">
        <f t="array" ref="AF83">IFERROR(CONCATENATE(TEXT(INDEX($AE$7:$AE$57,SMALL(IF($AH$7:$AH$57&lt;&gt;"",IF($AE$7:$AE$57&lt;&gt;"",ROW($AE$7:$AE$57)-MIN(ROW($AE$7:$AE$57))+1,""),""),ROW()-ROW(A$60)+1)),"##0")," "),"")</f>
        <v>0</v>
      </c>
      <c r="AG83">
        <f t="array" ref="AG83">IFERROR(CONCATENATE((INDEX($A$7:$A$57,SMALL(IF($AH$7:$AH$57&lt;&gt;"",IF($AE$7:$AE$57&lt;&gt;"",ROW($AE$7:$AE$57)-MIN(ROW($AE$7:$AE$57))+1,""),""),ROW()-ROW(A$60)+1))),),"")</f>
        <v>0</v>
      </c>
    </row>
    <row r="84" spans="11:33">
      <c r="K84">
        <f t="array" ref="K84">IFERROR(CONCATENATE(TEXT(INDEX($K$7:$K$57,SMALL(IF($N$7:$N$57&lt;&gt;"",IF($K$7:$K$57&lt;&gt;"",ROW($K$7:$K$57)-MIN(ROW($K$7:$K$57))+1,""),""),ROW()-ROW(A$60)+1)),"##0"),","),"")</f>
        <v>0</v>
      </c>
      <c r="L84">
        <f t="array" ref="L84">IFERROR(CONCATENATE((INDEX($N$7:$N$57,SMALL(IF($N$7:$N$57&lt;&gt;"",IF($K$7:$K$57&lt;&gt;"",ROW($K$7:$K$57)-MIN(ROW($K$7:$K$57))+1,""),""),ROW()-ROW(A$60)+1))),","),"")</f>
        <v>0</v>
      </c>
      <c r="M84">
        <f t="array" ref="M84">IFERROR(CONCATENATE((INDEX($A$7:$A$57,SMALL(IF($N$7:$N$57&lt;&gt;"",IF($K$7:$K$57&lt;&gt;"",ROW($K$7:$K$57)-MIN(ROW($K$7:$K$57))+1,""),""),ROW()-ROW(A$60)+1))),),"")</f>
        <v>0</v>
      </c>
      <c r="P84">
        <f t="array" ref="P84">IFERROR(CONCATENATE((INDEX($S$7:$S$57,SMALL(IF($S$7:$S$57&lt;&gt;"",IF($P$7:$P$57&lt;&gt;"",ROW($P$7:$P$57)-MIN(ROW($P$7:$P$57))+1,""),""),ROW()-ROW(A$60)+1)))," "),"")</f>
        <v>0</v>
      </c>
      <c r="Q84">
        <f t="array" ref="Q84">IFERROR(CONCATENATE(TEXT(INDEX($P$7:$P$57,SMALL(IF($S$7:$S$57&lt;&gt;"",IF($P$7:$P$57&lt;&gt;"",ROW($P$7:$P$57)-MIN(ROW($P$7:$P$57))+1,""),""),ROW()-ROW(A$60)+1)),"##0")," "),"")</f>
        <v>0</v>
      </c>
      <c r="R84">
        <f t="array" ref="R84">IFERROR(CONCATENATE((INDEX($A$7:$A$57,SMALL(IF($S$7:$S$57&lt;&gt;"",IF($P$7:$P$57&lt;&gt;"",ROW($P$7:$P$57)-MIN(ROW($P$7:$P$57))+1,""),""),ROW()-ROW(A$60)+1))),),"")</f>
        <v>0</v>
      </c>
      <c r="U84">
        <f t="array" ref="U84">IFERROR(CONCATENATE((INDEX($X$7:$X$57,SMALL(IF($X$7:$X$57&lt;&gt;"",IF($U$7:$U$57&lt;&gt;"",ROW($U$7:$U$57)-MIN(ROW($U$7:$U$57))+1,""),""),ROW()-ROW(A$60)+1))),","),"")</f>
        <v>0</v>
      </c>
      <c r="V84">
        <f t="array" ref="V84">IFERROR(CONCATENATE(TEXT(INDEX($U$7:$U$57,SMALL(IF($X$7:$X$57&lt;&gt;"",IF($U$7:$U$57&lt;&gt;"",ROW($U$7:$U$57)-MIN(ROW($U$7:$U$57))+1,""),""),ROW()-ROW(A$60)+1)),"##0"),","),"")</f>
        <v>0</v>
      </c>
      <c r="W84">
        <f t="array" ref="W84">IFERROR(CONCATENATE((INDEX($A$7:$A$57,SMALL(IF($X$7:$X$57&lt;&gt;"",IF($U$7:$U$57&lt;&gt;"",ROW($U$7:$U$57)-MIN(ROW($U$7:$U$57))+1,""),""),ROW()-ROW(A$60)+1))),),"")</f>
        <v>0</v>
      </c>
      <c r="Z84">
        <f t="array" ref="Z84">IFERROR(CONCATENATE((INDEX($AC$7:$AC$57,SMALL(IF($AC$7:$AC$57&lt;&gt;"",IF($Z$7:$Z$57&lt;&gt;"",ROW($Z$7:$Z$57)-MIN(ROW($Z$7:$Z$57))+1,""),""),ROW()-ROW(A$60)+1)))," "),"")</f>
        <v>0</v>
      </c>
      <c r="AA84">
        <f t="array" ref="AA84">IFERROR(CONCATENATE(TEXT(INDEX($Z$7:$Z$57,SMALL(IF($AC$7:$AC$57&lt;&gt;"",IF($Z$7:$Z$57&lt;&gt;"",ROW($Z$7:$Z$57)-MIN(ROW($Z$7:$Z$57))+1,""),""),ROW()-ROW(A$60)+1)),"##0")," "),"")</f>
        <v>0</v>
      </c>
      <c r="AB84">
        <f t="array" ref="AB84">IFERROR(CONCATENATE((INDEX($A$7:$A$57,SMALL(IF($AC$7:$AC$57&lt;&gt;"",IF($Z$7:$Z$57&lt;&gt;"",ROW($Z$7:$Z$57)-MIN(ROW($Z$7:$Z$57))+1,""),""),ROW()-ROW(A$60)+1))),),"")</f>
        <v>0</v>
      </c>
      <c r="AE84">
        <f t="array" ref="AE84">IFERROR(CONCATENATE((INDEX($AH$7:$AH$57,SMALL(IF($AH$7:$AH$57&lt;&gt;"",IF($AE$7:$AE$57&lt;&gt;"",ROW($AE$7:$AE$57)-MIN(ROW($AE$7:$AE$57))+1,""),""),ROW()-ROW(A$60)+1)))," "),"")</f>
        <v>0</v>
      </c>
      <c r="AF84">
        <f t="array" ref="AF84">IFERROR(CONCATENATE(TEXT(INDEX($AE$7:$AE$57,SMALL(IF($AH$7:$AH$57&lt;&gt;"",IF($AE$7:$AE$57&lt;&gt;"",ROW($AE$7:$AE$57)-MIN(ROW($AE$7:$AE$57))+1,""),""),ROW()-ROW(A$60)+1)),"##0")," "),"")</f>
        <v>0</v>
      </c>
      <c r="AG84">
        <f t="array" ref="AG84">IFERROR(CONCATENATE((INDEX($A$7:$A$57,SMALL(IF($AH$7:$AH$57&lt;&gt;"",IF($AE$7:$AE$57&lt;&gt;"",ROW($AE$7:$AE$57)-MIN(ROW($AE$7:$AE$57))+1,""),""),ROW()-ROW(A$60)+1))),),"")</f>
        <v>0</v>
      </c>
    </row>
    <row r="85" spans="11:33">
      <c r="K85">
        <f t="array" ref="K85">IFERROR(CONCATENATE(TEXT(INDEX($K$7:$K$57,SMALL(IF($N$7:$N$57&lt;&gt;"",IF($K$7:$K$57&lt;&gt;"",ROW($K$7:$K$57)-MIN(ROW($K$7:$K$57))+1,""),""),ROW()-ROW(A$60)+1)),"##0"),","),"")</f>
        <v>0</v>
      </c>
      <c r="L85">
        <f t="array" ref="L85">IFERROR(CONCATENATE((INDEX($N$7:$N$57,SMALL(IF($N$7:$N$57&lt;&gt;"",IF($K$7:$K$57&lt;&gt;"",ROW($K$7:$K$57)-MIN(ROW($K$7:$K$57))+1,""),""),ROW()-ROW(A$60)+1))),","),"")</f>
        <v>0</v>
      </c>
      <c r="M85">
        <f t="array" ref="M85">IFERROR(CONCATENATE((INDEX($A$7:$A$57,SMALL(IF($N$7:$N$57&lt;&gt;"",IF($K$7:$K$57&lt;&gt;"",ROW($K$7:$K$57)-MIN(ROW($K$7:$K$57))+1,""),""),ROW()-ROW(A$60)+1))),),"")</f>
        <v>0</v>
      </c>
      <c r="P85">
        <f t="array" ref="P85">IFERROR(CONCATENATE((INDEX($S$7:$S$57,SMALL(IF($S$7:$S$57&lt;&gt;"",IF($P$7:$P$57&lt;&gt;"",ROW($P$7:$P$57)-MIN(ROW($P$7:$P$57))+1,""),""),ROW()-ROW(A$60)+1)))," "),"")</f>
        <v>0</v>
      </c>
      <c r="Q85">
        <f t="array" ref="Q85">IFERROR(CONCATENATE(TEXT(INDEX($P$7:$P$57,SMALL(IF($S$7:$S$57&lt;&gt;"",IF($P$7:$P$57&lt;&gt;"",ROW($P$7:$P$57)-MIN(ROW($P$7:$P$57))+1,""),""),ROW()-ROW(A$60)+1)),"##0")," "),"")</f>
        <v>0</v>
      </c>
      <c r="R85">
        <f t="array" ref="R85">IFERROR(CONCATENATE((INDEX($A$7:$A$57,SMALL(IF($S$7:$S$57&lt;&gt;"",IF($P$7:$P$57&lt;&gt;"",ROW($P$7:$P$57)-MIN(ROW($P$7:$P$57))+1,""),""),ROW()-ROW(A$60)+1))),),"")</f>
        <v>0</v>
      </c>
      <c r="U85">
        <f t="array" ref="U85">IFERROR(CONCATENATE((INDEX($X$7:$X$57,SMALL(IF($X$7:$X$57&lt;&gt;"",IF($U$7:$U$57&lt;&gt;"",ROW($U$7:$U$57)-MIN(ROW($U$7:$U$57))+1,""),""),ROW()-ROW(A$60)+1))),","),"")</f>
        <v>0</v>
      </c>
      <c r="V85">
        <f t="array" ref="V85">IFERROR(CONCATENATE(TEXT(INDEX($U$7:$U$57,SMALL(IF($X$7:$X$57&lt;&gt;"",IF($U$7:$U$57&lt;&gt;"",ROW($U$7:$U$57)-MIN(ROW($U$7:$U$57))+1,""),""),ROW()-ROW(A$60)+1)),"##0"),","),"")</f>
        <v>0</v>
      </c>
      <c r="W85">
        <f t="array" ref="W85">IFERROR(CONCATENATE((INDEX($A$7:$A$57,SMALL(IF($X$7:$X$57&lt;&gt;"",IF($U$7:$U$57&lt;&gt;"",ROW($U$7:$U$57)-MIN(ROW($U$7:$U$57))+1,""),""),ROW()-ROW(A$60)+1))),),"")</f>
        <v>0</v>
      </c>
      <c r="Z85">
        <f t="array" ref="Z85">IFERROR(CONCATENATE((INDEX($AC$7:$AC$57,SMALL(IF($AC$7:$AC$57&lt;&gt;"",IF($Z$7:$Z$57&lt;&gt;"",ROW($Z$7:$Z$57)-MIN(ROW($Z$7:$Z$57))+1,""),""),ROW()-ROW(A$60)+1)))," "),"")</f>
        <v>0</v>
      </c>
      <c r="AA85">
        <f t="array" ref="AA85">IFERROR(CONCATENATE(TEXT(INDEX($Z$7:$Z$57,SMALL(IF($AC$7:$AC$57&lt;&gt;"",IF($Z$7:$Z$57&lt;&gt;"",ROW($Z$7:$Z$57)-MIN(ROW($Z$7:$Z$57))+1,""),""),ROW()-ROW(A$60)+1)),"##0")," "),"")</f>
        <v>0</v>
      </c>
      <c r="AB85">
        <f t="array" ref="AB85">IFERROR(CONCATENATE((INDEX($A$7:$A$57,SMALL(IF($AC$7:$AC$57&lt;&gt;"",IF($Z$7:$Z$57&lt;&gt;"",ROW($Z$7:$Z$57)-MIN(ROW($Z$7:$Z$57))+1,""),""),ROW()-ROW(A$60)+1))),),"")</f>
        <v>0</v>
      </c>
      <c r="AE85">
        <f t="array" ref="AE85">IFERROR(CONCATENATE((INDEX($AH$7:$AH$57,SMALL(IF($AH$7:$AH$57&lt;&gt;"",IF($AE$7:$AE$57&lt;&gt;"",ROW($AE$7:$AE$57)-MIN(ROW($AE$7:$AE$57))+1,""),""),ROW()-ROW(A$60)+1)))," "),"")</f>
        <v>0</v>
      </c>
      <c r="AF85">
        <f t="array" ref="AF85">IFERROR(CONCATENATE(TEXT(INDEX($AE$7:$AE$57,SMALL(IF($AH$7:$AH$57&lt;&gt;"",IF($AE$7:$AE$57&lt;&gt;"",ROW($AE$7:$AE$57)-MIN(ROW($AE$7:$AE$57))+1,""),""),ROW()-ROW(A$60)+1)),"##0")," "),"")</f>
        <v>0</v>
      </c>
      <c r="AG85">
        <f t="array" ref="AG85">IFERROR(CONCATENATE((INDEX($A$7:$A$57,SMALL(IF($AH$7:$AH$57&lt;&gt;"",IF($AE$7:$AE$57&lt;&gt;"",ROW($AE$7:$AE$57)-MIN(ROW($AE$7:$AE$57))+1,""),""),ROW()-ROW(A$60)+1))),),"")</f>
        <v>0</v>
      </c>
    </row>
    <row r="86" spans="11:33">
      <c r="K86">
        <f t="array" ref="K86">IFERROR(CONCATENATE(TEXT(INDEX($K$7:$K$57,SMALL(IF($N$7:$N$57&lt;&gt;"",IF($K$7:$K$57&lt;&gt;"",ROW($K$7:$K$57)-MIN(ROW($K$7:$K$57))+1,""),""),ROW()-ROW(A$60)+1)),"##0"),","),"")</f>
        <v>0</v>
      </c>
      <c r="L86">
        <f t="array" ref="L86">IFERROR(CONCATENATE((INDEX($N$7:$N$57,SMALL(IF($N$7:$N$57&lt;&gt;"",IF($K$7:$K$57&lt;&gt;"",ROW($K$7:$K$57)-MIN(ROW($K$7:$K$57))+1,""),""),ROW()-ROW(A$60)+1))),","),"")</f>
        <v>0</v>
      </c>
      <c r="M86">
        <f t="array" ref="M86">IFERROR(CONCATENATE((INDEX($A$7:$A$57,SMALL(IF($N$7:$N$57&lt;&gt;"",IF($K$7:$K$57&lt;&gt;"",ROW($K$7:$K$57)-MIN(ROW($K$7:$K$57))+1,""),""),ROW()-ROW(A$60)+1))),),"")</f>
        <v>0</v>
      </c>
      <c r="P86">
        <f t="array" ref="P86">IFERROR(CONCATENATE((INDEX($S$7:$S$57,SMALL(IF($S$7:$S$57&lt;&gt;"",IF($P$7:$P$57&lt;&gt;"",ROW($P$7:$P$57)-MIN(ROW($P$7:$P$57))+1,""),""),ROW()-ROW(A$60)+1)))," "),"")</f>
        <v>0</v>
      </c>
      <c r="Q86">
        <f t="array" ref="Q86">IFERROR(CONCATENATE(TEXT(INDEX($P$7:$P$57,SMALL(IF($S$7:$S$57&lt;&gt;"",IF($P$7:$P$57&lt;&gt;"",ROW($P$7:$P$57)-MIN(ROW($P$7:$P$57))+1,""),""),ROW()-ROW(A$60)+1)),"##0")," "),"")</f>
        <v>0</v>
      </c>
      <c r="R86">
        <f t="array" ref="R86">IFERROR(CONCATENATE((INDEX($A$7:$A$57,SMALL(IF($S$7:$S$57&lt;&gt;"",IF($P$7:$P$57&lt;&gt;"",ROW($P$7:$P$57)-MIN(ROW($P$7:$P$57))+1,""),""),ROW()-ROW(A$60)+1))),),"")</f>
        <v>0</v>
      </c>
      <c r="U86">
        <f t="array" ref="U86">IFERROR(CONCATENATE((INDEX($X$7:$X$57,SMALL(IF($X$7:$X$57&lt;&gt;"",IF($U$7:$U$57&lt;&gt;"",ROW($U$7:$U$57)-MIN(ROW($U$7:$U$57))+1,""),""),ROW()-ROW(A$60)+1))),","),"")</f>
        <v>0</v>
      </c>
      <c r="V86">
        <f t="array" ref="V86">IFERROR(CONCATENATE(TEXT(INDEX($U$7:$U$57,SMALL(IF($X$7:$X$57&lt;&gt;"",IF($U$7:$U$57&lt;&gt;"",ROW($U$7:$U$57)-MIN(ROW($U$7:$U$57))+1,""),""),ROW()-ROW(A$60)+1)),"##0"),","),"")</f>
        <v>0</v>
      </c>
      <c r="W86">
        <f t="array" ref="W86">IFERROR(CONCATENATE((INDEX($A$7:$A$57,SMALL(IF($X$7:$X$57&lt;&gt;"",IF($U$7:$U$57&lt;&gt;"",ROW($U$7:$U$57)-MIN(ROW($U$7:$U$57))+1,""),""),ROW()-ROW(A$60)+1))),),"")</f>
        <v>0</v>
      </c>
      <c r="Z86">
        <f t="array" ref="Z86">IFERROR(CONCATENATE((INDEX($AC$7:$AC$57,SMALL(IF($AC$7:$AC$57&lt;&gt;"",IF($Z$7:$Z$57&lt;&gt;"",ROW($Z$7:$Z$57)-MIN(ROW($Z$7:$Z$57))+1,""),""),ROW()-ROW(A$60)+1)))," "),"")</f>
        <v>0</v>
      </c>
      <c r="AA86">
        <f t="array" ref="AA86">IFERROR(CONCATENATE(TEXT(INDEX($Z$7:$Z$57,SMALL(IF($AC$7:$AC$57&lt;&gt;"",IF($Z$7:$Z$57&lt;&gt;"",ROW($Z$7:$Z$57)-MIN(ROW($Z$7:$Z$57))+1,""),""),ROW()-ROW(A$60)+1)),"##0")," "),"")</f>
        <v>0</v>
      </c>
      <c r="AB86">
        <f t="array" ref="AB86">IFERROR(CONCATENATE((INDEX($A$7:$A$57,SMALL(IF($AC$7:$AC$57&lt;&gt;"",IF($Z$7:$Z$57&lt;&gt;"",ROW($Z$7:$Z$57)-MIN(ROW($Z$7:$Z$57))+1,""),""),ROW()-ROW(A$60)+1))),),"")</f>
        <v>0</v>
      </c>
      <c r="AE86">
        <f t="array" ref="AE86">IFERROR(CONCATENATE((INDEX($AH$7:$AH$57,SMALL(IF($AH$7:$AH$57&lt;&gt;"",IF($AE$7:$AE$57&lt;&gt;"",ROW($AE$7:$AE$57)-MIN(ROW($AE$7:$AE$57))+1,""),""),ROW()-ROW(A$60)+1)))," "),"")</f>
        <v>0</v>
      </c>
      <c r="AF86">
        <f t="array" ref="AF86">IFERROR(CONCATENATE(TEXT(INDEX($AE$7:$AE$57,SMALL(IF($AH$7:$AH$57&lt;&gt;"",IF($AE$7:$AE$57&lt;&gt;"",ROW($AE$7:$AE$57)-MIN(ROW($AE$7:$AE$57))+1,""),""),ROW()-ROW(A$60)+1)),"##0")," "),"")</f>
        <v>0</v>
      </c>
      <c r="AG86">
        <f t="array" ref="AG86">IFERROR(CONCATENATE((INDEX($A$7:$A$57,SMALL(IF($AH$7:$AH$57&lt;&gt;"",IF($AE$7:$AE$57&lt;&gt;"",ROW($AE$7:$AE$57)-MIN(ROW($AE$7:$AE$57))+1,""),""),ROW()-ROW(A$60)+1))),),"")</f>
        <v>0</v>
      </c>
    </row>
    <row r="87" spans="11:33">
      <c r="K87">
        <f t="array" ref="K87">IFERROR(CONCATENATE(TEXT(INDEX($K$7:$K$57,SMALL(IF($N$7:$N$57&lt;&gt;"",IF($K$7:$K$57&lt;&gt;"",ROW($K$7:$K$57)-MIN(ROW($K$7:$K$57))+1,""),""),ROW()-ROW(A$60)+1)),"##0"),","),"")</f>
        <v>0</v>
      </c>
      <c r="L87">
        <f t="array" ref="L87">IFERROR(CONCATENATE((INDEX($N$7:$N$57,SMALL(IF($N$7:$N$57&lt;&gt;"",IF($K$7:$K$57&lt;&gt;"",ROW($K$7:$K$57)-MIN(ROW($K$7:$K$57))+1,""),""),ROW()-ROW(A$60)+1))),","),"")</f>
        <v>0</v>
      </c>
      <c r="M87">
        <f t="array" ref="M87">IFERROR(CONCATENATE((INDEX($A$7:$A$57,SMALL(IF($N$7:$N$57&lt;&gt;"",IF($K$7:$K$57&lt;&gt;"",ROW($K$7:$K$57)-MIN(ROW($K$7:$K$57))+1,""),""),ROW()-ROW(A$60)+1))),),"")</f>
        <v>0</v>
      </c>
      <c r="P87">
        <f t="array" ref="P87">IFERROR(CONCATENATE((INDEX($S$7:$S$57,SMALL(IF($S$7:$S$57&lt;&gt;"",IF($P$7:$P$57&lt;&gt;"",ROW($P$7:$P$57)-MIN(ROW($P$7:$P$57))+1,""),""),ROW()-ROW(A$60)+1)))," "),"")</f>
        <v>0</v>
      </c>
      <c r="Q87">
        <f t="array" ref="Q87">IFERROR(CONCATENATE(TEXT(INDEX($P$7:$P$57,SMALL(IF($S$7:$S$57&lt;&gt;"",IF($P$7:$P$57&lt;&gt;"",ROW($P$7:$P$57)-MIN(ROW($P$7:$P$57))+1,""),""),ROW()-ROW(A$60)+1)),"##0")," "),"")</f>
        <v>0</v>
      </c>
      <c r="R87">
        <f t="array" ref="R87">IFERROR(CONCATENATE((INDEX($A$7:$A$57,SMALL(IF($S$7:$S$57&lt;&gt;"",IF($P$7:$P$57&lt;&gt;"",ROW($P$7:$P$57)-MIN(ROW($P$7:$P$57))+1,""),""),ROW()-ROW(A$60)+1))),),"")</f>
        <v>0</v>
      </c>
      <c r="U87">
        <f t="array" ref="U87">IFERROR(CONCATENATE((INDEX($X$7:$X$57,SMALL(IF($X$7:$X$57&lt;&gt;"",IF($U$7:$U$57&lt;&gt;"",ROW($U$7:$U$57)-MIN(ROW($U$7:$U$57))+1,""),""),ROW()-ROW(A$60)+1))),","),"")</f>
        <v>0</v>
      </c>
      <c r="V87">
        <f t="array" ref="V87">IFERROR(CONCATENATE(TEXT(INDEX($U$7:$U$57,SMALL(IF($X$7:$X$57&lt;&gt;"",IF($U$7:$U$57&lt;&gt;"",ROW($U$7:$U$57)-MIN(ROW($U$7:$U$57))+1,""),""),ROW()-ROW(A$60)+1)),"##0"),","),"")</f>
        <v>0</v>
      </c>
      <c r="W87">
        <f t="array" ref="W87">IFERROR(CONCATENATE((INDEX($A$7:$A$57,SMALL(IF($X$7:$X$57&lt;&gt;"",IF($U$7:$U$57&lt;&gt;"",ROW($U$7:$U$57)-MIN(ROW($U$7:$U$57))+1,""),""),ROW()-ROW(A$60)+1))),),"")</f>
        <v>0</v>
      </c>
      <c r="Z87">
        <f t="array" ref="Z87">IFERROR(CONCATENATE((INDEX($AC$7:$AC$57,SMALL(IF($AC$7:$AC$57&lt;&gt;"",IF($Z$7:$Z$57&lt;&gt;"",ROW($Z$7:$Z$57)-MIN(ROW($Z$7:$Z$57))+1,""),""),ROW()-ROW(A$60)+1)))," "),"")</f>
        <v>0</v>
      </c>
      <c r="AA87">
        <f t="array" ref="AA87">IFERROR(CONCATENATE(TEXT(INDEX($Z$7:$Z$57,SMALL(IF($AC$7:$AC$57&lt;&gt;"",IF($Z$7:$Z$57&lt;&gt;"",ROW($Z$7:$Z$57)-MIN(ROW($Z$7:$Z$57))+1,""),""),ROW()-ROW(A$60)+1)),"##0")," "),"")</f>
        <v>0</v>
      </c>
      <c r="AB87">
        <f t="array" ref="AB87">IFERROR(CONCATENATE((INDEX($A$7:$A$57,SMALL(IF($AC$7:$AC$57&lt;&gt;"",IF($Z$7:$Z$57&lt;&gt;"",ROW($Z$7:$Z$57)-MIN(ROW($Z$7:$Z$57))+1,""),""),ROW()-ROW(A$60)+1))),),"")</f>
        <v>0</v>
      </c>
      <c r="AE87">
        <f t="array" ref="AE87">IFERROR(CONCATENATE((INDEX($AH$7:$AH$57,SMALL(IF($AH$7:$AH$57&lt;&gt;"",IF($AE$7:$AE$57&lt;&gt;"",ROW($AE$7:$AE$57)-MIN(ROW($AE$7:$AE$57))+1,""),""),ROW()-ROW(A$60)+1)))," "),"")</f>
        <v>0</v>
      </c>
      <c r="AF87">
        <f t="array" ref="AF87">IFERROR(CONCATENATE(TEXT(INDEX($AE$7:$AE$57,SMALL(IF($AH$7:$AH$57&lt;&gt;"",IF($AE$7:$AE$57&lt;&gt;"",ROW($AE$7:$AE$57)-MIN(ROW($AE$7:$AE$57))+1,""),""),ROW()-ROW(A$60)+1)),"##0")," "),"")</f>
        <v>0</v>
      </c>
      <c r="AG87">
        <f t="array" ref="AG87">IFERROR(CONCATENATE((INDEX($A$7:$A$57,SMALL(IF($AH$7:$AH$57&lt;&gt;"",IF($AE$7:$AE$57&lt;&gt;"",ROW($AE$7:$AE$57)-MIN(ROW($AE$7:$AE$57))+1,""),""),ROW()-ROW(A$60)+1))),),"")</f>
        <v>0</v>
      </c>
    </row>
    <row r="88" spans="11:33">
      <c r="K88">
        <f t="array" ref="K88">IFERROR(CONCATENATE(TEXT(INDEX($K$7:$K$57,SMALL(IF($N$7:$N$57&lt;&gt;"",IF($K$7:$K$57&lt;&gt;"",ROW($K$7:$K$57)-MIN(ROW($K$7:$K$57))+1,""),""),ROW()-ROW(A$60)+1)),"##0"),","),"")</f>
        <v>0</v>
      </c>
      <c r="L88">
        <f t="array" ref="L88">IFERROR(CONCATENATE((INDEX($N$7:$N$57,SMALL(IF($N$7:$N$57&lt;&gt;"",IF($K$7:$K$57&lt;&gt;"",ROW($K$7:$K$57)-MIN(ROW($K$7:$K$57))+1,""),""),ROW()-ROW(A$60)+1))),","),"")</f>
        <v>0</v>
      </c>
      <c r="M88">
        <f t="array" ref="M88">IFERROR(CONCATENATE((INDEX($A$7:$A$57,SMALL(IF($N$7:$N$57&lt;&gt;"",IF($K$7:$K$57&lt;&gt;"",ROW($K$7:$K$57)-MIN(ROW($K$7:$K$57))+1,""),""),ROW()-ROW(A$60)+1))),),"")</f>
        <v>0</v>
      </c>
      <c r="P88">
        <f t="array" ref="P88">IFERROR(CONCATENATE((INDEX($S$7:$S$57,SMALL(IF($S$7:$S$57&lt;&gt;"",IF($P$7:$P$57&lt;&gt;"",ROW($P$7:$P$57)-MIN(ROW($P$7:$P$57))+1,""),""),ROW()-ROW(A$60)+1)))," "),"")</f>
        <v>0</v>
      </c>
      <c r="Q88">
        <f t="array" ref="Q88">IFERROR(CONCATENATE(TEXT(INDEX($P$7:$P$57,SMALL(IF($S$7:$S$57&lt;&gt;"",IF($P$7:$P$57&lt;&gt;"",ROW($P$7:$P$57)-MIN(ROW($P$7:$P$57))+1,""),""),ROW()-ROW(A$60)+1)),"##0")," "),"")</f>
        <v>0</v>
      </c>
      <c r="R88">
        <f t="array" ref="R88">IFERROR(CONCATENATE((INDEX($A$7:$A$57,SMALL(IF($S$7:$S$57&lt;&gt;"",IF($P$7:$P$57&lt;&gt;"",ROW($P$7:$P$57)-MIN(ROW($P$7:$P$57))+1,""),""),ROW()-ROW(A$60)+1))),),"")</f>
        <v>0</v>
      </c>
      <c r="U88">
        <f t="array" ref="U88">IFERROR(CONCATENATE((INDEX($X$7:$X$57,SMALL(IF($X$7:$X$57&lt;&gt;"",IF($U$7:$U$57&lt;&gt;"",ROW($U$7:$U$57)-MIN(ROW($U$7:$U$57))+1,""),""),ROW()-ROW(A$60)+1))),","),"")</f>
        <v>0</v>
      </c>
      <c r="V88">
        <f t="array" ref="V88">IFERROR(CONCATENATE(TEXT(INDEX($U$7:$U$57,SMALL(IF($X$7:$X$57&lt;&gt;"",IF($U$7:$U$57&lt;&gt;"",ROW($U$7:$U$57)-MIN(ROW($U$7:$U$57))+1,""),""),ROW()-ROW(A$60)+1)),"##0"),","),"")</f>
        <v>0</v>
      </c>
      <c r="W88">
        <f t="array" ref="W88">IFERROR(CONCATENATE((INDEX($A$7:$A$57,SMALL(IF($X$7:$X$57&lt;&gt;"",IF($U$7:$U$57&lt;&gt;"",ROW($U$7:$U$57)-MIN(ROW($U$7:$U$57))+1,""),""),ROW()-ROW(A$60)+1))),),"")</f>
        <v>0</v>
      </c>
      <c r="Z88">
        <f t="array" ref="Z88">IFERROR(CONCATENATE((INDEX($AC$7:$AC$57,SMALL(IF($AC$7:$AC$57&lt;&gt;"",IF($Z$7:$Z$57&lt;&gt;"",ROW($Z$7:$Z$57)-MIN(ROW($Z$7:$Z$57))+1,""),""),ROW()-ROW(A$60)+1)))," "),"")</f>
        <v>0</v>
      </c>
      <c r="AA88">
        <f t="array" ref="AA88">IFERROR(CONCATENATE(TEXT(INDEX($Z$7:$Z$57,SMALL(IF($AC$7:$AC$57&lt;&gt;"",IF($Z$7:$Z$57&lt;&gt;"",ROW($Z$7:$Z$57)-MIN(ROW($Z$7:$Z$57))+1,""),""),ROW()-ROW(A$60)+1)),"##0")," "),"")</f>
        <v>0</v>
      </c>
      <c r="AB88">
        <f t="array" ref="AB88">IFERROR(CONCATENATE((INDEX($A$7:$A$57,SMALL(IF($AC$7:$AC$57&lt;&gt;"",IF($Z$7:$Z$57&lt;&gt;"",ROW($Z$7:$Z$57)-MIN(ROW($Z$7:$Z$57))+1,""),""),ROW()-ROW(A$60)+1))),),"")</f>
        <v>0</v>
      </c>
      <c r="AE88">
        <f t="array" ref="AE88">IFERROR(CONCATENATE((INDEX($AH$7:$AH$57,SMALL(IF($AH$7:$AH$57&lt;&gt;"",IF($AE$7:$AE$57&lt;&gt;"",ROW($AE$7:$AE$57)-MIN(ROW($AE$7:$AE$57))+1,""),""),ROW()-ROW(A$60)+1)))," "),"")</f>
        <v>0</v>
      </c>
      <c r="AF88">
        <f t="array" ref="AF88">IFERROR(CONCATENATE(TEXT(INDEX($AE$7:$AE$57,SMALL(IF($AH$7:$AH$57&lt;&gt;"",IF($AE$7:$AE$57&lt;&gt;"",ROW($AE$7:$AE$57)-MIN(ROW($AE$7:$AE$57))+1,""),""),ROW()-ROW(A$60)+1)),"##0")," "),"")</f>
        <v>0</v>
      </c>
      <c r="AG88">
        <f t="array" ref="AG88">IFERROR(CONCATENATE((INDEX($A$7:$A$57,SMALL(IF($AH$7:$AH$57&lt;&gt;"",IF($AE$7:$AE$57&lt;&gt;"",ROW($AE$7:$AE$57)-MIN(ROW($AE$7:$AE$57))+1,""),""),ROW()-ROW(A$60)+1))),),"")</f>
        <v>0</v>
      </c>
    </row>
    <row r="89" spans="11:33">
      <c r="K89">
        <f t="array" ref="K89">IFERROR(CONCATENATE(TEXT(INDEX($K$7:$K$57,SMALL(IF($N$7:$N$57&lt;&gt;"",IF($K$7:$K$57&lt;&gt;"",ROW($K$7:$K$57)-MIN(ROW($K$7:$K$57))+1,""),""),ROW()-ROW(A$60)+1)),"##0"),","),"")</f>
        <v>0</v>
      </c>
      <c r="L89">
        <f t="array" ref="L89">IFERROR(CONCATENATE((INDEX($N$7:$N$57,SMALL(IF($N$7:$N$57&lt;&gt;"",IF($K$7:$K$57&lt;&gt;"",ROW($K$7:$K$57)-MIN(ROW($K$7:$K$57))+1,""),""),ROW()-ROW(A$60)+1))),","),"")</f>
        <v>0</v>
      </c>
      <c r="M89">
        <f t="array" ref="M89">IFERROR(CONCATENATE((INDEX($A$7:$A$57,SMALL(IF($N$7:$N$57&lt;&gt;"",IF($K$7:$K$57&lt;&gt;"",ROW($K$7:$K$57)-MIN(ROW($K$7:$K$57))+1,""),""),ROW()-ROW(A$60)+1))),),"")</f>
        <v>0</v>
      </c>
      <c r="P89">
        <f t="array" ref="P89">IFERROR(CONCATENATE((INDEX($S$7:$S$57,SMALL(IF($S$7:$S$57&lt;&gt;"",IF($P$7:$P$57&lt;&gt;"",ROW($P$7:$P$57)-MIN(ROW($P$7:$P$57))+1,""),""),ROW()-ROW(A$60)+1)))," "),"")</f>
        <v>0</v>
      </c>
      <c r="Q89">
        <f t="array" ref="Q89">IFERROR(CONCATENATE(TEXT(INDEX($P$7:$P$57,SMALL(IF($S$7:$S$57&lt;&gt;"",IF($P$7:$P$57&lt;&gt;"",ROW($P$7:$P$57)-MIN(ROW($P$7:$P$57))+1,""),""),ROW()-ROW(A$60)+1)),"##0")," "),"")</f>
        <v>0</v>
      </c>
      <c r="R89">
        <f t="array" ref="R89">IFERROR(CONCATENATE((INDEX($A$7:$A$57,SMALL(IF($S$7:$S$57&lt;&gt;"",IF($P$7:$P$57&lt;&gt;"",ROW($P$7:$P$57)-MIN(ROW($P$7:$P$57))+1,""),""),ROW()-ROW(A$60)+1))),),"")</f>
        <v>0</v>
      </c>
      <c r="U89">
        <f t="array" ref="U89">IFERROR(CONCATENATE((INDEX($X$7:$X$57,SMALL(IF($X$7:$X$57&lt;&gt;"",IF($U$7:$U$57&lt;&gt;"",ROW($U$7:$U$57)-MIN(ROW($U$7:$U$57))+1,""),""),ROW()-ROW(A$60)+1))),","),"")</f>
        <v>0</v>
      </c>
      <c r="V89">
        <f t="array" ref="V89">IFERROR(CONCATENATE(TEXT(INDEX($U$7:$U$57,SMALL(IF($X$7:$X$57&lt;&gt;"",IF($U$7:$U$57&lt;&gt;"",ROW($U$7:$U$57)-MIN(ROW($U$7:$U$57))+1,""),""),ROW()-ROW(A$60)+1)),"##0"),","),"")</f>
        <v>0</v>
      </c>
      <c r="W89">
        <f t="array" ref="W89">IFERROR(CONCATENATE((INDEX($A$7:$A$57,SMALL(IF($X$7:$X$57&lt;&gt;"",IF($U$7:$U$57&lt;&gt;"",ROW($U$7:$U$57)-MIN(ROW($U$7:$U$57))+1,""),""),ROW()-ROW(A$60)+1))),),"")</f>
        <v>0</v>
      </c>
      <c r="Z89">
        <f t="array" ref="Z89">IFERROR(CONCATENATE((INDEX($AC$7:$AC$57,SMALL(IF($AC$7:$AC$57&lt;&gt;"",IF($Z$7:$Z$57&lt;&gt;"",ROW($Z$7:$Z$57)-MIN(ROW($Z$7:$Z$57))+1,""),""),ROW()-ROW(A$60)+1)))," "),"")</f>
        <v>0</v>
      </c>
      <c r="AA89">
        <f t="array" ref="AA89">IFERROR(CONCATENATE(TEXT(INDEX($Z$7:$Z$57,SMALL(IF($AC$7:$AC$57&lt;&gt;"",IF($Z$7:$Z$57&lt;&gt;"",ROW($Z$7:$Z$57)-MIN(ROW($Z$7:$Z$57))+1,""),""),ROW()-ROW(A$60)+1)),"##0")," "),"")</f>
        <v>0</v>
      </c>
      <c r="AB89">
        <f t="array" ref="AB89">IFERROR(CONCATENATE((INDEX($A$7:$A$57,SMALL(IF($AC$7:$AC$57&lt;&gt;"",IF($Z$7:$Z$57&lt;&gt;"",ROW($Z$7:$Z$57)-MIN(ROW($Z$7:$Z$57))+1,""),""),ROW()-ROW(A$60)+1))),),"")</f>
        <v>0</v>
      </c>
      <c r="AE89">
        <f t="array" ref="AE89">IFERROR(CONCATENATE((INDEX($AH$7:$AH$57,SMALL(IF($AH$7:$AH$57&lt;&gt;"",IF($AE$7:$AE$57&lt;&gt;"",ROW($AE$7:$AE$57)-MIN(ROW($AE$7:$AE$57))+1,""),""),ROW()-ROW(A$60)+1)))," "),"")</f>
        <v>0</v>
      </c>
      <c r="AF89">
        <f t="array" ref="AF89">IFERROR(CONCATENATE(TEXT(INDEX($AE$7:$AE$57,SMALL(IF($AH$7:$AH$57&lt;&gt;"",IF($AE$7:$AE$57&lt;&gt;"",ROW($AE$7:$AE$57)-MIN(ROW($AE$7:$AE$57))+1,""),""),ROW()-ROW(A$60)+1)),"##0")," "),"")</f>
        <v>0</v>
      </c>
      <c r="AG89">
        <f t="array" ref="AG89">IFERROR(CONCATENATE((INDEX($A$7:$A$57,SMALL(IF($AH$7:$AH$57&lt;&gt;"",IF($AE$7:$AE$57&lt;&gt;"",ROW($AE$7:$AE$57)-MIN(ROW($AE$7:$AE$57))+1,""),""),ROW()-ROW(A$60)+1))),),"")</f>
        <v>0</v>
      </c>
    </row>
    <row r="90" spans="11:33">
      <c r="K90">
        <f t="array" ref="K90">IFERROR(CONCATENATE(TEXT(INDEX($K$7:$K$57,SMALL(IF($N$7:$N$57&lt;&gt;"",IF($K$7:$K$57&lt;&gt;"",ROW($K$7:$K$57)-MIN(ROW($K$7:$K$57))+1,""),""),ROW()-ROW(A$60)+1)),"##0"),","),"")</f>
        <v>0</v>
      </c>
      <c r="L90">
        <f t="array" ref="L90">IFERROR(CONCATENATE((INDEX($N$7:$N$57,SMALL(IF($N$7:$N$57&lt;&gt;"",IF($K$7:$K$57&lt;&gt;"",ROW($K$7:$K$57)-MIN(ROW($K$7:$K$57))+1,""),""),ROW()-ROW(A$60)+1))),","),"")</f>
        <v>0</v>
      </c>
      <c r="M90">
        <f t="array" ref="M90">IFERROR(CONCATENATE((INDEX($A$7:$A$57,SMALL(IF($N$7:$N$57&lt;&gt;"",IF($K$7:$K$57&lt;&gt;"",ROW($K$7:$K$57)-MIN(ROW($K$7:$K$57))+1,""),""),ROW()-ROW(A$60)+1))),),"")</f>
        <v>0</v>
      </c>
      <c r="P90">
        <f t="array" ref="P90">IFERROR(CONCATENATE((INDEX($S$7:$S$57,SMALL(IF($S$7:$S$57&lt;&gt;"",IF($P$7:$P$57&lt;&gt;"",ROW($P$7:$P$57)-MIN(ROW($P$7:$P$57))+1,""),""),ROW()-ROW(A$60)+1)))," "),"")</f>
        <v>0</v>
      </c>
      <c r="Q90">
        <f t="array" ref="Q90">IFERROR(CONCATENATE(TEXT(INDEX($P$7:$P$57,SMALL(IF($S$7:$S$57&lt;&gt;"",IF($P$7:$P$57&lt;&gt;"",ROW($P$7:$P$57)-MIN(ROW($P$7:$P$57))+1,""),""),ROW()-ROW(A$60)+1)),"##0")," "),"")</f>
        <v>0</v>
      </c>
      <c r="R90">
        <f t="array" ref="R90">IFERROR(CONCATENATE((INDEX($A$7:$A$57,SMALL(IF($S$7:$S$57&lt;&gt;"",IF($P$7:$P$57&lt;&gt;"",ROW($P$7:$P$57)-MIN(ROW($P$7:$P$57))+1,""),""),ROW()-ROW(A$60)+1))),),"")</f>
        <v>0</v>
      </c>
      <c r="U90">
        <f t="array" ref="U90">IFERROR(CONCATENATE((INDEX($X$7:$X$57,SMALL(IF($X$7:$X$57&lt;&gt;"",IF($U$7:$U$57&lt;&gt;"",ROW($U$7:$U$57)-MIN(ROW($U$7:$U$57))+1,""),""),ROW()-ROW(A$60)+1))),","),"")</f>
        <v>0</v>
      </c>
      <c r="V90">
        <f t="array" ref="V90">IFERROR(CONCATENATE(TEXT(INDEX($U$7:$U$57,SMALL(IF($X$7:$X$57&lt;&gt;"",IF($U$7:$U$57&lt;&gt;"",ROW($U$7:$U$57)-MIN(ROW($U$7:$U$57))+1,""),""),ROW()-ROW(A$60)+1)),"##0"),","),"")</f>
        <v>0</v>
      </c>
      <c r="W90">
        <f t="array" ref="W90">IFERROR(CONCATENATE((INDEX($A$7:$A$57,SMALL(IF($X$7:$X$57&lt;&gt;"",IF($U$7:$U$57&lt;&gt;"",ROW($U$7:$U$57)-MIN(ROW($U$7:$U$57))+1,""),""),ROW()-ROW(A$60)+1))),),"")</f>
        <v>0</v>
      </c>
      <c r="Z90">
        <f t="array" ref="Z90">IFERROR(CONCATENATE((INDEX($AC$7:$AC$57,SMALL(IF($AC$7:$AC$57&lt;&gt;"",IF($Z$7:$Z$57&lt;&gt;"",ROW($Z$7:$Z$57)-MIN(ROW($Z$7:$Z$57))+1,""),""),ROW()-ROW(A$60)+1)))," "),"")</f>
        <v>0</v>
      </c>
      <c r="AA90">
        <f t="array" ref="AA90">IFERROR(CONCATENATE(TEXT(INDEX($Z$7:$Z$57,SMALL(IF($AC$7:$AC$57&lt;&gt;"",IF($Z$7:$Z$57&lt;&gt;"",ROW($Z$7:$Z$57)-MIN(ROW($Z$7:$Z$57))+1,""),""),ROW()-ROW(A$60)+1)),"##0")," "),"")</f>
        <v>0</v>
      </c>
      <c r="AB90">
        <f t="array" ref="AB90">IFERROR(CONCATENATE((INDEX($A$7:$A$57,SMALL(IF($AC$7:$AC$57&lt;&gt;"",IF($Z$7:$Z$57&lt;&gt;"",ROW($Z$7:$Z$57)-MIN(ROW($Z$7:$Z$57))+1,""),""),ROW()-ROW(A$60)+1))),),"")</f>
        <v>0</v>
      </c>
      <c r="AE90">
        <f t="array" ref="AE90">IFERROR(CONCATENATE((INDEX($AH$7:$AH$57,SMALL(IF($AH$7:$AH$57&lt;&gt;"",IF($AE$7:$AE$57&lt;&gt;"",ROW($AE$7:$AE$57)-MIN(ROW($AE$7:$AE$57))+1,""),""),ROW()-ROW(A$60)+1)))," "),"")</f>
        <v>0</v>
      </c>
      <c r="AF90">
        <f t="array" ref="AF90">IFERROR(CONCATENATE(TEXT(INDEX($AE$7:$AE$57,SMALL(IF($AH$7:$AH$57&lt;&gt;"",IF($AE$7:$AE$57&lt;&gt;"",ROW($AE$7:$AE$57)-MIN(ROW($AE$7:$AE$57))+1,""),""),ROW()-ROW(A$60)+1)),"##0")," "),"")</f>
        <v>0</v>
      </c>
      <c r="AG90">
        <f t="array" ref="AG90">IFERROR(CONCATENATE((INDEX($A$7:$A$57,SMALL(IF($AH$7:$AH$57&lt;&gt;"",IF($AE$7:$AE$57&lt;&gt;"",ROW($AE$7:$AE$57)-MIN(ROW($AE$7:$AE$57))+1,""),""),ROW()-ROW(A$60)+1))),),"")</f>
        <v>0</v>
      </c>
    </row>
    <row r="91" spans="11:33">
      <c r="K91">
        <f t="array" ref="K91">IFERROR(CONCATENATE(TEXT(INDEX($K$7:$K$57,SMALL(IF($N$7:$N$57&lt;&gt;"",IF($K$7:$K$57&lt;&gt;"",ROW($K$7:$K$57)-MIN(ROW($K$7:$K$57))+1,""),""),ROW()-ROW(A$60)+1)),"##0"),","),"")</f>
        <v>0</v>
      </c>
      <c r="L91">
        <f t="array" ref="L91">IFERROR(CONCATENATE((INDEX($N$7:$N$57,SMALL(IF($N$7:$N$57&lt;&gt;"",IF($K$7:$K$57&lt;&gt;"",ROW($K$7:$K$57)-MIN(ROW($K$7:$K$57))+1,""),""),ROW()-ROW(A$60)+1))),","),"")</f>
        <v>0</v>
      </c>
      <c r="M91">
        <f t="array" ref="M91">IFERROR(CONCATENATE((INDEX($A$7:$A$57,SMALL(IF($N$7:$N$57&lt;&gt;"",IF($K$7:$K$57&lt;&gt;"",ROW($K$7:$K$57)-MIN(ROW($K$7:$K$57))+1,""),""),ROW()-ROW(A$60)+1))),),"")</f>
        <v>0</v>
      </c>
      <c r="P91">
        <f t="array" ref="P91">IFERROR(CONCATENATE((INDEX($S$7:$S$57,SMALL(IF($S$7:$S$57&lt;&gt;"",IF($P$7:$P$57&lt;&gt;"",ROW($P$7:$P$57)-MIN(ROW($P$7:$P$57))+1,""),""),ROW()-ROW(A$60)+1)))," "),"")</f>
        <v>0</v>
      </c>
      <c r="Q91">
        <f t="array" ref="Q91">IFERROR(CONCATENATE(TEXT(INDEX($P$7:$P$57,SMALL(IF($S$7:$S$57&lt;&gt;"",IF($P$7:$P$57&lt;&gt;"",ROW($P$7:$P$57)-MIN(ROW($P$7:$P$57))+1,""),""),ROW()-ROW(A$60)+1)),"##0")," "),"")</f>
        <v>0</v>
      </c>
      <c r="R91">
        <f t="array" ref="R91">IFERROR(CONCATENATE((INDEX($A$7:$A$57,SMALL(IF($S$7:$S$57&lt;&gt;"",IF($P$7:$P$57&lt;&gt;"",ROW($P$7:$P$57)-MIN(ROW($P$7:$P$57))+1,""),""),ROW()-ROW(A$60)+1))),),"")</f>
        <v>0</v>
      </c>
      <c r="U91">
        <f t="array" ref="U91">IFERROR(CONCATENATE((INDEX($X$7:$X$57,SMALL(IF($X$7:$X$57&lt;&gt;"",IF($U$7:$U$57&lt;&gt;"",ROW($U$7:$U$57)-MIN(ROW($U$7:$U$57))+1,""),""),ROW()-ROW(A$60)+1))),","),"")</f>
        <v>0</v>
      </c>
      <c r="V91">
        <f t="array" ref="V91">IFERROR(CONCATENATE(TEXT(INDEX($U$7:$U$57,SMALL(IF($X$7:$X$57&lt;&gt;"",IF($U$7:$U$57&lt;&gt;"",ROW($U$7:$U$57)-MIN(ROW($U$7:$U$57))+1,""),""),ROW()-ROW(A$60)+1)),"##0"),","),"")</f>
        <v>0</v>
      </c>
      <c r="W91">
        <f t="array" ref="W91">IFERROR(CONCATENATE((INDEX($A$7:$A$57,SMALL(IF($X$7:$X$57&lt;&gt;"",IF($U$7:$U$57&lt;&gt;"",ROW($U$7:$U$57)-MIN(ROW($U$7:$U$57))+1,""),""),ROW()-ROW(A$60)+1))),),"")</f>
        <v>0</v>
      </c>
      <c r="Z91">
        <f t="array" ref="Z91">IFERROR(CONCATENATE((INDEX($AC$7:$AC$57,SMALL(IF($AC$7:$AC$57&lt;&gt;"",IF($Z$7:$Z$57&lt;&gt;"",ROW($Z$7:$Z$57)-MIN(ROW($Z$7:$Z$57))+1,""),""),ROW()-ROW(A$60)+1)))," "),"")</f>
        <v>0</v>
      </c>
      <c r="AA91">
        <f t="array" ref="AA91">IFERROR(CONCATENATE(TEXT(INDEX($Z$7:$Z$57,SMALL(IF($AC$7:$AC$57&lt;&gt;"",IF($Z$7:$Z$57&lt;&gt;"",ROW($Z$7:$Z$57)-MIN(ROW($Z$7:$Z$57))+1,""),""),ROW()-ROW(A$60)+1)),"##0")," "),"")</f>
        <v>0</v>
      </c>
      <c r="AB91">
        <f t="array" ref="AB91">IFERROR(CONCATENATE((INDEX($A$7:$A$57,SMALL(IF($AC$7:$AC$57&lt;&gt;"",IF($Z$7:$Z$57&lt;&gt;"",ROW($Z$7:$Z$57)-MIN(ROW($Z$7:$Z$57))+1,""),""),ROW()-ROW(A$60)+1))),),"")</f>
        <v>0</v>
      </c>
      <c r="AE91">
        <f t="array" ref="AE91">IFERROR(CONCATENATE((INDEX($AH$7:$AH$57,SMALL(IF($AH$7:$AH$57&lt;&gt;"",IF($AE$7:$AE$57&lt;&gt;"",ROW($AE$7:$AE$57)-MIN(ROW($AE$7:$AE$57))+1,""),""),ROW()-ROW(A$60)+1)))," "),"")</f>
        <v>0</v>
      </c>
      <c r="AF91">
        <f t="array" ref="AF91">IFERROR(CONCATENATE(TEXT(INDEX($AE$7:$AE$57,SMALL(IF($AH$7:$AH$57&lt;&gt;"",IF($AE$7:$AE$57&lt;&gt;"",ROW($AE$7:$AE$57)-MIN(ROW($AE$7:$AE$57))+1,""),""),ROW()-ROW(A$60)+1)),"##0")," "),"")</f>
        <v>0</v>
      </c>
      <c r="AG91">
        <f t="array" ref="AG91">IFERROR(CONCATENATE((INDEX($A$7:$A$57,SMALL(IF($AH$7:$AH$57&lt;&gt;"",IF($AE$7:$AE$57&lt;&gt;"",ROW($AE$7:$AE$57)-MIN(ROW($AE$7:$AE$57))+1,""),""),ROW()-ROW(A$60)+1))),),"")</f>
        <v>0</v>
      </c>
    </row>
    <row r="92" spans="11:33">
      <c r="K92">
        <f t="array" ref="K92">IFERROR(CONCATENATE(TEXT(INDEX($K$7:$K$57,SMALL(IF($N$7:$N$57&lt;&gt;"",IF($K$7:$K$57&lt;&gt;"",ROW($K$7:$K$57)-MIN(ROW($K$7:$K$57))+1,""),""),ROW()-ROW(A$60)+1)),"##0"),","),"")</f>
        <v>0</v>
      </c>
      <c r="L92">
        <f t="array" ref="L92">IFERROR(CONCATENATE((INDEX($N$7:$N$57,SMALL(IF($N$7:$N$57&lt;&gt;"",IF($K$7:$K$57&lt;&gt;"",ROW($K$7:$K$57)-MIN(ROW($K$7:$K$57))+1,""),""),ROW()-ROW(A$60)+1))),","),"")</f>
        <v>0</v>
      </c>
      <c r="M92">
        <f t="array" ref="M92">IFERROR(CONCATENATE((INDEX($A$7:$A$57,SMALL(IF($N$7:$N$57&lt;&gt;"",IF($K$7:$K$57&lt;&gt;"",ROW($K$7:$K$57)-MIN(ROW($K$7:$K$57))+1,""),""),ROW()-ROW(A$60)+1))),),"")</f>
        <v>0</v>
      </c>
      <c r="P92">
        <f t="array" ref="P92">IFERROR(CONCATENATE((INDEX($S$7:$S$57,SMALL(IF($S$7:$S$57&lt;&gt;"",IF($P$7:$P$57&lt;&gt;"",ROW($P$7:$P$57)-MIN(ROW($P$7:$P$57))+1,""),""),ROW()-ROW(A$60)+1)))," "),"")</f>
        <v>0</v>
      </c>
      <c r="Q92">
        <f t="array" ref="Q92">IFERROR(CONCATENATE(TEXT(INDEX($P$7:$P$57,SMALL(IF($S$7:$S$57&lt;&gt;"",IF($P$7:$P$57&lt;&gt;"",ROW($P$7:$P$57)-MIN(ROW($P$7:$P$57))+1,""),""),ROW()-ROW(A$60)+1)),"##0")," "),"")</f>
        <v>0</v>
      </c>
      <c r="R92">
        <f t="array" ref="R92">IFERROR(CONCATENATE((INDEX($A$7:$A$57,SMALL(IF($S$7:$S$57&lt;&gt;"",IF($P$7:$P$57&lt;&gt;"",ROW($P$7:$P$57)-MIN(ROW($P$7:$P$57))+1,""),""),ROW()-ROW(A$60)+1))),),"")</f>
        <v>0</v>
      </c>
      <c r="U92">
        <f t="array" ref="U92">IFERROR(CONCATENATE((INDEX($X$7:$X$57,SMALL(IF($X$7:$X$57&lt;&gt;"",IF($U$7:$U$57&lt;&gt;"",ROW($U$7:$U$57)-MIN(ROW($U$7:$U$57))+1,""),""),ROW()-ROW(A$60)+1))),","),"")</f>
        <v>0</v>
      </c>
      <c r="V92">
        <f t="array" ref="V92">IFERROR(CONCATENATE(TEXT(INDEX($U$7:$U$57,SMALL(IF($X$7:$X$57&lt;&gt;"",IF($U$7:$U$57&lt;&gt;"",ROW($U$7:$U$57)-MIN(ROW($U$7:$U$57))+1,""),""),ROW()-ROW(A$60)+1)),"##0"),","),"")</f>
        <v>0</v>
      </c>
      <c r="W92">
        <f t="array" ref="W92">IFERROR(CONCATENATE((INDEX($A$7:$A$57,SMALL(IF($X$7:$X$57&lt;&gt;"",IF($U$7:$U$57&lt;&gt;"",ROW($U$7:$U$57)-MIN(ROW($U$7:$U$57))+1,""),""),ROW()-ROW(A$60)+1))),),"")</f>
        <v>0</v>
      </c>
      <c r="Z92">
        <f t="array" ref="Z92">IFERROR(CONCATENATE((INDEX($AC$7:$AC$57,SMALL(IF($AC$7:$AC$57&lt;&gt;"",IF($Z$7:$Z$57&lt;&gt;"",ROW($Z$7:$Z$57)-MIN(ROW($Z$7:$Z$57))+1,""),""),ROW()-ROW(A$60)+1)))," "),"")</f>
        <v>0</v>
      </c>
      <c r="AA92">
        <f t="array" ref="AA92">IFERROR(CONCATENATE(TEXT(INDEX($Z$7:$Z$57,SMALL(IF($AC$7:$AC$57&lt;&gt;"",IF($Z$7:$Z$57&lt;&gt;"",ROW($Z$7:$Z$57)-MIN(ROW($Z$7:$Z$57))+1,""),""),ROW()-ROW(A$60)+1)),"##0")," "),"")</f>
        <v>0</v>
      </c>
      <c r="AB92">
        <f t="array" ref="AB92">IFERROR(CONCATENATE((INDEX($A$7:$A$57,SMALL(IF($AC$7:$AC$57&lt;&gt;"",IF($Z$7:$Z$57&lt;&gt;"",ROW($Z$7:$Z$57)-MIN(ROW($Z$7:$Z$57))+1,""),""),ROW()-ROW(A$60)+1))),),"")</f>
        <v>0</v>
      </c>
      <c r="AE92">
        <f t="array" ref="AE92">IFERROR(CONCATENATE((INDEX($AH$7:$AH$57,SMALL(IF($AH$7:$AH$57&lt;&gt;"",IF($AE$7:$AE$57&lt;&gt;"",ROW($AE$7:$AE$57)-MIN(ROW($AE$7:$AE$57))+1,""),""),ROW()-ROW(A$60)+1)))," "),"")</f>
        <v>0</v>
      </c>
      <c r="AF92">
        <f t="array" ref="AF92">IFERROR(CONCATENATE(TEXT(INDEX($AE$7:$AE$57,SMALL(IF($AH$7:$AH$57&lt;&gt;"",IF($AE$7:$AE$57&lt;&gt;"",ROW($AE$7:$AE$57)-MIN(ROW($AE$7:$AE$57))+1,""),""),ROW()-ROW(A$60)+1)),"##0")," "),"")</f>
        <v>0</v>
      </c>
      <c r="AG92">
        <f t="array" ref="AG92">IFERROR(CONCATENATE((INDEX($A$7:$A$57,SMALL(IF($AH$7:$AH$57&lt;&gt;"",IF($AE$7:$AE$57&lt;&gt;"",ROW($AE$7:$AE$57)-MIN(ROW($AE$7:$AE$57))+1,""),""),ROW()-ROW(A$60)+1))),),"")</f>
        <v>0</v>
      </c>
    </row>
    <row r="93" spans="11:33">
      <c r="K93">
        <f t="array" ref="K93">IFERROR(CONCATENATE(TEXT(INDEX($K$7:$K$57,SMALL(IF($N$7:$N$57&lt;&gt;"",IF($K$7:$K$57&lt;&gt;"",ROW($K$7:$K$57)-MIN(ROW($K$7:$K$57))+1,""),""),ROW()-ROW(A$60)+1)),"##0"),","),"")</f>
        <v>0</v>
      </c>
      <c r="L93">
        <f t="array" ref="L93">IFERROR(CONCATENATE((INDEX($N$7:$N$57,SMALL(IF($N$7:$N$57&lt;&gt;"",IF($K$7:$K$57&lt;&gt;"",ROW($K$7:$K$57)-MIN(ROW($K$7:$K$57))+1,""),""),ROW()-ROW(A$60)+1))),","),"")</f>
        <v>0</v>
      </c>
      <c r="M93">
        <f t="array" ref="M93">IFERROR(CONCATENATE((INDEX($A$7:$A$57,SMALL(IF($N$7:$N$57&lt;&gt;"",IF($K$7:$K$57&lt;&gt;"",ROW($K$7:$K$57)-MIN(ROW($K$7:$K$57))+1,""),""),ROW()-ROW(A$60)+1))),),"")</f>
        <v>0</v>
      </c>
      <c r="P93">
        <f t="array" ref="P93">IFERROR(CONCATENATE((INDEX($S$7:$S$57,SMALL(IF($S$7:$S$57&lt;&gt;"",IF($P$7:$P$57&lt;&gt;"",ROW($P$7:$P$57)-MIN(ROW($P$7:$P$57))+1,""),""),ROW()-ROW(A$60)+1)))," "),"")</f>
        <v>0</v>
      </c>
      <c r="Q93">
        <f t="array" ref="Q93">IFERROR(CONCATENATE(TEXT(INDEX($P$7:$P$57,SMALL(IF($S$7:$S$57&lt;&gt;"",IF($P$7:$P$57&lt;&gt;"",ROW($P$7:$P$57)-MIN(ROW($P$7:$P$57))+1,""),""),ROW()-ROW(A$60)+1)),"##0")," "),"")</f>
        <v>0</v>
      </c>
      <c r="R93">
        <f t="array" ref="R93">IFERROR(CONCATENATE((INDEX($A$7:$A$57,SMALL(IF($S$7:$S$57&lt;&gt;"",IF($P$7:$P$57&lt;&gt;"",ROW($P$7:$P$57)-MIN(ROW($P$7:$P$57))+1,""),""),ROW()-ROW(A$60)+1))),),"")</f>
        <v>0</v>
      </c>
      <c r="U93">
        <f t="array" ref="U93">IFERROR(CONCATENATE((INDEX($X$7:$X$57,SMALL(IF($X$7:$X$57&lt;&gt;"",IF($U$7:$U$57&lt;&gt;"",ROW($U$7:$U$57)-MIN(ROW($U$7:$U$57))+1,""),""),ROW()-ROW(A$60)+1))),","),"")</f>
        <v>0</v>
      </c>
      <c r="V93">
        <f t="array" ref="V93">IFERROR(CONCATENATE(TEXT(INDEX($U$7:$U$57,SMALL(IF($X$7:$X$57&lt;&gt;"",IF($U$7:$U$57&lt;&gt;"",ROW($U$7:$U$57)-MIN(ROW($U$7:$U$57))+1,""),""),ROW()-ROW(A$60)+1)),"##0"),","),"")</f>
        <v>0</v>
      </c>
      <c r="W93">
        <f t="array" ref="W93">IFERROR(CONCATENATE((INDEX($A$7:$A$57,SMALL(IF($X$7:$X$57&lt;&gt;"",IF($U$7:$U$57&lt;&gt;"",ROW($U$7:$U$57)-MIN(ROW($U$7:$U$57))+1,""),""),ROW()-ROW(A$60)+1))),),"")</f>
        <v>0</v>
      </c>
      <c r="Z93">
        <f t="array" ref="Z93">IFERROR(CONCATENATE((INDEX($AC$7:$AC$57,SMALL(IF($AC$7:$AC$57&lt;&gt;"",IF($Z$7:$Z$57&lt;&gt;"",ROW($Z$7:$Z$57)-MIN(ROW($Z$7:$Z$57))+1,""),""),ROW()-ROW(A$60)+1)))," "),"")</f>
        <v>0</v>
      </c>
      <c r="AA93">
        <f t="array" ref="AA93">IFERROR(CONCATENATE(TEXT(INDEX($Z$7:$Z$57,SMALL(IF($AC$7:$AC$57&lt;&gt;"",IF($Z$7:$Z$57&lt;&gt;"",ROW($Z$7:$Z$57)-MIN(ROW($Z$7:$Z$57))+1,""),""),ROW()-ROW(A$60)+1)),"##0")," "),"")</f>
        <v>0</v>
      </c>
      <c r="AB93">
        <f t="array" ref="AB93">IFERROR(CONCATENATE((INDEX($A$7:$A$57,SMALL(IF($AC$7:$AC$57&lt;&gt;"",IF($Z$7:$Z$57&lt;&gt;"",ROW($Z$7:$Z$57)-MIN(ROW($Z$7:$Z$57))+1,""),""),ROW()-ROW(A$60)+1))),),"")</f>
        <v>0</v>
      </c>
      <c r="AE93">
        <f t="array" ref="AE93">IFERROR(CONCATENATE((INDEX($AH$7:$AH$57,SMALL(IF($AH$7:$AH$57&lt;&gt;"",IF($AE$7:$AE$57&lt;&gt;"",ROW($AE$7:$AE$57)-MIN(ROW($AE$7:$AE$57))+1,""),""),ROW()-ROW(A$60)+1)))," "),"")</f>
        <v>0</v>
      </c>
      <c r="AF93">
        <f t="array" ref="AF93">IFERROR(CONCATENATE(TEXT(INDEX($AE$7:$AE$57,SMALL(IF($AH$7:$AH$57&lt;&gt;"",IF($AE$7:$AE$57&lt;&gt;"",ROW($AE$7:$AE$57)-MIN(ROW($AE$7:$AE$57))+1,""),""),ROW()-ROW(A$60)+1)),"##0")," "),"")</f>
        <v>0</v>
      </c>
      <c r="AG93">
        <f t="array" ref="AG93">IFERROR(CONCATENATE((INDEX($A$7:$A$57,SMALL(IF($AH$7:$AH$57&lt;&gt;"",IF($AE$7:$AE$57&lt;&gt;"",ROW($AE$7:$AE$57)-MIN(ROW($AE$7:$AE$57))+1,""),""),ROW()-ROW(A$60)+1))),),"")</f>
        <v>0</v>
      </c>
    </row>
    <row r="94" spans="11:33">
      <c r="K94">
        <f t="array" ref="K94">IFERROR(CONCATENATE(TEXT(INDEX($K$7:$K$57,SMALL(IF($N$7:$N$57&lt;&gt;"",IF($K$7:$K$57&lt;&gt;"",ROW($K$7:$K$57)-MIN(ROW($K$7:$K$57))+1,""),""),ROW()-ROW(A$60)+1)),"##0"),","),"")</f>
        <v>0</v>
      </c>
      <c r="L94">
        <f t="array" ref="L94">IFERROR(CONCATENATE((INDEX($N$7:$N$57,SMALL(IF($N$7:$N$57&lt;&gt;"",IF($K$7:$K$57&lt;&gt;"",ROW($K$7:$K$57)-MIN(ROW($K$7:$K$57))+1,""),""),ROW()-ROW(A$60)+1))),","),"")</f>
        <v>0</v>
      </c>
      <c r="M94">
        <f t="array" ref="M94">IFERROR(CONCATENATE((INDEX($A$7:$A$57,SMALL(IF($N$7:$N$57&lt;&gt;"",IF($K$7:$K$57&lt;&gt;"",ROW($K$7:$K$57)-MIN(ROW($K$7:$K$57))+1,""),""),ROW()-ROW(A$60)+1))),),"")</f>
        <v>0</v>
      </c>
      <c r="P94">
        <f t="array" ref="P94">IFERROR(CONCATENATE((INDEX($S$7:$S$57,SMALL(IF($S$7:$S$57&lt;&gt;"",IF($P$7:$P$57&lt;&gt;"",ROW($P$7:$P$57)-MIN(ROW($P$7:$P$57))+1,""),""),ROW()-ROW(A$60)+1)))," "),"")</f>
        <v>0</v>
      </c>
      <c r="Q94">
        <f t="array" ref="Q94">IFERROR(CONCATENATE(TEXT(INDEX($P$7:$P$57,SMALL(IF($S$7:$S$57&lt;&gt;"",IF($P$7:$P$57&lt;&gt;"",ROW($P$7:$P$57)-MIN(ROW($P$7:$P$57))+1,""),""),ROW()-ROW(A$60)+1)),"##0")," "),"")</f>
        <v>0</v>
      </c>
      <c r="R94">
        <f t="array" ref="R94">IFERROR(CONCATENATE((INDEX($A$7:$A$57,SMALL(IF($S$7:$S$57&lt;&gt;"",IF($P$7:$P$57&lt;&gt;"",ROW($P$7:$P$57)-MIN(ROW($P$7:$P$57))+1,""),""),ROW()-ROW(A$60)+1))),),"")</f>
        <v>0</v>
      </c>
      <c r="U94">
        <f t="array" ref="U94">IFERROR(CONCATENATE((INDEX($X$7:$X$57,SMALL(IF($X$7:$X$57&lt;&gt;"",IF($U$7:$U$57&lt;&gt;"",ROW($U$7:$U$57)-MIN(ROW($U$7:$U$57))+1,""),""),ROW()-ROW(A$60)+1))),","),"")</f>
        <v>0</v>
      </c>
      <c r="V94">
        <f t="array" ref="V94">IFERROR(CONCATENATE(TEXT(INDEX($U$7:$U$57,SMALL(IF($X$7:$X$57&lt;&gt;"",IF($U$7:$U$57&lt;&gt;"",ROW($U$7:$U$57)-MIN(ROW($U$7:$U$57))+1,""),""),ROW()-ROW(A$60)+1)),"##0"),","),"")</f>
        <v>0</v>
      </c>
      <c r="W94">
        <f t="array" ref="W94">IFERROR(CONCATENATE((INDEX($A$7:$A$57,SMALL(IF($X$7:$X$57&lt;&gt;"",IF($U$7:$U$57&lt;&gt;"",ROW($U$7:$U$57)-MIN(ROW($U$7:$U$57))+1,""),""),ROW()-ROW(A$60)+1))),),"")</f>
        <v>0</v>
      </c>
      <c r="Z94">
        <f t="array" ref="Z94">IFERROR(CONCATENATE((INDEX($AC$7:$AC$57,SMALL(IF($AC$7:$AC$57&lt;&gt;"",IF($Z$7:$Z$57&lt;&gt;"",ROW($Z$7:$Z$57)-MIN(ROW($Z$7:$Z$57))+1,""),""),ROW()-ROW(A$60)+1)))," "),"")</f>
        <v>0</v>
      </c>
      <c r="AA94">
        <f t="array" ref="AA94">IFERROR(CONCATENATE(TEXT(INDEX($Z$7:$Z$57,SMALL(IF($AC$7:$AC$57&lt;&gt;"",IF($Z$7:$Z$57&lt;&gt;"",ROW($Z$7:$Z$57)-MIN(ROW($Z$7:$Z$57))+1,""),""),ROW()-ROW(A$60)+1)),"##0")," "),"")</f>
        <v>0</v>
      </c>
      <c r="AB94">
        <f t="array" ref="AB94">IFERROR(CONCATENATE((INDEX($A$7:$A$57,SMALL(IF($AC$7:$AC$57&lt;&gt;"",IF($Z$7:$Z$57&lt;&gt;"",ROW($Z$7:$Z$57)-MIN(ROW($Z$7:$Z$57))+1,""),""),ROW()-ROW(A$60)+1))),),"")</f>
        <v>0</v>
      </c>
      <c r="AE94">
        <f t="array" ref="AE94">IFERROR(CONCATENATE((INDEX($AH$7:$AH$57,SMALL(IF($AH$7:$AH$57&lt;&gt;"",IF($AE$7:$AE$57&lt;&gt;"",ROW($AE$7:$AE$57)-MIN(ROW($AE$7:$AE$57))+1,""),""),ROW()-ROW(A$60)+1)))," "),"")</f>
        <v>0</v>
      </c>
      <c r="AF94">
        <f t="array" ref="AF94">IFERROR(CONCATENATE(TEXT(INDEX($AE$7:$AE$57,SMALL(IF($AH$7:$AH$57&lt;&gt;"",IF($AE$7:$AE$57&lt;&gt;"",ROW($AE$7:$AE$57)-MIN(ROW($AE$7:$AE$57))+1,""),""),ROW()-ROW(A$60)+1)),"##0")," "),"")</f>
        <v>0</v>
      </c>
      <c r="AG94">
        <f t="array" ref="AG94">IFERROR(CONCATENATE((INDEX($A$7:$A$57,SMALL(IF($AH$7:$AH$57&lt;&gt;"",IF($AE$7:$AE$57&lt;&gt;"",ROW($AE$7:$AE$57)-MIN(ROW($AE$7:$AE$57))+1,""),""),ROW()-ROW(A$60)+1))),),"")</f>
        <v>0</v>
      </c>
    </row>
    <row r="95" spans="11:33">
      <c r="K95">
        <f t="array" ref="K95">IFERROR(CONCATENATE(TEXT(INDEX($K$7:$K$57,SMALL(IF($N$7:$N$57&lt;&gt;"",IF($K$7:$K$57&lt;&gt;"",ROW($K$7:$K$57)-MIN(ROW($K$7:$K$57))+1,""),""),ROW()-ROW(A$60)+1)),"##0"),","),"")</f>
        <v>0</v>
      </c>
      <c r="L95">
        <f t="array" ref="L95">IFERROR(CONCATENATE((INDEX($N$7:$N$57,SMALL(IF($N$7:$N$57&lt;&gt;"",IF($K$7:$K$57&lt;&gt;"",ROW($K$7:$K$57)-MIN(ROW($K$7:$K$57))+1,""),""),ROW()-ROW(A$60)+1))),","),"")</f>
        <v>0</v>
      </c>
      <c r="M95">
        <f t="array" ref="M95">IFERROR(CONCATENATE((INDEX($A$7:$A$57,SMALL(IF($N$7:$N$57&lt;&gt;"",IF($K$7:$K$57&lt;&gt;"",ROW($K$7:$K$57)-MIN(ROW($K$7:$K$57))+1,""),""),ROW()-ROW(A$60)+1))),),"")</f>
        <v>0</v>
      </c>
      <c r="P95">
        <f t="array" ref="P95">IFERROR(CONCATENATE((INDEX($S$7:$S$57,SMALL(IF($S$7:$S$57&lt;&gt;"",IF($P$7:$P$57&lt;&gt;"",ROW($P$7:$P$57)-MIN(ROW($P$7:$P$57))+1,""),""),ROW()-ROW(A$60)+1)))," "),"")</f>
        <v>0</v>
      </c>
      <c r="Q95">
        <f t="array" ref="Q95">IFERROR(CONCATENATE(TEXT(INDEX($P$7:$P$57,SMALL(IF($S$7:$S$57&lt;&gt;"",IF($P$7:$P$57&lt;&gt;"",ROW($P$7:$P$57)-MIN(ROW($P$7:$P$57))+1,""),""),ROW()-ROW(A$60)+1)),"##0")," "),"")</f>
        <v>0</v>
      </c>
      <c r="R95">
        <f t="array" ref="R95">IFERROR(CONCATENATE((INDEX($A$7:$A$57,SMALL(IF($S$7:$S$57&lt;&gt;"",IF($P$7:$P$57&lt;&gt;"",ROW($P$7:$P$57)-MIN(ROW($P$7:$P$57))+1,""),""),ROW()-ROW(A$60)+1))),),"")</f>
        <v>0</v>
      </c>
      <c r="U95">
        <f t="array" ref="U95">IFERROR(CONCATENATE((INDEX($X$7:$X$57,SMALL(IF($X$7:$X$57&lt;&gt;"",IF($U$7:$U$57&lt;&gt;"",ROW($U$7:$U$57)-MIN(ROW($U$7:$U$57))+1,""),""),ROW()-ROW(A$60)+1))),","),"")</f>
        <v>0</v>
      </c>
      <c r="V95">
        <f t="array" ref="V95">IFERROR(CONCATENATE(TEXT(INDEX($U$7:$U$57,SMALL(IF($X$7:$X$57&lt;&gt;"",IF($U$7:$U$57&lt;&gt;"",ROW($U$7:$U$57)-MIN(ROW($U$7:$U$57))+1,""),""),ROW()-ROW(A$60)+1)),"##0"),","),"")</f>
        <v>0</v>
      </c>
      <c r="W95">
        <f t="array" ref="W95">IFERROR(CONCATENATE((INDEX($A$7:$A$57,SMALL(IF($X$7:$X$57&lt;&gt;"",IF($U$7:$U$57&lt;&gt;"",ROW($U$7:$U$57)-MIN(ROW($U$7:$U$57))+1,""),""),ROW()-ROW(A$60)+1))),),"")</f>
        <v>0</v>
      </c>
      <c r="Z95">
        <f t="array" ref="Z95">IFERROR(CONCATENATE((INDEX($AC$7:$AC$57,SMALL(IF($AC$7:$AC$57&lt;&gt;"",IF($Z$7:$Z$57&lt;&gt;"",ROW($Z$7:$Z$57)-MIN(ROW($Z$7:$Z$57))+1,""),""),ROW()-ROW(A$60)+1)))," "),"")</f>
        <v>0</v>
      </c>
      <c r="AA95">
        <f t="array" ref="AA95">IFERROR(CONCATENATE(TEXT(INDEX($Z$7:$Z$57,SMALL(IF($AC$7:$AC$57&lt;&gt;"",IF($Z$7:$Z$57&lt;&gt;"",ROW($Z$7:$Z$57)-MIN(ROW($Z$7:$Z$57))+1,""),""),ROW()-ROW(A$60)+1)),"##0")," "),"")</f>
        <v>0</v>
      </c>
      <c r="AB95">
        <f t="array" ref="AB95">IFERROR(CONCATENATE((INDEX($A$7:$A$57,SMALL(IF($AC$7:$AC$57&lt;&gt;"",IF($Z$7:$Z$57&lt;&gt;"",ROW($Z$7:$Z$57)-MIN(ROW($Z$7:$Z$57))+1,""),""),ROW()-ROW(A$60)+1))),),"")</f>
        <v>0</v>
      </c>
      <c r="AE95">
        <f t="array" ref="AE95">IFERROR(CONCATENATE((INDEX($AH$7:$AH$57,SMALL(IF($AH$7:$AH$57&lt;&gt;"",IF($AE$7:$AE$57&lt;&gt;"",ROW($AE$7:$AE$57)-MIN(ROW($AE$7:$AE$57))+1,""),""),ROW()-ROW(A$60)+1)))," "),"")</f>
        <v>0</v>
      </c>
      <c r="AF95">
        <f t="array" ref="AF95">IFERROR(CONCATENATE(TEXT(INDEX($AE$7:$AE$57,SMALL(IF($AH$7:$AH$57&lt;&gt;"",IF($AE$7:$AE$57&lt;&gt;"",ROW($AE$7:$AE$57)-MIN(ROW($AE$7:$AE$57))+1,""),""),ROW()-ROW(A$60)+1)),"##0")," "),"")</f>
        <v>0</v>
      </c>
      <c r="AG95">
        <f t="array" ref="AG95">IFERROR(CONCATENATE((INDEX($A$7:$A$57,SMALL(IF($AH$7:$AH$57&lt;&gt;"",IF($AE$7:$AE$57&lt;&gt;"",ROW($AE$7:$AE$57)-MIN(ROW($AE$7:$AE$57))+1,""),""),ROW()-ROW(A$60)+1))),),"")</f>
        <v>0</v>
      </c>
    </row>
    <row r="96" spans="11:33">
      <c r="K96">
        <f t="array" ref="K96">IFERROR(CONCATENATE(TEXT(INDEX($K$7:$K$57,SMALL(IF($N$7:$N$57&lt;&gt;"",IF($K$7:$K$57&lt;&gt;"",ROW($K$7:$K$57)-MIN(ROW($K$7:$K$57))+1,""),""),ROW()-ROW(A$60)+1)),"##0"),","),"")</f>
        <v>0</v>
      </c>
      <c r="L96">
        <f t="array" ref="L96">IFERROR(CONCATENATE((INDEX($N$7:$N$57,SMALL(IF($N$7:$N$57&lt;&gt;"",IF($K$7:$K$57&lt;&gt;"",ROW($K$7:$K$57)-MIN(ROW($K$7:$K$57))+1,""),""),ROW()-ROW(A$60)+1))),","),"")</f>
        <v>0</v>
      </c>
      <c r="M96">
        <f t="array" ref="M96">IFERROR(CONCATENATE((INDEX($A$7:$A$57,SMALL(IF($N$7:$N$57&lt;&gt;"",IF($K$7:$K$57&lt;&gt;"",ROW($K$7:$K$57)-MIN(ROW($K$7:$K$57))+1,""),""),ROW()-ROW(A$60)+1))),),"")</f>
        <v>0</v>
      </c>
      <c r="P96">
        <f t="array" ref="P96">IFERROR(CONCATENATE((INDEX($S$7:$S$57,SMALL(IF($S$7:$S$57&lt;&gt;"",IF($P$7:$P$57&lt;&gt;"",ROW($P$7:$P$57)-MIN(ROW($P$7:$P$57))+1,""),""),ROW()-ROW(A$60)+1)))," "),"")</f>
        <v>0</v>
      </c>
      <c r="Q96">
        <f t="array" ref="Q96">IFERROR(CONCATENATE(TEXT(INDEX($P$7:$P$57,SMALL(IF($S$7:$S$57&lt;&gt;"",IF($P$7:$P$57&lt;&gt;"",ROW($P$7:$P$57)-MIN(ROW($P$7:$P$57))+1,""),""),ROW()-ROW(A$60)+1)),"##0")," "),"")</f>
        <v>0</v>
      </c>
      <c r="R96">
        <f t="array" ref="R96">IFERROR(CONCATENATE((INDEX($A$7:$A$57,SMALL(IF($S$7:$S$57&lt;&gt;"",IF($P$7:$P$57&lt;&gt;"",ROW($P$7:$P$57)-MIN(ROW($P$7:$P$57))+1,""),""),ROW()-ROW(A$60)+1))),),"")</f>
        <v>0</v>
      </c>
      <c r="U96">
        <f t="array" ref="U96">IFERROR(CONCATENATE((INDEX($X$7:$X$57,SMALL(IF($X$7:$X$57&lt;&gt;"",IF($U$7:$U$57&lt;&gt;"",ROW($U$7:$U$57)-MIN(ROW($U$7:$U$57))+1,""),""),ROW()-ROW(A$60)+1))),","),"")</f>
        <v>0</v>
      </c>
      <c r="V96">
        <f t="array" ref="V96">IFERROR(CONCATENATE(TEXT(INDEX($U$7:$U$57,SMALL(IF($X$7:$X$57&lt;&gt;"",IF($U$7:$U$57&lt;&gt;"",ROW($U$7:$U$57)-MIN(ROW($U$7:$U$57))+1,""),""),ROW()-ROW(A$60)+1)),"##0"),","),"")</f>
        <v>0</v>
      </c>
      <c r="W96">
        <f t="array" ref="W96">IFERROR(CONCATENATE((INDEX($A$7:$A$57,SMALL(IF($X$7:$X$57&lt;&gt;"",IF($U$7:$U$57&lt;&gt;"",ROW($U$7:$U$57)-MIN(ROW($U$7:$U$57))+1,""),""),ROW()-ROW(A$60)+1))),),"")</f>
        <v>0</v>
      </c>
      <c r="Z96">
        <f t="array" ref="Z96">IFERROR(CONCATENATE((INDEX($AC$7:$AC$57,SMALL(IF($AC$7:$AC$57&lt;&gt;"",IF($Z$7:$Z$57&lt;&gt;"",ROW($Z$7:$Z$57)-MIN(ROW($Z$7:$Z$57))+1,""),""),ROW()-ROW(A$60)+1)))," "),"")</f>
        <v>0</v>
      </c>
      <c r="AA96">
        <f t="array" ref="AA96">IFERROR(CONCATENATE(TEXT(INDEX($Z$7:$Z$57,SMALL(IF($AC$7:$AC$57&lt;&gt;"",IF($Z$7:$Z$57&lt;&gt;"",ROW($Z$7:$Z$57)-MIN(ROW($Z$7:$Z$57))+1,""),""),ROW()-ROW(A$60)+1)),"##0")," "),"")</f>
        <v>0</v>
      </c>
      <c r="AB96">
        <f t="array" ref="AB96">IFERROR(CONCATENATE((INDEX($A$7:$A$57,SMALL(IF($AC$7:$AC$57&lt;&gt;"",IF($Z$7:$Z$57&lt;&gt;"",ROW($Z$7:$Z$57)-MIN(ROW($Z$7:$Z$57))+1,""),""),ROW()-ROW(A$60)+1))),),"")</f>
        <v>0</v>
      </c>
      <c r="AE96">
        <f t="array" ref="AE96">IFERROR(CONCATENATE((INDEX($AH$7:$AH$57,SMALL(IF($AH$7:$AH$57&lt;&gt;"",IF($AE$7:$AE$57&lt;&gt;"",ROW($AE$7:$AE$57)-MIN(ROW($AE$7:$AE$57))+1,""),""),ROW()-ROW(A$60)+1)))," "),"")</f>
        <v>0</v>
      </c>
      <c r="AF96">
        <f t="array" ref="AF96">IFERROR(CONCATENATE(TEXT(INDEX($AE$7:$AE$57,SMALL(IF($AH$7:$AH$57&lt;&gt;"",IF($AE$7:$AE$57&lt;&gt;"",ROW($AE$7:$AE$57)-MIN(ROW($AE$7:$AE$57))+1,""),""),ROW()-ROW(A$60)+1)),"##0")," "),"")</f>
        <v>0</v>
      </c>
      <c r="AG96">
        <f t="array" ref="AG96">IFERROR(CONCATENATE((INDEX($A$7:$A$57,SMALL(IF($AH$7:$AH$57&lt;&gt;"",IF($AE$7:$AE$57&lt;&gt;"",ROW($AE$7:$AE$57)-MIN(ROW($AE$7:$AE$57))+1,""),""),ROW()-ROW(A$60)+1))),),"")</f>
        <v>0</v>
      </c>
    </row>
    <row r="97" spans="11:33">
      <c r="K97">
        <f t="array" ref="K97">IFERROR(CONCATENATE(TEXT(INDEX($K$7:$K$57,SMALL(IF($N$7:$N$57&lt;&gt;"",IF($K$7:$K$57&lt;&gt;"",ROW($K$7:$K$57)-MIN(ROW($K$7:$K$57))+1,""),""),ROW()-ROW(A$60)+1)),"##0"),","),"")</f>
        <v>0</v>
      </c>
      <c r="L97">
        <f t="array" ref="L97">IFERROR(CONCATENATE((INDEX($N$7:$N$57,SMALL(IF($N$7:$N$57&lt;&gt;"",IF($K$7:$K$57&lt;&gt;"",ROW($K$7:$K$57)-MIN(ROW($K$7:$K$57))+1,""),""),ROW()-ROW(A$60)+1))),","),"")</f>
        <v>0</v>
      </c>
      <c r="M97">
        <f t="array" ref="M97">IFERROR(CONCATENATE((INDEX($A$7:$A$57,SMALL(IF($N$7:$N$57&lt;&gt;"",IF($K$7:$K$57&lt;&gt;"",ROW($K$7:$K$57)-MIN(ROW($K$7:$K$57))+1,""),""),ROW()-ROW(A$60)+1))),),"")</f>
        <v>0</v>
      </c>
      <c r="P97">
        <f t="array" ref="P97">IFERROR(CONCATENATE((INDEX($S$7:$S$57,SMALL(IF($S$7:$S$57&lt;&gt;"",IF($P$7:$P$57&lt;&gt;"",ROW($P$7:$P$57)-MIN(ROW($P$7:$P$57))+1,""),""),ROW()-ROW(A$60)+1)))," "),"")</f>
        <v>0</v>
      </c>
      <c r="Q97">
        <f t="array" ref="Q97">IFERROR(CONCATENATE(TEXT(INDEX($P$7:$P$57,SMALL(IF($S$7:$S$57&lt;&gt;"",IF($P$7:$P$57&lt;&gt;"",ROW($P$7:$P$57)-MIN(ROW($P$7:$P$57))+1,""),""),ROW()-ROW(A$60)+1)),"##0")," "),"")</f>
        <v>0</v>
      </c>
      <c r="R97">
        <f t="array" ref="R97">IFERROR(CONCATENATE((INDEX($A$7:$A$57,SMALL(IF($S$7:$S$57&lt;&gt;"",IF($P$7:$P$57&lt;&gt;"",ROW($P$7:$P$57)-MIN(ROW($P$7:$P$57))+1,""),""),ROW()-ROW(A$60)+1))),),"")</f>
        <v>0</v>
      </c>
      <c r="U97">
        <f t="array" ref="U97">IFERROR(CONCATENATE((INDEX($X$7:$X$57,SMALL(IF($X$7:$X$57&lt;&gt;"",IF($U$7:$U$57&lt;&gt;"",ROW($U$7:$U$57)-MIN(ROW($U$7:$U$57))+1,""),""),ROW()-ROW(A$60)+1))),","),"")</f>
        <v>0</v>
      </c>
      <c r="V97">
        <f t="array" ref="V97">IFERROR(CONCATENATE(TEXT(INDEX($U$7:$U$57,SMALL(IF($X$7:$X$57&lt;&gt;"",IF($U$7:$U$57&lt;&gt;"",ROW($U$7:$U$57)-MIN(ROW($U$7:$U$57))+1,""),""),ROW()-ROW(A$60)+1)),"##0"),","),"")</f>
        <v>0</v>
      </c>
      <c r="W97">
        <f t="array" ref="W97">IFERROR(CONCATENATE((INDEX($A$7:$A$57,SMALL(IF($X$7:$X$57&lt;&gt;"",IF($U$7:$U$57&lt;&gt;"",ROW($U$7:$U$57)-MIN(ROW($U$7:$U$57))+1,""),""),ROW()-ROW(A$60)+1))),),"")</f>
        <v>0</v>
      </c>
      <c r="Z97">
        <f t="array" ref="Z97">IFERROR(CONCATENATE((INDEX($AC$7:$AC$57,SMALL(IF($AC$7:$AC$57&lt;&gt;"",IF($Z$7:$Z$57&lt;&gt;"",ROW($Z$7:$Z$57)-MIN(ROW($Z$7:$Z$57))+1,""),""),ROW()-ROW(A$60)+1)))," "),"")</f>
        <v>0</v>
      </c>
      <c r="AA97">
        <f t="array" ref="AA97">IFERROR(CONCATENATE(TEXT(INDEX($Z$7:$Z$57,SMALL(IF($AC$7:$AC$57&lt;&gt;"",IF($Z$7:$Z$57&lt;&gt;"",ROW($Z$7:$Z$57)-MIN(ROW($Z$7:$Z$57))+1,""),""),ROW()-ROW(A$60)+1)),"##0")," "),"")</f>
        <v>0</v>
      </c>
      <c r="AB97">
        <f t="array" ref="AB97">IFERROR(CONCATENATE((INDEX($A$7:$A$57,SMALL(IF($AC$7:$AC$57&lt;&gt;"",IF($Z$7:$Z$57&lt;&gt;"",ROW($Z$7:$Z$57)-MIN(ROW($Z$7:$Z$57))+1,""),""),ROW()-ROW(A$60)+1))),),"")</f>
        <v>0</v>
      </c>
      <c r="AE97">
        <f t="array" ref="AE97">IFERROR(CONCATENATE((INDEX($AH$7:$AH$57,SMALL(IF($AH$7:$AH$57&lt;&gt;"",IF($AE$7:$AE$57&lt;&gt;"",ROW($AE$7:$AE$57)-MIN(ROW($AE$7:$AE$57))+1,""),""),ROW()-ROW(A$60)+1)))," "),"")</f>
        <v>0</v>
      </c>
      <c r="AF97">
        <f t="array" ref="AF97">IFERROR(CONCATENATE(TEXT(INDEX($AE$7:$AE$57,SMALL(IF($AH$7:$AH$57&lt;&gt;"",IF($AE$7:$AE$57&lt;&gt;"",ROW($AE$7:$AE$57)-MIN(ROW($AE$7:$AE$57))+1,""),""),ROW()-ROW(A$60)+1)),"##0")," "),"")</f>
        <v>0</v>
      </c>
      <c r="AG97">
        <f t="array" ref="AG97">IFERROR(CONCATENATE((INDEX($A$7:$A$57,SMALL(IF($AH$7:$AH$57&lt;&gt;"",IF($AE$7:$AE$57&lt;&gt;"",ROW($AE$7:$AE$57)-MIN(ROW($AE$7:$AE$57))+1,""),""),ROW()-ROW(A$60)+1))),),"")</f>
        <v>0</v>
      </c>
    </row>
    <row r="98" spans="11:33">
      <c r="K98">
        <f t="array" ref="K98">IFERROR(CONCATENATE(TEXT(INDEX($K$7:$K$57,SMALL(IF($N$7:$N$57&lt;&gt;"",IF($K$7:$K$57&lt;&gt;"",ROW($K$7:$K$57)-MIN(ROW($K$7:$K$57))+1,""),""),ROW()-ROW(A$60)+1)),"##0"),","),"")</f>
        <v>0</v>
      </c>
      <c r="L98">
        <f t="array" ref="L98">IFERROR(CONCATENATE((INDEX($N$7:$N$57,SMALL(IF($N$7:$N$57&lt;&gt;"",IF($K$7:$K$57&lt;&gt;"",ROW($K$7:$K$57)-MIN(ROW($K$7:$K$57))+1,""),""),ROW()-ROW(A$60)+1))),","),"")</f>
        <v>0</v>
      </c>
      <c r="M98">
        <f t="array" ref="M98">IFERROR(CONCATENATE((INDEX($A$7:$A$57,SMALL(IF($N$7:$N$57&lt;&gt;"",IF($K$7:$K$57&lt;&gt;"",ROW($K$7:$K$57)-MIN(ROW($K$7:$K$57))+1,""),""),ROW()-ROW(A$60)+1))),),"")</f>
        <v>0</v>
      </c>
      <c r="P98">
        <f t="array" ref="P98">IFERROR(CONCATENATE((INDEX($S$7:$S$57,SMALL(IF($S$7:$S$57&lt;&gt;"",IF($P$7:$P$57&lt;&gt;"",ROW($P$7:$P$57)-MIN(ROW($P$7:$P$57))+1,""),""),ROW()-ROW(A$60)+1)))," "),"")</f>
        <v>0</v>
      </c>
      <c r="Q98">
        <f t="array" ref="Q98">IFERROR(CONCATENATE(TEXT(INDEX($P$7:$P$57,SMALL(IF($S$7:$S$57&lt;&gt;"",IF($P$7:$P$57&lt;&gt;"",ROW($P$7:$P$57)-MIN(ROW($P$7:$P$57))+1,""),""),ROW()-ROW(A$60)+1)),"##0")," "),"")</f>
        <v>0</v>
      </c>
      <c r="R98">
        <f t="array" ref="R98">IFERROR(CONCATENATE((INDEX($A$7:$A$57,SMALL(IF($S$7:$S$57&lt;&gt;"",IF($P$7:$P$57&lt;&gt;"",ROW($P$7:$P$57)-MIN(ROW($P$7:$P$57))+1,""),""),ROW()-ROW(A$60)+1))),),"")</f>
        <v>0</v>
      </c>
      <c r="U98">
        <f t="array" ref="U98">IFERROR(CONCATENATE((INDEX($X$7:$X$57,SMALL(IF($X$7:$X$57&lt;&gt;"",IF($U$7:$U$57&lt;&gt;"",ROW($U$7:$U$57)-MIN(ROW($U$7:$U$57))+1,""),""),ROW()-ROW(A$60)+1))),","),"")</f>
        <v>0</v>
      </c>
      <c r="V98">
        <f t="array" ref="V98">IFERROR(CONCATENATE(TEXT(INDEX($U$7:$U$57,SMALL(IF($X$7:$X$57&lt;&gt;"",IF($U$7:$U$57&lt;&gt;"",ROW($U$7:$U$57)-MIN(ROW($U$7:$U$57))+1,""),""),ROW()-ROW(A$60)+1)),"##0"),","),"")</f>
        <v>0</v>
      </c>
      <c r="W98">
        <f t="array" ref="W98">IFERROR(CONCATENATE((INDEX($A$7:$A$57,SMALL(IF($X$7:$X$57&lt;&gt;"",IF($U$7:$U$57&lt;&gt;"",ROW($U$7:$U$57)-MIN(ROW($U$7:$U$57))+1,""),""),ROW()-ROW(A$60)+1))),),"")</f>
        <v>0</v>
      </c>
      <c r="Z98">
        <f t="array" ref="Z98">IFERROR(CONCATENATE((INDEX($AC$7:$AC$57,SMALL(IF($AC$7:$AC$57&lt;&gt;"",IF($Z$7:$Z$57&lt;&gt;"",ROW($Z$7:$Z$57)-MIN(ROW($Z$7:$Z$57))+1,""),""),ROW()-ROW(A$60)+1)))," "),"")</f>
        <v>0</v>
      </c>
      <c r="AA98">
        <f t="array" ref="AA98">IFERROR(CONCATENATE(TEXT(INDEX($Z$7:$Z$57,SMALL(IF($AC$7:$AC$57&lt;&gt;"",IF($Z$7:$Z$57&lt;&gt;"",ROW($Z$7:$Z$57)-MIN(ROW($Z$7:$Z$57))+1,""),""),ROW()-ROW(A$60)+1)),"##0")," "),"")</f>
        <v>0</v>
      </c>
      <c r="AB98">
        <f t="array" ref="AB98">IFERROR(CONCATENATE((INDEX($A$7:$A$57,SMALL(IF($AC$7:$AC$57&lt;&gt;"",IF($Z$7:$Z$57&lt;&gt;"",ROW($Z$7:$Z$57)-MIN(ROW($Z$7:$Z$57))+1,""),""),ROW()-ROW(A$60)+1))),),"")</f>
        <v>0</v>
      </c>
      <c r="AE98">
        <f t="array" ref="AE98">IFERROR(CONCATENATE((INDEX($AH$7:$AH$57,SMALL(IF($AH$7:$AH$57&lt;&gt;"",IF($AE$7:$AE$57&lt;&gt;"",ROW($AE$7:$AE$57)-MIN(ROW($AE$7:$AE$57))+1,""),""),ROW()-ROW(A$60)+1)))," "),"")</f>
        <v>0</v>
      </c>
      <c r="AF98">
        <f t="array" ref="AF98">IFERROR(CONCATENATE(TEXT(INDEX($AE$7:$AE$57,SMALL(IF($AH$7:$AH$57&lt;&gt;"",IF($AE$7:$AE$57&lt;&gt;"",ROW($AE$7:$AE$57)-MIN(ROW($AE$7:$AE$57))+1,""),""),ROW()-ROW(A$60)+1)),"##0")," "),"")</f>
        <v>0</v>
      </c>
      <c r="AG98">
        <f t="array" ref="AG98">IFERROR(CONCATENATE((INDEX($A$7:$A$57,SMALL(IF($AH$7:$AH$57&lt;&gt;"",IF($AE$7:$AE$57&lt;&gt;"",ROW($AE$7:$AE$57)-MIN(ROW($AE$7:$AE$57))+1,""),""),ROW()-ROW(A$60)+1))),),"")</f>
        <v>0</v>
      </c>
    </row>
    <row r="99" spans="11:33">
      <c r="K99">
        <f t="array" ref="K99">IFERROR(CONCATENATE(TEXT(INDEX($K$7:$K$57,SMALL(IF($N$7:$N$57&lt;&gt;"",IF($K$7:$K$57&lt;&gt;"",ROW($K$7:$K$57)-MIN(ROW($K$7:$K$57))+1,""),""),ROW()-ROW(A$60)+1)),"##0"),","),"")</f>
        <v>0</v>
      </c>
      <c r="L99">
        <f t="array" ref="L99">IFERROR(CONCATENATE((INDEX($N$7:$N$57,SMALL(IF($N$7:$N$57&lt;&gt;"",IF($K$7:$K$57&lt;&gt;"",ROW($K$7:$K$57)-MIN(ROW($K$7:$K$57))+1,""),""),ROW()-ROW(A$60)+1))),","),"")</f>
        <v>0</v>
      </c>
      <c r="M99">
        <f t="array" ref="M99">IFERROR(CONCATENATE((INDEX($A$7:$A$57,SMALL(IF($N$7:$N$57&lt;&gt;"",IF($K$7:$K$57&lt;&gt;"",ROW($K$7:$K$57)-MIN(ROW($K$7:$K$57))+1,""),""),ROW()-ROW(A$60)+1))),),"")</f>
        <v>0</v>
      </c>
      <c r="P99">
        <f t="array" ref="P99">IFERROR(CONCATENATE((INDEX($S$7:$S$57,SMALL(IF($S$7:$S$57&lt;&gt;"",IF($P$7:$P$57&lt;&gt;"",ROW($P$7:$P$57)-MIN(ROW($P$7:$P$57))+1,""),""),ROW()-ROW(A$60)+1)))," "),"")</f>
        <v>0</v>
      </c>
      <c r="Q99">
        <f t="array" ref="Q99">IFERROR(CONCATENATE(TEXT(INDEX($P$7:$P$57,SMALL(IF($S$7:$S$57&lt;&gt;"",IF($P$7:$P$57&lt;&gt;"",ROW($P$7:$P$57)-MIN(ROW($P$7:$P$57))+1,""),""),ROW()-ROW(A$60)+1)),"##0")," "),"")</f>
        <v>0</v>
      </c>
      <c r="R99">
        <f t="array" ref="R99">IFERROR(CONCATENATE((INDEX($A$7:$A$57,SMALL(IF($S$7:$S$57&lt;&gt;"",IF($P$7:$P$57&lt;&gt;"",ROW($P$7:$P$57)-MIN(ROW($P$7:$P$57))+1,""),""),ROW()-ROW(A$60)+1))),),"")</f>
        <v>0</v>
      </c>
      <c r="U99">
        <f t="array" ref="U99">IFERROR(CONCATENATE((INDEX($X$7:$X$57,SMALL(IF($X$7:$X$57&lt;&gt;"",IF($U$7:$U$57&lt;&gt;"",ROW($U$7:$U$57)-MIN(ROW($U$7:$U$57))+1,""),""),ROW()-ROW(A$60)+1))),","),"")</f>
        <v>0</v>
      </c>
      <c r="V99">
        <f t="array" ref="V99">IFERROR(CONCATENATE(TEXT(INDEX($U$7:$U$57,SMALL(IF($X$7:$X$57&lt;&gt;"",IF($U$7:$U$57&lt;&gt;"",ROW($U$7:$U$57)-MIN(ROW($U$7:$U$57))+1,""),""),ROW()-ROW(A$60)+1)),"##0"),","),"")</f>
        <v>0</v>
      </c>
      <c r="W99">
        <f t="array" ref="W99">IFERROR(CONCATENATE((INDEX($A$7:$A$57,SMALL(IF($X$7:$X$57&lt;&gt;"",IF($U$7:$U$57&lt;&gt;"",ROW($U$7:$U$57)-MIN(ROW($U$7:$U$57))+1,""),""),ROW()-ROW(A$60)+1))),),"")</f>
        <v>0</v>
      </c>
      <c r="Z99">
        <f t="array" ref="Z99">IFERROR(CONCATENATE((INDEX($AC$7:$AC$57,SMALL(IF($AC$7:$AC$57&lt;&gt;"",IF($Z$7:$Z$57&lt;&gt;"",ROW($Z$7:$Z$57)-MIN(ROW($Z$7:$Z$57))+1,""),""),ROW()-ROW(A$60)+1)))," "),"")</f>
        <v>0</v>
      </c>
      <c r="AA99">
        <f t="array" ref="AA99">IFERROR(CONCATENATE(TEXT(INDEX($Z$7:$Z$57,SMALL(IF($AC$7:$AC$57&lt;&gt;"",IF($Z$7:$Z$57&lt;&gt;"",ROW($Z$7:$Z$57)-MIN(ROW($Z$7:$Z$57))+1,""),""),ROW()-ROW(A$60)+1)),"##0")," "),"")</f>
        <v>0</v>
      </c>
      <c r="AB99">
        <f t="array" ref="AB99">IFERROR(CONCATENATE((INDEX($A$7:$A$57,SMALL(IF($AC$7:$AC$57&lt;&gt;"",IF($Z$7:$Z$57&lt;&gt;"",ROW($Z$7:$Z$57)-MIN(ROW($Z$7:$Z$57))+1,""),""),ROW()-ROW(A$60)+1))),),"")</f>
        <v>0</v>
      </c>
      <c r="AE99">
        <f t="array" ref="AE99">IFERROR(CONCATENATE((INDEX($AH$7:$AH$57,SMALL(IF($AH$7:$AH$57&lt;&gt;"",IF($AE$7:$AE$57&lt;&gt;"",ROW($AE$7:$AE$57)-MIN(ROW($AE$7:$AE$57))+1,""),""),ROW()-ROW(A$60)+1)))," "),"")</f>
        <v>0</v>
      </c>
      <c r="AF99">
        <f t="array" ref="AF99">IFERROR(CONCATENATE(TEXT(INDEX($AE$7:$AE$57,SMALL(IF($AH$7:$AH$57&lt;&gt;"",IF($AE$7:$AE$57&lt;&gt;"",ROW($AE$7:$AE$57)-MIN(ROW($AE$7:$AE$57))+1,""),""),ROW()-ROW(A$60)+1)),"##0")," "),"")</f>
        <v>0</v>
      </c>
      <c r="AG99">
        <f t="array" ref="AG99">IFERROR(CONCATENATE((INDEX($A$7:$A$57,SMALL(IF($AH$7:$AH$57&lt;&gt;"",IF($AE$7:$AE$57&lt;&gt;"",ROW($AE$7:$AE$57)-MIN(ROW($AE$7:$AE$57))+1,""),""),ROW()-ROW(A$60)+1))),),"")</f>
        <v>0</v>
      </c>
    </row>
    <row r="100" spans="11:33">
      <c r="K100">
        <f t="array" ref="K100">IFERROR(CONCATENATE(TEXT(INDEX($K$7:$K$57,SMALL(IF($N$7:$N$57&lt;&gt;"",IF($K$7:$K$57&lt;&gt;"",ROW($K$7:$K$57)-MIN(ROW($K$7:$K$57))+1,""),""),ROW()-ROW(A$60)+1)),"##0"),","),"")</f>
        <v>0</v>
      </c>
      <c r="L100">
        <f t="array" ref="L100">IFERROR(CONCATENATE((INDEX($N$7:$N$57,SMALL(IF($N$7:$N$57&lt;&gt;"",IF($K$7:$K$57&lt;&gt;"",ROW($K$7:$K$57)-MIN(ROW($K$7:$K$57))+1,""),""),ROW()-ROW(A$60)+1))),","),"")</f>
        <v>0</v>
      </c>
      <c r="M100">
        <f t="array" ref="M100">IFERROR(CONCATENATE((INDEX($A$7:$A$57,SMALL(IF($N$7:$N$57&lt;&gt;"",IF($K$7:$K$57&lt;&gt;"",ROW($K$7:$K$57)-MIN(ROW($K$7:$K$57))+1,""),""),ROW()-ROW(A$60)+1))),),"")</f>
        <v>0</v>
      </c>
      <c r="P100">
        <f t="array" ref="P100">IFERROR(CONCATENATE((INDEX($S$7:$S$57,SMALL(IF($S$7:$S$57&lt;&gt;"",IF($P$7:$P$57&lt;&gt;"",ROW($P$7:$P$57)-MIN(ROW($P$7:$P$57))+1,""),""),ROW()-ROW(A$60)+1)))," "),"")</f>
        <v>0</v>
      </c>
      <c r="Q100">
        <f t="array" ref="Q100">IFERROR(CONCATENATE(TEXT(INDEX($P$7:$P$57,SMALL(IF($S$7:$S$57&lt;&gt;"",IF($P$7:$P$57&lt;&gt;"",ROW($P$7:$P$57)-MIN(ROW($P$7:$P$57))+1,""),""),ROW()-ROW(A$60)+1)),"##0")," "),"")</f>
        <v>0</v>
      </c>
      <c r="R100">
        <f t="array" ref="R100">IFERROR(CONCATENATE((INDEX($A$7:$A$57,SMALL(IF($S$7:$S$57&lt;&gt;"",IF($P$7:$P$57&lt;&gt;"",ROW($P$7:$P$57)-MIN(ROW($P$7:$P$57))+1,""),""),ROW()-ROW(A$60)+1))),),"")</f>
        <v>0</v>
      </c>
      <c r="U100">
        <f t="array" ref="U100">IFERROR(CONCATENATE((INDEX($X$7:$X$57,SMALL(IF($X$7:$X$57&lt;&gt;"",IF($U$7:$U$57&lt;&gt;"",ROW($U$7:$U$57)-MIN(ROW($U$7:$U$57))+1,""),""),ROW()-ROW(A$60)+1))),","),"")</f>
        <v>0</v>
      </c>
      <c r="V100">
        <f t="array" ref="V100">IFERROR(CONCATENATE(TEXT(INDEX($U$7:$U$57,SMALL(IF($X$7:$X$57&lt;&gt;"",IF($U$7:$U$57&lt;&gt;"",ROW($U$7:$U$57)-MIN(ROW($U$7:$U$57))+1,""),""),ROW()-ROW(A$60)+1)),"##0"),","),"")</f>
        <v>0</v>
      </c>
      <c r="W100">
        <f t="array" ref="W100">IFERROR(CONCATENATE((INDEX($A$7:$A$57,SMALL(IF($X$7:$X$57&lt;&gt;"",IF($U$7:$U$57&lt;&gt;"",ROW($U$7:$U$57)-MIN(ROW($U$7:$U$57))+1,""),""),ROW()-ROW(A$60)+1))),),"")</f>
        <v>0</v>
      </c>
      <c r="Z100">
        <f t="array" ref="Z100">IFERROR(CONCATENATE((INDEX($AC$7:$AC$57,SMALL(IF($AC$7:$AC$57&lt;&gt;"",IF($Z$7:$Z$57&lt;&gt;"",ROW($Z$7:$Z$57)-MIN(ROW($Z$7:$Z$57))+1,""),""),ROW()-ROW(A$60)+1)))," "),"")</f>
        <v>0</v>
      </c>
      <c r="AA100">
        <f t="array" ref="AA100">IFERROR(CONCATENATE(TEXT(INDEX($Z$7:$Z$57,SMALL(IF($AC$7:$AC$57&lt;&gt;"",IF($Z$7:$Z$57&lt;&gt;"",ROW($Z$7:$Z$57)-MIN(ROW($Z$7:$Z$57))+1,""),""),ROW()-ROW(A$60)+1)),"##0")," "),"")</f>
        <v>0</v>
      </c>
      <c r="AB100">
        <f t="array" ref="AB100">IFERROR(CONCATENATE((INDEX($A$7:$A$57,SMALL(IF($AC$7:$AC$57&lt;&gt;"",IF($Z$7:$Z$57&lt;&gt;"",ROW($Z$7:$Z$57)-MIN(ROW($Z$7:$Z$57))+1,""),""),ROW()-ROW(A$60)+1))),),"")</f>
        <v>0</v>
      </c>
      <c r="AE100">
        <f t="array" ref="AE100">IFERROR(CONCATENATE((INDEX($AH$7:$AH$57,SMALL(IF($AH$7:$AH$57&lt;&gt;"",IF($AE$7:$AE$57&lt;&gt;"",ROW($AE$7:$AE$57)-MIN(ROW($AE$7:$AE$57))+1,""),""),ROW()-ROW(A$60)+1)))," "),"")</f>
        <v>0</v>
      </c>
      <c r="AF100">
        <f t="array" ref="AF100">IFERROR(CONCATENATE(TEXT(INDEX($AE$7:$AE$57,SMALL(IF($AH$7:$AH$57&lt;&gt;"",IF($AE$7:$AE$57&lt;&gt;"",ROW($AE$7:$AE$57)-MIN(ROW($AE$7:$AE$57))+1,""),""),ROW()-ROW(A$60)+1)),"##0")," "),"")</f>
        <v>0</v>
      </c>
      <c r="AG100">
        <f t="array" ref="AG100">IFERROR(CONCATENATE((INDEX($A$7:$A$57,SMALL(IF($AH$7:$AH$57&lt;&gt;"",IF($AE$7:$AE$57&lt;&gt;"",ROW($AE$7:$AE$57)-MIN(ROW($AE$7:$AE$57))+1,""),""),ROW()-ROW(A$60)+1))),),"")</f>
        <v>0</v>
      </c>
    </row>
    <row r="101" spans="11:33">
      <c r="K101">
        <f t="array" ref="K101">IFERROR(CONCATENATE(TEXT(INDEX($K$7:$K$57,SMALL(IF($N$7:$N$57&lt;&gt;"",IF($K$7:$K$57&lt;&gt;"",ROW($K$7:$K$57)-MIN(ROW($K$7:$K$57))+1,""),""),ROW()-ROW(A$60)+1)),"##0"),","),"")</f>
        <v>0</v>
      </c>
      <c r="L101">
        <f t="array" ref="L101">IFERROR(CONCATENATE((INDEX($N$7:$N$57,SMALL(IF($N$7:$N$57&lt;&gt;"",IF($K$7:$K$57&lt;&gt;"",ROW($K$7:$K$57)-MIN(ROW($K$7:$K$57))+1,""),""),ROW()-ROW(A$60)+1))),","),"")</f>
        <v>0</v>
      </c>
      <c r="M101">
        <f t="array" ref="M101">IFERROR(CONCATENATE((INDEX($A$7:$A$57,SMALL(IF($N$7:$N$57&lt;&gt;"",IF($K$7:$K$57&lt;&gt;"",ROW($K$7:$K$57)-MIN(ROW($K$7:$K$57))+1,""),""),ROW()-ROW(A$60)+1))),),"")</f>
        <v>0</v>
      </c>
      <c r="P101">
        <f t="array" ref="P101">IFERROR(CONCATENATE((INDEX($S$7:$S$57,SMALL(IF($S$7:$S$57&lt;&gt;"",IF($P$7:$P$57&lt;&gt;"",ROW($P$7:$P$57)-MIN(ROW($P$7:$P$57))+1,""),""),ROW()-ROW(A$60)+1)))," "),"")</f>
        <v>0</v>
      </c>
      <c r="Q101">
        <f t="array" ref="Q101">IFERROR(CONCATENATE(TEXT(INDEX($P$7:$P$57,SMALL(IF($S$7:$S$57&lt;&gt;"",IF($P$7:$P$57&lt;&gt;"",ROW($P$7:$P$57)-MIN(ROW($P$7:$P$57))+1,""),""),ROW()-ROW(A$60)+1)),"##0")," "),"")</f>
        <v>0</v>
      </c>
      <c r="R101">
        <f t="array" ref="R101">IFERROR(CONCATENATE((INDEX($A$7:$A$57,SMALL(IF($S$7:$S$57&lt;&gt;"",IF($P$7:$P$57&lt;&gt;"",ROW($P$7:$P$57)-MIN(ROW($P$7:$P$57))+1,""),""),ROW()-ROW(A$60)+1))),),"")</f>
        <v>0</v>
      </c>
      <c r="U101">
        <f t="array" ref="U101">IFERROR(CONCATENATE((INDEX($X$7:$X$57,SMALL(IF($X$7:$X$57&lt;&gt;"",IF($U$7:$U$57&lt;&gt;"",ROW($U$7:$U$57)-MIN(ROW($U$7:$U$57))+1,""),""),ROW()-ROW(A$60)+1))),","),"")</f>
        <v>0</v>
      </c>
      <c r="V101">
        <f t="array" ref="V101">IFERROR(CONCATENATE(TEXT(INDEX($U$7:$U$57,SMALL(IF($X$7:$X$57&lt;&gt;"",IF($U$7:$U$57&lt;&gt;"",ROW($U$7:$U$57)-MIN(ROW($U$7:$U$57))+1,""),""),ROW()-ROW(A$60)+1)),"##0"),","),"")</f>
        <v>0</v>
      </c>
      <c r="W101">
        <f t="array" ref="W101">IFERROR(CONCATENATE((INDEX($A$7:$A$57,SMALL(IF($X$7:$X$57&lt;&gt;"",IF($U$7:$U$57&lt;&gt;"",ROW($U$7:$U$57)-MIN(ROW($U$7:$U$57))+1,""),""),ROW()-ROW(A$60)+1))),),"")</f>
        <v>0</v>
      </c>
      <c r="Z101">
        <f t="array" ref="Z101">IFERROR(CONCATENATE((INDEX($AC$7:$AC$57,SMALL(IF($AC$7:$AC$57&lt;&gt;"",IF($Z$7:$Z$57&lt;&gt;"",ROW($Z$7:$Z$57)-MIN(ROW($Z$7:$Z$57))+1,""),""),ROW()-ROW(A$60)+1)))," "),"")</f>
        <v>0</v>
      </c>
      <c r="AA101">
        <f t="array" ref="AA101">IFERROR(CONCATENATE(TEXT(INDEX($Z$7:$Z$57,SMALL(IF($AC$7:$AC$57&lt;&gt;"",IF($Z$7:$Z$57&lt;&gt;"",ROW($Z$7:$Z$57)-MIN(ROW($Z$7:$Z$57))+1,""),""),ROW()-ROW(A$60)+1)),"##0")," "),"")</f>
        <v>0</v>
      </c>
      <c r="AB101">
        <f t="array" ref="AB101">IFERROR(CONCATENATE((INDEX($A$7:$A$57,SMALL(IF($AC$7:$AC$57&lt;&gt;"",IF($Z$7:$Z$57&lt;&gt;"",ROW($Z$7:$Z$57)-MIN(ROW($Z$7:$Z$57))+1,""),""),ROW()-ROW(A$60)+1))),),"")</f>
        <v>0</v>
      </c>
      <c r="AE101">
        <f t="array" ref="AE101">IFERROR(CONCATENATE((INDEX($AH$7:$AH$57,SMALL(IF($AH$7:$AH$57&lt;&gt;"",IF($AE$7:$AE$57&lt;&gt;"",ROW($AE$7:$AE$57)-MIN(ROW($AE$7:$AE$57))+1,""),""),ROW()-ROW(A$60)+1)))," "),"")</f>
        <v>0</v>
      </c>
      <c r="AF101">
        <f t="array" ref="AF101">IFERROR(CONCATENATE(TEXT(INDEX($AE$7:$AE$57,SMALL(IF($AH$7:$AH$57&lt;&gt;"",IF($AE$7:$AE$57&lt;&gt;"",ROW($AE$7:$AE$57)-MIN(ROW($AE$7:$AE$57))+1,""),""),ROW()-ROW(A$60)+1)),"##0")," "),"")</f>
        <v>0</v>
      </c>
      <c r="AG101">
        <f t="array" ref="AG101">IFERROR(CONCATENATE((INDEX($A$7:$A$57,SMALL(IF($AH$7:$AH$57&lt;&gt;"",IF($AE$7:$AE$57&lt;&gt;"",ROW($AE$7:$AE$57)-MIN(ROW($AE$7:$AE$57))+1,""),""),ROW()-ROW(A$60)+1))),),"")</f>
        <v>0</v>
      </c>
    </row>
    <row r="102" spans="11:33">
      <c r="K102">
        <f t="array" ref="K102">IFERROR(CONCATENATE(TEXT(INDEX($K$7:$K$57,SMALL(IF($N$7:$N$57&lt;&gt;"",IF($K$7:$K$57&lt;&gt;"",ROW($K$7:$K$57)-MIN(ROW($K$7:$K$57))+1,""),""),ROW()-ROW(A$60)+1)),"##0"),","),"")</f>
        <v>0</v>
      </c>
      <c r="L102">
        <f t="array" ref="L102">IFERROR(CONCATENATE((INDEX($N$7:$N$57,SMALL(IF($N$7:$N$57&lt;&gt;"",IF($K$7:$K$57&lt;&gt;"",ROW($K$7:$K$57)-MIN(ROW($K$7:$K$57))+1,""),""),ROW()-ROW(A$60)+1))),","),"")</f>
        <v>0</v>
      </c>
      <c r="M102">
        <f t="array" ref="M102">IFERROR(CONCATENATE((INDEX($A$7:$A$57,SMALL(IF($N$7:$N$57&lt;&gt;"",IF($K$7:$K$57&lt;&gt;"",ROW($K$7:$K$57)-MIN(ROW($K$7:$K$57))+1,""),""),ROW()-ROW(A$60)+1))),),"")</f>
        <v>0</v>
      </c>
      <c r="P102">
        <f t="array" ref="P102">IFERROR(CONCATENATE((INDEX($S$7:$S$57,SMALL(IF($S$7:$S$57&lt;&gt;"",IF($P$7:$P$57&lt;&gt;"",ROW($P$7:$P$57)-MIN(ROW($P$7:$P$57))+1,""),""),ROW()-ROW(A$60)+1)))," "),"")</f>
        <v>0</v>
      </c>
      <c r="Q102">
        <f t="array" ref="Q102">IFERROR(CONCATENATE(TEXT(INDEX($P$7:$P$57,SMALL(IF($S$7:$S$57&lt;&gt;"",IF($P$7:$P$57&lt;&gt;"",ROW($P$7:$P$57)-MIN(ROW($P$7:$P$57))+1,""),""),ROW()-ROW(A$60)+1)),"##0")," "),"")</f>
        <v>0</v>
      </c>
      <c r="R102">
        <f t="array" ref="R102">IFERROR(CONCATENATE((INDEX($A$7:$A$57,SMALL(IF($S$7:$S$57&lt;&gt;"",IF($P$7:$P$57&lt;&gt;"",ROW($P$7:$P$57)-MIN(ROW($P$7:$P$57))+1,""),""),ROW()-ROW(A$60)+1))),),"")</f>
        <v>0</v>
      </c>
      <c r="U102">
        <f t="array" ref="U102">IFERROR(CONCATENATE((INDEX($X$7:$X$57,SMALL(IF($X$7:$X$57&lt;&gt;"",IF($U$7:$U$57&lt;&gt;"",ROW($U$7:$U$57)-MIN(ROW($U$7:$U$57))+1,""),""),ROW()-ROW(A$60)+1))),","),"")</f>
        <v>0</v>
      </c>
      <c r="V102">
        <f t="array" ref="V102">IFERROR(CONCATENATE(TEXT(INDEX($U$7:$U$57,SMALL(IF($X$7:$X$57&lt;&gt;"",IF($U$7:$U$57&lt;&gt;"",ROW($U$7:$U$57)-MIN(ROW($U$7:$U$57))+1,""),""),ROW()-ROW(A$60)+1)),"##0"),","),"")</f>
        <v>0</v>
      </c>
      <c r="W102">
        <f t="array" ref="W102">IFERROR(CONCATENATE((INDEX($A$7:$A$57,SMALL(IF($X$7:$X$57&lt;&gt;"",IF($U$7:$U$57&lt;&gt;"",ROW($U$7:$U$57)-MIN(ROW($U$7:$U$57))+1,""),""),ROW()-ROW(A$60)+1))),),"")</f>
        <v>0</v>
      </c>
      <c r="Z102">
        <f t="array" ref="Z102">IFERROR(CONCATENATE((INDEX($AC$7:$AC$57,SMALL(IF($AC$7:$AC$57&lt;&gt;"",IF($Z$7:$Z$57&lt;&gt;"",ROW($Z$7:$Z$57)-MIN(ROW($Z$7:$Z$57))+1,""),""),ROW()-ROW(A$60)+1)))," "),"")</f>
        <v>0</v>
      </c>
      <c r="AA102">
        <f t="array" ref="AA102">IFERROR(CONCATENATE(TEXT(INDEX($Z$7:$Z$57,SMALL(IF($AC$7:$AC$57&lt;&gt;"",IF($Z$7:$Z$57&lt;&gt;"",ROW($Z$7:$Z$57)-MIN(ROW($Z$7:$Z$57))+1,""),""),ROW()-ROW(A$60)+1)),"##0")," "),"")</f>
        <v>0</v>
      </c>
      <c r="AB102">
        <f t="array" ref="AB102">IFERROR(CONCATENATE((INDEX($A$7:$A$57,SMALL(IF($AC$7:$AC$57&lt;&gt;"",IF($Z$7:$Z$57&lt;&gt;"",ROW($Z$7:$Z$57)-MIN(ROW($Z$7:$Z$57))+1,""),""),ROW()-ROW(A$60)+1))),),"")</f>
        <v>0</v>
      </c>
      <c r="AE102">
        <f t="array" ref="AE102">IFERROR(CONCATENATE((INDEX($AH$7:$AH$57,SMALL(IF($AH$7:$AH$57&lt;&gt;"",IF($AE$7:$AE$57&lt;&gt;"",ROW($AE$7:$AE$57)-MIN(ROW($AE$7:$AE$57))+1,""),""),ROW()-ROW(A$60)+1)))," "),"")</f>
        <v>0</v>
      </c>
      <c r="AF102">
        <f t="array" ref="AF102">IFERROR(CONCATENATE(TEXT(INDEX($AE$7:$AE$57,SMALL(IF($AH$7:$AH$57&lt;&gt;"",IF($AE$7:$AE$57&lt;&gt;"",ROW($AE$7:$AE$57)-MIN(ROW($AE$7:$AE$57))+1,""),""),ROW()-ROW(A$60)+1)),"##0")," "),"")</f>
        <v>0</v>
      </c>
      <c r="AG102">
        <f t="array" ref="AG102">IFERROR(CONCATENATE((INDEX($A$7:$A$57,SMALL(IF($AH$7:$AH$57&lt;&gt;"",IF($AE$7:$AE$57&lt;&gt;"",ROW($AE$7:$AE$57)-MIN(ROW($AE$7:$AE$57))+1,""),""),ROW()-ROW(A$60)+1))),),"")</f>
        <v>0</v>
      </c>
    </row>
    <row r="103" spans="11:33">
      <c r="K103">
        <f t="array" ref="K103">IFERROR(CONCATENATE(TEXT(INDEX($K$7:$K$57,SMALL(IF($N$7:$N$57&lt;&gt;"",IF($K$7:$K$57&lt;&gt;"",ROW($K$7:$K$57)-MIN(ROW($K$7:$K$57))+1,""),""),ROW()-ROW(A$60)+1)),"##0"),","),"")</f>
        <v>0</v>
      </c>
      <c r="L103">
        <f t="array" ref="L103">IFERROR(CONCATENATE((INDEX($N$7:$N$57,SMALL(IF($N$7:$N$57&lt;&gt;"",IF($K$7:$K$57&lt;&gt;"",ROW($K$7:$K$57)-MIN(ROW($K$7:$K$57))+1,""),""),ROW()-ROW(A$60)+1))),","),"")</f>
        <v>0</v>
      </c>
      <c r="M103">
        <f t="array" ref="M103">IFERROR(CONCATENATE((INDEX($A$7:$A$57,SMALL(IF($N$7:$N$57&lt;&gt;"",IF($K$7:$K$57&lt;&gt;"",ROW($K$7:$K$57)-MIN(ROW($K$7:$K$57))+1,""),""),ROW()-ROW(A$60)+1))),),"")</f>
        <v>0</v>
      </c>
      <c r="P103">
        <f t="array" ref="P103">IFERROR(CONCATENATE((INDEX($S$7:$S$57,SMALL(IF($S$7:$S$57&lt;&gt;"",IF($P$7:$P$57&lt;&gt;"",ROW($P$7:$P$57)-MIN(ROW($P$7:$P$57))+1,""),""),ROW()-ROW(A$60)+1)))," "),"")</f>
        <v>0</v>
      </c>
      <c r="Q103">
        <f t="array" ref="Q103">IFERROR(CONCATENATE(TEXT(INDEX($P$7:$P$57,SMALL(IF($S$7:$S$57&lt;&gt;"",IF($P$7:$P$57&lt;&gt;"",ROW($P$7:$P$57)-MIN(ROW($P$7:$P$57))+1,""),""),ROW()-ROW(A$60)+1)),"##0")," "),"")</f>
        <v>0</v>
      </c>
      <c r="R103">
        <f t="array" ref="R103">IFERROR(CONCATENATE((INDEX($A$7:$A$57,SMALL(IF($S$7:$S$57&lt;&gt;"",IF($P$7:$P$57&lt;&gt;"",ROW($P$7:$P$57)-MIN(ROW($P$7:$P$57))+1,""),""),ROW()-ROW(A$60)+1))),),"")</f>
        <v>0</v>
      </c>
      <c r="U103">
        <f t="array" ref="U103">IFERROR(CONCATENATE((INDEX($X$7:$X$57,SMALL(IF($X$7:$X$57&lt;&gt;"",IF($U$7:$U$57&lt;&gt;"",ROW($U$7:$U$57)-MIN(ROW($U$7:$U$57))+1,""),""),ROW()-ROW(A$60)+1))),","),"")</f>
        <v>0</v>
      </c>
      <c r="V103">
        <f t="array" ref="V103">IFERROR(CONCATENATE(TEXT(INDEX($U$7:$U$57,SMALL(IF($X$7:$X$57&lt;&gt;"",IF($U$7:$U$57&lt;&gt;"",ROW($U$7:$U$57)-MIN(ROW($U$7:$U$57))+1,""),""),ROW()-ROW(A$60)+1)),"##0"),","),"")</f>
        <v>0</v>
      </c>
      <c r="W103">
        <f t="array" ref="W103">IFERROR(CONCATENATE((INDEX($A$7:$A$57,SMALL(IF($X$7:$X$57&lt;&gt;"",IF($U$7:$U$57&lt;&gt;"",ROW($U$7:$U$57)-MIN(ROW($U$7:$U$57))+1,""),""),ROW()-ROW(A$60)+1))),),"")</f>
        <v>0</v>
      </c>
      <c r="Z103">
        <f t="array" ref="Z103">IFERROR(CONCATENATE((INDEX($AC$7:$AC$57,SMALL(IF($AC$7:$AC$57&lt;&gt;"",IF($Z$7:$Z$57&lt;&gt;"",ROW($Z$7:$Z$57)-MIN(ROW($Z$7:$Z$57))+1,""),""),ROW()-ROW(A$60)+1)))," "),"")</f>
        <v>0</v>
      </c>
      <c r="AA103">
        <f t="array" ref="AA103">IFERROR(CONCATENATE(TEXT(INDEX($Z$7:$Z$57,SMALL(IF($AC$7:$AC$57&lt;&gt;"",IF($Z$7:$Z$57&lt;&gt;"",ROW($Z$7:$Z$57)-MIN(ROW($Z$7:$Z$57))+1,""),""),ROW()-ROW(A$60)+1)),"##0")," "),"")</f>
        <v>0</v>
      </c>
      <c r="AB103">
        <f t="array" ref="AB103">IFERROR(CONCATENATE((INDEX($A$7:$A$57,SMALL(IF($AC$7:$AC$57&lt;&gt;"",IF($Z$7:$Z$57&lt;&gt;"",ROW($Z$7:$Z$57)-MIN(ROW($Z$7:$Z$57))+1,""),""),ROW()-ROW(A$60)+1))),),"")</f>
        <v>0</v>
      </c>
      <c r="AE103">
        <f t="array" ref="AE103">IFERROR(CONCATENATE((INDEX($AH$7:$AH$57,SMALL(IF($AH$7:$AH$57&lt;&gt;"",IF($AE$7:$AE$57&lt;&gt;"",ROW($AE$7:$AE$57)-MIN(ROW($AE$7:$AE$57))+1,""),""),ROW()-ROW(A$60)+1)))," "),"")</f>
        <v>0</v>
      </c>
      <c r="AF103">
        <f t="array" ref="AF103">IFERROR(CONCATENATE(TEXT(INDEX($AE$7:$AE$57,SMALL(IF($AH$7:$AH$57&lt;&gt;"",IF($AE$7:$AE$57&lt;&gt;"",ROW($AE$7:$AE$57)-MIN(ROW($AE$7:$AE$57))+1,""),""),ROW()-ROW(A$60)+1)),"##0")," "),"")</f>
        <v>0</v>
      </c>
      <c r="AG103">
        <f t="array" ref="AG103">IFERROR(CONCATENATE((INDEX($A$7:$A$57,SMALL(IF($AH$7:$AH$57&lt;&gt;"",IF($AE$7:$AE$57&lt;&gt;"",ROW($AE$7:$AE$57)-MIN(ROW($AE$7:$AE$57))+1,""),""),ROW()-ROW(A$60)+1))),),"")</f>
        <v>0</v>
      </c>
    </row>
    <row r="104" spans="11:33">
      <c r="K104">
        <f t="array" ref="K104">IFERROR(CONCATENATE(TEXT(INDEX($K$7:$K$57,SMALL(IF($N$7:$N$57&lt;&gt;"",IF($K$7:$K$57&lt;&gt;"",ROW($K$7:$K$57)-MIN(ROW($K$7:$K$57))+1,""),""),ROW()-ROW(A$60)+1)),"##0"),","),"")</f>
        <v>0</v>
      </c>
      <c r="L104">
        <f t="array" ref="L104">IFERROR(CONCATENATE((INDEX($N$7:$N$57,SMALL(IF($N$7:$N$57&lt;&gt;"",IF($K$7:$K$57&lt;&gt;"",ROW($K$7:$K$57)-MIN(ROW($K$7:$K$57))+1,""),""),ROW()-ROW(A$60)+1))),","),"")</f>
        <v>0</v>
      </c>
      <c r="M104">
        <f t="array" ref="M104">IFERROR(CONCATENATE((INDEX($A$7:$A$57,SMALL(IF($N$7:$N$57&lt;&gt;"",IF($K$7:$K$57&lt;&gt;"",ROW($K$7:$K$57)-MIN(ROW($K$7:$K$57))+1,""),""),ROW()-ROW(A$60)+1))),),"")</f>
        <v>0</v>
      </c>
      <c r="P104">
        <f t="array" ref="P104">IFERROR(CONCATENATE((INDEX($S$7:$S$57,SMALL(IF($S$7:$S$57&lt;&gt;"",IF($P$7:$P$57&lt;&gt;"",ROW($P$7:$P$57)-MIN(ROW($P$7:$P$57))+1,""),""),ROW()-ROW(A$60)+1)))," "),"")</f>
        <v>0</v>
      </c>
      <c r="Q104">
        <f t="array" ref="Q104">IFERROR(CONCATENATE(TEXT(INDEX($P$7:$P$57,SMALL(IF($S$7:$S$57&lt;&gt;"",IF($P$7:$P$57&lt;&gt;"",ROW($P$7:$P$57)-MIN(ROW($P$7:$P$57))+1,""),""),ROW()-ROW(A$60)+1)),"##0")," "),"")</f>
        <v>0</v>
      </c>
      <c r="R104">
        <f t="array" ref="R104">IFERROR(CONCATENATE((INDEX($A$7:$A$57,SMALL(IF($S$7:$S$57&lt;&gt;"",IF($P$7:$P$57&lt;&gt;"",ROW($P$7:$P$57)-MIN(ROW($P$7:$P$57))+1,""),""),ROW()-ROW(A$60)+1))),),"")</f>
        <v>0</v>
      </c>
      <c r="U104">
        <f t="array" ref="U104">IFERROR(CONCATENATE((INDEX($X$7:$X$57,SMALL(IF($X$7:$X$57&lt;&gt;"",IF($U$7:$U$57&lt;&gt;"",ROW($U$7:$U$57)-MIN(ROW($U$7:$U$57))+1,""),""),ROW()-ROW(A$60)+1))),","),"")</f>
        <v>0</v>
      </c>
      <c r="V104">
        <f t="array" ref="V104">IFERROR(CONCATENATE(TEXT(INDEX($U$7:$U$57,SMALL(IF($X$7:$X$57&lt;&gt;"",IF($U$7:$U$57&lt;&gt;"",ROW($U$7:$U$57)-MIN(ROW($U$7:$U$57))+1,""),""),ROW()-ROW(A$60)+1)),"##0"),","),"")</f>
        <v>0</v>
      </c>
      <c r="W104">
        <f t="array" ref="W104">IFERROR(CONCATENATE((INDEX($A$7:$A$57,SMALL(IF($X$7:$X$57&lt;&gt;"",IF($U$7:$U$57&lt;&gt;"",ROW($U$7:$U$57)-MIN(ROW($U$7:$U$57))+1,""),""),ROW()-ROW(A$60)+1))),),"")</f>
        <v>0</v>
      </c>
      <c r="Z104">
        <f t="array" ref="Z104">IFERROR(CONCATENATE((INDEX($AC$7:$AC$57,SMALL(IF($AC$7:$AC$57&lt;&gt;"",IF($Z$7:$Z$57&lt;&gt;"",ROW($Z$7:$Z$57)-MIN(ROW($Z$7:$Z$57))+1,""),""),ROW()-ROW(A$60)+1)))," "),"")</f>
        <v>0</v>
      </c>
      <c r="AA104">
        <f t="array" ref="AA104">IFERROR(CONCATENATE(TEXT(INDEX($Z$7:$Z$57,SMALL(IF($AC$7:$AC$57&lt;&gt;"",IF($Z$7:$Z$57&lt;&gt;"",ROW($Z$7:$Z$57)-MIN(ROW($Z$7:$Z$57))+1,""),""),ROW()-ROW(A$60)+1)),"##0")," "),"")</f>
        <v>0</v>
      </c>
      <c r="AB104">
        <f t="array" ref="AB104">IFERROR(CONCATENATE((INDEX($A$7:$A$57,SMALL(IF($AC$7:$AC$57&lt;&gt;"",IF($Z$7:$Z$57&lt;&gt;"",ROW($Z$7:$Z$57)-MIN(ROW($Z$7:$Z$57))+1,""),""),ROW()-ROW(A$60)+1))),),"")</f>
        <v>0</v>
      </c>
      <c r="AE104">
        <f t="array" ref="AE104">IFERROR(CONCATENATE((INDEX($AH$7:$AH$57,SMALL(IF($AH$7:$AH$57&lt;&gt;"",IF($AE$7:$AE$57&lt;&gt;"",ROW($AE$7:$AE$57)-MIN(ROW($AE$7:$AE$57))+1,""),""),ROW()-ROW(A$60)+1)))," "),"")</f>
        <v>0</v>
      </c>
      <c r="AF104">
        <f t="array" ref="AF104">IFERROR(CONCATENATE(TEXT(INDEX($AE$7:$AE$57,SMALL(IF($AH$7:$AH$57&lt;&gt;"",IF($AE$7:$AE$57&lt;&gt;"",ROW($AE$7:$AE$57)-MIN(ROW($AE$7:$AE$57))+1,""),""),ROW()-ROW(A$60)+1)),"##0")," "),"")</f>
        <v>0</v>
      </c>
      <c r="AG104">
        <f t="array" ref="AG104">IFERROR(CONCATENATE((INDEX($A$7:$A$57,SMALL(IF($AH$7:$AH$57&lt;&gt;"",IF($AE$7:$AE$57&lt;&gt;"",ROW($AE$7:$AE$57)-MIN(ROW($AE$7:$AE$57))+1,""),""),ROW()-ROW(A$60)+1))),),"")</f>
        <v>0</v>
      </c>
    </row>
    <row r="105" spans="11:33">
      <c r="K105">
        <f t="array" ref="K105">IFERROR(CONCATENATE(TEXT(INDEX($K$7:$K$57,SMALL(IF($N$7:$N$57&lt;&gt;"",IF($K$7:$K$57&lt;&gt;"",ROW($K$7:$K$57)-MIN(ROW($K$7:$K$57))+1,""),""),ROW()-ROW(A$60)+1)),"##0"),","),"")</f>
        <v>0</v>
      </c>
      <c r="L105">
        <f t="array" ref="L105">IFERROR(CONCATENATE((INDEX($N$7:$N$57,SMALL(IF($N$7:$N$57&lt;&gt;"",IF($K$7:$K$57&lt;&gt;"",ROW($K$7:$K$57)-MIN(ROW($K$7:$K$57))+1,""),""),ROW()-ROW(A$60)+1))),","),"")</f>
        <v>0</v>
      </c>
      <c r="M105">
        <f t="array" ref="M105">IFERROR(CONCATENATE((INDEX($A$7:$A$57,SMALL(IF($N$7:$N$57&lt;&gt;"",IF($K$7:$K$57&lt;&gt;"",ROW($K$7:$K$57)-MIN(ROW($K$7:$K$57))+1,""),""),ROW()-ROW(A$60)+1))),),"")</f>
        <v>0</v>
      </c>
      <c r="P105">
        <f t="array" ref="P105">IFERROR(CONCATENATE((INDEX($S$7:$S$57,SMALL(IF($S$7:$S$57&lt;&gt;"",IF($P$7:$P$57&lt;&gt;"",ROW($P$7:$P$57)-MIN(ROW($P$7:$P$57))+1,""),""),ROW()-ROW(A$60)+1)))," "),"")</f>
        <v>0</v>
      </c>
      <c r="Q105">
        <f t="array" ref="Q105">IFERROR(CONCATENATE(TEXT(INDEX($P$7:$P$57,SMALL(IF($S$7:$S$57&lt;&gt;"",IF($P$7:$P$57&lt;&gt;"",ROW($P$7:$P$57)-MIN(ROW($P$7:$P$57))+1,""),""),ROW()-ROW(A$60)+1)),"##0")," "),"")</f>
        <v>0</v>
      </c>
      <c r="R105">
        <f t="array" ref="R105">IFERROR(CONCATENATE((INDEX($A$7:$A$57,SMALL(IF($S$7:$S$57&lt;&gt;"",IF($P$7:$P$57&lt;&gt;"",ROW($P$7:$P$57)-MIN(ROW($P$7:$P$57))+1,""),""),ROW()-ROW(A$60)+1))),),"")</f>
        <v>0</v>
      </c>
      <c r="U105">
        <f t="array" ref="U105">IFERROR(CONCATENATE((INDEX($X$7:$X$57,SMALL(IF($X$7:$X$57&lt;&gt;"",IF($U$7:$U$57&lt;&gt;"",ROW($U$7:$U$57)-MIN(ROW($U$7:$U$57))+1,""),""),ROW()-ROW(A$60)+1))),","),"")</f>
        <v>0</v>
      </c>
      <c r="V105">
        <f t="array" ref="V105">IFERROR(CONCATENATE(TEXT(INDEX($U$7:$U$57,SMALL(IF($X$7:$X$57&lt;&gt;"",IF($U$7:$U$57&lt;&gt;"",ROW($U$7:$U$57)-MIN(ROW($U$7:$U$57))+1,""),""),ROW()-ROW(A$60)+1)),"##0"),","),"")</f>
        <v>0</v>
      </c>
      <c r="W105">
        <f t="array" ref="W105">IFERROR(CONCATENATE((INDEX($A$7:$A$57,SMALL(IF($X$7:$X$57&lt;&gt;"",IF($U$7:$U$57&lt;&gt;"",ROW($U$7:$U$57)-MIN(ROW($U$7:$U$57))+1,""),""),ROW()-ROW(A$60)+1))),),"")</f>
        <v>0</v>
      </c>
      <c r="Z105">
        <f t="array" ref="Z105">IFERROR(CONCATENATE((INDEX($AC$7:$AC$57,SMALL(IF($AC$7:$AC$57&lt;&gt;"",IF($Z$7:$Z$57&lt;&gt;"",ROW($Z$7:$Z$57)-MIN(ROW($Z$7:$Z$57))+1,""),""),ROW()-ROW(A$60)+1)))," "),"")</f>
        <v>0</v>
      </c>
      <c r="AA105">
        <f t="array" ref="AA105">IFERROR(CONCATENATE(TEXT(INDEX($Z$7:$Z$57,SMALL(IF($AC$7:$AC$57&lt;&gt;"",IF($Z$7:$Z$57&lt;&gt;"",ROW($Z$7:$Z$57)-MIN(ROW($Z$7:$Z$57))+1,""),""),ROW()-ROW(A$60)+1)),"##0")," "),"")</f>
        <v>0</v>
      </c>
      <c r="AB105">
        <f t="array" ref="AB105">IFERROR(CONCATENATE((INDEX($A$7:$A$57,SMALL(IF($AC$7:$AC$57&lt;&gt;"",IF($Z$7:$Z$57&lt;&gt;"",ROW($Z$7:$Z$57)-MIN(ROW($Z$7:$Z$57))+1,""),""),ROW()-ROW(A$60)+1))),),"")</f>
        <v>0</v>
      </c>
      <c r="AE105">
        <f t="array" ref="AE105">IFERROR(CONCATENATE((INDEX($AH$7:$AH$57,SMALL(IF($AH$7:$AH$57&lt;&gt;"",IF($AE$7:$AE$57&lt;&gt;"",ROW($AE$7:$AE$57)-MIN(ROW($AE$7:$AE$57))+1,""),""),ROW()-ROW(A$60)+1)))," "),"")</f>
        <v>0</v>
      </c>
      <c r="AF105">
        <f t="array" ref="AF105">IFERROR(CONCATENATE(TEXT(INDEX($AE$7:$AE$57,SMALL(IF($AH$7:$AH$57&lt;&gt;"",IF($AE$7:$AE$57&lt;&gt;"",ROW($AE$7:$AE$57)-MIN(ROW($AE$7:$AE$57))+1,""),""),ROW()-ROW(A$60)+1)),"##0")," "),"")</f>
        <v>0</v>
      </c>
      <c r="AG105">
        <f t="array" ref="AG105">IFERROR(CONCATENATE((INDEX($A$7:$A$57,SMALL(IF($AH$7:$AH$57&lt;&gt;"",IF($AE$7:$AE$57&lt;&gt;"",ROW($AE$7:$AE$57)-MIN(ROW($AE$7:$AE$57))+1,""),""),ROW()-ROW(A$60)+1))),),"")</f>
        <v>0</v>
      </c>
    </row>
    <row r="106" spans="11:33">
      <c r="K106">
        <f t="array" ref="K106">IFERROR(CONCATENATE(TEXT(INDEX($K$7:$K$57,SMALL(IF($N$7:$N$57&lt;&gt;"",IF($K$7:$K$57&lt;&gt;"",ROW($K$7:$K$57)-MIN(ROW($K$7:$K$57))+1,""),""),ROW()-ROW(A$60)+1)),"##0"),","),"")</f>
        <v>0</v>
      </c>
      <c r="L106">
        <f t="array" ref="L106">IFERROR(CONCATENATE((INDEX($N$7:$N$57,SMALL(IF($N$7:$N$57&lt;&gt;"",IF($K$7:$K$57&lt;&gt;"",ROW($K$7:$K$57)-MIN(ROW($K$7:$K$57))+1,""),""),ROW()-ROW(A$60)+1))),","),"")</f>
        <v>0</v>
      </c>
      <c r="M106">
        <f t="array" ref="M106">IFERROR(CONCATENATE((INDEX($A$7:$A$57,SMALL(IF($N$7:$N$57&lt;&gt;"",IF($K$7:$K$57&lt;&gt;"",ROW($K$7:$K$57)-MIN(ROW($K$7:$K$57))+1,""),""),ROW()-ROW(A$60)+1))),),"")</f>
        <v>0</v>
      </c>
      <c r="P106">
        <f t="array" ref="P106">IFERROR(CONCATENATE((INDEX($S$7:$S$57,SMALL(IF($S$7:$S$57&lt;&gt;"",IF($P$7:$P$57&lt;&gt;"",ROW($P$7:$P$57)-MIN(ROW($P$7:$P$57))+1,""),""),ROW()-ROW(A$60)+1)))," "),"")</f>
        <v>0</v>
      </c>
      <c r="Q106">
        <f t="array" ref="Q106">IFERROR(CONCATENATE(TEXT(INDEX($P$7:$P$57,SMALL(IF($S$7:$S$57&lt;&gt;"",IF($P$7:$P$57&lt;&gt;"",ROW($P$7:$P$57)-MIN(ROW($P$7:$P$57))+1,""),""),ROW()-ROW(A$60)+1)),"##0")," "),"")</f>
        <v>0</v>
      </c>
      <c r="R106">
        <f t="array" ref="R106">IFERROR(CONCATENATE((INDEX($A$7:$A$57,SMALL(IF($S$7:$S$57&lt;&gt;"",IF($P$7:$P$57&lt;&gt;"",ROW($P$7:$P$57)-MIN(ROW($P$7:$P$57))+1,""),""),ROW()-ROW(A$60)+1))),),"")</f>
        <v>0</v>
      </c>
      <c r="U106">
        <f t="array" ref="U106">IFERROR(CONCATENATE((INDEX($X$7:$X$57,SMALL(IF($X$7:$X$57&lt;&gt;"",IF($U$7:$U$57&lt;&gt;"",ROW($U$7:$U$57)-MIN(ROW($U$7:$U$57))+1,""),""),ROW()-ROW(A$60)+1))),","),"")</f>
        <v>0</v>
      </c>
      <c r="V106">
        <f t="array" ref="V106">IFERROR(CONCATENATE(TEXT(INDEX($U$7:$U$57,SMALL(IF($X$7:$X$57&lt;&gt;"",IF($U$7:$U$57&lt;&gt;"",ROW($U$7:$U$57)-MIN(ROW($U$7:$U$57))+1,""),""),ROW()-ROW(A$60)+1)),"##0"),","),"")</f>
        <v>0</v>
      </c>
      <c r="W106">
        <f t="array" ref="W106">IFERROR(CONCATENATE((INDEX($A$7:$A$57,SMALL(IF($X$7:$X$57&lt;&gt;"",IF($U$7:$U$57&lt;&gt;"",ROW($U$7:$U$57)-MIN(ROW($U$7:$U$57))+1,""),""),ROW()-ROW(A$60)+1))),),"")</f>
        <v>0</v>
      </c>
      <c r="Z106">
        <f t="array" ref="Z106">IFERROR(CONCATENATE((INDEX($AC$7:$AC$57,SMALL(IF($AC$7:$AC$57&lt;&gt;"",IF($Z$7:$Z$57&lt;&gt;"",ROW($Z$7:$Z$57)-MIN(ROW($Z$7:$Z$57))+1,""),""),ROW()-ROW(A$60)+1)))," "),"")</f>
        <v>0</v>
      </c>
      <c r="AA106">
        <f t="array" ref="AA106">IFERROR(CONCATENATE(TEXT(INDEX($Z$7:$Z$57,SMALL(IF($AC$7:$AC$57&lt;&gt;"",IF($Z$7:$Z$57&lt;&gt;"",ROW($Z$7:$Z$57)-MIN(ROW($Z$7:$Z$57))+1,""),""),ROW()-ROW(A$60)+1)),"##0")," "),"")</f>
        <v>0</v>
      </c>
      <c r="AB106">
        <f t="array" ref="AB106">IFERROR(CONCATENATE((INDEX($A$7:$A$57,SMALL(IF($AC$7:$AC$57&lt;&gt;"",IF($Z$7:$Z$57&lt;&gt;"",ROW($Z$7:$Z$57)-MIN(ROW($Z$7:$Z$57))+1,""),""),ROW()-ROW(A$60)+1))),),"")</f>
        <v>0</v>
      </c>
      <c r="AE106">
        <f t="array" ref="AE106">IFERROR(CONCATENATE((INDEX($AH$7:$AH$57,SMALL(IF($AH$7:$AH$57&lt;&gt;"",IF($AE$7:$AE$57&lt;&gt;"",ROW($AE$7:$AE$57)-MIN(ROW($AE$7:$AE$57))+1,""),""),ROW()-ROW(A$60)+1)))," "),"")</f>
        <v>0</v>
      </c>
      <c r="AF106">
        <f t="array" ref="AF106">IFERROR(CONCATENATE(TEXT(INDEX($AE$7:$AE$57,SMALL(IF($AH$7:$AH$57&lt;&gt;"",IF($AE$7:$AE$57&lt;&gt;"",ROW($AE$7:$AE$57)-MIN(ROW($AE$7:$AE$57))+1,""),""),ROW()-ROW(A$60)+1)),"##0")," "),"")</f>
        <v>0</v>
      </c>
      <c r="AG106">
        <f t="array" ref="AG106">IFERROR(CONCATENATE((INDEX($A$7:$A$57,SMALL(IF($AH$7:$AH$57&lt;&gt;"",IF($AE$7:$AE$57&lt;&gt;"",ROW($AE$7:$AE$57)-MIN(ROW($AE$7:$AE$57))+1,""),""),ROW()-ROW(A$60)+1))),),"")</f>
        <v>0</v>
      </c>
    </row>
    <row r="107" spans="11:33">
      <c r="K107">
        <f t="array" ref="K107">IFERROR(CONCATENATE(TEXT(INDEX($K$7:$K$57,SMALL(IF($N$7:$N$57&lt;&gt;"",IF($K$7:$K$57&lt;&gt;"",ROW($K$7:$K$57)-MIN(ROW($K$7:$K$57))+1,""),""),ROW()-ROW(A$60)+1)),"##0"),","),"")</f>
        <v>0</v>
      </c>
      <c r="L107">
        <f t="array" ref="L107">IFERROR(CONCATENATE((INDEX($N$7:$N$57,SMALL(IF($N$7:$N$57&lt;&gt;"",IF($K$7:$K$57&lt;&gt;"",ROW($K$7:$K$57)-MIN(ROW($K$7:$K$57))+1,""),""),ROW()-ROW(A$60)+1))),","),"")</f>
        <v>0</v>
      </c>
      <c r="M107">
        <f t="array" ref="M107">IFERROR(CONCATENATE((INDEX($A$7:$A$57,SMALL(IF($N$7:$N$57&lt;&gt;"",IF($K$7:$K$57&lt;&gt;"",ROW($K$7:$K$57)-MIN(ROW($K$7:$K$57))+1,""),""),ROW()-ROW(A$60)+1))),),"")</f>
        <v>0</v>
      </c>
      <c r="P107">
        <f t="array" ref="P107">IFERROR(CONCATENATE((INDEX($S$7:$S$57,SMALL(IF($S$7:$S$57&lt;&gt;"",IF($P$7:$P$57&lt;&gt;"",ROW($P$7:$P$57)-MIN(ROW($P$7:$P$57))+1,""),""),ROW()-ROW(A$60)+1)))," "),"")</f>
        <v>0</v>
      </c>
      <c r="Q107">
        <f t="array" ref="Q107">IFERROR(CONCATENATE(TEXT(INDEX($P$7:$P$57,SMALL(IF($S$7:$S$57&lt;&gt;"",IF($P$7:$P$57&lt;&gt;"",ROW($P$7:$P$57)-MIN(ROW($P$7:$P$57))+1,""),""),ROW()-ROW(A$60)+1)),"##0")," "),"")</f>
        <v>0</v>
      </c>
      <c r="R107">
        <f t="array" ref="R107">IFERROR(CONCATENATE((INDEX($A$7:$A$57,SMALL(IF($S$7:$S$57&lt;&gt;"",IF($P$7:$P$57&lt;&gt;"",ROW($P$7:$P$57)-MIN(ROW($P$7:$P$57))+1,""),""),ROW()-ROW(A$60)+1))),),"")</f>
        <v>0</v>
      </c>
      <c r="U107">
        <f t="array" ref="U107">IFERROR(CONCATENATE((INDEX($X$7:$X$57,SMALL(IF($X$7:$X$57&lt;&gt;"",IF($U$7:$U$57&lt;&gt;"",ROW($U$7:$U$57)-MIN(ROW($U$7:$U$57))+1,""),""),ROW()-ROW(A$60)+1))),","),"")</f>
        <v>0</v>
      </c>
      <c r="V107">
        <f t="array" ref="V107">IFERROR(CONCATENATE(TEXT(INDEX($U$7:$U$57,SMALL(IF($X$7:$X$57&lt;&gt;"",IF($U$7:$U$57&lt;&gt;"",ROW($U$7:$U$57)-MIN(ROW($U$7:$U$57))+1,""),""),ROW()-ROW(A$60)+1)),"##0"),","),"")</f>
        <v>0</v>
      </c>
      <c r="W107">
        <f t="array" ref="W107">IFERROR(CONCATENATE((INDEX($A$7:$A$57,SMALL(IF($X$7:$X$57&lt;&gt;"",IF($U$7:$U$57&lt;&gt;"",ROW($U$7:$U$57)-MIN(ROW($U$7:$U$57))+1,""),""),ROW()-ROW(A$60)+1))),),"")</f>
        <v>0</v>
      </c>
      <c r="Z107">
        <f t="array" ref="Z107">IFERROR(CONCATENATE((INDEX($AC$7:$AC$57,SMALL(IF($AC$7:$AC$57&lt;&gt;"",IF($Z$7:$Z$57&lt;&gt;"",ROW($Z$7:$Z$57)-MIN(ROW($Z$7:$Z$57))+1,""),""),ROW()-ROW(A$60)+1)))," "),"")</f>
        <v>0</v>
      </c>
      <c r="AA107">
        <f t="array" ref="AA107">IFERROR(CONCATENATE(TEXT(INDEX($Z$7:$Z$57,SMALL(IF($AC$7:$AC$57&lt;&gt;"",IF($Z$7:$Z$57&lt;&gt;"",ROW($Z$7:$Z$57)-MIN(ROW($Z$7:$Z$57))+1,""),""),ROW()-ROW(A$60)+1)),"##0")," "),"")</f>
        <v>0</v>
      </c>
      <c r="AB107">
        <f t="array" ref="AB107">IFERROR(CONCATENATE((INDEX($A$7:$A$57,SMALL(IF($AC$7:$AC$57&lt;&gt;"",IF($Z$7:$Z$57&lt;&gt;"",ROW($Z$7:$Z$57)-MIN(ROW($Z$7:$Z$57))+1,""),""),ROW()-ROW(A$60)+1))),),"")</f>
        <v>0</v>
      </c>
      <c r="AE107">
        <f t="array" ref="AE107">IFERROR(CONCATENATE((INDEX($AH$7:$AH$57,SMALL(IF($AH$7:$AH$57&lt;&gt;"",IF($AE$7:$AE$57&lt;&gt;"",ROW($AE$7:$AE$57)-MIN(ROW($AE$7:$AE$57))+1,""),""),ROW()-ROW(A$60)+1)))," "),"")</f>
        <v>0</v>
      </c>
      <c r="AF107">
        <f t="array" ref="AF107">IFERROR(CONCATENATE(TEXT(INDEX($AE$7:$AE$57,SMALL(IF($AH$7:$AH$57&lt;&gt;"",IF($AE$7:$AE$57&lt;&gt;"",ROW($AE$7:$AE$57)-MIN(ROW($AE$7:$AE$57))+1,""),""),ROW()-ROW(A$60)+1)),"##0")," "),"")</f>
        <v>0</v>
      </c>
      <c r="AG107">
        <f t="array" ref="AG107">IFERROR(CONCATENATE((INDEX($A$7:$A$57,SMALL(IF($AH$7:$AH$57&lt;&gt;"",IF($AE$7:$AE$57&lt;&gt;"",ROW($AE$7:$AE$57)-MIN(ROW($AE$7:$AE$57))+1,""),""),ROW()-ROW(A$60)+1))),),"")</f>
        <v>0</v>
      </c>
    </row>
    <row r="108" spans="11:33">
      <c r="K108">
        <f t="array" ref="K108">IFERROR(CONCATENATE(TEXT(INDEX($K$7:$K$57,SMALL(IF($N$7:$N$57&lt;&gt;"",IF($K$7:$K$57&lt;&gt;"",ROW($K$7:$K$57)-MIN(ROW($K$7:$K$57))+1,""),""),ROW()-ROW(A$60)+1)),"##0"),","),"")</f>
        <v>0</v>
      </c>
      <c r="L108">
        <f t="array" ref="L108">IFERROR(CONCATENATE((INDEX($N$7:$N$57,SMALL(IF($N$7:$N$57&lt;&gt;"",IF($K$7:$K$57&lt;&gt;"",ROW($K$7:$K$57)-MIN(ROW($K$7:$K$57))+1,""),""),ROW()-ROW(A$60)+1))),","),"")</f>
        <v>0</v>
      </c>
      <c r="M108">
        <f t="array" ref="M108">IFERROR(CONCATENATE((INDEX($A$7:$A$57,SMALL(IF($N$7:$N$57&lt;&gt;"",IF($K$7:$K$57&lt;&gt;"",ROW($K$7:$K$57)-MIN(ROW($K$7:$K$57))+1,""),""),ROW()-ROW(A$60)+1))),),"")</f>
        <v>0</v>
      </c>
      <c r="P108">
        <f t="array" ref="P108">IFERROR(CONCATENATE((INDEX($S$7:$S$57,SMALL(IF($S$7:$S$57&lt;&gt;"",IF($P$7:$P$57&lt;&gt;"",ROW($P$7:$P$57)-MIN(ROW($P$7:$P$57))+1,""),""),ROW()-ROW(A$60)+1)))," "),"")</f>
        <v>0</v>
      </c>
      <c r="Q108">
        <f t="array" ref="Q108">IFERROR(CONCATENATE(TEXT(INDEX($P$7:$P$57,SMALL(IF($S$7:$S$57&lt;&gt;"",IF($P$7:$P$57&lt;&gt;"",ROW($P$7:$P$57)-MIN(ROW($P$7:$P$57))+1,""),""),ROW()-ROW(A$60)+1)),"##0")," "),"")</f>
        <v>0</v>
      </c>
      <c r="R108">
        <f t="array" ref="R108">IFERROR(CONCATENATE((INDEX($A$7:$A$57,SMALL(IF($S$7:$S$57&lt;&gt;"",IF($P$7:$P$57&lt;&gt;"",ROW($P$7:$P$57)-MIN(ROW($P$7:$P$57))+1,""),""),ROW()-ROW(A$60)+1))),),"")</f>
        <v>0</v>
      </c>
      <c r="U108">
        <f t="array" ref="U108">IFERROR(CONCATENATE((INDEX($X$7:$X$57,SMALL(IF($X$7:$X$57&lt;&gt;"",IF($U$7:$U$57&lt;&gt;"",ROW($U$7:$U$57)-MIN(ROW($U$7:$U$57))+1,""),""),ROW()-ROW(A$60)+1))),","),"")</f>
        <v>0</v>
      </c>
      <c r="V108">
        <f t="array" ref="V108">IFERROR(CONCATENATE(TEXT(INDEX($U$7:$U$57,SMALL(IF($X$7:$X$57&lt;&gt;"",IF($U$7:$U$57&lt;&gt;"",ROW($U$7:$U$57)-MIN(ROW($U$7:$U$57))+1,""),""),ROW()-ROW(A$60)+1)),"##0"),","),"")</f>
        <v>0</v>
      </c>
      <c r="W108">
        <f t="array" ref="W108">IFERROR(CONCATENATE((INDEX($A$7:$A$57,SMALL(IF($X$7:$X$57&lt;&gt;"",IF($U$7:$U$57&lt;&gt;"",ROW($U$7:$U$57)-MIN(ROW($U$7:$U$57))+1,""),""),ROW()-ROW(A$60)+1))),),"")</f>
        <v>0</v>
      </c>
      <c r="Z108">
        <f t="array" ref="Z108">IFERROR(CONCATENATE((INDEX($AC$7:$AC$57,SMALL(IF($AC$7:$AC$57&lt;&gt;"",IF($Z$7:$Z$57&lt;&gt;"",ROW($Z$7:$Z$57)-MIN(ROW($Z$7:$Z$57))+1,""),""),ROW()-ROW(A$60)+1)))," "),"")</f>
        <v>0</v>
      </c>
      <c r="AA108">
        <f t="array" ref="AA108">IFERROR(CONCATENATE(TEXT(INDEX($Z$7:$Z$57,SMALL(IF($AC$7:$AC$57&lt;&gt;"",IF($Z$7:$Z$57&lt;&gt;"",ROW($Z$7:$Z$57)-MIN(ROW($Z$7:$Z$57))+1,""),""),ROW()-ROW(A$60)+1)),"##0")," "),"")</f>
        <v>0</v>
      </c>
      <c r="AB108">
        <f t="array" ref="AB108">IFERROR(CONCATENATE((INDEX($A$7:$A$57,SMALL(IF($AC$7:$AC$57&lt;&gt;"",IF($Z$7:$Z$57&lt;&gt;"",ROW($Z$7:$Z$57)-MIN(ROW($Z$7:$Z$57))+1,""),""),ROW()-ROW(A$60)+1))),),"")</f>
        <v>0</v>
      </c>
      <c r="AE108">
        <f t="array" ref="AE108">IFERROR(CONCATENATE((INDEX($AH$7:$AH$57,SMALL(IF($AH$7:$AH$57&lt;&gt;"",IF($AE$7:$AE$57&lt;&gt;"",ROW($AE$7:$AE$57)-MIN(ROW($AE$7:$AE$57))+1,""),""),ROW()-ROW(A$60)+1)))," "),"")</f>
        <v>0</v>
      </c>
      <c r="AF108">
        <f t="array" ref="AF108">IFERROR(CONCATENATE(TEXT(INDEX($AE$7:$AE$57,SMALL(IF($AH$7:$AH$57&lt;&gt;"",IF($AE$7:$AE$57&lt;&gt;"",ROW($AE$7:$AE$57)-MIN(ROW($AE$7:$AE$57))+1,""),""),ROW()-ROW(A$60)+1)),"##0")," "),"")</f>
        <v>0</v>
      </c>
      <c r="AG108">
        <f t="array" ref="AG108">IFERROR(CONCATENATE((INDEX($A$7:$A$57,SMALL(IF($AH$7:$AH$57&lt;&gt;"",IF($AE$7:$AE$57&lt;&gt;"",ROW($AE$7:$AE$57)-MIN(ROW($AE$7:$AE$57))+1,""),""),ROW()-ROW(A$60)+1))),),"")</f>
        <v>0</v>
      </c>
    </row>
    <row r="109" spans="11:33">
      <c r="K109">
        <f t="array" ref="K109">IFERROR(CONCATENATE(TEXT(INDEX($K$7:$K$57,SMALL(IF($N$7:$N$57&lt;&gt;"",IF($K$7:$K$57&lt;&gt;"",ROW($K$7:$K$57)-MIN(ROW($K$7:$K$57))+1,""),""),ROW()-ROW(A$60)+1)),"##0"),","),"")</f>
        <v>0</v>
      </c>
      <c r="L109">
        <f t="array" ref="L109">IFERROR(CONCATENATE((INDEX($N$7:$N$57,SMALL(IF($N$7:$N$57&lt;&gt;"",IF($K$7:$K$57&lt;&gt;"",ROW($K$7:$K$57)-MIN(ROW($K$7:$K$57))+1,""),""),ROW()-ROW(A$60)+1))),","),"")</f>
        <v>0</v>
      </c>
      <c r="M109">
        <f t="array" ref="M109">IFERROR(CONCATENATE((INDEX($A$7:$A$57,SMALL(IF($N$7:$N$57&lt;&gt;"",IF($K$7:$K$57&lt;&gt;"",ROW($K$7:$K$57)-MIN(ROW($K$7:$K$57))+1,""),""),ROW()-ROW(A$60)+1))),),"")</f>
        <v>0</v>
      </c>
      <c r="P109">
        <f t="array" ref="P109">IFERROR(CONCATENATE((INDEX($S$7:$S$57,SMALL(IF($S$7:$S$57&lt;&gt;"",IF($P$7:$P$57&lt;&gt;"",ROW($P$7:$P$57)-MIN(ROW($P$7:$P$57))+1,""),""),ROW()-ROW(A$60)+1)))," "),"")</f>
        <v>0</v>
      </c>
      <c r="Q109">
        <f t="array" ref="Q109">IFERROR(CONCATENATE(TEXT(INDEX($P$7:$P$57,SMALL(IF($S$7:$S$57&lt;&gt;"",IF($P$7:$P$57&lt;&gt;"",ROW($P$7:$P$57)-MIN(ROW($P$7:$P$57))+1,""),""),ROW()-ROW(A$60)+1)),"##0")," "),"")</f>
        <v>0</v>
      </c>
      <c r="R109">
        <f t="array" ref="R109">IFERROR(CONCATENATE((INDEX($A$7:$A$57,SMALL(IF($S$7:$S$57&lt;&gt;"",IF($P$7:$P$57&lt;&gt;"",ROW($P$7:$P$57)-MIN(ROW($P$7:$P$57))+1,""),""),ROW()-ROW(A$60)+1))),),"")</f>
        <v>0</v>
      </c>
      <c r="U109">
        <f t="array" ref="U109">IFERROR(CONCATENATE((INDEX($X$7:$X$57,SMALL(IF($X$7:$X$57&lt;&gt;"",IF($U$7:$U$57&lt;&gt;"",ROW($U$7:$U$57)-MIN(ROW($U$7:$U$57))+1,""),""),ROW()-ROW(A$60)+1))),","),"")</f>
        <v>0</v>
      </c>
      <c r="V109">
        <f t="array" ref="V109">IFERROR(CONCATENATE(TEXT(INDEX($U$7:$U$57,SMALL(IF($X$7:$X$57&lt;&gt;"",IF($U$7:$U$57&lt;&gt;"",ROW($U$7:$U$57)-MIN(ROW($U$7:$U$57))+1,""),""),ROW()-ROW(A$60)+1)),"##0"),","),"")</f>
        <v>0</v>
      </c>
      <c r="W109">
        <f t="array" ref="W109">IFERROR(CONCATENATE((INDEX($A$7:$A$57,SMALL(IF($X$7:$X$57&lt;&gt;"",IF($U$7:$U$57&lt;&gt;"",ROW($U$7:$U$57)-MIN(ROW($U$7:$U$57))+1,""),""),ROW()-ROW(A$60)+1))),),"")</f>
        <v>0</v>
      </c>
      <c r="Z109">
        <f t="array" ref="Z109">IFERROR(CONCATENATE((INDEX($AC$7:$AC$57,SMALL(IF($AC$7:$AC$57&lt;&gt;"",IF($Z$7:$Z$57&lt;&gt;"",ROW($Z$7:$Z$57)-MIN(ROW($Z$7:$Z$57))+1,""),""),ROW()-ROW(A$60)+1)))," "),"")</f>
        <v>0</v>
      </c>
      <c r="AA109">
        <f t="array" ref="AA109">IFERROR(CONCATENATE(TEXT(INDEX($Z$7:$Z$57,SMALL(IF($AC$7:$AC$57&lt;&gt;"",IF($Z$7:$Z$57&lt;&gt;"",ROW($Z$7:$Z$57)-MIN(ROW($Z$7:$Z$57))+1,""),""),ROW()-ROW(A$60)+1)),"##0")," "),"")</f>
        <v>0</v>
      </c>
      <c r="AB109">
        <f t="array" ref="AB109">IFERROR(CONCATENATE((INDEX($A$7:$A$57,SMALL(IF($AC$7:$AC$57&lt;&gt;"",IF($Z$7:$Z$57&lt;&gt;"",ROW($Z$7:$Z$57)-MIN(ROW($Z$7:$Z$57))+1,""),""),ROW()-ROW(A$60)+1))),),"")</f>
        <v>0</v>
      </c>
      <c r="AE109">
        <f t="array" ref="AE109">IFERROR(CONCATENATE((INDEX($AH$7:$AH$57,SMALL(IF($AH$7:$AH$57&lt;&gt;"",IF($AE$7:$AE$57&lt;&gt;"",ROW($AE$7:$AE$57)-MIN(ROW($AE$7:$AE$57))+1,""),""),ROW()-ROW(A$60)+1)))," "),"")</f>
        <v>0</v>
      </c>
      <c r="AF109">
        <f t="array" ref="AF109">IFERROR(CONCATENATE(TEXT(INDEX($AE$7:$AE$57,SMALL(IF($AH$7:$AH$57&lt;&gt;"",IF($AE$7:$AE$57&lt;&gt;"",ROW($AE$7:$AE$57)-MIN(ROW($AE$7:$AE$57))+1,""),""),ROW()-ROW(A$60)+1)),"##0")," "),"")</f>
        <v>0</v>
      </c>
      <c r="AG109">
        <f t="array" ref="AG109">IFERROR(CONCATENATE((INDEX($A$7:$A$57,SMALL(IF($AH$7:$AH$57&lt;&gt;"",IF($AE$7:$AE$57&lt;&gt;"",ROW($AE$7:$AE$57)-MIN(ROW($AE$7:$AE$57))+1,""),""),ROW()-ROW(A$60)+1))),),"")</f>
        <v>0</v>
      </c>
    </row>
    <row r="110" spans="11:33">
      <c r="K110">
        <f t="array" ref="K110">IFERROR(CONCATENATE(TEXT(INDEX($K$7:$K$57,SMALL(IF($N$7:$N$57&lt;&gt;"",IF($K$7:$K$57&lt;&gt;"",ROW($K$7:$K$57)-MIN(ROW($K$7:$K$57))+1,""),""),ROW()-ROW(A$60)+1)),"##0"),","),"")</f>
        <v>0</v>
      </c>
      <c r="L110">
        <f t="array" ref="L110">IFERROR(CONCATENATE((INDEX($N$7:$N$57,SMALL(IF($N$7:$N$57&lt;&gt;"",IF($K$7:$K$57&lt;&gt;"",ROW($K$7:$K$57)-MIN(ROW($K$7:$K$57))+1,""),""),ROW()-ROW(A$60)+1))),","),"")</f>
        <v>0</v>
      </c>
      <c r="M110">
        <f t="array" ref="M110">IFERROR(CONCATENATE((INDEX($A$7:$A$57,SMALL(IF($N$7:$N$57&lt;&gt;"",IF($K$7:$K$57&lt;&gt;"",ROW($K$7:$K$57)-MIN(ROW($K$7:$K$57))+1,""),""),ROW()-ROW(A$60)+1))),),"")</f>
        <v>0</v>
      </c>
      <c r="P110">
        <f t="array" ref="P110">IFERROR(CONCATENATE((INDEX($S$7:$S$57,SMALL(IF($S$7:$S$57&lt;&gt;"",IF($P$7:$P$57&lt;&gt;"",ROW($P$7:$P$57)-MIN(ROW($P$7:$P$57))+1,""),""),ROW()-ROW(A$60)+1)))," "),"")</f>
        <v>0</v>
      </c>
      <c r="Q110">
        <f t="array" ref="Q110">IFERROR(CONCATENATE(TEXT(INDEX($P$7:$P$57,SMALL(IF($S$7:$S$57&lt;&gt;"",IF($P$7:$P$57&lt;&gt;"",ROW($P$7:$P$57)-MIN(ROW($P$7:$P$57))+1,""),""),ROW()-ROW(A$60)+1)),"##0")," "),"")</f>
        <v>0</v>
      </c>
      <c r="R110">
        <f t="array" ref="R110">IFERROR(CONCATENATE((INDEX($A$7:$A$57,SMALL(IF($S$7:$S$57&lt;&gt;"",IF($P$7:$P$57&lt;&gt;"",ROW($P$7:$P$57)-MIN(ROW($P$7:$P$57))+1,""),""),ROW()-ROW(A$60)+1))),),"")</f>
        <v>0</v>
      </c>
      <c r="U110">
        <f t="array" ref="U110">IFERROR(CONCATENATE((INDEX($X$7:$X$57,SMALL(IF($X$7:$X$57&lt;&gt;"",IF($U$7:$U$57&lt;&gt;"",ROW($U$7:$U$57)-MIN(ROW($U$7:$U$57))+1,""),""),ROW()-ROW(A$60)+1))),","),"")</f>
        <v>0</v>
      </c>
      <c r="V110">
        <f t="array" ref="V110">IFERROR(CONCATENATE(TEXT(INDEX($U$7:$U$57,SMALL(IF($X$7:$X$57&lt;&gt;"",IF($U$7:$U$57&lt;&gt;"",ROW($U$7:$U$57)-MIN(ROW($U$7:$U$57))+1,""),""),ROW()-ROW(A$60)+1)),"##0"),","),"")</f>
        <v>0</v>
      </c>
      <c r="W110">
        <f t="array" ref="W110">IFERROR(CONCATENATE((INDEX($A$7:$A$57,SMALL(IF($X$7:$X$57&lt;&gt;"",IF($U$7:$U$57&lt;&gt;"",ROW($U$7:$U$57)-MIN(ROW($U$7:$U$57))+1,""),""),ROW()-ROW(A$60)+1))),),"")</f>
        <v>0</v>
      </c>
      <c r="Z110">
        <f t="array" ref="Z110">IFERROR(CONCATENATE((INDEX($AC$7:$AC$57,SMALL(IF($AC$7:$AC$57&lt;&gt;"",IF($Z$7:$Z$57&lt;&gt;"",ROW($Z$7:$Z$57)-MIN(ROW($Z$7:$Z$57))+1,""),""),ROW()-ROW(A$60)+1)))," "),"")</f>
        <v>0</v>
      </c>
      <c r="AA110">
        <f t="array" ref="AA110">IFERROR(CONCATENATE(TEXT(INDEX($Z$7:$Z$57,SMALL(IF($AC$7:$AC$57&lt;&gt;"",IF($Z$7:$Z$57&lt;&gt;"",ROW($Z$7:$Z$57)-MIN(ROW($Z$7:$Z$57))+1,""),""),ROW()-ROW(A$60)+1)),"##0")," "),"")</f>
        <v>0</v>
      </c>
      <c r="AB110">
        <f t="array" ref="AB110">IFERROR(CONCATENATE((INDEX($A$7:$A$57,SMALL(IF($AC$7:$AC$57&lt;&gt;"",IF($Z$7:$Z$57&lt;&gt;"",ROW($Z$7:$Z$57)-MIN(ROW($Z$7:$Z$57))+1,""),""),ROW()-ROW(A$60)+1))),),"")</f>
        <v>0</v>
      </c>
      <c r="AE110">
        <f t="array" ref="AE110">IFERROR(CONCATENATE((INDEX($AH$7:$AH$57,SMALL(IF($AH$7:$AH$57&lt;&gt;"",IF($AE$7:$AE$57&lt;&gt;"",ROW($AE$7:$AE$57)-MIN(ROW($AE$7:$AE$57))+1,""),""),ROW()-ROW(A$60)+1)))," "),"")</f>
        <v>0</v>
      </c>
      <c r="AF110">
        <f t="array" ref="AF110">IFERROR(CONCATENATE(TEXT(INDEX($AE$7:$AE$57,SMALL(IF($AH$7:$AH$57&lt;&gt;"",IF($AE$7:$AE$57&lt;&gt;"",ROW($AE$7:$AE$57)-MIN(ROW($AE$7:$AE$57))+1,""),""),ROW()-ROW(A$60)+1)),"##0")," "),"")</f>
        <v>0</v>
      </c>
      <c r="AG110">
        <f t="array" ref="AG110">IFERROR(CONCATENATE((INDEX($A$7:$A$57,SMALL(IF($AH$7:$AH$57&lt;&gt;"",IF($AE$7:$AE$57&lt;&gt;"",ROW($AE$7:$AE$57)-MIN(ROW($AE$7:$AE$57))+1,""),""),ROW()-ROW(A$60)+1))),),"")</f>
        <v>0</v>
      </c>
    </row>
  </sheetData>
  <mergeCells count="6">
    <mergeCell ref="A5:I5"/>
    <mergeCell ref="J5:N5"/>
    <mergeCell ref="O5:S5"/>
    <mergeCell ref="T5:X5"/>
    <mergeCell ref="Y5:AC5"/>
    <mergeCell ref="AD5:AH5"/>
  </mergeCells>
  <conditionalFormatting sqref="AD19">
    <cfRule type="cellIs" dxfId="1" priority="230" operator="equal">
      <formula>0</formula>
    </cfRule>
    <cfRule type="cellIs" dxfId="2" priority="231" operator="lessThan">
      <formula>G19</formula>
    </cfRule>
  </conditionalFormatting>
  <conditionalFormatting sqref="AD50">
    <cfRule type="cellIs" dxfId="1" priority="235" operator="equal">
      <formula>0</formula>
    </cfRule>
    <cfRule type="cellIs" dxfId="2" priority="236" operator="lessThan">
      <formula>G50</formula>
    </cfRule>
  </conditionalFormatting>
  <conditionalFormatting sqref="AE19">
    <cfRule type="cellIs" dxfId="1" priority="232" operator="greaterThan">
      <formula>AD19</formula>
    </cfRule>
  </conditionalFormatting>
  <conditionalFormatting sqref="AE50">
    <cfRule type="cellIs" dxfId="1" priority="237" operator="greaterThan">
      <formula>AD50</formula>
    </cfRule>
  </conditionalFormatting>
  <conditionalFormatting sqref="AF19">
    <cfRule type="cellIs" dxfId="4" priority="234" operator="lessThanOrEqual">
      <formula>H19</formula>
    </cfRule>
  </conditionalFormatting>
  <conditionalFormatting sqref="AF50">
    <cfRule type="cellIs" dxfId="4" priority="239" operator="lessThanOrEqual">
      <formula>H50</formula>
    </cfRule>
  </conditionalFormatting>
  <conditionalFormatting sqref="AG19">
    <cfRule type="cellIs" dxfId="4" priority="233" operator="lessThanOrEqual">
      <formula>I19</formula>
    </cfRule>
  </conditionalFormatting>
  <conditionalFormatting sqref="AG50">
    <cfRule type="cellIs" dxfId="4" priority="238" operator="lessThanOrEqual">
      <formula>I50</formula>
    </cfRule>
  </conditionalFormatting>
  <conditionalFormatting sqref="G10">
    <cfRule type="expression" dxfId="0" priority="13">
      <formula>AND(ISBLANK(F10)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1">
    <cfRule type="expression" dxfId="0" priority="17">
      <formula>AND(ISBLANK(F11)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2">
    <cfRule type="expression" dxfId="0" priority="21">
      <formula>AND(ISBLANK(F12)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3">
    <cfRule type="expression" dxfId="0" priority="25">
      <formula>AND(ISBLANK(F13)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4">
    <cfRule type="expression" dxfId="0" priority="29">
      <formula>AND(ISBLANK(F14)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5">
    <cfRule type="expression" dxfId="0" priority="33">
      <formula>AND(ISBLANK(F15)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6">
    <cfRule type="expression" dxfId="0" priority="37">
      <formula>AND(ISBLANK(F16)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7">
    <cfRule type="expression" dxfId="0" priority="41">
      <formula>AND(ISBLANK(F17)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8">
    <cfRule type="expression" dxfId="0" priority="45">
      <formula>AND(ISBLANK(F18)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9">
    <cfRule type="expression" dxfId="0" priority="49">
      <formula>AND(ISBLANK(F19)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0">
    <cfRule type="expression" dxfId="0" priority="53">
      <formula>AND(ISBLANK(F20)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1">
    <cfRule type="expression" dxfId="0" priority="57">
      <formula>AND(ISBLANK(F21)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2">
    <cfRule type="expression" dxfId="0" priority="61">
      <formula>AND(ISBLANK(F22)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3">
    <cfRule type="expression" dxfId="0" priority="65">
      <formula>AND(ISBLANK(F23)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4">
    <cfRule type="expression" dxfId="0" priority="69">
      <formula>AND(ISBLANK(F24)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5">
    <cfRule type="expression" dxfId="0" priority="73">
      <formula>AND(ISBLANK(F25)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6">
    <cfRule type="expression" dxfId="0" priority="77">
      <formula>AND(ISBLANK(F26)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7">
    <cfRule type="expression" dxfId="0" priority="81">
      <formula>AND(ISBLANK(F27)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8">
    <cfRule type="expression" dxfId="0" priority="85">
      <formula>AND(ISBLANK(F28)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9">
    <cfRule type="expression" dxfId="0" priority="89">
      <formula>AND(ISBLANK(F29)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0">
    <cfRule type="expression" dxfId="0" priority="93">
      <formula>AND(ISBLANK(F30)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1">
    <cfRule type="expression" dxfId="0" priority="97">
      <formula>AND(ISBLANK(F31)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2">
    <cfRule type="expression" dxfId="0" priority="101">
      <formula>AND(ISBLANK(F32)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0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3">
    <cfRule type="expression" dxfId="0" priority="105">
      <formula>AND(ISBLANK(F33)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0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0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4">
    <cfRule type="expression" dxfId="0" priority="109">
      <formula>AND(ISBLANK(F34)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1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5">
    <cfRule type="expression" dxfId="0" priority="113">
      <formula>AND(ISBLANK(F35)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1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6">
    <cfRule type="expression" dxfId="0" priority="117">
      <formula>AND(ISBLANK(F36)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1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7">
    <cfRule type="expression" dxfId="0" priority="121">
      <formula>AND(ISBLANK(F37)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2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2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8">
    <cfRule type="expression" dxfId="0" priority="125">
      <formula>AND(ISBLANK(F38)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2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2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9">
    <cfRule type="expression" dxfId="0" priority="129">
      <formula>AND(ISBLANK(F39)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3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3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3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0">
    <cfRule type="expression" dxfId="0" priority="133">
      <formula>AND(ISBLANK(F40)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3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3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3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1">
    <cfRule type="expression" dxfId="0" priority="137">
      <formula>AND(ISBLANK(F41)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3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3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4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2">
    <cfRule type="expression" dxfId="0" priority="141">
      <formula>AND(ISBLANK(F42)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4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4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3">
    <cfRule type="expression" dxfId="0" priority="145">
      <formula>AND(ISBLANK(F43)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4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4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4">
    <cfRule type="expression" dxfId="0" priority="149">
      <formula>AND(ISBLANK(F44)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5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5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5">
    <cfRule type="expression" dxfId="0" priority="153">
      <formula>AND(ISBLANK(F45)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5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5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6">
    <cfRule type="expression" dxfId="0" priority="157">
      <formula>AND(ISBLANK(F46)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5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7">
    <cfRule type="expression" dxfId="0" priority="161">
      <formula>AND(ISBLANK(F47)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6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6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8">
    <cfRule type="expression" dxfId="0" priority="165">
      <formula>AND(ISBLANK(F48)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6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6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9">
    <cfRule type="expression" dxfId="0" priority="169">
      <formula>AND(ISBLANK(F49)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7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7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7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50">
    <cfRule type="expression" dxfId="0" priority="173">
      <formula>AND(ISBLANK(F50)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7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7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7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51">
    <cfRule type="expression" dxfId="0" priority="177">
      <formula>AND(ISBLANK(F51)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7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7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8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52">
    <cfRule type="expression" dxfId="0" priority="181">
      <formula>AND(ISBLANK(F52)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8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8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53">
    <cfRule type="expression" dxfId="0" priority="185">
      <formula>AND(ISBLANK(F53)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8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8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54">
    <cfRule type="expression" dxfId="0" priority="189">
      <formula>AND(ISBLANK(F54)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9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9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55">
    <cfRule type="expression" dxfId="0" priority="193">
      <formula>AND(ISBLANK(F55)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94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5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9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56">
    <cfRule type="expression" dxfId="0" priority="197">
      <formula>AND(ISBLANK(F56)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98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9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57">
    <cfRule type="expression" dxfId="0" priority="201">
      <formula>AND(ISBLANK(F57)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0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0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7">
    <cfRule type="expression" dxfId="0" priority="1">
      <formula>AND(ISBLANK(F7)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8">
    <cfRule type="expression" dxfId="0" priority="5">
      <formula>AND(ISBLANK(F8)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9">
    <cfRule type="expression" dxfId="0" priority="9">
      <formula>AND(ISBLANK(F9),ISBLANK(INDIRECT(ADDRESS(ROW(),COLUMN(digikey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J19">
    <cfRule type="cellIs" dxfId="1" priority="205" operator="equal">
      <formula>0</formula>
    </cfRule>
    <cfRule type="cellIs" dxfId="2" priority="206" operator="lessThan">
      <formula>G19</formula>
    </cfRule>
  </conditionalFormatting>
  <conditionalFormatting sqref="J50">
    <cfRule type="cellIs" dxfId="1" priority="210" operator="equal">
      <formula>0</formula>
    </cfRule>
    <cfRule type="cellIs" dxfId="2" priority="211" operator="lessThan">
      <formula>G50</formula>
    </cfRule>
  </conditionalFormatting>
  <conditionalFormatting sqref="K19">
    <cfRule type="cellIs" dxfId="1" priority="207" operator="greaterThan">
      <formula>J19</formula>
    </cfRule>
  </conditionalFormatting>
  <conditionalFormatting sqref="K50">
    <cfRule type="cellIs" dxfId="1" priority="212" operator="greaterThan">
      <formula>J50</formula>
    </cfRule>
  </conditionalFormatting>
  <conditionalFormatting sqref="L19">
    <cfRule type="cellIs" dxfId="4" priority="209" operator="lessThanOrEqual">
      <formula>H19</formula>
    </cfRule>
  </conditionalFormatting>
  <conditionalFormatting sqref="L50">
    <cfRule type="cellIs" dxfId="4" priority="214" operator="lessThanOrEqual">
      <formula>H50</formula>
    </cfRule>
  </conditionalFormatting>
  <conditionalFormatting sqref="M19">
    <cfRule type="cellIs" dxfId="4" priority="208" operator="lessThanOrEqual">
      <formula>I19</formula>
    </cfRule>
  </conditionalFormatting>
  <conditionalFormatting sqref="M50">
    <cfRule type="cellIs" dxfId="4" priority="213" operator="lessThanOrEqual">
      <formula>I50</formula>
    </cfRule>
  </conditionalFormatting>
  <conditionalFormatting sqref="O19">
    <cfRule type="cellIs" dxfId="1" priority="215" operator="equal">
      <formula>0</formula>
    </cfRule>
    <cfRule type="cellIs" dxfId="2" priority="216" operator="lessThan">
      <formula>G19</formula>
    </cfRule>
  </conditionalFormatting>
  <conditionalFormatting sqref="P19">
    <cfRule type="cellIs" dxfId="1" priority="217" operator="greaterThan">
      <formula>O19</formula>
    </cfRule>
  </conditionalFormatting>
  <conditionalFormatting sqref="Q19">
    <cfRule type="cellIs" dxfId="4" priority="219" operator="lessThanOrEqual">
      <formula>H19</formula>
    </cfRule>
  </conditionalFormatting>
  <conditionalFormatting sqref="R19">
    <cfRule type="cellIs" dxfId="4" priority="218" operator="lessThanOrEqual">
      <formula>I19</formula>
    </cfRule>
  </conditionalFormatting>
  <conditionalFormatting sqref="T19">
    <cfRule type="cellIs" dxfId="1" priority="220" operator="equal">
      <formula>0</formula>
    </cfRule>
    <cfRule type="cellIs" dxfId="2" priority="221" operator="lessThan">
      <formula>G19</formula>
    </cfRule>
  </conditionalFormatting>
  <conditionalFormatting sqref="T50">
    <cfRule type="cellIs" dxfId="1" priority="225" operator="equal">
      <formula>0</formula>
    </cfRule>
    <cfRule type="cellIs" dxfId="2" priority="226" operator="lessThan">
      <formula>G50</formula>
    </cfRule>
  </conditionalFormatting>
  <conditionalFormatting sqref="U19">
    <cfRule type="cellIs" dxfId="1" priority="222" operator="greaterThan">
      <formula>T19</formula>
    </cfRule>
  </conditionalFormatting>
  <conditionalFormatting sqref="U50">
    <cfRule type="cellIs" dxfId="1" priority="227" operator="greaterThan">
      <formula>T50</formula>
    </cfRule>
  </conditionalFormatting>
  <conditionalFormatting sqref="V19">
    <cfRule type="cellIs" dxfId="4" priority="224" operator="lessThanOrEqual">
      <formula>H19</formula>
    </cfRule>
  </conditionalFormatting>
  <conditionalFormatting sqref="V50">
    <cfRule type="cellIs" dxfId="4" priority="229" operator="lessThanOrEqual">
      <formula>H50</formula>
    </cfRule>
  </conditionalFormatting>
  <conditionalFormatting sqref="W19">
    <cfRule type="cellIs" dxfId="4" priority="223" operator="lessThanOrEqual">
      <formula>I19</formula>
    </cfRule>
  </conditionalFormatting>
  <conditionalFormatting sqref="W50">
    <cfRule type="cellIs" dxfId="4" priority="228" operator="lessThanOrEqual">
      <formula>I50</formula>
    </cfRule>
  </conditionalFormatting>
  <hyperlinks>
    <hyperlink ref="N19" r:id="rId1"/>
    <hyperlink ref="S19" r:id="rId2"/>
    <hyperlink ref="X19" r:id="rId3"/>
    <hyperlink ref="AH19" r:id="rId4"/>
    <hyperlink ref="N50" r:id="rId5"/>
    <hyperlink ref="X50" r:id="rId6"/>
    <hyperlink ref="AH50" r:id="rId7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PF_apiner. </vt:lpstr>
      <vt:lpstr>BoardQty</vt:lpstr>
      <vt:lpstr>digikey_part_data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2018-08-31T18:25:12Z</dcterms:created>
  <dcterms:modified xsi:type="dcterms:W3CDTF">2018-08-31T18:25:12Z</dcterms:modified>
</cp:coreProperties>
</file>