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AW/Documents/GitHub/placemat/sources_of_images/"/>
    </mc:Choice>
  </mc:AlternateContent>
  <xr:revisionPtr revIDLastSave="0" documentId="13_ncr:1_{A5934E04-B723-2947-B92C-408273DAE171}" xr6:coauthVersionLast="45" xr6:coauthVersionMax="45" xr10:uidLastSave="{00000000-0000-0000-0000-000000000000}"/>
  <bookViews>
    <workbookView xWindow="12400" yWindow="14200" windowWidth="38800" windowHeight="14220" xr2:uid="{6154EB04-D85E-EF48-BF83-3B5031096200}"/>
  </bookViews>
  <sheets>
    <sheet name="TableInMarkdown" sheetId="1" r:id="rId1"/>
  </sheets>
  <definedNames>
    <definedName name="MarkdownPure">TableInMarkdown!$G$3:$G$10</definedName>
    <definedName name="PaperType">TableInMarkdown!$B$3:$B$10</definedName>
    <definedName name="Pattern">TableInMarkdown!$C$3:$C$10</definedName>
    <definedName name="RadiusPostScript">TableInMarkdown!$D$3:$D$10</definedName>
    <definedName name="RadiusSurd">TableInMarkdown!$E$3:$E$10</definedName>
    <definedName name="TableHTML">TableInMarkdown!$H$3:$H$10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E7" i="1"/>
  <c r="E5" i="1"/>
  <c r="G10" i="1" l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E10" i="1"/>
  <c r="E9" i="1"/>
  <c r="E8" i="1"/>
  <c r="E6" i="1"/>
  <c r="E4" i="1"/>
  <c r="E3" i="1"/>
</calcChain>
</file>

<file path=xl/sharedStrings.xml><?xml version="1.0" encoding="utf-8"?>
<sst xmlns="http://schemas.openxmlformats.org/spreadsheetml/2006/main" count="22" uniqueCount="12">
  <si>
    <t>USL</t>
  </si>
  <si>
    <t>A4</t>
  </si>
  <si>
    <t>/Diamonds</t>
  </si>
  <si>
    <t>/SquareGrid</t>
  </si>
  <si>
    <t>/RectangularDislocation</t>
  </si>
  <si>
    <t>/RectangularAlternateNudge</t>
  </si>
  <si>
    <t>PaperType</t>
  </si>
  <si>
    <t>Pattern</t>
  </si>
  <si>
    <t>RadiusPostScript</t>
  </si>
  <si>
    <t>MarkdownPure</t>
  </si>
  <si>
    <t>TableHTML</t>
  </si>
  <si>
    <t>RadiusSurd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</si>
</sst>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??????"/>
    <numFmt numFmtId="165" formatCode="#,##0.???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B911-026E-EF4E-8FA6-2FE3544CD29A}">
  <dimension ref="B2:H10"/>
  <sheetViews>
    <sheetView tabSelected="1" workbookViewId="0">
      <selection activeCell="G1" sqref="G1"/>
    </sheetView>
  </sheetViews>
  <sheetFormatPr baseColWidth="10" defaultRowHeight="16" x14ac:dyDescent="0.2"/>
  <cols>
    <col min="3" max="3" width="25.1640625" bestFit="1" customWidth="1"/>
    <col min="4" max="4" width="10.83203125" style="5"/>
    <col min="5" max="5" width="10.83203125" style="3"/>
  </cols>
  <sheetData>
    <row r="2" spans="2:8" ht="17" thickBot="1" x14ac:dyDescent="0.25">
      <c r="B2" s="1" t="s">
        <v>6</v>
      </c>
      <c r="C2" s="1" t="s">
        <v>7</v>
      </c>
      <c r="D2" s="4" t="s">
        <v>8</v>
      </c>
      <c r="E2" s="2" t="s">
        <v>11</v>
      </c>
      <c r="G2" s="1" t="s">
        <v>9</v>
      </c>
      <c r="H2" s="1" t="s">
        <v>10</v>
      </c>
    </row>
    <row r="3" spans="2:8" x14ac:dyDescent="0.2">
      <c r="B3" t="s">
        <v>0</v>
      </c>
      <c r="C3" t="s">
        <v>2</v>
      </c>
      <c r="D3" s="5">
        <v>117.465</v>
      </c>
      <c r="E3" s="3">
        <f xml:space="preserve"> (SQRT(139199) - 223) * 18/23</f>
        <v>117.46473024559081</v>
      </c>
      <c r="F3" t="b">
        <f t="shared" ref="F3:F10" si="0" xml:space="preserve"> ABS(_xlfn.SINGLE(RadiusPostScript) - _xlfn.SINGLE(RadiusSurd)) &lt; 0.001</f>
        <v>1</v>
      </c>
      <c r="G3" t="str">
        <f t="shared" ref="G3:G10" si="1" xml:space="preserve"> "*Radius:*&lt;br&gt;" &amp; IF(_xlfn.SINGLE(RadiusSurd)=INT(_xlfn.SINGLE(RadiusSurd)),_xlfn.SINGLE(RadiusSurd),TEXT(_xlfn.SINGLE(RadiusSurd),"0.00")) &amp; "pt&lt;br&gt;" &amp; TEXT(_xlfn.SINGLE(RadiusSurd)/72,"0.000") &amp; "&amp;Prime;&lt;br&gt;" &amp; TEXT(_xlfn.SINGLE(RadiusSurd)*127/360,"0.00") &amp; "mm&lt;br&gt;&lt;br&gt;*Diameter:*&lt;br&gt;" &amp; IF(2*_xlfn.SINGLE(RadiusSurd)=INT(2*_xlfn.SINGLE(RadiusSurd)),2*_xlfn.SINGLE(RadiusSurd),TEXT(2*_xlfn.SINGLE(RadiusSurd),"0.00")) &amp; "pt&lt;br&gt;" &amp; TEXT(2*_xlfn.SINGLE(RadiusSurd)/72,"0.000") &amp; "&amp;Prime;&lt;br&gt;" &amp; TEXT(2*_xlfn.SINGLE(RadiusSurd)*127/360,"0.00") &amp; "mm"</f>
        <v>*Radius:*&lt;br&gt;117.46pt&lt;br&gt;1.631&amp;Prime;&lt;br&gt;41.44mm&lt;br&gt;&lt;br&gt;*Diameter:*&lt;br&gt;234.93pt&lt;br&gt;3.263&amp;Prime;&lt;br&gt;82.88mm</v>
      </c>
      <c r="H3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`/Diamonds` &lt;table&gt;&lt;tr&gt;&lt;th&gt;Rad.&lt;/th&gt;&lt;th&gt;Diam.&lt;/th&gt;&lt;/tr&gt;&lt;tr&gt;&lt;td&gt;117.46&lt;/td&gt;&lt;td&gt;234.93&lt;/td&gt;&lt;/tr&gt;&lt;tr&gt;&lt;td&gt;1.631&lt;/td&gt;&lt;td&gt;3.263&lt;/td&gt;&lt;/tr&gt;&lt;tr&gt;&lt;td&gt;41.44&lt;/td&gt;&lt;td&gt;82.88&lt;/td&gt;&lt;/tr&gt;&lt;/table&gt;</v>
      </c>
    </row>
    <row r="4" spans="2:8" x14ac:dyDescent="0.2">
      <c r="B4" t="s">
        <v>1</v>
      </c>
      <c r="C4" t="s">
        <v>2</v>
      </c>
      <c r="D4" s="5">
        <v>119.575</v>
      </c>
      <c r="E4" s="3">
        <f xml:space="preserve"> (SQRT(2294252171) - 28494) * 18 / 2921</f>
        <v>119.57492118173359</v>
      </c>
      <c r="F4" t="b">
        <f t="shared" si="0"/>
        <v>1</v>
      </c>
      <c r="G4" t="str">
        <f t="shared" si="1"/>
        <v>*Radius:*&lt;br&gt;119.57pt&lt;br&gt;1.661&amp;Prime;&lt;br&gt;42.18mm&lt;br&gt;&lt;br&gt;*Diameter:*&lt;br&gt;239.15pt&lt;br&gt;3.322&amp;Prime;&lt;br&gt;84.37mm</v>
      </c>
      <c r="H4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`/Diamonds` &lt;table&gt;&lt;tr&gt;&lt;th&gt;Rad.&lt;/th&gt;&lt;th&gt;Diam.&lt;/th&gt;&lt;/tr&gt;&lt;tr&gt;&lt;td&gt;119.57&lt;/td&gt;&lt;td&gt;239.15&lt;/td&gt;&lt;/tr&gt;&lt;tr&gt;&lt;td&gt;1.661&lt;/td&gt;&lt;td&gt;3.322&lt;/td&gt;&lt;/tr&gt;&lt;tr&gt;&lt;td&gt;42.18&lt;/td&gt;&lt;td&gt;84.37&lt;/td&gt;&lt;/tr&gt;&lt;/table&gt;</v>
      </c>
    </row>
    <row r="5" spans="2:8" x14ac:dyDescent="0.2">
      <c r="B5" t="s">
        <v>0</v>
      </c>
      <c r="C5" t="s">
        <v>3</v>
      </c>
      <c r="D5" s="5">
        <v>123</v>
      </c>
      <c r="E5" s="3">
        <f xml:space="preserve"> (11*72 - 54) / 6</f>
        <v>123</v>
      </c>
      <c r="F5" t="b">
        <f t="shared" si="0"/>
        <v>1</v>
      </c>
      <c r="G5" t="str">
        <f t="shared" si="1"/>
        <v>*Radius:*&lt;br&gt;123pt&lt;br&gt;1.708&amp;Prime;&lt;br&gt;43.39mm&lt;br&gt;&lt;br&gt;*Diameter:*&lt;br&gt;246pt&lt;br&gt;3.417&amp;Prime;&lt;br&gt;86.78mm</v>
      </c>
      <c r="H5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`/SquareGrid` &lt;table&gt;&lt;tr&gt;&lt;th&gt;Rad.&lt;/th&gt;&lt;th&gt;Diam.&lt;/th&gt;&lt;/tr&gt;&lt;tr&gt;&lt;td&gt;123&lt;/td&gt;&lt;td&gt;246&lt;/td&gt;&lt;/tr&gt;&lt;tr&gt;&lt;td&gt;1.708&lt;/td&gt;&lt;td&gt;3.417&lt;/td&gt;&lt;/tr&gt;&lt;tr&gt;&lt;td&gt;43.39&lt;/td&gt;&lt;td&gt;86.78&lt;/td&gt;&lt;/tr&gt;&lt;/table&gt;</v>
      </c>
    </row>
    <row r="6" spans="2:8" x14ac:dyDescent="0.2">
      <c r="B6" t="s">
        <v>1</v>
      </c>
      <c r="C6" t="s">
        <v>3</v>
      </c>
      <c r="D6" s="5">
        <v>131.315</v>
      </c>
      <c r="E6" s="3">
        <f xml:space="preserve"> (297*360/127 - 54) / 6</f>
        <v>131.31496062992127</v>
      </c>
      <c r="F6" t="b">
        <f t="shared" si="0"/>
        <v>1</v>
      </c>
      <c r="G6" t="str">
        <f t="shared" si="1"/>
        <v>*Radius:*&lt;br&gt;131.31pt&lt;br&gt;1.824&amp;Prime;&lt;br&gt;46.33mm&lt;br&gt;&lt;br&gt;*Diameter:*&lt;br&gt;262.63pt&lt;br&gt;3.648&amp;Prime;&lt;br&gt;92.65mm</v>
      </c>
      <c r="H6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`/SquareGrid` &lt;table&gt;&lt;tr&gt;&lt;th&gt;Rad.&lt;/th&gt;&lt;th&gt;Diam.&lt;/th&gt;&lt;/tr&gt;&lt;tr&gt;&lt;td&gt;131.31&lt;/td&gt;&lt;td&gt;262.63&lt;/td&gt;&lt;/tr&gt;&lt;tr&gt;&lt;td&gt;1.824&lt;/td&gt;&lt;td&gt;3.648&lt;/td&gt;&lt;/tr&gt;&lt;tr&gt;&lt;td&gt;46.33&lt;/td&gt;&lt;td&gt;92.65&lt;/td&gt;&lt;/tr&gt;&lt;/table&gt;</v>
      </c>
    </row>
    <row r="7" spans="2:8" x14ac:dyDescent="0.2">
      <c r="B7" t="s">
        <v>0</v>
      </c>
      <c r="C7" t="s">
        <v>4</v>
      </c>
      <c r="D7" s="5">
        <v>123</v>
      </c>
      <c r="E7" s="3">
        <f xml:space="preserve"> (11*72 - 54) / 6</f>
        <v>123</v>
      </c>
      <c r="F7" t="b">
        <f t="shared" si="0"/>
        <v>1</v>
      </c>
      <c r="G7" t="str">
        <f t="shared" si="1"/>
        <v>*Radius:*&lt;br&gt;123pt&lt;br&gt;1.708&amp;Prime;&lt;br&gt;43.39mm&lt;br&gt;&lt;br&gt;*Diameter:*&lt;br&gt;246pt&lt;br&gt;3.417&amp;Prime;&lt;br&gt;86.78mm</v>
      </c>
      <c r="H7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`/RectangularDislocation` &lt;table&gt;&lt;tr&gt;&lt;th&gt;Rad.&lt;/th&gt;&lt;th&gt;Diam.&lt;/th&gt;&lt;/tr&gt;&lt;tr&gt;&lt;td&gt;123&lt;/td&gt;&lt;td&gt;246&lt;/td&gt;&lt;/tr&gt;&lt;tr&gt;&lt;td&gt;1.708&lt;/td&gt;&lt;td&gt;3.417&lt;/td&gt;&lt;/tr&gt;&lt;tr&gt;&lt;td&gt;43.39&lt;/td&gt;&lt;td&gt;86.78&lt;/td&gt;&lt;/tr&gt;&lt;/table&gt;</v>
      </c>
    </row>
    <row r="8" spans="2:8" x14ac:dyDescent="0.2">
      <c r="B8" t="s">
        <v>1</v>
      </c>
      <c r="C8" t="s">
        <v>4</v>
      </c>
      <c r="D8" s="5">
        <v>131.315</v>
      </c>
      <c r="E8" s="3">
        <f xml:space="preserve"> (297*360/127 - 54) / 6</f>
        <v>131.31496062992127</v>
      </c>
      <c r="F8" t="b">
        <f t="shared" si="0"/>
        <v>1</v>
      </c>
      <c r="G8" t="str">
        <f t="shared" si="1"/>
        <v>*Radius:*&lt;br&gt;131.31pt&lt;br&gt;1.824&amp;Prime;&lt;br&gt;46.33mm&lt;br&gt;&lt;br&gt;*Diameter:*&lt;br&gt;262.63pt&lt;br&gt;3.648&amp;Prime;&lt;br&gt;92.65mm</v>
      </c>
      <c r="H8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`/RectangularDislocation` &lt;table&gt;&lt;tr&gt;&lt;th&gt;Rad.&lt;/th&gt;&lt;th&gt;Diam.&lt;/th&gt;&lt;/tr&gt;&lt;tr&gt;&lt;td&gt;131.31&lt;/td&gt;&lt;td&gt;262.63&lt;/td&gt;&lt;/tr&gt;&lt;tr&gt;&lt;td&gt;1.824&lt;/td&gt;&lt;td&gt;3.648&lt;/td&gt;&lt;/tr&gt;&lt;tr&gt;&lt;td&gt;46.33&lt;/td&gt;&lt;td&gt;92.65&lt;/td&gt;&lt;/tr&gt;&lt;/table&gt;</v>
      </c>
    </row>
    <row r="9" spans="2:8" x14ac:dyDescent="0.2">
      <c r="B9" t="s">
        <v>0</v>
      </c>
      <c r="C9" t="s">
        <v>5</v>
      </c>
      <c r="D9" s="5">
        <v>125.568</v>
      </c>
      <c r="E9" s="3">
        <f xml:space="preserve"> (875 - 6*SQRT(3041)) * 3/13</f>
        <v>125.56809777805529</v>
      </c>
      <c r="F9" t="b">
        <f t="shared" si="0"/>
        <v>1</v>
      </c>
      <c r="G9" t="str">
        <f t="shared" si="1"/>
        <v>*Radius:*&lt;br&gt;125.57pt&lt;br&gt;1.744&amp;Prime;&lt;br&gt;44.30mm&lt;br&gt;&lt;br&gt;*Diameter:*&lt;br&gt;251.14pt&lt;br&gt;3.488&amp;Prime;&lt;br&gt;88.60mm</v>
      </c>
      <c r="H9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`/RectangularAlternateNudge` &lt;table&gt;&lt;tr&gt;&lt;th&gt;Rad.&lt;/th&gt;&lt;th&gt;Diam.&lt;/th&gt;&lt;/tr&gt;&lt;tr&gt;&lt;td&gt;125.57&lt;/td&gt;&lt;td&gt;251.14&lt;/td&gt;&lt;/tr&gt;&lt;tr&gt;&lt;td&gt;1.744&lt;/td&gt;&lt;td&gt;3.488&lt;/td&gt;&lt;/tr&gt;&lt;tr&gt;&lt;td&gt;44.30&lt;/td&gt;&lt;td&gt;88.60&lt;/td&gt;&lt;/tr&gt;&lt;/table&gt;</v>
      </c>
    </row>
    <row r="10" spans="2:8" x14ac:dyDescent="0.2">
      <c r="B10" t="s">
        <v>1</v>
      </c>
      <c r="C10" t="s">
        <v>5</v>
      </c>
      <c r="D10" s="5">
        <v>131.59200000000001</v>
      </c>
      <c r="E10" s="3">
        <f xml:space="preserve"> (328047 - 6*SQRT(340945653)) / 1651</f>
        <v>131.59219723880045</v>
      </c>
      <c r="F10" t="b">
        <f t="shared" si="0"/>
        <v>1</v>
      </c>
      <c r="G10" t="str">
        <f t="shared" si="1"/>
        <v>*Radius:*&lt;br&gt;131.59pt&lt;br&gt;1.828&amp;Prime;&lt;br&gt;46.42mm&lt;br&gt;&lt;br&gt;*Diameter:*&lt;br&gt;263.18pt&lt;br&gt;3.655&amp;Prime;&lt;br&gt;92.85mm</v>
      </c>
      <c r="H10" t="str">
        <f xml:space="preserve"> "`" &amp; _xlfn.SINGLE(Pattern) &amp; "` &lt;table&gt;&lt;tr&gt;&lt;th&gt;Rad.&lt;/th&gt;&lt;th&gt;Diam.&lt;/th&gt;&lt;/tr&gt;"
&amp; "&lt;tr&gt;&lt;td&gt;" &amp; ROUND(_xlfn.SINGLE(RadiusSurd),2)                       &amp; "&lt;/td&gt;&lt;td&gt;" &amp; ROUND(2*_xlfn.SINGLE(RadiusSurd),2)                        &amp; "&lt;/td&gt;&lt;/tr&gt;"
&amp; "&lt;tr&gt;&lt;td&gt;" &amp; TEXT(_xlfn.SINGLE(RadiusSurd)/72,"0.000")          &amp; "&lt;/td&gt;&lt;td&gt;" &amp; TEXT(2*_xlfn.SINGLE(RadiusSurd)/72,"0.000")          &amp; "&lt;/td&gt;&lt;/tr&gt;"
&amp; "&lt;tr&gt;&lt;td&gt;" &amp; TEXT(_xlfn.SINGLE(RadiusSurd)*127/360,"0.00") &amp; "&lt;/td&gt;&lt;td&gt;" &amp; TEXT(2*_xlfn.SINGLE(RadiusSurd)*127/360,"0.00") &amp; "&lt;/td&gt;&lt;/tr&gt;" &amp; "&lt;/table&gt;"</f>
        <v>`/RectangularAlternateNudge` &lt;table&gt;&lt;tr&gt;&lt;th&gt;Rad.&lt;/th&gt;&lt;th&gt;Diam.&lt;/th&gt;&lt;/tr&gt;&lt;tr&gt;&lt;td&gt;131.59&lt;/td&gt;&lt;td&gt;263.18&lt;/td&gt;&lt;/tr&gt;&lt;tr&gt;&lt;td&gt;1.828&lt;/td&gt;&lt;td&gt;3.655&lt;/td&gt;&lt;/tr&gt;&lt;tr&gt;&lt;td&gt;46.42&lt;/td&gt;&lt;td&gt;92.85&lt;/td&gt;&lt;/tr&gt;&lt;/table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TableInMarkdown</vt:lpstr>
      <vt:lpstr>MarkdownPure</vt:lpstr>
      <vt:lpstr>PaperType</vt:lpstr>
      <vt:lpstr>Pattern</vt:lpstr>
      <vt:lpstr>RadiusPostScript</vt:lpstr>
      <vt:lpstr>RadiusSurd</vt:lpstr>
      <vt:lpstr>TableHTML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Wiseman</dc:creator>
  <cp:lastModifiedBy>Julian Wiseman</cp:lastModifiedBy>
  <dcterms:created xsi:type="dcterms:W3CDTF">2021-02-20T13:09:58Z</dcterms:created>
  <dcterms:modified xsi:type="dcterms:W3CDTF">2021-02-22T15:22:10Z</dcterms:modified>
</cp:coreProperties>
</file>