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66925"/>
  <mc:AlternateContent xmlns:mc="http://schemas.openxmlformats.org/markup-compatibility/2006">
    <mc:Choice Requires="x15">
      <x15ac:absPath xmlns:x15ac="http://schemas.microsoft.com/office/spreadsheetml/2010/11/ac" url="C:\Users\bruno\Documents\api-safe-ride\"/>
    </mc:Choice>
  </mc:AlternateContent>
  <xr:revisionPtr revIDLastSave="0" documentId="13_ncr:1_{103DC5EA-6D90-46C7-8B47-2F94FE7A420F}" xr6:coauthVersionLast="47" xr6:coauthVersionMax="47" xr10:uidLastSave="{00000000-0000-0000-0000-000000000000}"/>
  <bookViews>
    <workbookView xWindow="-108" yWindow="-108" windowWidth="23256" windowHeight="12456" xr2:uid="{00000000-000D-0000-FFFF-FFFF00000000}"/>
  </bookViews>
  <sheets>
    <sheet name="Product Backlog" sheetId="1" r:id="rId1"/>
    <sheet name="User Story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 l="1"/>
  <c r="M4" i="1"/>
  <c r="L4" i="1"/>
  <c r="Q5" i="1"/>
  <c r="Q4" i="1"/>
  <c r="P5" i="1"/>
  <c r="P4" i="1"/>
  <c r="O5" i="1"/>
  <c r="O4" i="1"/>
  <c r="N5" i="1"/>
  <c r="M5" i="1"/>
  <c r="L6" i="1" l="1"/>
  <c r="L5" i="1"/>
  <c r="M6" i="1" l="1"/>
  <c r="N6" i="1" s="1"/>
  <c r="O6" i="1" s="1"/>
  <c r="P6" i="1" s="1"/>
  <c r="Q6" i="1" s="1"/>
</calcChain>
</file>

<file path=xl/sharedStrings.xml><?xml version="1.0" encoding="utf-8"?>
<sst xmlns="http://schemas.openxmlformats.org/spreadsheetml/2006/main" count="38" uniqueCount="38">
  <si>
    <t>Backlog de requisitos</t>
  </si>
  <si>
    <t xml:space="preserve">ID </t>
  </si>
  <si>
    <t>Requisito</t>
  </si>
  <si>
    <t>Descrição</t>
  </si>
  <si>
    <t>Funcional</t>
  </si>
  <si>
    <t>Classificação</t>
  </si>
  <si>
    <t>Tam(#)</t>
  </si>
  <si>
    <t>Sit. do Desenvolvimento</t>
  </si>
  <si>
    <t>Column1</t>
  </si>
  <si>
    <t>Geral</t>
  </si>
  <si>
    <t>Essencial</t>
  </si>
  <si>
    <t>Pontuação</t>
  </si>
  <si>
    <t>Qtd. Requisitos</t>
  </si>
  <si>
    <t>Burndown</t>
  </si>
  <si>
    <t>Sim</t>
  </si>
  <si>
    <t>ID</t>
  </si>
  <si>
    <t>USER STORY</t>
  </si>
  <si>
    <t>Eu, Fernando Brandão, como gerente de projetos da Latam, necessito de um sistema de monitoramento nos totens dos aeroportos, visando diminuir custos e ter um maior gerenciamento dos problemas causados pelo mesmo.</t>
  </si>
  <si>
    <t>Eu, Juliana Freire, como assistente do gerente de projetos da Latam, exijo uma documentação completa do projeto, para melhor entendimento do projeto e os seus respectivos critérios de desenvolvimento.</t>
  </si>
  <si>
    <t>Eu, Thiago Nogueira, como gerente de manutenção da Gol,  apreciaria receber alertas em tempo real quando um totem apresentar falhas, para que as intervenções de manutenção sejam feitas de forma rápida e eficaz.</t>
  </si>
  <si>
    <t>Eu, Oliver Patrick, como administrador de banco de dados, gostaria que os dados no banco de dados armazenassem registros de eventos de todos os totens de informações do aeroporto, para que possamos realizar análises retrospectivas e gerar relatórios de desempenho.</t>
  </si>
  <si>
    <t>Eu, Rodrigo Dias, como analista de sistemas da Azul Linhas Aéreas, gostaria de ter acesso as dashboards de desempenho dos totens de cada estado, para melhorar a alocação de recursos e otimizar a manutenção preventiva.</t>
  </si>
  <si>
    <t>Eu, Marcelo Gomes, analista de dados da Latam, prezaria por métricas eficientes do sistema de captura de dados, prezando  o reconhecimento da precisão dos dados e tempo de captura.</t>
  </si>
  <si>
    <t>Eu, Fernando Brandão, como gerente de projetos da Latam, necessito de uma esquematização de persona, fazendo com que somente eu possa ver os dados gerais e a visão ampla do meu banco, garantindo a segurança e a proteção dos dados.</t>
  </si>
  <si>
    <t>Eu, Ana Mendes, como arquieta de Cloud da Gol, desejo uma máquina virtual na AWS com as devidas camadas de segurança, para proporcionar uma maior escalabilidade e desempenho.</t>
  </si>
  <si>
    <t>Eu, João Felipe, como desenvolvedor de software, gostaria de uma análise bem definida do sistema de monitoramento dos totens, para que eu possa continuar exercendo melhorias na API Python.</t>
  </si>
  <si>
    <t>Eu, Fernando Brandão, como gerente de projetos da Latam necessito de um sistema de alerta quando algum componente estiver em uma situação crítica, via Slack e Jira, para acelerar a detecção de problemas e melhorar a tomada de decisão através da SLAs</t>
  </si>
  <si>
    <t>Sprint 5</t>
  </si>
  <si>
    <t xml:space="preserve"> </t>
  </si>
  <si>
    <t>Semana 1</t>
  </si>
  <si>
    <t>Semana 2</t>
  </si>
  <si>
    <t>Semana 3</t>
  </si>
  <si>
    <t>Semana 4</t>
  </si>
  <si>
    <t>SF-01</t>
  </si>
  <si>
    <t>Estrutura inicial do projeto</t>
  </si>
  <si>
    <t>BACKLOG</t>
  </si>
  <si>
    <t>Construir a estrutura inicial do projeto em node.js, contendo a separação das pastas como src, routes, testes, entre outros.</t>
  </si>
  <si>
    <t>Semana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</si>
</sst>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0"/>
      <name val="Bahnschrift"/>
      <family val="2"/>
    </font>
    <font>
      <sz val="14"/>
      <color theme="1"/>
      <name val="Bahnschrift"/>
      <family val="2"/>
    </font>
    <font>
      <b/>
      <sz val="14"/>
      <color theme="0"/>
      <name val="Bahnschrift"/>
      <family val="2"/>
    </font>
    <font>
      <sz val="12"/>
      <color theme="1"/>
      <name val="Bahnschrift Light"/>
      <family val="2"/>
    </font>
    <font>
      <sz val="8"/>
      <name val="Calibri"/>
      <family val="2"/>
      <scheme val="minor"/>
    </font>
    <font>
      <b/>
      <sz val="20"/>
      <color theme="0"/>
      <name val="Bahnschrift"/>
      <family val="2"/>
    </font>
  </fonts>
  <fills count="4">
    <fill>
      <patternFill patternType="none"/>
    </fill>
    <fill>
      <patternFill patternType="gray125"/>
    </fill>
    <fill>
      <patternFill patternType="solid">
        <fgColor theme="0" tint="-0.14999847407452621"/>
        <bgColor theme="0" tint="-0.14999847407452621"/>
      </patternFill>
    </fill>
    <fill>
      <patternFill patternType="solid">
        <fgColor theme="1"/>
        <bgColor indexed="64"/>
      </patternFill>
    </fill>
  </fills>
  <borders count="16">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style="thin">
        <color theme="1"/>
      </left>
      <right/>
      <top style="thin">
        <color theme="1"/>
      </top>
      <bottom style="thin">
        <color theme="1"/>
      </bottom>
      <diagonal/>
    </border>
    <border>
      <left/>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theme="1"/>
      </left>
      <right/>
      <top style="thin">
        <color rgb="FF000000"/>
      </top>
      <bottom style="thin">
        <color theme="1"/>
      </bottom>
      <diagonal/>
    </border>
    <border>
      <left/>
      <right/>
      <top style="thin">
        <color rgb="FF000000"/>
      </top>
      <bottom style="thin">
        <color theme="1"/>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indexed="64"/>
      </right>
      <top style="thin">
        <color theme="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0" fontId="3" fillId="3"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0" borderId="3" xfId="0" applyFont="1" applyBorder="1" applyAlignment="1">
      <alignment horizontal="center" vertical="center" wrapText="1"/>
    </xf>
    <xf numFmtId="0" fontId="0" fillId="2" borderId="3" xfId="0" applyFill="1" applyBorder="1" applyAlignment="1">
      <alignment horizontal="center" vertical="center" wrapText="1"/>
    </xf>
    <xf numFmtId="0" fontId="0" fillId="0" borderId="0" xfId="0" applyAlignment="1">
      <alignment horizontal="center"/>
    </xf>
    <xf numFmtId="0" fontId="2" fillId="3" borderId="1" xfId="0" applyFont="1" applyFill="1" applyBorder="1" applyAlignment="1">
      <alignment horizontal="center" vertical="center"/>
    </xf>
    <xf numFmtId="0" fontId="2" fillId="3" borderId="0" xfId="0" applyFont="1" applyFill="1" applyAlignment="1">
      <alignment horizontal="center" vertical="center" wrapText="1"/>
    </xf>
    <xf numFmtId="0" fontId="3" fillId="3" borderId="4"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0" xfId="0" applyFont="1" applyFill="1" applyAlignment="1">
      <alignment horizontal="center" vertical="center"/>
    </xf>
    <xf numFmtId="0" fontId="1" fillId="3" borderId="0" xfId="0" applyFont="1" applyFill="1" applyAlignment="1">
      <alignment horizontal="center" vertical="center"/>
    </xf>
    <xf numFmtId="0" fontId="4" fillId="2" borderId="7"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left" vertical="center" wrapText="1" indent="1"/>
    </xf>
    <xf numFmtId="0" fontId="3" fillId="3" borderId="8" xfId="0" applyFont="1" applyFill="1" applyBorder="1" applyAlignment="1">
      <alignment horizontal="center" vertical="center"/>
    </xf>
    <xf numFmtId="0" fontId="6" fillId="3" borderId="0" xfId="0" applyFont="1" applyFill="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xf>
  </cellXfs>
  <cellStyles count="1">
    <cellStyle name="Normal" xfId="0" builtinId="0"/>
  </cellStyles>
  <dxfs count="15">
    <dxf>
      <font>
        <b/>
        <i val="0"/>
        <strike val="0"/>
        <condense val="0"/>
        <extend val="0"/>
        <outline val="0"/>
        <shadow val="0"/>
        <u val="none"/>
        <vertAlign val="baseline"/>
        <sz val="14"/>
        <color theme="0"/>
        <name val="Bahnschrift"/>
        <family val="2"/>
        <scheme val="none"/>
      </font>
      <fill>
        <patternFill patternType="solid">
          <fgColor indexed="64"/>
          <bgColor theme="1"/>
        </patternFill>
      </fill>
      <alignment horizontal="center" vertical="center" textRotation="0" wrapText="1" indent="0" justifyLastLine="0" shrinkToFit="0" readingOrder="0"/>
      <border diagonalUp="0" diagonalDown="0">
        <left/>
        <right/>
        <top style="thin">
          <color rgb="FF000000"/>
        </top>
        <bottom style="thin">
          <color rgb="FF000000"/>
        </bottom>
        <vertical/>
        <horizontal/>
      </border>
    </dxf>
    <dxf>
      <border outline="0">
        <left style="thin">
          <color rgb="FF000000"/>
        </left>
      </border>
    </dxf>
    <dxf>
      <font>
        <b/>
        <i val="0"/>
        <strike val="0"/>
        <condense val="0"/>
        <extend val="0"/>
        <outline val="0"/>
        <shadow val="0"/>
        <u val="none"/>
        <vertAlign val="baseline"/>
        <sz val="14"/>
        <color theme="0"/>
        <name val="Bahnschrift"/>
        <family val="2"/>
        <scheme val="none"/>
      </font>
      <fill>
        <patternFill patternType="solid">
          <fgColor indexed="64"/>
          <bgColor theme="1"/>
        </patternFill>
      </fill>
      <alignment horizontal="center" vertical="center" textRotation="0" wrapText="1" indent="0" justifyLastLine="0" shrinkToFit="0" readingOrder="0"/>
    </dxf>
    <dxf>
      <font>
        <b val="0"/>
        <i val="0"/>
        <strike val="0"/>
        <condense val="0"/>
        <extend val="0"/>
        <outline val="0"/>
        <shadow val="0"/>
        <u val="none"/>
        <vertAlign val="baseline"/>
        <sz val="12"/>
        <color theme="1"/>
        <name val="Bahnschrift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Bahnschrift Light"/>
        <family val="2"/>
        <scheme val="none"/>
      </font>
      <alignment horizontal="center" vertical="center" textRotation="0" wrapText="1" indent="0" justifyLastLine="0" shrinkToFit="0" readingOrder="0"/>
      <border diagonalUp="0" diagonalDown="0" outline="0">
        <left/>
        <right style="thin">
          <color rgb="FF000000"/>
        </right>
        <top/>
        <bottom/>
      </border>
    </dxf>
    <dxf>
      <font>
        <b val="0"/>
        <i val="0"/>
        <strike val="0"/>
        <condense val="0"/>
        <extend val="0"/>
        <outline val="0"/>
        <shadow val="0"/>
        <u val="none"/>
        <vertAlign val="baseline"/>
        <sz val="12"/>
        <color theme="1"/>
        <name val="Bahnschrift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Bahnschrift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Bahnschrift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Bahnschrift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1"/>
        <name val="Bahnschrift Light"/>
        <family val="2"/>
        <scheme val="none"/>
      </font>
      <alignment horizontal="center" vertical="center" textRotation="0" wrapText="1" indent="0" justifyLastLine="0" shrinkToFit="0" readingOrder="0"/>
      <border diagonalUp="0" diagonalDown="0" outline="0">
        <left style="thin">
          <color rgb="FF000000"/>
        </left>
        <right/>
        <top/>
        <bottom/>
      </border>
    </dxf>
    <dxf>
      <font>
        <b val="0"/>
        <i val="0"/>
        <strike val="0"/>
        <condense val="0"/>
        <extend val="0"/>
        <outline val="0"/>
        <shadow val="0"/>
        <u val="none"/>
        <vertAlign val="baseline"/>
        <sz val="12"/>
        <color theme="1"/>
        <name val="Bahnschrift Light"/>
        <family val="2"/>
        <scheme val="none"/>
      </font>
      <alignment horizontal="center" vertical="center" textRotation="0" wrapText="1" indent="0" justifyLastLine="0" shrinkToFit="0" readingOrder="0"/>
    </dxf>
    <dxf>
      <border outline="0">
        <top style="thin">
          <color rgb="FF000000"/>
        </top>
      </border>
    </dxf>
    <dxf>
      <font>
        <b val="0"/>
        <i val="0"/>
        <strike val="0"/>
        <condense val="0"/>
        <extend val="0"/>
        <outline val="0"/>
        <shadow val="0"/>
        <u val="none"/>
        <vertAlign val="baseline"/>
        <sz val="12"/>
        <color theme="1"/>
        <name val="Bahnschrift Light"/>
        <family val="2"/>
        <scheme val="none"/>
      </font>
      <alignment horizontal="center" vertical="center" textRotation="0" wrapText="1" indent="0" justifyLastLine="0" shrinkToFit="0" readingOrder="0"/>
    </dxf>
    <dxf>
      <border outline="0">
        <bottom style="thin">
          <color rgb="FF000000"/>
        </bottom>
      </border>
    </dxf>
    <dxf>
      <font>
        <b val="0"/>
        <i val="0"/>
        <strike val="0"/>
        <condense val="0"/>
        <extend val="0"/>
        <outline val="0"/>
        <shadow val="0"/>
        <u val="none"/>
        <vertAlign val="baseline"/>
        <sz val="14"/>
        <color theme="1"/>
        <name val="Bahnschrift"/>
        <family val="2"/>
        <scheme val="none"/>
      </font>
      <fill>
        <patternFill patternType="solid">
          <fgColor indexed="64"/>
          <bgColor theme="1"/>
        </patternFill>
      </fill>
      <alignment horizontal="center"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baseline="0">
                <a:solidFill>
                  <a:schemeClr val="dk1">
                    <a:lumMod val="75000"/>
                    <a:lumOff val="25000"/>
                  </a:schemeClr>
                </a:solidFill>
                <a:latin typeface="Bahnschrift" panose="020B0502040204020203" pitchFamily="34" charset="0"/>
                <a:ea typeface="+mn-ea"/>
                <a:cs typeface="+mn-cs"/>
              </a:defRPr>
            </a:pPr>
            <a:r>
              <a:rPr lang="pt-BR" sz="2000">
                <a:latin typeface="Bahnschrift" panose="020B0502040204020203" pitchFamily="34" charset="0"/>
              </a:rPr>
              <a:t>Burndown</a:t>
            </a:r>
          </a:p>
        </c:rich>
      </c:tx>
      <c:overlay val="0"/>
      <c:spPr>
        <a:noFill/>
        <a:ln>
          <a:noFill/>
        </a:ln>
        <a:effectLst/>
      </c:spPr>
      <c:txPr>
        <a:bodyPr rot="0" spcFirstLastPara="1" vertOverflow="ellipsis" vert="horz" wrap="square" anchor="ctr" anchorCtr="1"/>
        <a:lstStyle/>
        <a:p>
          <a:pPr>
            <a:defRPr sz="2000" b="1" i="0" u="none" strike="noStrike" kern="1200" baseline="0">
              <a:solidFill>
                <a:schemeClr val="dk1">
                  <a:lumMod val="75000"/>
                  <a:lumOff val="25000"/>
                </a:schemeClr>
              </a:solidFill>
              <a:latin typeface="Bahnschrift" panose="020B0502040204020203" pitchFamily="34" charset="0"/>
              <a:ea typeface="+mn-ea"/>
              <a:cs typeface="+mn-cs"/>
            </a:defRPr>
          </a:pPr>
          <a:endParaRPr lang="pt-BR"/>
        </a:p>
      </c:txPr>
    </c:title>
    <c:autoTitleDeleted val="0"/>
    <c:plotArea>
      <c:layout>
        <c:manualLayout>
          <c:layoutTarget val="inner"/>
          <c:xMode val="edge"/>
          <c:yMode val="edge"/>
          <c:x val="2.6550406349638688E-2"/>
          <c:y val="0.18413658638300315"/>
          <c:w val="0.9582779328791392"/>
          <c:h val="0.73673912996539437"/>
        </c:manualLayout>
      </c:layout>
      <c:lineChart>
        <c:grouping val="standard"/>
        <c:varyColors val="0"/>
        <c:ser>
          <c:idx val="0"/>
          <c:order val="0"/>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'Product Backlog'!$L$3:$Q$3</c:f>
              <c:strCache>
                <c:ptCount val="6"/>
                <c:pt idx="0">
                  <c:v>Geral</c:v>
                </c:pt>
                <c:pt idx="1">
                  <c:v>Semana 1</c:v>
                </c:pt>
                <c:pt idx="2">
                  <c:v>Semana 2</c:v>
                </c:pt>
                <c:pt idx="3">
                  <c:v>Semana 3</c:v>
                </c:pt>
                <c:pt idx="4">
                  <c:v>Semana 4</c:v>
                </c:pt>
                <c:pt idx="5">
                  <c:v>Sprint 5</c:v>
                </c:pt>
              </c:strCache>
            </c:strRef>
          </c:cat>
          <c:val>
            <c:numRef>
              <c:f>'Product Backlog'!$L$6:$Q$6</c:f>
              <c:numCache>
                <c:formatCode>General</c:formatCode>
                <c:ptCount val="6"/>
                <c:pt idx="0">
                  <c:v>5</c:v>
                </c:pt>
                <c:pt idx="1">
                  <c:v>0</c:v>
                </c:pt>
                <c:pt idx="2">
                  <c:v>0</c:v>
                </c:pt>
                <c:pt idx="3">
                  <c:v>0</c:v>
                </c:pt>
                <c:pt idx="4">
                  <c:v>0</c:v>
                </c:pt>
                <c:pt idx="5">
                  <c:v>0</c:v>
                </c:pt>
              </c:numCache>
            </c:numRef>
          </c:val>
          <c:smooth val="0"/>
          <c:extLst>
            <c:ext xmlns:c16="http://schemas.microsoft.com/office/drawing/2014/chart" uri="{C3380CC4-5D6E-409C-BE32-E72D297353CC}">
              <c16:uniqueId val="{00000000-4226-405D-83E6-414888250E63}"/>
            </c:ext>
          </c:extLst>
        </c:ser>
        <c:dLbls>
          <c:dLblPos val="ctr"/>
          <c:showLegendKey val="0"/>
          <c:showVal val="1"/>
          <c:showCatName val="0"/>
          <c:showSerName val="0"/>
          <c:showPercent val="0"/>
          <c:showBubbleSize val="0"/>
        </c:dLbls>
        <c:marker val="1"/>
        <c:smooth val="0"/>
        <c:axId val="2033762495"/>
        <c:axId val="374271663"/>
      </c:lineChart>
      <c:catAx>
        <c:axId val="203376249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pt-BR"/>
          </a:p>
        </c:txPr>
        <c:crossAx val="374271663"/>
        <c:crosses val="autoZero"/>
        <c:auto val="1"/>
        <c:lblAlgn val="ctr"/>
        <c:lblOffset val="100"/>
        <c:noMultiLvlLbl val="0"/>
      </c:catAx>
      <c:valAx>
        <c:axId val="37427166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33762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183973</xdr:colOff>
      <xdr:row>6</xdr:row>
      <xdr:rowOff>518275</xdr:rowOff>
    </xdr:from>
    <xdr:to>
      <xdr:col>14</xdr:col>
      <xdr:colOff>1396474</xdr:colOff>
      <xdr:row>10</xdr:row>
      <xdr:rowOff>0</xdr:rowOff>
    </xdr:to>
    <xdr:graphicFrame macro="">
      <xdr:nvGraphicFramePr>
        <xdr:cNvPr id="4" name="Gráfico 3">
          <a:extLst>
            <a:ext uri="{FF2B5EF4-FFF2-40B4-BE49-F238E27FC236}">
              <a16:creationId xmlns:a16="http://schemas.microsoft.com/office/drawing/2014/main" id="{F3AEEFC7-ADFC-AB41-BF6C-B66FF6DE43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C2F75F-F4AB-40EE-8D84-D1E252EE3456}" name="Tabela2" displayName="Tabela2" ref="B3:I16" totalsRowShown="0" headerRowDxfId="14" dataDxfId="12" headerRowBorderDxfId="13" tableBorderDxfId="11">
  <autoFilter ref="B3:I16" xr:uid="{D5C2F75F-F4AB-40EE-8D84-D1E252EE3456}"/>
  <sortState xmlns:xlrd2="http://schemas.microsoft.com/office/spreadsheetml/2017/richdata2" ref="B4:I16">
    <sortCondition ref="B3:B16"/>
  </sortState>
  <tableColumns count="8">
    <tableColumn id="9" xr3:uid="{0AC69EA4-95C2-46A3-BE8A-941014CF4127}" name="ID " dataDxfId="10">
      <calculatedColumnFormula>ROW() - 3</calculatedColumnFormula>
    </tableColumn>
    <tableColumn id="1" xr3:uid="{6BEB9160-26A8-4B86-BCC1-EC010506C044}" name="Requisito" dataDxfId="9"/>
    <tableColumn id="2" xr3:uid="{6B463CEA-5A17-402E-9040-A399FB275815}" name="Descrição" dataDxfId="8"/>
    <tableColumn id="3" xr3:uid="{0AB27FC1-33F0-4B97-95BB-D6241C7D40DA}" name="Funcional" dataDxfId="7"/>
    <tableColumn id="4" xr3:uid="{6F547059-10AA-43F5-B23C-84C75AC0D053}" name="Classificação" dataDxfId="6"/>
    <tableColumn id="6" xr3:uid="{DB9AF7F2-6DBB-4EA7-9AA1-E2CCF31A9156}" name="Tam(#)" dataDxfId="5"/>
    <tableColumn id="8" xr3:uid="{DA558F90-CBEA-4398-95EF-DD5E493ECE69}" name="Semana" dataDxfId="4"/>
    <tableColumn id="10" xr3:uid="{943AAD31-F50E-46CF-B3D9-1FC6A4058BD3}" name="Sit. do Desenvolvimento" dataDxfId="3"/>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AF3511-C9A0-46F6-9FA6-DB58D29D821A}" name="Table1" displayName="Table1" ref="K3:Q6" totalsRowShown="0" headerRowDxfId="2" tableBorderDxfId="1">
  <autoFilter ref="K3:Q6" xr:uid="{04AF3511-C9A0-46F6-9FA6-DB58D29D821A}"/>
  <tableColumns count="7">
    <tableColumn id="1" xr3:uid="{B798D144-3AB1-4767-A682-E95C989C6558}" name="Column1" dataDxfId="0"/>
    <tableColumn id="2" xr3:uid="{49457A97-EFCF-472B-BAB8-6B8BF91FCB37}" name="Geral"/>
    <tableColumn id="3" xr3:uid="{4EA75F91-CB3A-46EF-AC11-7F79438226DC}" name="Semana 1"/>
    <tableColumn id="6" xr3:uid="{AAF9F926-3E75-47E3-A0F1-9B6DE383CD46}" name="Semana 2"/>
    <tableColumn id="7" xr3:uid="{FFF2B280-18A9-4435-B4F2-B8AF3D5FA0C6}" name="Semana 3"/>
    <tableColumn id="8" xr3:uid="{85989E82-F0EA-4822-8D7B-DAE637A7B780}" name="Semana 4"/>
    <tableColumn id="9" xr3:uid="{CC4FEDFF-1031-449D-B212-4B7DFDB1ABF3}" name="Sprint 5"/>
  </tableColumns>
  <tableStyleInfo name="TableStyleLight8" showFirstColumn="0" showLastColumn="0" showRowStripes="1" showColumnStripes="0"/>
</table>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24"/>
  <sheetViews>
    <sheetView showGridLines="0" tabSelected="1" zoomScale="55" zoomScaleNormal="55" workbookViewId="0">
      <pane xSplit="2" topLeftCell="C1" activePane="topRight" state="frozen"/>
      <selection activeCell="A69" sqref="A69"/>
      <selection pane="topRight" activeCell="N5" sqref="N5"/>
    </sheetView>
  </sheetViews>
  <sheetFormatPr defaultRowHeight="14.4" x14ac:dyDescent="0.3"/>
  <cols>
    <col min="1" max="1" width="2.77734375" customWidth="1"/>
    <col min="2" max="2" width="26.33203125" customWidth="1"/>
    <col min="3" max="3" width="35.109375" customWidth="1"/>
    <col min="4" max="4" width="86.5546875" customWidth="1"/>
    <col min="5" max="5" width="24.33203125" customWidth="1"/>
    <col min="6" max="6" width="24.6640625" customWidth="1"/>
    <col min="7" max="7" width="20.33203125" customWidth="1"/>
    <col min="8" max="8" width="20.44140625" customWidth="1"/>
    <col min="9" max="9" width="28.6640625" customWidth="1"/>
    <col min="10" max="10" width="14.6640625" bestFit="1" customWidth="1"/>
    <col min="11" max="11" width="16.88671875" customWidth="1"/>
    <col min="12" max="17" width="21.44140625" customWidth="1"/>
  </cols>
  <sheetData>
    <row r="1" spans="2:17" x14ac:dyDescent="0.3">
      <c r="F1" s="6"/>
    </row>
    <row r="2" spans="2:17" s="1" customFormat="1" ht="42.6" customHeight="1" x14ac:dyDescent="0.3">
      <c r="B2" s="18" t="s">
        <v>0</v>
      </c>
      <c r="C2" s="18"/>
      <c r="D2" s="18"/>
      <c r="E2" s="18"/>
      <c r="F2" s="18"/>
      <c r="G2" s="18"/>
      <c r="H2" s="18"/>
      <c r="I2" s="18"/>
    </row>
    <row r="3" spans="2:17" s="1" customFormat="1" ht="64.2" customHeight="1" x14ac:dyDescent="0.3">
      <c r="B3" s="10" t="s">
        <v>1</v>
      </c>
      <c r="C3" s="11" t="s">
        <v>2</v>
      </c>
      <c r="D3" s="12" t="s">
        <v>3</v>
      </c>
      <c r="E3" s="13" t="s">
        <v>4</v>
      </c>
      <c r="F3" s="12" t="s">
        <v>5</v>
      </c>
      <c r="G3" s="12" t="s">
        <v>6</v>
      </c>
      <c r="H3" s="7" t="s">
        <v>37</v>
      </c>
      <c r="I3" s="8" t="s">
        <v>7</v>
      </c>
      <c r="K3" s="9" t="s">
        <v>8</v>
      </c>
      <c r="L3" s="2" t="s">
        <v>9</v>
      </c>
      <c r="M3" s="2" t="s">
        <v>29</v>
      </c>
      <c r="N3" s="2" t="s">
        <v>30</v>
      </c>
      <c r="O3" s="2" t="s">
        <v>31</v>
      </c>
      <c r="P3" s="2" t="s">
        <v>32</v>
      </c>
      <c r="Q3" s="2" t="s">
        <v>27</v>
      </c>
    </row>
    <row r="4" spans="2:17" ht="60" customHeight="1" x14ac:dyDescent="0.3">
      <c r="B4" s="14" t="s">
        <v>33</v>
      </c>
      <c r="C4" s="15" t="s">
        <v>34</v>
      </c>
      <c r="D4" s="16" t="s">
        <v>36</v>
      </c>
      <c r="E4" s="15" t="s">
        <v>14</v>
      </c>
      <c r="F4" s="15" t="s">
        <v>10</v>
      </c>
      <c r="G4" s="15">
        <v>5</v>
      </c>
      <c r="H4" s="15">
        <v>1</v>
      </c>
      <c r="I4" s="15" t="s">
        <v>35</v>
      </c>
      <c r="K4" s="9" t="s">
        <v>11</v>
      </c>
      <c r="L4" s="5">
        <f>SUM(G4:G16)</f>
        <v>5</v>
      </c>
      <c r="M4" s="3">
        <f>SUMIF(Tabela2[Semana],"1",Tabela2[Tam('#)])</f>
        <v>5</v>
      </c>
      <c r="N4" s="3">
        <f>SUMIF(Tabela2[Semana],"2",Tabela2[Tam('#)])</f>
        <v>0</v>
      </c>
      <c r="O4" s="5">
        <f>SUMIF(Tabela2[Semana],"3",Tabela2[Tam('#)])</f>
        <v>0</v>
      </c>
      <c r="P4" s="5">
        <f>SUMIF(Tabela2[Semana],"4",Tabela2[Tam('#)])</f>
        <v>0</v>
      </c>
      <c r="Q4" s="5">
        <f>SUMIF(Tabela2[Semana],"5",Tabela2[Tam('#)])</f>
        <v>0</v>
      </c>
    </row>
    <row r="5" spans="2:17" ht="60" customHeight="1" x14ac:dyDescent="0.3">
      <c r="B5" s="15"/>
      <c r="C5" s="15"/>
      <c r="D5" s="16"/>
      <c r="E5" s="15"/>
      <c r="F5" s="15"/>
      <c r="G5" s="15"/>
      <c r="H5" s="15"/>
      <c r="I5" s="15"/>
      <c r="K5" s="9" t="s">
        <v>12</v>
      </c>
      <c r="L5" s="4">
        <f>COUNTA(Tabela2[[ID ]])</f>
        <v>1</v>
      </c>
      <c r="M5" s="4">
        <f>COUNTIF(Tabela2[Semana],"1")</f>
        <v>1</v>
      </c>
      <c r="N5" s="4">
        <f>COUNTIF(Tabela2[Semana],"2")</f>
        <v>0</v>
      </c>
      <c r="O5" s="4">
        <f>COUNTIF(Tabela2[Semana],"3")</f>
        <v>0</v>
      </c>
      <c r="P5" s="4">
        <f>COUNTIF(Tabela2[Semana],"4")</f>
        <v>0</v>
      </c>
      <c r="Q5" s="4">
        <f>COUNTIF(Tabela2[Semana],"5")</f>
        <v>0</v>
      </c>
    </row>
    <row r="6" spans="2:17" ht="60" customHeight="1" x14ac:dyDescent="0.3">
      <c r="B6" s="14"/>
      <c r="C6" s="15"/>
      <c r="D6" s="16"/>
      <c r="E6" s="15"/>
      <c r="F6" s="15"/>
      <c r="G6" s="15"/>
      <c r="H6" s="15"/>
      <c r="I6" s="15"/>
      <c r="K6" s="9" t="s">
        <v>13</v>
      </c>
      <c r="L6" s="3">
        <f>L4</f>
        <v>5</v>
      </c>
      <c r="M6" s="3">
        <f>L6-M4</f>
        <v>0</v>
      </c>
      <c r="N6" s="3">
        <f t="shared" ref="N6" si="0">M6-N4</f>
        <v>0</v>
      </c>
      <c r="O6" s="3">
        <f>N6-O4</f>
        <v>0</v>
      </c>
      <c r="P6" s="3">
        <f t="shared" ref="P6" si="1">O6-P4</f>
        <v>0</v>
      </c>
      <c r="Q6" s="3">
        <f t="shared" ref="Q6" si="2">P6-Q4</f>
        <v>0</v>
      </c>
    </row>
    <row r="7" spans="2:17" ht="60" customHeight="1" x14ac:dyDescent="0.3">
      <c r="B7" s="15"/>
      <c r="C7" s="15"/>
      <c r="D7" s="16"/>
      <c r="E7" s="15"/>
      <c r="F7" s="15"/>
      <c r="G7" s="15"/>
      <c r="H7" s="15"/>
      <c r="I7" s="15"/>
    </row>
    <row r="8" spans="2:17" ht="60" customHeight="1" x14ac:dyDescent="0.3">
      <c r="B8" s="14"/>
      <c r="C8" s="15"/>
      <c r="D8" s="16"/>
      <c r="E8" s="15"/>
      <c r="F8" s="15"/>
      <c r="G8" s="15"/>
      <c r="H8" s="15"/>
      <c r="I8" s="15"/>
    </row>
    <row r="9" spans="2:17" ht="60" customHeight="1" x14ac:dyDescent="0.3">
      <c r="B9" s="15"/>
      <c r="C9" s="15"/>
      <c r="D9" s="16"/>
      <c r="E9" s="15"/>
      <c r="F9" s="15"/>
      <c r="G9" s="15"/>
      <c r="H9" s="15"/>
      <c r="I9" s="15"/>
    </row>
    <row r="10" spans="2:17" ht="60" customHeight="1" x14ac:dyDescent="0.3">
      <c r="B10" s="14"/>
      <c r="C10" s="15"/>
      <c r="D10" s="16"/>
      <c r="E10" s="15"/>
      <c r="F10" s="15"/>
      <c r="G10" s="15"/>
      <c r="H10" s="15"/>
      <c r="I10" s="15"/>
    </row>
    <row r="11" spans="2:17" ht="60" customHeight="1" x14ac:dyDescent="0.3">
      <c r="B11" s="15"/>
      <c r="C11" s="15"/>
      <c r="D11" s="16"/>
      <c r="E11" s="15"/>
      <c r="F11" s="15"/>
      <c r="G11" s="15"/>
      <c r="H11" s="15"/>
      <c r="I11" s="15"/>
    </row>
    <row r="12" spans="2:17" ht="60" customHeight="1" x14ac:dyDescent="0.3">
      <c r="B12" s="14"/>
      <c r="C12" s="15"/>
      <c r="D12" s="16"/>
      <c r="E12" s="15"/>
      <c r="F12" s="15"/>
      <c r="G12" s="15"/>
      <c r="H12" s="15"/>
      <c r="I12" s="15"/>
    </row>
    <row r="13" spans="2:17" ht="60" customHeight="1" x14ac:dyDescent="0.3">
      <c r="B13" s="15"/>
      <c r="C13" s="15"/>
      <c r="D13" s="16"/>
      <c r="E13" s="15"/>
      <c r="F13" s="15"/>
      <c r="G13" s="15"/>
      <c r="H13" s="15"/>
      <c r="I13" s="15"/>
    </row>
    <row r="14" spans="2:17" ht="60" customHeight="1" x14ac:dyDescent="0.3">
      <c r="B14" s="14"/>
      <c r="C14" s="15"/>
      <c r="D14" s="16"/>
      <c r="E14" s="15"/>
      <c r="F14" s="15"/>
      <c r="G14" s="15"/>
      <c r="H14" s="15"/>
      <c r="I14" s="15"/>
    </row>
    <row r="15" spans="2:17" ht="60" customHeight="1" x14ac:dyDescent="0.3">
      <c r="B15" s="15"/>
      <c r="C15" s="15"/>
      <c r="D15" s="16"/>
      <c r="E15" s="15"/>
      <c r="F15" s="15"/>
      <c r="G15" s="15"/>
      <c r="H15" s="15"/>
      <c r="I15" s="15"/>
    </row>
    <row r="16" spans="2:17" ht="60" customHeight="1" x14ac:dyDescent="0.3">
      <c r="B16" s="14"/>
      <c r="C16" s="15"/>
      <c r="D16" s="16"/>
      <c r="E16" s="15"/>
      <c r="F16" s="15"/>
      <c r="G16" s="15"/>
      <c r="H16" s="15"/>
      <c r="I16" s="15"/>
    </row>
    <row r="24" spans="8:8" x14ac:dyDescent="0.3">
      <c r="H24" t="s">
        <v>28</v>
      </c>
    </row>
  </sheetData>
  <mergeCells count="1">
    <mergeCell ref="B2:I2"/>
  </mergeCells>
  <phoneticPr fontId="5" type="noConversion"/>
  <pageMargins left="0.7" right="0.7" top="0.75" bottom="0.75" header="0.3" footer="0.3"/>
  <pageSetup paperSize="9" orientation="portrait" horizontalDpi="0" verticalDpi="0"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0D33-060D-4E79-A7CA-3C232734CDE3}">
  <dimension ref="B2:K12"/>
  <sheetViews>
    <sheetView zoomScale="87" workbookViewId="0">
      <selection activeCell="M12" sqref="M12"/>
    </sheetView>
  </sheetViews>
  <sheetFormatPr defaultRowHeight="14.4" x14ac:dyDescent="0.3"/>
  <cols>
    <col min="2" max="2" width="11.109375" customWidth="1"/>
    <col min="11" max="11" width="49.109375" customWidth="1"/>
  </cols>
  <sheetData>
    <row r="2" spans="2:11" ht="40.200000000000003" customHeight="1" x14ac:dyDescent="0.3">
      <c r="B2" s="17" t="s">
        <v>15</v>
      </c>
      <c r="C2" s="25" t="s">
        <v>16</v>
      </c>
      <c r="D2" s="26"/>
      <c r="E2" s="26"/>
      <c r="F2" s="26"/>
      <c r="G2" s="26"/>
      <c r="H2" s="26"/>
      <c r="I2" s="26"/>
      <c r="J2" s="26"/>
      <c r="K2" s="26"/>
    </row>
    <row r="3" spans="2:11" ht="40.200000000000003" customHeight="1" x14ac:dyDescent="0.3">
      <c r="B3" s="14">
        <v>1</v>
      </c>
      <c r="C3" s="22" t="s">
        <v>17</v>
      </c>
      <c r="D3" s="23"/>
      <c r="E3" s="23"/>
      <c r="F3" s="23"/>
      <c r="G3" s="23"/>
      <c r="H3" s="23"/>
      <c r="I3" s="23"/>
      <c r="J3" s="23"/>
      <c r="K3" s="24"/>
    </row>
    <row r="4" spans="2:11" ht="40.200000000000003" customHeight="1" x14ac:dyDescent="0.3">
      <c r="B4" s="15">
        <v>2</v>
      </c>
      <c r="C4" s="19" t="s">
        <v>18</v>
      </c>
      <c r="D4" s="20"/>
      <c r="E4" s="20"/>
      <c r="F4" s="20"/>
      <c r="G4" s="20"/>
      <c r="H4" s="20"/>
      <c r="I4" s="20"/>
      <c r="J4" s="20"/>
      <c r="K4" s="21"/>
    </row>
    <row r="5" spans="2:11" ht="40.200000000000003" customHeight="1" x14ac:dyDescent="0.3">
      <c r="B5" s="14">
        <v>3</v>
      </c>
      <c r="C5" s="22" t="s">
        <v>19</v>
      </c>
      <c r="D5" s="23"/>
      <c r="E5" s="23"/>
      <c r="F5" s="23"/>
      <c r="G5" s="23"/>
      <c r="H5" s="23"/>
      <c r="I5" s="23"/>
      <c r="J5" s="23"/>
      <c r="K5" s="24"/>
    </row>
    <row r="6" spans="2:11" ht="45" customHeight="1" x14ac:dyDescent="0.3">
      <c r="B6" s="15">
        <v>4</v>
      </c>
      <c r="C6" s="19" t="s">
        <v>20</v>
      </c>
      <c r="D6" s="20"/>
      <c r="E6" s="20"/>
      <c r="F6" s="20"/>
      <c r="G6" s="20"/>
      <c r="H6" s="20"/>
      <c r="I6" s="20"/>
      <c r="J6" s="20"/>
      <c r="K6" s="21"/>
    </row>
    <row r="7" spans="2:11" ht="40.200000000000003" customHeight="1" x14ac:dyDescent="0.3">
      <c r="B7" s="14">
        <v>5</v>
      </c>
      <c r="C7" s="22" t="s">
        <v>21</v>
      </c>
      <c r="D7" s="23"/>
      <c r="E7" s="23"/>
      <c r="F7" s="23"/>
      <c r="G7" s="23"/>
      <c r="H7" s="23"/>
      <c r="I7" s="23"/>
      <c r="J7" s="23"/>
      <c r="K7" s="24"/>
    </row>
    <row r="8" spans="2:11" ht="40.200000000000003" customHeight="1" x14ac:dyDescent="0.3">
      <c r="B8" s="15">
        <v>6</v>
      </c>
      <c r="C8" s="19" t="s">
        <v>22</v>
      </c>
      <c r="D8" s="20"/>
      <c r="E8" s="20"/>
      <c r="F8" s="20"/>
      <c r="G8" s="20"/>
      <c r="H8" s="20"/>
      <c r="I8" s="20"/>
      <c r="J8" s="20"/>
      <c r="K8" s="21"/>
    </row>
    <row r="9" spans="2:11" ht="42.75" customHeight="1" x14ac:dyDescent="0.3">
      <c r="B9" s="14">
        <v>7</v>
      </c>
      <c r="C9" s="22" t="s">
        <v>23</v>
      </c>
      <c r="D9" s="23"/>
      <c r="E9" s="23"/>
      <c r="F9" s="23"/>
      <c r="G9" s="23"/>
      <c r="H9" s="23"/>
      <c r="I9" s="23"/>
      <c r="J9" s="23"/>
      <c r="K9" s="24"/>
    </row>
    <row r="10" spans="2:11" ht="40.200000000000003" customHeight="1" x14ac:dyDescent="0.3">
      <c r="B10" s="15">
        <v>8</v>
      </c>
      <c r="C10" s="19" t="s">
        <v>24</v>
      </c>
      <c r="D10" s="20"/>
      <c r="E10" s="20"/>
      <c r="F10" s="20"/>
      <c r="G10" s="20"/>
      <c r="H10" s="20"/>
      <c r="I10" s="20"/>
      <c r="J10" s="20"/>
      <c r="K10" s="21"/>
    </row>
    <row r="11" spans="2:11" ht="40.200000000000003" customHeight="1" x14ac:dyDescent="0.3">
      <c r="B11" s="14">
        <v>9</v>
      </c>
      <c r="C11" s="22" t="s">
        <v>25</v>
      </c>
      <c r="D11" s="23"/>
      <c r="E11" s="23"/>
      <c r="F11" s="23"/>
      <c r="G11" s="23"/>
      <c r="H11" s="23"/>
      <c r="I11" s="23"/>
      <c r="J11" s="23"/>
      <c r="K11" s="24"/>
    </row>
    <row r="12" spans="2:11" ht="42.75" customHeight="1" x14ac:dyDescent="0.3">
      <c r="B12" s="15">
        <v>10</v>
      </c>
      <c r="C12" s="19" t="s">
        <v>26</v>
      </c>
      <c r="D12" s="20"/>
      <c r="E12" s="20"/>
      <c r="F12" s="20"/>
      <c r="G12" s="20"/>
      <c r="H12" s="20"/>
      <c r="I12" s="20"/>
      <c r="J12" s="20"/>
      <c r="K12" s="21"/>
    </row>
  </sheetData>
  <mergeCells count="11">
    <mergeCell ref="C7:K7"/>
    <mergeCell ref="C2:K2"/>
    <mergeCell ref="C3:K3"/>
    <mergeCell ref="C4:K4"/>
    <mergeCell ref="C5:K5"/>
    <mergeCell ref="C6:K6"/>
    <mergeCell ref="C8:K8"/>
    <mergeCell ref="C9:K9"/>
    <mergeCell ref="C10:K10"/>
    <mergeCell ref="C11:K11"/>
    <mergeCell ref="C12:K12"/>
  </mergeCells>
  <pageMargins left="0.511811024" right="0.511811024" top="0.78740157499999996" bottom="0.78740157499999996" header="0.31496062000000002" footer="0.31496062000000002"/>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Product Backlog</vt:lpstr>
      <vt:lpstr>User Storys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Beatriz Rosa da Rocha</dc:creator>
  <cp:keywords/>
  <dc:description/>
  <cp:lastModifiedBy>BRUNO HENRIQUE DE ALMEIDA LIMA .</cp:lastModifiedBy>
  <cp:revision/>
  <dcterms:created xsi:type="dcterms:W3CDTF">2023-03-31T15:16:39Z</dcterms:created>
  <dcterms:modified xsi:type="dcterms:W3CDTF">2024-08-06T14:25:30Z</dcterms:modified>
  <cp:category/>
  <cp:contentStatus/>
</cp:coreProperties>
</file>