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636CF8EE-38C4-41CA-819D-094AB763DDF4}" xr6:coauthVersionLast="46" xr6:coauthVersionMax="46" xr10:uidLastSave="{00000000-0000-0000-0000-000000000000}"/>
  <bookViews>
    <workbookView xWindow="-585" yWindow="-18465" windowWidth="24225" windowHeight="15600" activeTab="11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56" l="1"/>
  <c r="Y10" i="56"/>
  <c r="Y13" i="56"/>
  <c r="Y14" i="56"/>
  <c r="Y15" i="56"/>
  <c r="Y8" i="56"/>
  <c r="X14" i="56"/>
  <c r="X15" i="56"/>
  <c r="X13" i="56"/>
  <c r="X9" i="56"/>
  <c r="X10" i="56"/>
  <c r="X8" i="56"/>
  <c r="Z15" i="56"/>
  <c r="Z14" i="56"/>
  <c r="Z13" i="56"/>
  <c r="T12" i="56"/>
  <c r="S11" i="56"/>
  <c r="H15" i="56"/>
  <c r="H14" i="56"/>
  <c r="H13" i="56"/>
  <c r="M5" i="56"/>
  <c r="N5" i="56"/>
  <c r="P5" i="56"/>
  <c r="O5" i="56"/>
  <c r="K15" i="56"/>
  <c r="K14" i="56"/>
  <c r="K13" i="56"/>
  <c r="K10" i="56"/>
  <c r="E24" i="61"/>
  <c r="G24" i="61"/>
  <c r="I24" i="61"/>
  <c r="K24" i="61"/>
  <c r="L24" i="61"/>
  <c r="M24" i="61"/>
  <c r="K8" i="56"/>
  <c r="K9" i="56"/>
  <c r="F16" i="62"/>
  <c r="F15" i="62"/>
  <c r="F14" i="62"/>
  <c r="F13" i="62"/>
  <c r="F9" i="62"/>
  <c r="F12" i="62"/>
  <c r="F8" i="62"/>
  <c r="E12" i="62"/>
  <c r="F15" i="56"/>
  <c r="E15" i="56"/>
  <c r="V5" i="56"/>
  <c r="D15" i="56"/>
  <c r="C15" i="56"/>
  <c r="B15" i="56"/>
  <c r="F14" i="56"/>
  <c r="E14" i="56"/>
  <c r="C14" i="56"/>
  <c r="B14" i="56"/>
  <c r="D14" i="56"/>
  <c r="G15" i="62"/>
  <c r="G14" i="62"/>
  <c r="G16" i="62"/>
  <c r="E16" i="62"/>
  <c r="E15" i="62"/>
  <c r="L3" i="62"/>
  <c r="O4" i="62"/>
  <c r="M3" i="62"/>
  <c r="E13" i="56"/>
  <c r="U5" i="56"/>
  <c r="D13" i="56"/>
  <c r="F10" i="56"/>
  <c r="R5" i="56"/>
  <c r="E12" i="56"/>
  <c r="E11" i="56"/>
  <c r="C11" i="63"/>
  <c r="B11" i="63"/>
  <c r="D10" i="56"/>
  <c r="C10" i="56"/>
  <c r="B10" i="56"/>
  <c r="E9" i="56"/>
  <c r="C9" i="56"/>
  <c r="B9" i="56"/>
  <c r="D9" i="56"/>
  <c r="F8" i="56"/>
  <c r="D8" i="56"/>
  <c r="C14" i="63"/>
  <c r="B14" i="63"/>
  <c r="C13" i="63"/>
  <c r="B13" i="63"/>
  <c r="C12" i="63"/>
  <c r="B12" i="63"/>
  <c r="C10" i="63"/>
  <c r="B10" i="63"/>
  <c r="C9" i="63"/>
  <c r="B9" i="63"/>
  <c r="A2" i="63"/>
  <c r="D8" i="60"/>
  <c r="C8" i="56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B13" i="56"/>
  <c r="T5" i="56"/>
  <c r="S5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/>
  <c r="D10" i="60"/>
  <c r="D9" i="60"/>
  <c r="A2" i="29"/>
  <c r="E7" i="60"/>
  <c r="D7" i="60"/>
  <c r="A1" i="63"/>
  <c r="A1" i="29"/>
  <c r="A1" i="56"/>
  <c r="F13" i="56"/>
  <c r="B1" i="5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S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T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<sst xmlns="http://schemas.openxmlformats.org/spreadsheetml/2006/main" count="423" uniqueCount="244">
  <si>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</si>
  <si>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</si>
  <si>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</si>
  <si>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</si>
  <si>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</si>
  <si>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</si>
  <si>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</si>
  <si>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</si>
  <si>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</si>
  <si>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</si>
  <si>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</si>
  <si>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</si>
  <si>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</si>
  <si>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</si>
  <si>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</si>
  <si>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</si>
  <si>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</si>
  <si>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</si>
  <si>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</si>
  <si>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</si>
  <si>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</si>
  <si>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</si>
  <si>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</si>
  <si>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</si>
  <si>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</si>
  <si>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</si>
  <si>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</si>
  <si>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</si>
  <si>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</si>
  <si>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</si>
  <si>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</si>
  <si>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</si>
  <si>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</si>
  <si>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</si>
  <si>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</si>
  <si>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</si>
  <si>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</si>
  <si>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</si>
  <si>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</si>
  <si>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</si>
  <si>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</si>
  <si>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</si>
  <si>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</si>
  <si>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</si>
  <si>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</si>
  <si>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</si>
  <si>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</si>
  <si>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</si>
  <si>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</si>
  <si>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</si>
  <si>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</si>
  <si>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</si>
  <si>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</si>
  <si>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</si>
  <si>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</si>
  <si>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</si>
  <si>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</si>
  <si>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</si>
  <si>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</si>
  <si>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</si>
  <si>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</si>
  <si>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</si>
  <si>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</si>
  <si>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</si>
  <si>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</si>
  <si>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</si>
  <si>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</si>
  <si>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</si>
  <si>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</si>
  <si>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</si>
  <si>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</si>
  <si>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</si>
  <si>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</si>
  <si>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</si>
  <si>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</si>
  <si>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</si>
  <si>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</si>
  <si>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</si>
  <si>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</si>
  <si>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</si>
  <si>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</si>
  <si>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</si>
  <si>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</si>
  <si>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</si>
  <si>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</si>
  <si>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</si>
  <si>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</si>
  <si>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</si>
  <si>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</si>
  <si>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</si>
  <si>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</si>
  <si>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</si>
  <si>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</si>
  <si>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</si>
  <si>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</si>
  <si>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</si>
  <si>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</si>
  <si>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</si>
  <si>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</si>
  <si>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</si>
  <si>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</si>
  <si>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</si>
  <si>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</si>
  <si>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</si>
  <si>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</si>
  <si>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</si>
  <si>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</si>
  <si>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</si>
  <si>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</si>
  <si>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</si>
  <si>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</si>
  <si>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</si>
  <si>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</si>
  <si>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</si>
  <si>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</si>
  <si>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</si>
  <si>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</si>
  <si>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</si>
  <si>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</si>
  <si>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</si>
  <si>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</si>
  <si>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</si>
  <si>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</si>
  <si>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</si>
  <si>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</si>
  <si>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</si>
  <si>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</si>
  <si>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</si>
  <si>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</si>
  <si>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</si>
  <si>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</si>
  <si>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</si>
  <si>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</si>
  <si>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</si>
  <si>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</si>
  <si>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</si>
  <si>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</si>
  <si>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</si>
  <si>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</si>
  <si>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</si>
  <si>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</si>
  <si>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</si>
  <si>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</si>
  <si>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</si>
  <si>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</si>
  <si>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</si>
  <si>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</si>
  <si>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</si>
  <si>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</si>
  <si>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</si>
  <si>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</si>
  <si>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</si>
  <si>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</si>
  <si>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</si>
  <si>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</si>
  <si>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</si>
  <si>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</si>
  <si>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</si>
  <si>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</si>
  <si>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</si>
  <si>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</si>
  <si>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</si>
  <si>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</si>
  <si>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</si>
  <si>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UPWRCO2SC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</si>
  <si>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</si>
  <si>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</si>
  <si>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</si>
  <si>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</si>
  <si>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</si>
  <si>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</si>
  <si>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</si>
  <si>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</si>
  <si>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</si>
  <si>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</si>
  <si>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</si>
  <si>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</si>
  <si>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</si>
  <si>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</si>
  <si>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</si>
  <si>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</si>
  <si>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</si>
  <si>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</si>
  <si>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</si>
  <si>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</si>
  <si>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</si>
  <si>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</si>
  <si>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</si>
  <si>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</si>
  <si>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</si>
  <si>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</si>
  <si>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</si>
  <si>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</si>
  <si>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</si>
  <si>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</si>
  <si>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</si>
  <si>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</si>
  <si>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</si>
  <si>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</si>
  <si>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</si>
  <si>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</si>
  <si>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</si>
  <si>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</si>
  <si>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</si>
  <si>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</si>
  <si>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KT,KT/a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</si>
  <si>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</si>
  <si>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</si>
  <si>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</si>
  <si>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</si>
  <si>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</si>
  <si>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</si>
  <si>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</si>
  <si>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</si>
  <si>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</si>
  <si>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</si>
  <si>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</si>
  <si>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</si>
  <si>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</si>
  <si>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</si>
  <si>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</si>
  <si>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</si>
  <si>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</si>
  <si>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</si>
  <si>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PWRCO2S Power Sector Capture - Retrofit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</si>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</sst>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color indexed="81"/>
      <name val="Tahoma"/>
      <family val="2"/>
    </font>
    <font>
      <sz val="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20" fillId="0" borderId="0"/>
    <xf numFmtId="0" fontId="20" fillId="0" borderId="0"/>
    <xf numFmtId="0" fontId="20" fillId="0" borderId="0"/>
    <xf numFmtId="0" fontId="13" fillId="0" borderId="0"/>
    <xf numFmtId="0" fontId="20" fillId="0" borderId="0"/>
    <xf numFmtId="164" fontId="20" fillId="0" borderId="0" applyFont="0" applyFill="0" applyBorder="0" applyAlignment="0" applyProtection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20" fillId="0" borderId="0"/>
    <xf numFmtId="0" fontId="13" fillId="0" borderId="0"/>
    <xf numFmtId="0" fontId="32" fillId="0" borderId="0" applyNumberFormat="0" applyFill="0" applyBorder="0" applyAlignment="0" applyProtection="0">
      <alignment vertical="top"/>
      <protection locked="0"/>
    </xf>
    <xf numFmtId="0" fontId="12" fillId="0" borderId="0"/>
    <xf numFmtId="9" fontId="12" fillId="0" borderId="0" applyFont="0" applyFill="0" applyBorder="0" applyAlignment="0" applyProtection="0"/>
    <xf numFmtId="0" fontId="36" fillId="0" borderId="0"/>
    <xf numFmtId="43" fontId="36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36" fillId="0" borderId="0" applyFont="0" applyFill="0" applyBorder="0" applyAlignment="0" applyProtection="0"/>
    <xf numFmtId="0" fontId="37" fillId="0" borderId="13" applyNumberFormat="0" applyFill="0" applyAlignment="0" applyProtection="0"/>
    <xf numFmtId="0" fontId="39" fillId="4" borderId="12" applyNumberFormat="0" applyAlignment="0" applyProtection="0"/>
  </cellStyleXfs>
  <cellXfs count="127">
    <xf numFmtId="0" fontId="0" fillId="0" borderId="0" xfId="0"/>
    <xf numFmtId="0" fontId="14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6" fillId="0" borderId="0" xfId="0" applyFont="1"/>
    <xf numFmtId="0" fontId="17" fillId="0" borderId="0" xfId="0" applyFont="1"/>
    <xf numFmtId="0" fontId="18" fillId="0" borderId="0" xfId="0" applyFont="1"/>
    <xf numFmtId="0" fontId="15" fillId="0" borderId="0" xfId="0" applyFont="1"/>
    <xf numFmtId="0" fontId="16" fillId="0" borderId="0" xfId="0" applyFont="1" applyAlignment="1">
      <alignment horizontal="center" wrapText="1"/>
    </xf>
    <xf numFmtId="0" fontId="15" fillId="0" borderId="0" xfId="0" applyFont="1" applyFill="1"/>
    <xf numFmtId="0" fontId="14" fillId="0" borderId="0" xfId="1" applyFont="1"/>
    <xf numFmtId="0" fontId="20" fillId="0" borderId="0" xfId="1"/>
    <xf numFmtId="0" fontId="17" fillId="0" borderId="0" xfId="1" applyFont="1"/>
    <xf numFmtId="0" fontId="23" fillId="0" borderId="0" xfId="1" applyFont="1" applyFill="1"/>
    <xf numFmtId="0" fontId="16" fillId="0" borderId="0" xfId="1" applyFont="1"/>
    <xf numFmtId="0" fontId="17" fillId="0" borderId="0" xfId="0" applyFont="1" applyFill="1"/>
    <xf numFmtId="0" fontId="24" fillId="0" borderId="0" xfId="0" applyFont="1" applyFill="1"/>
    <xf numFmtId="0" fontId="24" fillId="0" borderId="0" xfId="0" applyFont="1"/>
    <xf numFmtId="0" fontId="25" fillId="0" borderId="0" xfId="0" applyFont="1" applyFill="1"/>
    <xf numFmtId="0" fontId="26" fillId="0" borderId="0" xfId="0" applyFont="1" applyFill="1"/>
    <xf numFmtId="0" fontId="23" fillId="0" borderId="0" xfId="1" applyFont="1"/>
    <xf numFmtId="0" fontId="18" fillId="0" borderId="0" xfId="1" applyFont="1"/>
    <xf numFmtId="0" fontId="25" fillId="0" borderId="0" xfId="1" applyFont="1" applyFill="1"/>
    <xf numFmtId="0" fontId="17" fillId="0" borderId="0" xfId="1" applyFont="1" applyFill="1"/>
    <xf numFmtId="0" fontId="26" fillId="0" borderId="0" xfId="1" applyFont="1" applyFill="1"/>
    <xf numFmtId="49" fontId="25" fillId="0" borderId="0" xfId="0" applyNumberFormat="1" applyFont="1" applyFill="1" applyAlignment="1">
      <alignment horizontal="left"/>
    </xf>
    <xf numFmtId="0" fontId="27" fillId="0" borderId="0" xfId="1" applyFont="1" applyFill="1"/>
    <xf numFmtId="0" fontId="21" fillId="0" borderId="0" xfId="1" applyFont="1" applyFill="1" applyAlignment="1">
      <alignment horizontal="center"/>
    </xf>
    <xf numFmtId="0" fontId="17" fillId="0" borderId="0" xfId="1" applyFont="1" applyFill="1" applyAlignment="1">
      <alignment horizontal="center"/>
    </xf>
    <xf numFmtId="0" fontId="16" fillId="0" borderId="0" xfId="1" applyFont="1" applyFill="1"/>
    <xf numFmtId="0" fontId="20" fillId="0" borderId="0" xfId="1" applyFill="1"/>
    <xf numFmtId="0" fontId="14" fillId="0" borderId="0" xfId="1" applyFont="1" applyFill="1"/>
    <xf numFmtId="0" fontId="0" fillId="0" borderId="0" xfId="0" applyFill="1"/>
    <xf numFmtId="0" fontId="17" fillId="0" borderId="0" xfId="1" applyFont="1" applyFill="1" applyAlignment="1">
      <alignment horizontal="center" wrapText="1"/>
    </xf>
    <xf numFmtId="0" fontId="23" fillId="0" borderId="0" xfId="0" applyFont="1" applyFill="1"/>
    <xf numFmtId="0" fontId="26" fillId="3" borderId="0" xfId="0" applyFont="1" applyFill="1"/>
    <xf numFmtId="0" fontId="26" fillId="3" borderId="0" xfId="1" applyFont="1" applyFill="1"/>
    <xf numFmtId="0" fontId="23" fillId="0" borderId="0" xfId="0" applyFont="1"/>
    <xf numFmtId="0" fontId="17" fillId="0" borderId="0" xfId="0" applyFont="1" applyAlignment="1">
      <alignment horizontal="center"/>
    </xf>
    <xf numFmtId="0" fontId="25" fillId="0" borderId="0" xfId="0" applyFont="1" applyFill="1" applyAlignment="1">
      <alignment horizontal="center"/>
    </xf>
    <xf numFmtId="0" fontId="29" fillId="0" borderId="0" xfId="3" applyFont="1"/>
    <xf numFmtId="0" fontId="17" fillId="0" borderId="0" xfId="3" applyFont="1" applyFill="1"/>
    <xf numFmtId="0" fontId="17" fillId="0" borderId="0" xfId="2" applyFont="1" applyFill="1" applyAlignment="1">
      <alignment horizontal="center"/>
    </xf>
    <xf numFmtId="0" fontId="17" fillId="0" borderId="0" xfId="2" applyFont="1" applyFill="1"/>
    <xf numFmtId="0" fontId="17" fillId="0" borderId="0" xfId="2" applyFont="1"/>
    <xf numFmtId="0" fontId="30" fillId="0" borderId="0" xfId="1" applyFont="1" applyFill="1"/>
    <xf numFmtId="0" fontId="31" fillId="0" borderId="0" xfId="2" applyFont="1"/>
    <xf numFmtId="0" fontId="27" fillId="0" borderId="0" xfId="2" applyFont="1" applyFill="1"/>
    <xf numFmtId="0" fontId="26" fillId="0" borderId="0" xfId="2" applyFont="1" applyFill="1" applyAlignment="1">
      <alignment horizontal="center"/>
    </xf>
    <xf numFmtId="0" fontId="17" fillId="0" borderId="0" xfId="2" applyFont="1" applyAlignment="1">
      <alignment horizontal="center"/>
    </xf>
    <xf numFmtId="166" fontId="17" fillId="0" borderId="0" xfId="2" applyNumberFormat="1" applyFont="1" applyFill="1"/>
    <xf numFmtId="0" fontId="26" fillId="0" borderId="0" xfId="2" applyFont="1" applyFill="1"/>
    <xf numFmtId="0" fontId="12" fillId="0" borderId="0" xfId="12"/>
    <xf numFmtId="0" fontId="12" fillId="0" borderId="0" xfId="12" applyBorder="1"/>
    <xf numFmtId="0" fontId="12" fillId="0" borderId="5" xfId="12" applyBorder="1" applyAlignment="1">
      <alignment horizontal="center"/>
    </xf>
    <xf numFmtId="0" fontId="12" fillId="0" borderId="0" xfId="12" applyBorder="1" applyAlignment="1">
      <alignment horizontal="center"/>
    </xf>
    <xf numFmtId="0" fontId="12" fillId="0" borderId="10" xfId="12" applyBorder="1" applyAlignment="1">
      <alignment horizontal="center"/>
    </xf>
    <xf numFmtId="0" fontId="12" fillId="0" borderId="0" xfId="12" applyAlignment="1">
      <alignment horizontal="center"/>
    </xf>
    <xf numFmtId="0" fontId="12" fillId="0" borderId="9" xfId="12" applyBorder="1" applyAlignment="1">
      <alignment horizontal="center"/>
    </xf>
    <xf numFmtId="0" fontId="12" fillId="0" borderId="10" xfId="12" applyBorder="1"/>
    <xf numFmtId="0" fontId="12" fillId="0" borderId="8" xfId="12" applyBorder="1"/>
    <xf numFmtId="0" fontId="12" fillId="0" borderId="8" xfId="12" applyBorder="1" applyAlignment="1">
      <alignment horizontal="center"/>
    </xf>
    <xf numFmtId="0" fontId="12" fillId="0" borderId="7" xfId="12" applyBorder="1"/>
    <xf numFmtId="0" fontId="12" fillId="0" borderId="9" xfId="12" applyBorder="1"/>
    <xf numFmtId="0" fontId="12" fillId="0" borderId="3" xfId="12" applyBorder="1" applyAlignment="1">
      <alignment horizontal="center"/>
    </xf>
    <xf numFmtId="0" fontId="12" fillId="0" borderId="1" xfId="12" applyBorder="1" applyAlignment="1">
      <alignment horizontal="center"/>
    </xf>
    <xf numFmtId="0" fontId="12" fillId="0" borderId="6" xfId="12" applyBorder="1" applyAlignment="1">
      <alignment horizontal="center"/>
    </xf>
    <xf numFmtId="0" fontId="34" fillId="0" borderId="11" xfId="12" applyFont="1" applyBorder="1" applyAlignment="1">
      <alignment horizontal="center"/>
    </xf>
    <xf numFmtId="0" fontId="35" fillId="0" borderId="11" xfId="12" applyFont="1" applyBorder="1" applyAlignment="1">
      <alignment horizontal="center"/>
    </xf>
    <xf numFmtId="0" fontId="12" fillId="0" borderId="5" xfId="12" applyBorder="1"/>
    <xf numFmtId="0" fontId="33" fillId="0" borderId="10" xfId="12" applyFont="1" applyBorder="1" applyAlignment="1">
      <alignment horizontal="center"/>
    </xf>
    <xf numFmtId="0" fontId="12" fillId="0" borderId="5" xfId="12" applyBorder="1" applyAlignment="1">
      <alignment horizontal="center" textRotation="90"/>
    </xf>
    <xf numFmtId="0" fontId="12" fillId="0" borderId="0" xfId="12" applyAlignment="1">
      <alignment horizontal="center" textRotation="90"/>
    </xf>
    <xf numFmtId="0" fontId="20" fillId="0" borderId="0" xfId="0" applyFont="1"/>
    <xf numFmtId="0" fontId="11" fillId="0" borderId="5" xfId="12" applyFont="1" applyBorder="1" applyAlignment="1">
      <alignment horizontal="center" textRotation="90"/>
    </xf>
    <xf numFmtId="0" fontId="37" fillId="0" borderId="13" xfId="18"/>
    <xf numFmtId="2" fontId="17" fillId="0" borderId="0" xfId="2" applyNumberFormat="1" applyFont="1"/>
    <xf numFmtId="2" fontId="38" fillId="0" borderId="0" xfId="2" applyNumberFormat="1" applyFont="1"/>
    <xf numFmtId="2" fontId="17" fillId="0" borderId="0" xfId="0" applyNumberFormat="1" applyFont="1"/>
    <xf numFmtId="0" fontId="26" fillId="0" borderId="0" xfId="2" applyFont="1" applyFill="1" applyAlignment="1">
      <alignment wrapText="1"/>
    </xf>
    <xf numFmtId="0" fontId="17" fillId="0" borderId="0" xfId="2" applyFont="1" applyFill="1" applyAlignment="1">
      <alignment wrapText="1"/>
    </xf>
    <xf numFmtId="165" fontId="17" fillId="0" borderId="0" xfId="2" applyNumberFormat="1" applyFont="1" applyFill="1"/>
    <xf numFmtId="165" fontId="17" fillId="0" borderId="0" xfId="0" applyNumberFormat="1" applyFont="1"/>
    <xf numFmtId="0" fontId="39" fillId="4" borderId="12" xfId="19" applyAlignment="1">
      <alignment horizontal="center"/>
    </xf>
    <xf numFmtId="0" fontId="0" fillId="0" borderId="0" xfId="0" applyAlignment="1">
      <alignment horizontal="center"/>
    </xf>
    <xf numFmtId="0" fontId="16" fillId="0" borderId="0" xfId="0" applyFont="1" applyAlignment="1">
      <alignment horizontal="left"/>
    </xf>
    <xf numFmtId="0" fontId="17" fillId="0" borderId="0" xfId="2" applyFont="1" applyAlignment="1">
      <alignment horizontal="left"/>
    </xf>
    <xf numFmtId="0" fontId="17" fillId="0" borderId="0" xfId="0" applyFont="1" applyAlignment="1">
      <alignment horizontal="left"/>
    </xf>
    <xf numFmtId="166" fontId="17" fillId="0" borderId="0" xfId="0" applyNumberFormat="1" applyFont="1" applyAlignment="1">
      <alignment horizontal="center"/>
    </xf>
    <xf numFmtId="0" fontId="10" fillId="0" borderId="5" xfId="12" applyFont="1" applyBorder="1" applyAlignment="1">
      <alignment horizontal="center" textRotation="90"/>
    </xf>
    <xf numFmtId="0" fontId="9" fillId="0" borderId="5" xfId="12" applyFont="1" applyBorder="1" applyAlignment="1">
      <alignment horizontal="center" textRotation="90"/>
    </xf>
    <xf numFmtId="0" fontId="8" fillId="0" borderId="5" xfId="12" applyFont="1" applyBorder="1" applyAlignment="1">
      <alignment horizontal="center" textRotation="90"/>
    </xf>
    <xf numFmtId="0" fontId="7" fillId="0" borderId="0" xfId="12" applyFont="1"/>
    <xf numFmtId="0" fontId="7" fillId="0" borderId="5" xfId="12" applyFont="1" applyBorder="1" applyAlignment="1">
      <alignment horizontal="center" textRotation="90"/>
    </xf>
    <xf numFmtId="0" fontId="6" fillId="0" borderId="5" xfId="12" applyFont="1" applyBorder="1" applyAlignment="1">
      <alignment horizontal="center" textRotation="90"/>
    </xf>
    <xf numFmtId="0" fontId="5" fillId="0" borderId="0" xfId="12" applyFont="1" applyAlignment="1">
      <alignment horizontal="center"/>
    </xf>
    <xf numFmtId="0" fontId="5" fillId="0" borderId="9" xfId="12" applyFont="1" applyBorder="1" applyAlignment="1">
      <alignment horizontal="center"/>
    </xf>
    <xf numFmtId="0" fontId="5" fillId="0" borderId="10" xfId="12" applyFont="1" applyBorder="1"/>
    <xf numFmtId="0" fontId="5" fillId="0" borderId="10" xfId="12" applyFont="1" applyBorder="1" applyAlignment="1">
      <alignment horizontal="center"/>
    </xf>
    <xf numFmtId="3" fontId="0" fillId="0" borderId="0" xfId="0" applyNumberFormat="1"/>
    <xf numFmtId="0" fontId="20" fillId="0" borderId="0" xfId="0" applyFont="1" applyAlignment="1">
      <alignment wrapText="1"/>
    </xf>
    <xf numFmtId="0" fontId="5" fillId="0" borderId="5" xfId="12" applyFont="1" applyBorder="1" applyAlignment="1">
      <alignment horizontal="center" textRotation="90"/>
    </xf>
    <xf numFmtId="0" fontId="4" fillId="0" borderId="5" xfId="12" applyFont="1" applyBorder="1" applyAlignment="1">
      <alignment horizontal="center" textRotation="90"/>
    </xf>
    <xf numFmtId="0" fontId="3" fillId="0" borderId="9" xfId="12" applyFont="1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0" fontId="12" fillId="0" borderId="14" xfId="12" applyBorder="1" applyAlignment="1">
      <alignment horizontal="center"/>
    </xf>
    <xf numFmtId="0" fontId="12" fillId="0" borderId="15" xfId="12" applyBorder="1" applyAlignment="1">
      <alignment horizontal="center"/>
    </xf>
    <xf numFmtId="0" fontId="2" fillId="0" borderId="5" xfId="12" applyFont="1" applyBorder="1" applyAlignment="1">
      <alignment horizontal="center" textRotation="90"/>
    </xf>
    <xf numFmtId="0" fontId="31" fillId="0" borderId="0" xfId="3" applyFont="1"/>
    <xf numFmtId="0" fontId="25" fillId="0" borderId="0" xfId="1" applyFont="1"/>
    <xf numFmtId="0" fontId="26" fillId="0" borderId="0" xfId="1" applyFont="1"/>
    <xf numFmtId="0" fontId="12" fillId="0" borderId="4" xfId="12" applyBorder="1"/>
    <xf numFmtId="0" fontId="1" fillId="0" borderId="9" xfId="12" applyFont="1" applyBorder="1" applyAlignment="1">
      <alignment horizontal="center"/>
    </xf>
    <xf numFmtId="0" fontId="1" fillId="0" borderId="5" xfId="12" applyFont="1" applyBorder="1" applyAlignment="1">
      <alignment horizontal="center" textRotation="90"/>
    </xf>
    <xf numFmtId="165" fontId="17" fillId="0" borderId="0" xfId="2" applyNumberFormat="1" applyFont="1"/>
    <xf numFmtId="167" fontId="0" fillId="0" borderId="0" xfId="0" applyNumberFormat="1"/>
    <xf numFmtId="0" fontId="17" fillId="0" borderId="0" xfId="0" applyFont="1" applyAlignment="1">
      <alignment wrapText="1"/>
    </xf>
    <xf numFmtId="0" fontId="41" fillId="0" borderId="0" xfId="0" applyFont="1" applyAlignment="1">
      <alignment vertical="center"/>
    </xf>
    <xf numFmtId="1" fontId="17" fillId="0" borderId="0" xfId="0" applyNumberFormat="1" applyFont="1" applyAlignment="1">
      <alignment horizontal="center"/>
    </xf>
    <xf numFmtId="1" fontId="17" fillId="0" borderId="0" xfId="2" applyNumberFormat="1" applyFont="1"/>
  </cellXfs>
  <cellStyles count="20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31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30.emf"/><Relationship Id="rId5" Type="http://schemas.openxmlformats.org/officeDocument/2006/relationships/image" Target="../media/image29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7" Type="http://schemas.openxmlformats.org/officeDocument/2006/relationships/image" Target="../media/image37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36.emf"/><Relationship Id="rId5" Type="http://schemas.openxmlformats.org/officeDocument/2006/relationships/image" Target="../media/image35.emf"/><Relationship Id="rId4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52.emf"/><Relationship Id="rId3" Type="http://schemas.openxmlformats.org/officeDocument/2006/relationships/image" Target="../media/image47.emf"/><Relationship Id="rId7" Type="http://schemas.openxmlformats.org/officeDocument/2006/relationships/image" Target="../media/image51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6" Type="http://schemas.openxmlformats.org/officeDocument/2006/relationships/image" Target="../media/image50.emf"/><Relationship Id="rId5" Type="http://schemas.openxmlformats.org/officeDocument/2006/relationships/image" Target="../media/image49.emf"/><Relationship Id="rId4" Type="http://schemas.openxmlformats.org/officeDocument/2006/relationships/image" Target="../media/image4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4.emf"/><Relationship Id="rId1" Type="http://schemas.openxmlformats.org/officeDocument/2006/relationships/image" Target="../media/image53.emf"/><Relationship Id="rId4" Type="http://schemas.openxmlformats.org/officeDocument/2006/relationships/image" Target="../media/image56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3" Type="http://schemas.openxmlformats.org/officeDocument/2006/relationships/image" Target="../media/image60.emf"/><Relationship Id="rId7" Type="http://schemas.openxmlformats.org/officeDocument/2006/relationships/image" Target="../media/image64.emf"/><Relationship Id="rId2" Type="http://schemas.openxmlformats.org/officeDocument/2006/relationships/image" Target="../media/image59.emf"/><Relationship Id="rId1" Type="http://schemas.openxmlformats.org/officeDocument/2006/relationships/image" Target="../media/image58.emf"/><Relationship Id="rId6" Type="http://schemas.openxmlformats.org/officeDocument/2006/relationships/image" Target="../media/image63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1.emf"/><Relationship Id="rId9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3" Type="http://schemas.openxmlformats.org/officeDocument/2006/relationships/image" Target="../media/image69.emf"/><Relationship Id="rId7" Type="http://schemas.openxmlformats.org/officeDocument/2006/relationships/image" Target="../media/image73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Relationship Id="rId6" Type="http://schemas.openxmlformats.org/officeDocument/2006/relationships/image" Target="../media/image72.emf"/><Relationship Id="rId5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3.emf"/><Relationship Id="rId3" Type="http://schemas.openxmlformats.org/officeDocument/2006/relationships/image" Target="../media/image78.emf"/><Relationship Id="rId7" Type="http://schemas.openxmlformats.org/officeDocument/2006/relationships/image" Target="../media/image82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6" Type="http://schemas.openxmlformats.org/officeDocument/2006/relationships/image" Target="../media/image81.emf"/><Relationship Id="rId5" Type="http://schemas.openxmlformats.org/officeDocument/2006/relationships/image" Target="../media/image80.emf"/><Relationship Id="rId10" Type="http://schemas.openxmlformats.org/officeDocument/2006/relationships/image" Target="../media/image75.emf"/><Relationship Id="rId4" Type="http://schemas.openxmlformats.org/officeDocument/2006/relationships/image" Target="../media/image79.emf"/><Relationship Id="rId9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93.emf"/><Relationship Id="rId3" Type="http://schemas.openxmlformats.org/officeDocument/2006/relationships/image" Target="../media/image88.emf"/><Relationship Id="rId7" Type="http://schemas.openxmlformats.org/officeDocument/2006/relationships/image" Target="../media/image92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6" Type="http://schemas.openxmlformats.org/officeDocument/2006/relationships/image" Target="../media/image91.emf"/><Relationship Id="rId5" Type="http://schemas.openxmlformats.org/officeDocument/2006/relationships/image" Target="../media/image90.emf"/><Relationship Id="rId10" Type="http://schemas.openxmlformats.org/officeDocument/2006/relationships/image" Target="../media/image85.emf"/><Relationship Id="rId4" Type="http://schemas.openxmlformats.org/officeDocument/2006/relationships/image" Target="../media/image89.emf"/><Relationship Id="rId9" Type="http://schemas.openxmlformats.org/officeDocument/2006/relationships/image" Target="../media/image94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2.emf"/><Relationship Id="rId3" Type="http://schemas.openxmlformats.org/officeDocument/2006/relationships/image" Target="../media/image97.emf"/><Relationship Id="rId7" Type="http://schemas.openxmlformats.org/officeDocument/2006/relationships/image" Target="../media/image101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Relationship Id="rId6" Type="http://schemas.openxmlformats.org/officeDocument/2006/relationships/image" Target="../media/image100.emf"/><Relationship Id="rId5" Type="http://schemas.openxmlformats.org/officeDocument/2006/relationships/image" Target="../media/image99.emf"/><Relationship Id="rId4" Type="http://schemas.openxmlformats.org/officeDocument/2006/relationships/image" Target="../media/image98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1.emf"/><Relationship Id="rId3" Type="http://schemas.openxmlformats.org/officeDocument/2006/relationships/image" Target="../media/image106.emf"/><Relationship Id="rId7" Type="http://schemas.openxmlformats.org/officeDocument/2006/relationships/image" Target="../media/image110.emf"/><Relationship Id="rId2" Type="http://schemas.openxmlformats.org/officeDocument/2006/relationships/image" Target="../media/image105.emf"/><Relationship Id="rId1" Type="http://schemas.openxmlformats.org/officeDocument/2006/relationships/image" Target="../media/image104.emf"/><Relationship Id="rId6" Type="http://schemas.openxmlformats.org/officeDocument/2006/relationships/image" Target="../media/image109.emf"/><Relationship Id="rId5" Type="http://schemas.openxmlformats.org/officeDocument/2006/relationships/image" Target="../media/image108.emf"/><Relationship Id="rId10" Type="http://schemas.openxmlformats.org/officeDocument/2006/relationships/image" Target="../media/image103.emf"/><Relationship Id="rId4" Type="http://schemas.openxmlformats.org/officeDocument/2006/relationships/image" Target="../media/image107.emf"/><Relationship Id="rId9" Type="http://schemas.openxmlformats.org/officeDocument/2006/relationships/image" Target="../media/image1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S11" dT="2021-04-23T15:05:32.63" personId="{B1B3113A-9AEB-4223-A956-A0CFC873B37D}" id="{DDF791D8-DFEA-479B-80CC-930137638027}">
    <text>60kwh/ton CO2 (IEA 2019)?</text>
  </threadedComment>
  <threadedComment ref="T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cmdUpdate">
          <controlPr defaultSize="0" disabled="1" autoLine="0" r:id="rId5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4" name="cmdUpdate"/>
      </mc:Fallback>
    </mc:AlternateContent>
    <mc:AlternateContent xmlns:mc="http://schemas.openxmlformats.org/markup-compatibility/2006">
      <mc:Choice Requires="x14">
        <control shapeId="12291" r:id="rId6" name="cmdAddNewAnswerSheet">
          <controlPr defaultSize="0" autoLine="0" r:id="rId7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6" name="cmdAddNewAnswerSheet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9" r:id="rId10" name="optMultiRegionNotCommon">
          <controlPr defaultSize="0" disabled="1" autoLine="0" r:id="rId11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10" name="optMultiRegionNotCommon"/>
      </mc:Fallback>
    </mc:AlternateContent>
    <mc:AlternateContent xmlns:mc="http://schemas.openxmlformats.org/markup-compatibility/2006">
      <mc:Choice Requires="x14">
        <control shapeId="12300" r:id="rId12" name="optMultiRegionCommon">
          <controlPr defaultSize="0" autoLine="0" r:id="rId13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12" name="optMultiRegionComm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82" t="s">
        <v>132</v>
      </c>
      <c r="C3" s="82"/>
      <c r="D3" s="82"/>
      <c r="E3" s="80" t="s">
        <v>135</v>
      </c>
    </row>
    <row r="4" spans="2:5" ht="13.5" thickTop="1" x14ac:dyDescent="0.2"/>
    <row r="5" spans="2:5" x14ac:dyDescent="0.2">
      <c r="B5" s="80" t="s">
        <v>133</v>
      </c>
      <c r="C5" s="80" t="s">
        <v>15</v>
      </c>
      <c r="D5" s="80" t="s">
        <v>136</v>
      </c>
    </row>
    <row r="6" spans="2:5" ht="15" x14ac:dyDescent="0.25">
      <c r="B6" s="80" t="s">
        <v>134</v>
      </c>
      <c r="C6" s="80" t="s">
        <v>137</v>
      </c>
      <c r="E6" s="90">
        <v>1</v>
      </c>
    </row>
    <row r="7" spans="2:5" x14ac:dyDescent="0.2">
      <c r="D7" t="str">
        <f ca="1">Commodities_BASE!A2</f>
        <v>Commodities_BASE</v>
      </c>
      <c r="E7" s="91">
        <f>$E$6</f>
        <v>1</v>
      </c>
    </row>
    <row r="8" spans="2:5" x14ac:dyDescent="0.2">
      <c r="D8" t="str">
        <f ca="1">Processes_BASE!A2</f>
        <v>Processes_BASE</v>
      </c>
      <c r="E8" s="91">
        <f>$E$6</f>
        <v>1</v>
      </c>
    </row>
    <row r="9" spans="2:5" x14ac:dyDescent="0.2">
      <c r="D9" t="e">
        <f>#REF!</f>
        <v>#REF!</v>
      </c>
      <c r="E9" s="91">
        <f>$E$6</f>
        <v>1</v>
      </c>
    </row>
    <row r="10" spans="2:5" x14ac:dyDescent="0.2">
      <c r="D10" t="e">
        <f>#REF!</f>
        <v>#REF!</v>
      </c>
      <c r="E10" s="91">
        <f>$E$6</f>
        <v>1</v>
      </c>
    </row>
    <row r="11" spans="2:5" x14ac:dyDescent="0.2">
      <c r="D11" t="str">
        <f ca="1">ProcData_CCS!A2</f>
        <v>ProcData_CCS</v>
      </c>
      <c r="E11" s="91">
        <f>$E$6</f>
        <v>1</v>
      </c>
    </row>
    <row r="12" spans="2:5" x14ac:dyDescent="0.2">
      <c r="E12" s="91"/>
    </row>
    <row r="13" spans="2:5" x14ac:dyDescent="0.2">
      <c r="E13" s="91"/>
    </row>
    <row r="14" spans="2:5" x14ac:dyDescent="0.2">
      <c r="E14" s="91"/>
    </row>
    <row r="15" spans="2:5" x14ac:dyDescent="0.2">
      <c r="E15" s="91"/>
    </row>
    <row r="16" spans="2:5" x14ac:dyDescent="0.2">
      <c r="E16" s="91"/>
    </row>
    <row r="17" spans="5:5" x14ac:dyDescent="0.2">
      <c r="E17" s="91"/>
    </row>
    <row r="18" spans="5:5" x14ac:dyDescent="0.2">
      <c r="E18" s="91"/>
    </row>
    <row r="19" spans="5:5" x14ac:dyDescent="0.2">
      <c r="E19" s="91"/>
    </row>
    <row r="20" spans="5:5" x14ac:dyDescent="0.2">
      <c r="E20" s="91"/>
    </row>
    <row r="21" spans="5:5" x14ac:dyDescent="0.2">
      <c r="E21" s="91"/>
    </row>
    <row r="22" spans="5:5" x14ac:dyDescent="0.2">
      <c r="E22" s="91"/>
    </row>
    <row r="23" spans="5:5" x14ac:dyDescent="0.2">
      <c r="E23" s="91"/>
    </row>
    <row r="24" spans="5:5" x14ac:dyDescent="0.2">
      <c r="E24" s="91"/>
    </row>
    <row r="25" spans="5:5" x14ac:dyDescent="0.2">
      <c r="E25" s="91"/>
    </row>
    <row r="26" spans="5:5" x14ac:dyDescent="0.2">
      <c r="E26" s="91"/>
    </row>
    <row r="27" spans="5:5" x14ac:dyDescent="0.2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L105"/>
  <sheetViews>
    <sheetView workbookViewId="0">
      <selection activeCell="D2" sqref="D2:AE31"/>
    </sheetView>
  </sheetViews>
  <sheetFormatPr defaultRowHeight="15" x14ac:dyDescent="0.25"/>
  <cols>
    <col min="1" max="1" width="9.140625" style="59"/>
    <col min="2" max="2" width="9.140625" style="59" customWidth="1"/>
    <col min="3" max="3" width="20.7109375" style="59" customWidth="1"/>
    <col min="4" max="12" width="3.5703125" style="59" customWidth="1"/>
    <col min="13" max="13" width="4.5703125" style="59" customWidth="1"/>
    <col min="14" max="14" width="38.42578125" style="59" customWidth="1"/>
    <col min="15" max="15" width="4" style="59" customWidth="1"/>
    <col min="16" max="17" width="3.5703125" style="59" customWidth="1"/>
    <col min="18" max="18" width="3.7109375" style="59" customWidth="1"/>
    <col min="19" max="19" width="3.85546875" style="59" customWidth="1"/>
    <col min="20" max="20" width="4" style="59" customWidth="1"/>
    <col min="21" max="21" width="28.28515625" style="59" customWidth="1"/>
    <col min="22" max="28" width="3.5703125" style="59" customWidth="1"/>
    <col min="29" max="29" width="3.85546875" style="59" customWidth="1"/>
    <col min="30" max="30" width="4" style="59" customWidth="1"/>
    <col min="31" max="31" width="25.5703125" style="59" customWidth="1"/>
    <col min="32" max="38" width="3.5703125" style="59" customWidth="1"/>
    <col min="39" max="16384" width="9.140625" style="59"/>
  </cols>
  <sheetData>
    <row r="1" spans="2:38" x14ac:dyDescent="0.25">
      <c r="V1" s="99"/>
      <c r="AF1" s="99"/>
    </row>
    <row r="2" spans="2:38" ht="84" customHeight="1" x14ac:dyDescent="0.25">
      <c r="C2" s="64"/>
      <c r="D2" s="114" t="s">
        <v>201</v>
      </c>
      <c r="E2" s="114" t="s">
        <v>198</v>
      </c>
      <c r="F2" s="108" t="s">
        <v>165</v>
      </c>
      <c r="G2" s="109" t="s">
        <v>173</v>
      </c>
      <c r="H2" s="111" t="s">
        <v>197</v>
      </c>
      <c r="I2" s="109" t="s">
        <v>194</v>
      </c>
      <c r="J2" s="120" t="s">
        <v>213</v>
      </c>
      <c r="K2" s="120" t="s">
        <v>214</v>
      </c>
      <c r="L2" s="120" t="s">
        <v>173</v>
      </c>
      <c r="M2" s="79"/>
      <c r="N2" s="64"/>
      <c r="P2" s="109" t="s">
        <v>169</v>
      </c>
      <c r="Q2" s="100"/>
      <c r="V2" s="100"/>
      <c r="W2" s="100"/>
      <c r="X2" s="109" t="s">
        <v>170</v>
      </c>
      <c r="Y2" s="81"/>
      <c r="Z2" s="78"/>
      <c r="AA2" s="96"/>
      <c r="AB2" s="97"/>
      <c r="AF2" s="100"/>
      <c r="AG2" s="100"/>
      <c r="AH2" s="100"/>
      <c r="AI2" s="81"/>
      <c r="AJ2" s="78"/>
      <c r="AK2" s="96"/>
      <c r="AL2" s="97"/>
    </row>
    <row r="3" spans="2:38" ht="141" customHeight="1" x14ac:dyDescent="0.25">
      <c r="B3" s="60"/>
      <c r="C3" s="64"/>
      <c r="D3" s="114" t="s">
        <v>200</v>
      </c>
      <c r="E3" s="114" t="s">
        <v>199</v>
      </c>
      <c r="F3" s="108" t="s">
        <v>166</v>
      </c>
      <c r="G3" s="109" t="s">
        <v>172</v>
      </c>
      <c r="H3" s="100" t="s">
        <v>196</v>
      </c>
      <c r="I3" s="120" t="s">
        <v>210</v>
      </c>
      <c r="J3" s="120" t="s">
        <v>211</v>
      </c>
      <c r="K3" s="120" t="s">
        <v>212</v>
      </c>
      <c r="L3" s="120" t="s">
        <v>223</v>
      </c>
      <c r="M3" s="79"/>
      <c r="N3" s="102" t="s">
        <v>144</v>
      </c>
      <c r="P3" s="108" t="s">
        <v>162</v>
      </c>
      <c r="Q3" s="100"/>
      <c r="U3" s="102" t="s">
        <v>145</v>
      </c>
      <c r="V3" s="100"/>
      <c r="W3" s="100"/>
      <c r="X3" s="109" t="s">
        <v>171</v>
      </c>
      <c r="Y3" s="100"/>
      <c r="Z3" s="78"/>
      <c r="AA3" s="97"/>
      <c r="AB3" s="98"/>
      <c r="AE3" s="102" t="s">
        <v>146</v>
      </c>
      <c r="AF3" s="100"/>
      <c r="AG3" s="100"/>
      <c r="AH3" s="100"/>
      <c r="AI3" s="100"/>
      <c r="AJ3" s="78"/>
      <c r="AK3" s="97"/>
      <c r="AL3" s="98"/>
    </row>
    <row r="4" spans="2:38" x14ac:dyDescent="0.25">
      <c r="C4" s="64"/>
      <c r="D4" s="101"/>
      <c r="E4" s="63"/>
      <c r="F4" s="61"/>
      <c r="G4" s="61"/>
      <c r="H4" s="61"/>
      <c r="I4" s="61"/>
      <c r="J4" s="61"/>
      <c r="K4" s="61"/>
      <c r="L4" s="61"/>
      <c r="M4" s="64"/>
      <c r="P4" s="61"/>
      <c r="Q4" s="61"/>
      <c r="V4" s="61"/>
      <c r="W4" s="61"/>
      <c r="X4" s="61"/>
      <c r="Y4" s="61"/>
      <c r="Z4" s="61"/>
      <c r="AA4" s="61"/>
      <c r="AB4" s="61"/>
      <c r="AF4" s="61"/>
      <c r="AG4" s="61"/>
      <c r="AH4" s="61"/>
      <c r="AI4" s="61"/>
      <c r="AJ4" s="61"/>
      <c r="AK4" s="61"/>
      <c r="AL4" s="61"/>
    </row>
    <row r="5" spans="2:38" x14ac:dyDescent="0.25">
      <c r="C5" s="64"/>
      <c r="D5" s="101"/>
      <c r="E5" s="63"/>
      <c r="F5" s="63"/>
      <c r="G5" s="63"/>
      <c r="H5" s="63"/>
      <c r="I5" s="63"/>
      <c r="J5" s="68"/>
      <c r="K5" s="68"/>
      <c r="L5" s="68"/>
      <c r="M5" s="68"/>
      <c r="N5" s="75" t="s">
        <v>193</v>
      </c>
      <c r="O5" s="73"/>
      <c r="P5" s="68"/>
      <c r="Q5" s="76"/>
      <c r="V5" s="61"/>
      <c r="W5" s="61"/>
      <c r="X5" s="61"/>
      <c r="Y5" s="61"/>
      <c r="Z5" s="61"/>
      <c r="AA5" s="61"/>
      <c r="AB5" s="61"/>
      <c r="AF5" s="61"/>
      <c r="AG5" s="61"/>
      <c r="AH5" s="61"/>
      <c r="AI5" s="61"/>
      <c r="AJ5" s="61"/>
      <c r="AK5" s="61"/>
      <c r="AL5" s="61"/>
    </row>
    <row r="6" spans="2:38" x14ac:dyDescent="0.25">
      <c r="C6" s="64"/>
      <c r="D6" s="101"/>
      <c r="E6" s="65"/>
      <c r="F6" s="68"/>
      <c r="G6" s="65"/>
      <c r="H6" s="68"/>
      <c r="I6" s="65"/>
      <c r="J6" s="68"/>
      <c r="K6" s="68"/>
      <c r="L6" s="68"/>
      <c r="M6" s="68"/>
      <c r="N6" s="77"/>
      <c r="O6" s="72"/>
      <c r="P6" s="71"/>
      <c r="Q6" s="63"/>
      <c r="V6" s="61"/>
      <c r="W6" s="61"/>
      <c r="X6" s="61"/>
      <c r="Y6" s="61"/>
      <c r="Z6" s="61"/>
      <c r="AA6" s="61"/>
      <c r="AB6" s="61"/>
      <c r="AF6" s="61"/>
      <c r="AG6" s="61"/>
      <c r="AH6" s="61"/>
      <c r="AI6" s="61"/>
      <c r="AJ6" s="61"/>
      <c r="AK6" s="61"/>
      <c r="AL6" s="61"/>
    </row>
    <row r="7" spans="2:38" x14ac:dyDescent="0.25">
      <c r="C7" s="64"/>
      <c r="D7" s="101"/>
      <c r="E7" s="61"/>
      <c r="F7" s="61"/>
      <c r="G7" s="61"/>
      <c r="H7" s="61"/>
      <c r="I7" s="112"/>
      <c r="J7" s="113"/>
      <c r="K7" s="113"/>
      <c r="L7" s="113"/>
      <c r="M7" s="113"/>
      <c r="N7" s="105"/>
      <c r="Q7" s="66"/>
      <c r="V7" s="61"/>
      <c r="W7" s="61"/>
      <c r="X7" s="61"/>
      <c r="Y7" s="61"/>
      <c r="Z7" s="61"/>
      <c r="AA7" s="61"/>
      <c r="AB7" s="61"/>
      <c r="AF7" s="61"/>
      <c r="AG7" s="61"/>
      <c r="AH7" s="61"/>
      <c r="AI7" s="61"/>
      <c r="AJ7" s="61"/>
      <c r="AK7" s="61"/>
      <c r="AL7" s="61"/>
    </row>
    <row r="8" spans="2:38" x14ac:dyDescent="0.25">
      <c r="C8" s="64"/>
      <c r="D8" s="101"/>
      <c r="E8" s="61"/>
      <c r="F8" s="61"/>
      <c r="G8" s="61"/>
      <c r="H8" s="61"/>
      <c r="I8" s="61"/>
      <c r="J8" s="63"/>
      <c r="K8" s="63"/>
      <c r="L8" s="63"/>
      <c r="M8" s="61"/>
      <c r="N8" s="110" t="s">
        <v>195</v>
      </c>
      <c r="O8" s="64"/>
      <c r="P8" s="62"/>
      <c r="Q8" s="70"/>
      <c r="R8" s="69"/>
      <c r="S8" s="69"/>
      <c r="T8" s="67"/>
      <c r="U8" s="74" t="s">
        <v>202</v>
      </c>
      <c r="V8" s="65"/>
      <c r="W8" s="65"/>
      <c r="X8" s="65"/>
      <c r="Y8" s="63"/>
      <c r="Z8" s="61"/>
      <c r="AA8" s="61"/>
      <c r="AB8" s="61"/>
      <c r="AF8" s="61"/>
      <c r="AG8" s="61"/>
      <c r="AH8" s="61"/>
      <c r="AI8" s="61"/>
      <c r="AJ8" s="61"/>
      <c r="AK8" s="61"/>
      <c r="AL8" s="61"/>
    </row>
    <row r="9" spans="2:38" x14ac:dyDescent="0.25">
      <c r="C9" s="64"/>
      <c r="D9" s="101"/>
      <c r="E9" s="61"/>
      <c r="F9" s="61"/>
      <c r="G9" s="61"/>
      <c r="H9" s="61"/>
      <c r="I9" s="61"/>
      <c r="J9" s="61"/>
      <c r="K9" s="61"/>
      <c r="L9" s="61"/>
      <c r="M9" s="62"/>
      <c r="O9" s="62"/>
      <c r="P9" s="61"/>
      <c r="Q9" s="66"/>
      <c r="U9" s="103" t="s">
        <v>163</v>
      </c>
      <c r="V9" s="61"/>
      <c r="W9" s="61"/>
      <c r="X9" s="61"/>
      <c r="Y9" s="61"/>
      <c r="Z9" s="61"/>
      <c r="AA9" s="61"/>
      <c r="AB9" s="61"/>
      <c r="AF9" s="61"/>
      <c r="AG9" s="61"/>
      <c r="AH9" s="61"/>
      <c r="AI9" s="61"/>
      <c r="AJ9" s="61"/>
      <c r="AK9" s="61"/>
      <c r="AL9" s="61"/>
    </row>
    <row r="10" spans="2:38" x14ac:dyDescent="0.25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2"/>
      <c r="N10" s="60"/>
      <c r="O10" s="62"/>
      <c r="P10" s="61"/>
      <c r="Q10" s="66"/>
      <c r="V10" s="61"/>
      <c r="W10" s="61"/>
      <c r="X10" s="61"/>
      <c r="Y10" s="65"/>
      <c r="Z10" s="68"/>
      <c r="AA10" s="68"/>
      <c r="AB10" s="68"/>
      <c r="AC10" s="69"/>
      <c r="AD10" s="67"/>
      <c r="AE10" s="74" t="s">
        <v>167</v>
      </c>
      <c r="AF10" s="61"/>
      <c r="AG10" s="61"/>
      <c r="AH10" s="61"/>
      <c r="AI10" s="61"/>
      <c r="AJ10" s="61"/>
      <c r="AK10" s="61"/>
      <c r="AL10" s="61"/>
    </row>
    <row r="11" spans="2:38" x14ac:dyDescent="0.25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2"/>
      <c r="O11" s="64"/>
      <c r="P11" s="61"/>
      <c r="Q11" s="66"/>
      <c r="V11" s="61"/>
      <c r="W11" s="61"/>
      <c r="X11" s="61"/>
      <c r="Y11" s="61"/>
      <c r="Z11" s="61"/>
      <c r="AA11" s="61"/>
      <c r="AB11" s="61"/>
      <c r="AE11" s="103" t="s">
        <v>168</v>
      </c>
      <c r="AF11" s="61"/>
      <c r="AG11" s="61"/>
      <c r="AH11" s="61"/>
      <c r="AI11" s="61"/>
      <c r="AJ11" s="61"/>
      <c r="AK11" s="61"/>
      <c r="AL11" s="61"/>
    </row>
    <row r="12" spans="2:38" x14ac:dyDescent="0.25">
      <c r="C12" s="64"/>
      <c r="D12" s="61"/>
      <c r="E12" s="61"/>
      <c r="F12" s="61"/>
      <c r="G12" s="63"/>
      <c r="H12" s="63"/>
      <c r="I12" s="61"/>
      <c r="J12" s="63"/>
      <c r="K12" s="68"/>
      <c r="L12" s="68"/>
      <c r="M12" s="68"/>
      <c r="N12" s="75" t="s">
        <v>206</v>
      </c>
      <c r="O12" s="73"/>
      <c r="P12" s="68"/>
      <c r="Q12" s="66"/>
      <c r="V12" s="61"/>
      <c r="W12" s="61"/>
      <c r="X12" s="61"/>
      <c r="Y12" s="61"/>
      <c r="Z12" s="61"/>
      <c r="AA12" s="61"/>
      <c r="AB12" s="61"/>
      <c r="AF12" s="61"/>
      <c r="AG12" s="61"/>
      <c r="AH12" s="61"/>
      <c r="AI12" s="61"/>
      <c r="AJ12" s="61"/>
      <c r="AK12" s="61"/>
      <c r="AL12" s="61"/>
    </row>
    <row r="13" spans="2:38" x14ac:dyDescent="0.25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77"/>
      <c r="O13" s="72"/>
      <c r="P13" s="71"/>
      <c r="Q13" s="66"/>
      <c r="V13" s="61"/>
      <c r="W13" s="61"/>
      <c r="X13" s="61"/>
      <c r="Y13" s="61"/>
      <c r="Z13" s="61"/>
      <c r="AA13" s="61"/>
      <c r="AB13" s="61"/>
      <c r="AF13" s="61"/>
      <c r="AG13" s="61"/>
      <c r="AH13" s="61"/>
      <c r="AI13" s="61"/>
      <c r="AJ13" s="61"/>
      <c r="AK13" s="61"/>
      <c r="AL13" s="61"/>
    </row>
    <row r="14" spans="2:38" x14ac:dyDescent="0.25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2"/>
      <c r="N14" s="105"/>
      <c r="Q14" s="66"/>
      <c r="U14" s="60"/>
      <c r="V14" s="61"/>
      <c r="W14" s="61"/>
      <c r="X14" s="61"/>
      <c r="Y14" s="61"/>
      <c r="Z14" s="61"/>
      <c r="AA14" s="61"/>
      <c r="AB14" s="61"/>
      <c r="AF14" s="61"/>
      <c r="AG14" s="61"/>
      <c r="AH14" s="61"/>
      <c r="AI14" s="61"/>
      <c r="AJ14" s="61"/>
      <c r="AK14" s="61"/>
      <c r="AL14" s="61"/>
    </row>
    <row r="15" spans="2:38" x14ac:dyDescent="0.25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2"/>
      <c r="N15" s="119" t="s">
        <v>208</v>
      </c>
      <c r="O15" s="64"/>
      <c r="P15" s="62"/>
      <c r="Q15" s="66"/>
      <c r="V15" s="61"/>
      <c r="W15" s="61"/>
      <c r="X15" s="61"/>
      <c r="Y15" s="61"/>
      <c r="Z15" s="61"/>
      <c r="AA15" s="61"/>
      <c r="AB15" s="61"/>
      <c r="AF15" s="61"/>
      <c r="AG15" s="61"/>
      <c r="AH15" s="61"/>
      <c r="AI15" s="61"/>
      <c r="AJ15" s="61"/>
      <c r="AK15" s="61"/>
      <c r="AL15" s="61"/>
    </row>
    <row r="16" spans="2:38" x14ac:dyDescent="0.25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2"/>
      <c r="O16" s="64"/>
      <c r="P16" s="61"/>
      <c r="Q16" s="66"/>
      <c r="V16" s="61"/>
      <c r="W16" s="61"/>
      <c r="X16" s="61"/>
      <c r="Y16" s="61"/>
      <c r="Z16" s="61"/>
      <c r="AA16" s="61"/>
      <c r="AB16" s="61"/>
      <c r="AF16" s="61"/>
      <c r="AG16" s="61"/>
      <c r="AH16" s="61"/>
      <c r="AI16" s="61"/>
      <c r="AJ16" s="61"/>
      <c r="AK16" s="61"/>
      <c r="AL16" s="61"/>
    </row>
    <row r="17" spans="3:38" x14ac:dyDescent="0.25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2"/>
      <c r="O17" s="64"/>
      <c r="P17" s="61"/>
      <c r="Q17" s="63"/>
      <c r="V17" s="61"/>
      <c r="W17" s="61"/>
      <c r="X17" s="61"/>
      <c r="Y17" s="61"/>
      <c r="Z17" s="61"/>
      <c r="AA17" s="61"/>
      <c r="AB17" s="61"/>
      <c r="AF17" s="61"/>
      <c r="AG17" s="61"/>
      <c r="AH17" s="61"/>
      <c r="AI17" s="61"/>
      <c r="AJ17" s="61"/>
      <c r="AK17" s="61"/>
      <c r="AL17" s="61"/>
    </row>
    <row r="18" spans="3:38" x14ac:dyDescent="0.25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2"/>
      <c r="O18" s="64"/>
      <c r="P18" s="61"/>
      <c r="Q18" s="63"/>
      <c r="V18" s="61"/>
      <c r="W18" s="61"/>
      <c r="X18" s="61"/>
      <c r="Y18" s="61"/>
      <c r="Z18" s="61"/>
      <c r="AA18" s="61"/>
      <c r="AB18" s="61"/>
      <c r="AF18" s="61"/>
      <c r="AG18" s="61"/>
      <c r="AH18" s="61"/>
      <c r="AI18" s="61"/>
      <c r="AJ18" s="61"/>
      <c r="AK18" s="61"/>
      <c r="AL18" s="61"/>
    </row>
    <row r="19" spans="3:38" x14ac:dyDescent="0.25">
      <c r="C19" s="64"/>
      <c r="D19" s="61"/>
      <c r="E19" s="61"/>
      <c r="F19" s="61"/>
      <c r="G19" s="63"/>
      <c r="H19" s="63"/>
      <c r="I19" s="61"/>
      <c r="J19" s="63"/>
      <c r="K19" s="63"/>
      <c r="L19" s="68"/>
      <c r="M19" s="68"/>
      <c r="N19" s="75" t="s">
        <v>207</v>
      </c>
      <c r="O19" s="73"/>
      <c r="P19" s="68"/>
      <c r="R19" s="118"/>
      <c r="V19" s="61"/>
      <c r="W19" s="61"/>
      <c r="X19" s="61"/>
      <c r="Y19" s="61"/>
      <c r="Z19" s="61"/>
      <c r="AA19" s="61"/>
      <c r="AB19" s="61"/>
      <c r="AF19" s="61"/>
      <c r="AG19" s="61"/>
      <c r="AH19" s="61"/>
      <c r="AI19" s="61"/>
      <c r="AJ19" s="61"/>
      <c r="AK19" s="61"/>
      <c r="AL19" s="61"/>
    </row>
    <row r="20" spans="3:38" x14ac:dyDescent="0.25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77"/>
      <c r="O20" s="72"/>
      <c r="P20" s="71"/>
      <c r="R20" s="118"/>
      <c r="V20" s="61"/>
      <c r="W20" s="61"/>
      <c r="X20" s="61"/>
      <c r="Y20" s="61"/>
      <c r="Z20" s="61"/>
      <c r="AA20" s="61"/>
      <c r="AB20" s="61"/>
      <c r="AF20" s="61"/>
      <c r="AG20" s="61"/>
      <c r="AH20" s="61"/>
      <c r="AI20" s="61"/>
      <c r="AJ20" s="61"/>
      <c r="AK20" s="61"/>
      <c r="AL20" s="61"/>
    </row>
    <row r="21" spans="3:38" x14ac:dyDescent="0.25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2"/>
      <c r="N21" s="105"/>
      <c r="P21" s="76"/>
      <c r="R21" s="118"/>
      <c r="V21" s="61"/>
      <c r="W21" s="61"/>
      <c r="X21" s="61"/>
      <c r="Y21" s="61"/>
      <c r="Z21" s="61"/>
      <c r="AA21" s="61"/>
      <c r="AB21" s="61"/>
      <c r="AF21" s="61"/>
      <c r="AG21" s="61"/>
      <c r="AH21" s="61"/>
      <c r="AI21" s="61"/>
      <c r="AJ21" s="61"/>
      <c r="AK21" s="61"/>
      <c r="AL21" s="61"/>
    </row>
    <row r="22" spans="3:38" x14ac:dyDescent="0.25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2"/>
      <c r="N22" s="119" t="s">
        <v>209</v>
      </c>
      <c r="O22" s="64"/>
      <c r="P22" s="61"/>
      <c r="R22" s="118"/>
      <c r="V22" s="61"/>
      <c r="W22" s="61"/>
      <c r="X22" s="61"/>
      <c r="Y22" s="61"/>
      <c r="Z22" s="61"/>
      <c r="AA22" s="61"/>
      <c r="AB22" s="61"/>
      <c r="AF22" s="61"/>
      <c r="AG22" s="61"/>
      <c r="AH22" s="61"/>
      <c r="AI22" s="61"/>
      <c r="AJ22" s="61"/>
      <c r="AK22" s="61"/>
      <c r="AL22" s="61"/>
    </row>
    <row r="23" spans="3:38" x14ac:dyDescent="0.25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2"/>
      <c r="O23" s="64"/>
      <c r="P23" s="61"/>
      <c r="Q23" s="63"/>
      <c r="V23" s="61"/>
      <c r="W23" s="61"/>
      <c r="X23" s="61"/>
      <c r="Y23" s="61"/>
      <c r="Z23" s="61"/>
      <c r="AA23" s="61"/>
      <c r="AB23" s="61"/>
      <c r="AF23" s="61"/>
      <c r="AG23" s="61"/>
      <c r="AH23" s="61"/>
      <c r="AI23" s="61"/>
      <c r="AJ23" s="61"/>
      <c r="AK23" s="61"/>
      <c r="AL23" s="61"/>
    </row>
    <row r="24" spans="3:38" x14ac:dyDescent="0.25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2"/>
      <c r="O24" s="64"/>
      <c r="P24" s="61"/>
      <c r="Q24" s="63"/>
      <c r="V24" s="61"/>
      <c r="W24" s="61"/>
      <c r="X24" s="61"/>
      <c r="Y24" s="61"/>
      <c r="Z24" s="61"/>
      <c r="AA24" s="61"/>
      <c r="AB24" s="61"/>
      <c r="AF24" s="61"/>
      <c r="AG24" s="61"/>
      <c r="AH24" s="61"/>
      <c r="AI24" s="61"/>
      <c r="AJ24" s="61"/>
      <c r="AK24" s="61"/>
      <c r="AL24" s="61"/>
    </row>
    <row r="25" spans="3:38" x14ac:dyDescent="0.25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2"/>
      <c r="O25" s="64"/>
      <c r="P25" s="61"/>
      <c r="Q25" s="63"/>
      <c r="V25" s="61"/>
      <c r="W25" s="61"/>
      <c r="X25" s="61"/>
      <c r="Y25" s="61"/>
      <c r="Z25" s="61"/>
      <c r="AA25" s="61"/>
      <c r="AB25" s="61"/>
      <c r="AF25" s="61"/>
      <c r="AG25" s="61"/>
      <c r="AH25" s="61"/>
      <c r="AI25" s="61"/>
      <c r="AJ25" s="61"/>
      <c r="AK25" s="61"/>
      <c r="AL25" s="61"/>
    </row>
    <row r="26" spans="3:38" x14ac:dyDescent="0.25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70"/>
      <c r="N26" s="75" t="s">
        <v>224</v>
      </c>
      <c r="O26" s="73"/>
      <c r="P26" s="68"/>
      <c r="Q26" s="63"/>
      <c r="V26" s="61"/>
      <c r="W26" s="61"/>
      <c r="X26" s="61"/>
      <c r="Y26" s="61"/>
      <c r="Z26" s="61"/>
      <c r="AA26" s="61"/>
      <c r="AB26" s="61"/>
      <c r="AF26" s="61"/>
      <c r="AG26" s="61"/>
      <c r="AH26" s="61"/>
      <c r="AI26" s="61"/>
      <c r="AJ26" s="61"/>
      <c r="AK26" s="61"/>
      <c r="AL26" s="61"/>
    </row>
    <row r="27" spans="3:38" x14ac:dyDescent="0.25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104"/>
      <c r="O27" s="72"/>
      <c r="P27" s="71"/>
      <c r="Q27" s="63"/>
      <c r="V27" s="61"/>
      <c r="W27" s="61"/>
      <c r="X27" s="61"/>
      <c r="Y27" s="61"/>
      <c r="Z27" s="61"/>
      <c r="AA27" s="61"/>
      <c r="AB27" s="61"/>
      <c r="AF27" s="61"/>
      <c r="AG27" s="61"/>
      <c r="AH27" s="61"/>
      <c r="AI27" s="61"/>
      <c r="AJ27" s="61"/>
      <c r="AK27" s="61"/>
      <c r="AL27" s="61"/>
    </row>
    <row r="28" spans="3:38" x14ac:dyDescent="0.25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104"/>
      <c r="Q28" s="63"/>
      <c r="V28" s="61"/>
      <c r="W28" s="61"/>
      <c r="X28" s="61"/>
      <c r="Y28" s="61"/>
      <c r="Z28" s="61"/>
      <c r="AA28" s="61"/>
      <c r="AB28" s="61"/>
      <c r="AF28" s="61"/>
      <c r="AG28" s="61"/>
      <c r="AH28" s="61"/>
      <c r="AI28" s="61"/>
      <c r="AJ28" s="61"/>
      <c r="AK28" s="61"/>
      <c r="AL28" s="61"/>
    </row>
    <row r="29" spans="3:38" x14ac:dyDescent="0.25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2"/>
      <c r="N29" s="103" t="s">
        <v>164</v>
      </c>
      <c r="O29" s="64"/>
      <c r="P29" s="62"/>
      <c r="Q29" s="63"/>
      <c r="V29" s="61"/>
      <c r="W29" s="61"/>
      <c r="X29" s="61"/>
      <c r="Y29" s="61"/>
      <c r="Z29" s="61"/>
      <c r="AA29" s="61"/>
      <c r="AB29" s="61"/>
      <c r="AF29" s="61"/>
      <c r="AG29" s="61"/>
      <c r="AH29" s="61"/>
      <c r="AI29" s="61"/>
      <c r="AJ29" s="61"/>
      <c r="AK29" s="61"/>
      <c r="AL29" s="61"/>
    </row>
    <row r="30" spans="3:38" x14ac:dyDescent="0.25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2"/>
      <c r="O30" s="64"/>
      <c r="P30" s="61"/>
      <c r="Q30" s="63"/>
      <c r="V30" s="61"/>
      <c r="W30" s="61"/>
      <c r="X30" s="61"/>
      <c r="Y30" s="61"/>
      <c r="Z30" s="61"/>
      <c r="AA30" s="61"/>
      <c r="AB30" s="61"/>
      <c r="AF30" s="61"/>
      <c r="AG30" s="61"/>
      <c r="AH30" s="61"/>
      <c r="AI30" s="61"/>
      <c r="AJ30" s="61"/>
      <c r="AK30" s="61"/>
      <c r="AL30" s="61"/>
    </row>
    <row r="31" spans="3:38" x14ac:dyDescent="0.25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2"/>
      <c r="O31" s="64"/>
      <c r="P31" s="61"/>
      <c r="Q31" s="63"/>
      <c r="V31" s="61"/>
      <c r="W31" s="61"/>
      <c r="X31" s="61"/>
      <c r="Y31" s="61"/>
      <c r="Z31" s="61"/>
      <c r="AA31" s="61"/>
      <c r="AB31" s="61"/>
      <c r="AF31" s="61"/>
      <c r="AG31" s="61"/>
      <c r="AH31" s="61"/>
      <c r="AI31" s="61"/>
      <c r="AJ31" s="61"/>
      <c r="AK31" s="61"/>
      <c r="AL31" s="61"/>
    </row>
    <row r="32" spans="3:38" x14ac:dyDescent="0.25">
      <c r="C32" s="64"/>
      <c r="D32" s="61"/>
      <c r="E32" s="61"/>
      <c r="F32" s="61"/>
      <c r="G32" s="61"/>
      <c r="H32" s="61"/>
      <c r="I32" s="61"/>
      <c r="J32" s="61"/>
      <c r="K32" s="61"/>
      <c r="L32" s="61"/>
      <c r="M32" s="62"/>
      <c r="O32" s="64"/>
      <c r="P32" s="61"/>
      <c r="Q32" s="63"/>
      <c r="V32" s="61"/>
      <c r="W32" s="61"/>
      <c r="X32" s="61"/>
      <c r="Y32" s="61"/>
      <c r="Z32" s="61"/>
      <c r="AA32" s="61"/>
      <c r="AB32" s="61"/>
      <c r="AF32" s="61"/>
      <c r="AG32" s="61"/>
      <c r="AH32" s="61"/>
      <c r="AI32" s="61"/>
      <c r="AJ32" s="61"/>
      <c r="AK32" s="61"/>
      <c r="AL32" s="61"/>
    </row>
    <row r="33" spans="3:38" x14ac:dyDescent="0.25">
      <c r="C33" s="64"/>
      <c r="D33" s="61"/>
      <c r="E33" s="61"/>
      <c r="F33" s="61"/>
      <c r="G33" s="61"/>
      <c r="H33" s="61"/>
      <c r="I33" s="61"/>
      <c r="J33" s="61"/>
      <c r="K33" s="61"/>
      <c r="L33" s="61"/>
      <c r="M33" s="62"/>
      <c r="O33" s="64"/>
      <c r="P33" s="61"/>
      <c r="Q33" s="63"/>
      <c r="V33" s="61"/>
      <c r="W33" s="61"/>
      <c r="X33" s="61"/>
      <c r="Y33" s="61"/>
      <c r="Z33" s="61"/>
      <c r="AA33" s="61"/>
      <c r="AB33" s="61"/>
      <c r="AF33" s="61"/>
      <c r="AG33" s="61"/>
      <c r="AH33" s="61"/>
      <c r="AI33" s="61"/>
      <c r="AJ33" s="61"/>
      <c r="AK33" s="61"/>
      <c r="AL33" s="61"/>
    </row>
    <row r="34" spans="3:38" x14ac:dyDescent="0.25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2"/>
      <c r="O34" s="64"/>
      <c r="P34" s="61"/>
      <c r="Q34" s="63"/>
      <c r="V34" s="61"/>
      <c r="W34" s="61"/>
      <c r="X34" s="61"/>
      <c r="Y34" s="61"/>
      <c r="Z34" s="61"/>
      <c r="AA34" s="61"/>
      <c r="AB34" s="61"/>
      <c r="AF34" s="61"/>
      <c r="AG34" s="61"/>
      <c r="AH34" s="61"/>
      <c r="AI34" s="61"/>
      <c r="AJ34" s="61"/>
      <c r="AK34" s="61"/>
      <c r="AL34" s="61"/>
    </row>
    <row r="35" spans="3:38" x14ac:dyDescent="0.25">
      <c r="C35" s="64"/>
      <c r="D35" s="61"/>
      <c r="E35" s="61"/>
      <c r="F35" s="61"/>
      <c r="G35" s="61"/>
      <c r="H35" s="61"/>
      <c r="I35" s="61"/>
      <c r="J35" s="61"/>
      <c r="K35" s="61"/>
      <c r="L35" s="61"/>
      <c r="M35" s="62"/>
      <c r="O35" s="64"/>
      <c r="P35" s="61"/>
      <c r="Q35" s="63"/>
      <c r="V35" s="61"/>
      <c r="W35" s="61"/>
      <c r="X35" s="61"/>
      <c r="Y35" s="61"/>
      <c r="Z35" s="61"/>
      <c r="AA35" s="61"/>
      <c r="AB35" s="61"/>
      <c r="AF35" s="61"/>
      <c r="AG35" s="61"/>
      <c r="AH35" s="61"/>
      <c r="AI35" s="61"/>
      <c r="AJ35" s="61"/>
      <c r="AK35" s="61"/>
      <c r="AL35" s="61"/>
    </row>
    <row r="36" spans="3:38" x14ac:dyDescent="0.25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2"/>
      <c r="O36" s="64"/>
      <c r="P36" s="61"/>
      <c r="Q36" s="63"/>
      <c r="V36" s="61"/>
      <c r="W36" s="61"/>
      <c r="X36" s="61"/>
      <c r="Y36" s="61"/>
      <c r="Z36" s="61"/>
      <c r="AA36" s="61"/>
      <c r="AB36" s="61"/>
      <c r="AF36" s="61"/>
      <c r="AG36" s="61"/>
      <c r="AH36" s="61"/>
      <c r="AI36" s="61"/>
      <c r="AJ36" s="61"/>
      <c r="AK36" s="61"/>
      <c r="AL36" s="61"/>
    </row>
    <row r="37" spans="3:38" x14ac:dyDescent="0.25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2"/>
      <c r="O37" s="64"/>
      <c r="P37" s="61"/>
      <c r="Q37" s="63"/>
      <c r="V37" s="61"/>
      <c r="W37" s="61"/>
      <c r="X37" s="61"/>
      <c r="Y37" s="61"/>
      <c r="Z37" s="61"/>
      <c r="AA37" s="61"/>
      <c r="AB37" s="61"/>
      <c r="AF37" s="61"/>
      <c r="AG37" s="61"/>
      <c r="AH37" s="61"/>
      <c r="AI37" s="61"/>
      <c r="AJ37" s="61"/>
      <c r="AK37" s="61"/>
      <c r="AL37" s="61"/>
    </row>
    <row r="38" spans="3:38" x14ac:dyDescent="0.25">
      <c r="D38" s="61"/>
      <c r="E38" s="61"/>
      <c r="F38" s="61"/>
      <c r="G38" s="61"/>
      <c r="H38" s="61"/>
      <c r="I38" s="61"/>
      <c r="J38" s="61"/>
      <c r="K38" s="61"/>
      <c r="L38" s="61"/>
      <c r="M38" s="62"/>
      <c r="O38" s="64"/>
      <c r="P38" s="61"/>
      <c r="Q38" s="63"/>
      <c r="V38" s="61"/>
      <c r="W38" s="61"/>
      <c r="X38" s="61"/>
      <c r="Y38" s="61"/>
      <c r="Z38" s="61"/>
      <c r="AA38" s="61"/>
      <c r="AB38" s="61"/>
      <c r="AF38" s="61"/>
      <c r="AG38" s="61"/>
      <c r="AH38" s="61"/>
      <c r="AI38" s="61"/>
      <c r="AJ38" s="61"/>
      <c r="AK38" s="61"/>
      <c r="AL38" s="61"/>
    </row>
    <row r="39" spans="3:38" x14ac:dyDescent="0.25">
      <c r="D39" s="61"/>
      <c r="E39" s="61"/>
      <c r="F39" s="61"/>
      <c r="G39" s="61"/>
      <c r="H39" s="61"/>
      <c r="I39" s="61"/>
      <c r="J39" s="61"/>
      <c r="K39" s="61"/>
      <c r="L39" s="61"/>
      <c r="M39" s="62"/>
      <c r="O39" s="64"/>
      <c r="P39" s="61"/>
      <c r="Q39" s="63"/>
      <c r="V39" s="61"/>
      <c r="W39" s="61"/>
      <c r="X39" s="61"/>
      <c r="Y39" s="61"/>
      <c r="Z39" s="61"/>
      <c r="AA39" s="61"/>
      <c r="AB39" s="61"/>
      <c r="AF39" s="61"/>
      <c r="AG39" s="61"/>
      <c r="AH39" s="61"/>
      <c r="AI39" s="61"/>
      <c r="AJ39" s="61"/>
      <c r="AK39" s="61"/>
      <c r="AL39" s="61"/>
    </row>
    <row r="40" spans="3:38" x14ac:dyDescent="0.25">
      <c r="D40" s="61"/>
      <c r="E40" s="61"/>
      <c r="F40" s="61"/>
      <c r="G40" s="61"/>
      <c r="H40" s="61"/>
      <c r="I40" s="61"/>
      <c r="J40" s="61"/>
      <c r="K40" s="61"/>
      <c r="L40" s="61"/>
      <c r="M40" s="62"/>
      <c r="O40" s="64"/>
      <c r="P40" s="61"/>
      <c r="Q40" s="63"/>
      <c r="V40" s="61"/>
      <c r="W40" s="61"/>
      <c r="X40" s="61"/>
      <c r="Y40" s="61"/>
      <c r="Z40" s="61"/>
      <c r="AA40" s="61"/>
      <c r="AB40" s="61"/>
      <c r="AF40" s="61"/>
      <c r="AG40" s="61"/>
      <c r="AH40" s="61"/>
      <c r="AI40" s="61"/>
      <c r="AJ40" s="61"/>
      <c r="AK40" s="61"/>
      <c r="AL40" s="61"/>
    </row>
    <row r="41" spans="3:38" x14ac:dyDescent="0.25">
      <c r="D41" s="61"/>
      <c r="E41" s="61"/>
      <c r="F41" s="61"/>
      <c r="G41" s="61"/>
      <c r="H41" s="61"/>
      <c r="I41" s="61"/>
      <c r="J41" s="61"/>
      <c r="K41" s="61"/>
      <c r="L41" s="61"/>
      <c r="M41" s="62"/>
      <c r="O41" s="64"/>
      <c r="P41" s="61"/>
      <c r="Q41" s="63"/>
      <c r="V41" s="61"/>
      <c r="W41" s="61"/>
      <c r="X41" s="61"/>
      <c r="Y41" s="61"/>
      <c r="Z41" s="61"/>
      <c r="AA41" s="61"/>
      <c r="AB41" s="61"/>
      <c r="AF41" s="61"/>
      <c r="AG41" s="61"/>
      <c r="AH41" s="61"/>
      <c r="AI41" s="61"/>
      <c r="AJ41" s="61"/>
      <c r="AK41" s="61"/>
      <c r="AL41" s="61"/>
    </row>
    <row r="42" spans="3:38" x14ac:dyDescent="0.25">
      <c r="D42" s="61"/>
      <c r="E42" s="61"/>
      <c r="F42" s="61"/>
      <c r="G42" s="61"/>
      <c r="H42" s="61"/>
      <c r="I42" s="61"/>
      <c r="J42" s="61"/>
      <c r="K42" s="61"/>
      <c r="L42" s="61"/>
      <c r="M42" s="62"/>
      <c r="O42" s="64"/>
      <c r="P42" s="61"/>
      <c r="Q42" s="63"/>
      <c r="V42" s="61"/>
      <c r="W42" s="61"/>
      <c r="X42" s="61"/>
      <c r="Y42" s="61"/>
      <c r="Z42" s="61"/>
      <c r="AA42" s="61"/>
      <c r="AB42" s="61"/>
      <c r="AF42" s="61"/>
      <c r="AG42" s="61"/>
      <c r="AH42" s="61"/>
      <c r="AI42" s="61"/>
      <c r="AJ42" s="61"/>
      <c r="AK42" s="61"/>
      <c r="AL42" s="61"/>
    </row>
    <row r="43" spans="3:38" x14ac:dyDescent="0.25">
      <c r="D43" s="61"/>
      <c r="E43" s="61"/>
      <c r="F43" s="61"/>
      <c r="G43" s="61"/>
      <c r="H43" s="61"/>
      <c r="I43" s="61"/>
      <c r="J43" s="61"/>
      <c r="K43" s="61"/>
      <c r="L43" s="61"/>
      <c r="M43" s="62"/>
      <c r="O43" s="64"/>
      <c r="P43" s="61"/>
      <c r="Q43" s="63"/>
      <c r="V43" s="61"/>
      <c r="W43" s="61"/>
      <c r="X43" s="61"/>
      <c r="Y43" s="61"/>
      <c r="Z43" s="61"/>
      <c r="AA43" s="61"/>
      <c r="AB43" s="61"/>
      <c r="AF43" s="61"/>
      <c r="AG43" s="61"/>
      <c r="AH43" s="61"/>
      <c r="AI43" s="61"/>
      <c r="AJ43" s="61"/>
      <c r="AK43" s="61"/>
      <c r="AL43" s="61"/>
    </row>
    <row r="44" spans="3:38" x14ac:dyDescent="0.25">
      <c r="D44" s="61"/>
      <c r="E44" s="61"/>
      <c r="F44" s="61"/>
      <c r="G44" s="61"/>
      <c r="H44" s="61"/>
      <c r="I44" s="61"/>
      <c r="J44" s="61"/>
      <c r="K44" s="61"/>
      <c r="L44" s="61"/>
      <c r="M44" s="62"/>
      <c r="O44" s="64"/>
      <c r="P44" s="61"/>
      <c r="Q44" s="63"/>
      <c r="V44" s="61"/>
      <c r="W44" s="61"/>
      <c r="X44" s="61"/>
      <c r="Y44" s="61"/>
      <c r="Z44" s="61"/>
      <c r="AA44" s="61"/>
      <c r="AB44" s="61"/>
      <c r="AF44" s="61"/>
      <c r="AG44" s="61"/>
      <c r="AH44" s="61"/>
      <c r="AI44" s="61"/>
      <c r="AJ44" s="61"/>
      <c r="AK44" s="61"/>
      <c r="AL44" s="61"/>
    </row>
    <row r="45" spans="3:38" x14ac:dyDescent="0.25">
      <c r="D45" s="61"/>
      <c r="E45" s="61"/>
      <c r="F45" s="61"/>
      <c r="G45" s="61"/>
      <c r="H45" s="61"/>
      <c r="I45" s="61"/>
      <c r="J45" s="61"/>
      <c r="K45" s="61"/>
      <c r="L45" s="61"/>
      <c r="M45" s="62"/>
      <c r="O45" s="64"/>
      <c r="P45" s="61"/>
      <c r="Q45" s="63"/>
      <c r="V45" s="61"/>
      <c r="W45" s="61"/>
      <c r="X45" s="61"/>
      <c r="Y45" s="61"/>
      <c r="Z45" s="61"/>
      <c r="AA45" s="61"/>
      <c r="AB45" s="61"/>
      <c r="AF45" s="61"/>
      <c r="AG45" s="61"/>
      <c r="AH45" s="61"/>
      <c r="AI45" s="61"/>
      <c r="AJ45" s="61"/>
      <c r="AK45" s="61"/>
      <c r="AL45" s="61"/>
    </row>
    <row r="46" spans="3:38" x14ac:dyDescent="0.25">
      <c r="D46" s="61"/>
      <c r="E46" s="61"/>
      <c r="F46" s="61"/>
      <c r="G46" s="61"/>
      <c r="H46" s="61"/>
      <c r="I46" s="61"/>
      <c r="J46" s="61"/>
      <c r="K46" s="61"/>
      <c r="L46" s="61"/>
      <c r="M46" s="62"/>
      <c r="O46" s="64"/>
      <c r="P46" s="61"/>
      <c r="Q46" s="63"/>
      <c r="V46" s="61"/>
      <c r="W46" s="61"/>
      <c r="X46" s="61"/>
      <c r="Y46" s="61"/>
      <c r="Z46" s="61"/>
      <c r="AA46" s="61"/>
      <c r="AB46" s="61"/>
      <c r="AF46" s="61"/>
      <c r="AG46" s="61"/>
      <c r="AH46" s="61"/>
      <c r="AI46" s="61"/>
      <c r="AJ46" s="61"/>
      <c r="AK46" s="61"/>
      <c r="AL46" s="61"/>
    </row>
    <row r="47" spans="3:38" x14ac:dyDescent="0.25">
      <c r="D47" s="61"/>
      <c r="E47" s="61"/>
      <c r="F47" s="61"/>
      <c r="G47" s="61"/>
      <c r="H47" s="61"/>
      <c r="I47" s="61"/>
      <c r="J47" s="61"/>
      <c r="K47" s="61"/>
      <c r="L47" s="61"/>
      <c r="M47" s="62"/>
      <c r="O47" s="64"/>
      <c r="P47" s="61"/>
      <c r="Q47" s="63"/>
      <c r="V47" s="61"/>
      <c r="W47" s="61"/>
      <c r="X47" s="61"/>
      <c r="Y47" s="61"/>
      <c r="Z47" s="61"/>
      <c r="AA47" s="61"/>
      <c r="AB47" s="61"/>
      <c r="AF47" s="61"/>
      <c r="AG47" s="61"/>
      <c r="AH47" s="61"/>
      <c r="AI47" s="61"/>
      <c r="AJ47" s="61"/>
      <c r="AK47" s="61"/>
      <c r="AL47" s="61"/>
    </row>
    <row r="48" spans="3:38" x14ac:dyDescent="0.25">
      <c r="D48" s="61"/>
      <c r="E48" s="61"/>
      <c r="F48" s="61"/>
      <c r="G48" s="61"/>
      <c r="H48" s="61"/>
      <c r="I48" s="61"/>
      <c r="J48" s="61"/>
      <c r="K48" s="61"/>
      <c r="L48" s="61"/>
      <c r="M48" s="62"/>
      <c r="O48" s="64"/>
      <c r="P48" s="61"/>
      <c r="Q48" s="63"/>
      <c r="V48" s="61"/>
      <c r="W48" s="61"/>
      <c r="X48" s="61"/>
      <c r="Y48" s="61"/>
      <c r="Z48" s="61"/>
      <c r="AA48" s="61"/>
      <c r="AB48" s="61"/>
      <c r="AF48" s="61"/>
      <c r="AG48" s="61"/>
      <c r="AH48" s="61"/>
      <c r="AI48" s="61"/>
      <c r="AJ48" s="61"/>
      <c r="AK48" s="61"/>
      <c r="AL48" s="61"/>
    </row>
    <row r="49" spans="4:38" x14ac:dyDescent="0.25">
      <c r="D49" s="61"/>
      <c r="E49" s="61"/>
      <c r="F49" s="61"/>
      <c r="G49" s="61"/>
      <c r="H49" s="61"/>
      <c r="I49" s="61"/>
      <c r="J49" s="61"/>
      <c r="K49" s="61"/>
      <c r="L49" s="61"/>
      <c r="M49" s="62"/>
      <c r="O49" s="64"/>
      <c r="P49" s="61"/>
      <c r="Q49" s="63"/>
      <c r="V49" s="61"/>
      <c r="W49" s="61"/>
      <c r="X49" s="61"/>
      <c r="Y49" s="61"/>
      <c r="Z49" s="61"/>
      <c r="AA49" s="61"/>
      <c r="AB49" s="61"/>
      <c r="AF49" s="61"/>
      <c r="AG49" s="61"/>
      <c r="AH49" s="61"/>
      <c r="AI49" s="61"/>
      <c r="AJ49" s="61"/>
      <c r="AK49" s="61"/>
      <c r="AL49" s="61"/>
    </row>
    <row r="50" spans="4:38" x14ac:dyDescent="0.25">
      <c r="D50" s="61"/>
      <c r="E50" s="61"/>
      <c r="F50" s="61"/>
      <c r="G50" s="61"/>
      <c r="H50" s="61"/>
      <c r="I50" s="61"/>
      <c r="J50" s="61"/>
      <c r="K50" s="61"/>
      <c r="L50" s="61"/>
      <c r="M50" s="62"/>
      <c r="O50" s="64"/>
      <c r="P50" s="61"/>
      <c r="Q50" s="63"/>
      <c r="V50" s="61"/>
      <c r="W50" s="61"/>
      <c r="X50" s="61"/>
      <c r="Y50" s="61"/>
      <c r="Z50" s="61"/>
      <c r="AA50" s="61"/>
      <c r="AB50" s="61"/>
      <c r="AF50" s="61"/>
      <c r="AG50" s="61"/>
      <c r="AH50" s="61"/>
      <c r="AI50" s="61"/>
      <c r="AJ50" s="61"/>
      <c r="AK50" s="61"/>
      <c r="AL50" s="61"/>
    </row>
    <row r="51" spans="4:38" x14ac:dyDescent="0.25">
      <c r="D51" s="61"/>
      <c r="E51" s="61"/>
      <c r="F51" s="61"/>
      <c r="G51" s="61"/>
      <c r="H51" s="61"/>
      <c r="I51" s="61"/>
      <c r="J51" s="61"/>
      <c r="K51" s="61"/>
      <c r="L51" s="61"/>
      <c r="M51" s="62"/>
      <c r="O51" s="64"/>
      <c r="P51" s="61"/>
      <c r="Q51" s="63"/>
      <c r="V51" s="61"/>
      <c r="W51" s="61"/>
      <c r="X51" s="61"/>
      <c r="Y51" s="61"/>
      <c r="Z51" s="61"/>
      <c r="AA51" s="61"/>
      <c r="AB51" s="61"/>
      <c r="AF51" s="61"/>
      <c r="AG51" s="61"/>
      <c r="AH51" s="61"/>
      <c r="AI51" s="61"/>
      <c r="AJ51" s="61"/>
      <c r="AK51" s="61"/>
      <c r="AL51" s="61"/>
    </row>
    <row r="52" spans="4:38" x14ac:dyDescent="0.25">
      <c r="D52" s="61"/>
      <c r="E52" s="61"/>
      <c r="F52" s="61"/>
      <c r="G52" s="61"/>
      <c r="H52" s="61"/>
      <c r="I52" s="61"/>
      <c r="J52" s="61"/>
      <c r="K52" s="61"/>
      <c r="L52" s="61"/>
      <c r="M52" s="62"/>
      <c r="O52" s="64"/>
      <c r="P52" s="61"/>
      <c r="Q52" s="63"/>
      <c r="V52" s="61"/>
      <c r="W52" s="61"/>
      <c r="X52" s="61"/>
      <c r="Y52" s="61"/>
      <c r="Z52" s="61"/>
      <c r="AA52" s="61"/>
      <c r="AB52" s="61"/>
      <c r="AF52" s="61"/>
      <c r="AG52" s="61"/>
      <c r="AH52" s="61"/>
      <c r="AI52" s="61"/>
      <c r="AJ52" s="61"/>
      <c r="AK52" s="61"/>
      <c r="AL52" s="61"/>
    </row>
    <row r="53" spans="4:38" x14ac:dyDescent="0.25">
      <c r="D53" s="61"/>
      <c r="E53" s="61"/>
      <c r="F53" s="61"/>
      <c r="G53" s="61"/>
      <c r="H53" s="61"/>
      <c r="I53" s="61"/>
      <c r="J53" s="61"/>
      <c r="K53" s="61"/>
      <c r="L53" s="61"/>
      <c r="M53" s="62"/>
      <c r="O53" s="64"/>
      <c r="P53" s="61"/>
      <c r="Q53" s="63"/>
      <c r="V53" s="61"/>
      <c r="W53" s="61"/>
      <c r="X53" s="61"/>
      <c r="Y53" s="61"/>
      <c r="Z53" s="61"/>
      <c r="AA53" s="61"/>
      <c r="AB53" s="61"/>
      <c r="AF53" s="61"/>
      <c r="AG53" s="61"/>
      <c r="AH53" s="61"/>
      <c r="AI53" s="61"/>
      <c r="AJ53" s="61"/>
      <c r="AK53" s="61"/>
      <c r="AL53" s="61"/>
    </row>
    <row r="54" spans="4:38" x14ac:dyDescent="0.25">
      <c r="D54" s="61"/>
      <c r="E54" s="61"/>
      <c r="F54" s="61"/>
      <c r="G54" s="61"/>
      <c r="H54" s="61"/>
      <c r="I54" s="61"/>
      <c r="J54" s="61"/>
      <c r="K54" s="61"/>
      <c r="L54" s="61"/>
      <c r="M54" s="62"/>
      <c r="O54" s="64"/>
      <c r="P54" s="61"/>
      <c r="Q54" s="63"/>
      <c r="V54" s="61"/>
      <c r="W54" s="61"/>
      <c r="X54" s="61"/>
      <c r="Y54" s="61"/>
      <c r="Z54" s="61"/>
      <c r="AA54" s="61"/>
      <c r="AB54" s="61"/>
      <c r="AF54" s="61"/>
      <c r="AG54" s="61"/>
      <c r="AH54" s="61"/>
      <c r="AI54" s="61"/>
      <c r="AJ54" s="61"/>
      <c r="AK54" s="61"/>
      <c r="AL54" s="61"/>
    </row>
    <row r="55" spans="4:38" x14ac:dyDescent="0.25">
      <c r="D55" s="61"/>
      <c r="E55" s="61"/>
      <c r="F55" s="61"/>
      <c r="G55" s="61"/>
      <c r="H55" s="61"/>
      <c r="I55" s="61"/>
      <c r="J55" s="61"/>
      <c r="K55" s="61"/>
      <c r="L55" s="61"/>
      <c r="M55" s="62"/>
      <c r="O55" s="64"/>
      <c r="P55" s="61"/>
      <c r="Q55" s="63"/>
      <c r="V55" s="61"/>
      <c r="W55" s="61"/>
      <c r="X55" s="61"/>
      <c r="Y55" s="61"/>
      <c r="Z55" s="61"/>
      <c r="AA55" s="61"/>
      <c r="AB55" s="61"/>
      <c r="AF55" s="61"/>
      <c r="AG55" s="61"/>
      <c r="AH55" s="61"/>
      <c r="AI55" s="61"/>
      <c r="AJ55" s="61"/>
      <c r="AK55" s="61"/>
      <c r="AL55" s="61"/>
    </row>
    <row r="56" spans="4:38" x14ac:dyDescent="0.25">
      <c r="D56" s="61"/>
      <c r="E56" s="61"/>
      <c r="F56" s="61"/>
      <c r="G56" s="61"/>
      <c r="H56" s="61"/>
      <c r="I56" s="61"/>
      <c r="J56" s="61"/>
      <c r="K56" s="61"/>
      <c r="L56" s="61"/>
      <c r="M56" s="62"/>
      <c r="O56" s="64"/>
      <c r="P56" s="61"/>
      <c r="Q56" s="63"/>
      <c r="V56" s="61"/>
      <c r="W56" s="61"/>
      <c r="X56" s="61"/>
      <c r="Y56" s="61"/>
      <c r="Z56" s="61"/>
      <c r="AA56" s="61"/>
      <c r="AB56" s="61"/>
      <c r="AF56" s="61"/>
      <c r="AG56" s="61"/>
      <c r="AH56" s="61"/>
      <c r="AI56" s="61"/>
      <c r="AJ56" s="61"/>
      <c r="AK56" s="61"/>
      <c r="AL56" s="61"/>
    </row>
    <row r="57" spans="4:38" x14ac:dyDescent="0.25">
      <c r="D57" s="61"/>
      <c r="E57" s="61"/>
      <c r="F57" s="61"/>
      <c r="G57" s="61"/>
      <c r="H57" s="61"/>
      <c r="I57" s="61"/>
      <c r="J57" s="61"/>
      <c r="K57" s="61"/>
      <c r="L57" s="61"/>
      <c r="M57" s="62"/>
      <c r="O57" s="64"/>
      <c r="P57" s="61"/>
      <c r="Q57" s="63"/>
      <c r="V57" s="61"/>
      <c r="W57" s="61"/>
      <c r="X57" s="61"/>
      <c r="Y57" s="61"/>
      <c r="Z57" s="61"/>
      <c r="AA57" s="61"/>
      <c r="AB57" s="61"/>
      <c r="AF57" s="61"/>
      <c r="AG57" s="61"/>
      <c r="AH57" s="61"/>
      <c r="AI57" s="61"/>
      <c r="AJ57" s="61"/>
      <c r="AK57" s="61"/>
      <c r="AL57" s="61"/>
    </row>
    <row r="58" spans="4:38" x14ac:dyDescent="0.25">
      <c r="D58" s="61"/>
      <c r="E58" s="61"/>
      <c r="F58" s="61"/>
      <c r="G58" s="61"/>
      <c r="H58" s="61"/>
      <c r="I58" s="61"/>
      <c r="J58" s="61"/>
      <c r="K58" s="61"/>
      <c r="L58" s="61"/>
      <c r="M58" s="62"/>
      <c r="O58" s="64"/>
      <c r="P58" s="61"/>
      <c r="Q58" s="63"/>
      <c r="V58" s="61"/>
      <c r="W58" s="61"/>
      <c r="X58" s="61"/>
      <c r="Y58" s="61"/>
      <c r="Z58" s="61"/>
      <c r="AA58" s="61"/>
      <c r="AB58" s="61"/>
      <c r="AF58" s="61"/>
      <c r="AG58" s="61"/>
      <c r="AH58" s="61"/>
      <c r="AI58" s="61"/>
      <c r="AJ58" s="61"/>
      <c r="AK58" s="61"/>
      <c r="AL58" s="61"/>
    </row>
    <row r="59" spans="4:38" x14ac:dyDescent="0.25">
      <c r="D59" s="61"/>
      <c r="E59" s="61"/>
      <c r="F59" s="61"/>
      <c r="G59" s="61"/>
      <c r="H59" s="61"/>
      <c r="I59" s="61"/>
      <c r="J59" s="61"/>
      <c r="K59" s="61"/>
      <c r="L59" s="61"/>
      <c r="M59" s="62"/>
      <c r="O59" s="64"/>
      <c r="P59" s="61"/>
      <c r="Q59" s="63"/>
      <c r="V59" s="61"/>
      <c r="W59" s="61"/>
      <c r="X59" s="61"/>
      <c r="Y59" s="61"/>
      <c r="Z59" s="61"/>
      <c r="AA59" s="61"/>
      <c r="AB59" s="61"/>
      <c r="AF59" s="61"/>
      <c r="AG59" s="61"/>
      <c r="AH59" s="61"/>
      <c r="AI59" s="61"/>
      <c r="AJ59" s="61"/>
      <c r="AK59" s="61"/>
      <c r="AL59" s="61"/>
    </row>
    <row r="60" spans="4:38" x14ac:dyDescent="0.25">
      <c r="D60" s="61"/>
      <c r="E60" s="61"/>
      <c r="F60" s="61"/>
      <c r="G60" s="61"/>
      <c r="H60" s="61"/>
      <c r="I60" s="61"/>
      <c r="J60" s="61"/>
      <c r="K60" s="61"/>
      <c r="L60" s="61"/>
      <c r="M60" s="62"/>
      <c r="O60" s="64"/>
      <c r="P60" s="61"/>
      <c r="Q60" s="63"/>
      <c r="V60" s="61"/>
      <c r="W60" s="61"/>
      <c r="X60" s="61"/>
      <c r="Y60" s="61"/>
      <c r="Z60" s="61"/>
      <c r="AA60" s="61"/>
      <c r="AB60" s="61"/>
      <c r="AF60" s="61"/>
      <c r="AG60" s="61"/>
      <c r="AH60" s="61"/>
      <c r="AI60" s="61"/>
      <c r="AJ60" s="61"/>
      <c r="AK60" s="61"/>
      <c r="AL60" s="61"/>
    </row>
    <row r="61" spans="4:38" x14ac:dyDescent="0.25">
      <c r="D61" s="61"/>
      <c r="E61" s="61"/>
      <c r="F61" s="61"/>
      <c r="G61" s="61"/>
      <c r="H61" s="61"/>
      <c r="I61" s="61"/>
      <c r="J61" s="61"/>
      <c r="K61" s="61"/>
      <c r="L61" s="61"/>
      <c r="M61" s="62"/>
      <c r="O61" s="64"/>
      <c r="P61" s="61"/>
      <c r="Q61" s="63"/>
      <c r="V61" s="61"/>
      <c r="W61" s="61"/>
      <c r="X61" s="61"/>
      <c r="Y61" s="61"/>
      <c r="Z61" s="61"/>
      <c r="AA61" s="61"/>
      <c r="AB61" s="61"/>
      <c r="AF61" s="61"/>
      <c r="AG61" s="61"/>
      <c r="AH61" s="61"/>
      <c r="AI61" s="61"/>
      <c r="AJ61" s="61"/>
      <c r="AK61" s="61"/>
      <c r="AL61" s="61"/>
    </row>
    <row r="62" spans="4:38" x14ac:dyDescent="0.25">
      <c r="D62" s="61"/>
      <c r="E62" s="61"/>
      <c r="F62" s="61"/>
      <c r="G62" s="61"/>
      <c r="H62" s="61"/>
      <c r="I62" s="61"/>
      <c r="J62" s="61"/>
      <c r="K62" s="61"/>
      <c r="L62" s="61"/>
      <c r="M62" s="62"/>
      <c r="O62" s="64"/>
      <c r="P62" s="61"/>
      <c r="Q62" s="63"/>
      <c r="V62" s="61"/>
      <c r="W62" s="61"/>
      <c r="X62" s="61"/>
      <c r="Y62" s="61"/>
      <c r="Z62" s="61"/>
      <c r="AA62" s="61"/>
      <c r="AB62" s="61"/>
      <c r="AF62" s="61"/>
      <c r="AG62" s="61"/>
      <c r="AH62" s="61"/>
      <c r="AI62" s="61"/>
      <c r="AJ62" s="61"/>
      <c r="AK62" s="61"/>
      <c r="AL62" s="61"/>
    </row>
    <row r="63" spans="4:38" x14ac:dyDescent="0.25">
      <c r="D63" s="61"/>
      <c r="E63" s="61"/>
      <c r="F63" s="61"/>
      <c r="G63" s="61"/>
      <c r="H63" s="61"/>
      <c r="I63" s="61"/>
      <c r="J63" s="61"/>
      <c r="K63" s="61"/>
      <c r="L63" s="61"/>
      <c r="M63" s="62"/>
      <c r="O63" s="64"/>
      <c r="P63" s="61"/>
      <c r="Q63" s="63"/>
      <c r="V63" s="61"/>
      <c r="W63" s="61"/>
      <c r="X63" s="61"/>
      <c r="Y63" s="61"/>
      <c r="Z63" s="61"/>
      <c r="AA63" s="61"/>
      <c r="AB63" s="61"/>
      <c r="AF63" s="61"/>
      <c r="AG63" s="61"/>
      <c r="AH63" s="61"/>
      <c r="AI63" s="61"/>
      <c r="AJ63" s="61"/>
      <c r="AK63" s="61"/>
      <c r="AL63" s="61"/>
    </row>
    <row r="64" spans="4:38" x14ac:dyDescent="0.25">
      <c r="D64" s="61"/>
      <c r="E64" s="61"/>
      <c r="F64" s="61"/>
      <c r="G64" s="61"/>
      <c r="H64" s="61"/>
      <c r="I64" s="61"/>
      <c r="J64" s="61"/>
      <c r="K64" s="61"/>
      <c r="L64" s="61"/>
      <c r="M64" s="62"/>
      <c r="O64" s="64"/>
      <c r="P64" s="61"/>
      <c r="Q64" s="63"/>
      <c r="V64" s="61"/>
      <c r="W64" s="61"/>
      <c r="X64" s="61"/>
      <c r="Y64" s="61"/>
      <c r="Z64" s="61"/>
      <c r="AA64" s="61"/>
      <c r="AB64" s="61"/>
      <c r="AF64" s="61"/>
      <c r="AG64" s="61"/>
      <c r="AH64" s="61"/>
      <c r="AI64" s="61"/>
      <c r="AJ64" s="61"/>
      <c r="AK64" s="61"/>
      <c r="AL64" s="61"/>
    </row>
    <row r="65" spans="4:38" x14ac:dyDescent="0.25">
      <c r="D65" s="61"/>
      <c r="E65" s="61"/>
      <c r="F65" s="61"/>
      <c r="G65" s="61"/>
      <c r="H65" s="61"/>
      <c r="I65" s="61"/>
      <c r="J65" s="61"/>
      <c r="K65" s="61"/>
      <c r="L65" s="61"/>
      <c r="M65" s="62"/>
      <c r="O65" s="64"/>
      <c r="P65" s="61"/>
      <c r="Q65" s="63"/>
      <c r="V65" s="61"/>
      <c r="W65" s="61"/>
      <c r="X65" s="61"/>
      <c r="Y65" s="61"/>
      <c r="Z65" s="61"/>
      <c r="AA65" s="61"/>
      <c r="AB65" s="61"/>
      <c r="AF65" s="61"/>
      <c r="AG65" s="61"/>
      <c r="AH65" s="61"/>
      <c r="AI65" s="61"/>
      <c r="AJ65" s="61"/>
      <c r="AK65" s="61"/>
      <c r="AL65" s="61"/>
    </row>
    <row r="66" spans="4:38" x14ac:dyDescent="0.25">
      <c r="D66" s="61"/>
      <c r="E66" s="61"/>
      <c r="F66" s="61"/>
      <c r="G66" s="61"/>
      <c r="H66" s="61"/>
      <c r="I66" s="61"/>
      <c r="J66" s="61"/>
      <c r="K66" s="61"/>
      <c r="L66" s="61"/>
      <c r="M66" s="62"/>
      <c r="O66" s="64"/>
      <c r="P66" s="61"/>
      <c r="Q66" s="63"/>
      <c r="V66" s="61"/>
      <c r="W66" s="61"/>
      <c r="X66" s="61"/>
      <c r="Y66" s="61"/>
      <c r="Z66" s="61"/>
      <c r="AA66" s="61"/>
      <c r="AB66" s="61"/>
      <c r="AF66" s="61"/>
      <c r="AG66" s="61"/>
      <c r="AH66" s="61"/>
      <c r="AI66" s="61"/>
      <c r="AJ66" s="61"/>
      <c r="AK66" s="61"/>
      <c r="AL66" s="61"/>
    </row>
    <row r="67" spans="4:38" x14ac:dyDescent="0.25">
      <c r="D67" s="61"/>
      <c r="E67" s="61"/>
      <c r="F67" s="61"/>
      <c r="G67" s="61"/>
      <c r="H67" s="61"/>
      <c r="I67" s="61"/>
      <c r="J67" s="61"/>
      <c r="K67" s="61"/>
      <c r="L67" s="61"/>
      <c r="M67" s="62"/>
      <c r="O67" s="64"/>
      <c r="P67" s="61"/>
      <c r="Q67" s="63"/>
      <c r="V67" s="61"/>
      <c r="W67" s="61"/>
      <c r="X67" s="61"/>
      <c r="Y67" s="61"/>
      <c r="Z67" s="61"/>
      <c r="AA67" s="61"/>
      <c r="AB67" s="61"/>
      <c r="AF67" s="61"/>
      <c r="AG67" s="61"/>
      <c r="AH67" s="61"/>
      <c r="AI67" s="61"/>
      <c r="AJ67" s="61"/>
      <c r="AK67" s="61"/>
      <c r="AL67" s="61"/>
    </row>
    <row r="68" spans="4:38" x14ac:dyDescent="0.25">
      <c r="D68" s="61"/>
      <c r="E68" s="61"/>
      <c r="F68" s="61"/>
      <c r="G68" s="61"/>
      <c r="H68" s="61"/>
      <c r="I68" s="61"/>
      <c r="J68" s="61"/>
      <c r="K68" s="61"/>
      <c r="L68" s="61"/>
      <c r="M68" s="62"/>
      <c r="O68" s="64"/>
      <c r="P68" s="61"/>
      <c r="Q68" s="63"/>
      <c r="V68" s="61"/>
      <c r="W68" s="61"/>
      <c r="X68" s="61"/>
      <c r="Y68" s="61"/>
      <c r="Z68" s="61"/>
      <c r="AA68" s="61"/>
      <c r="AB68" s="61"/>
      <c r="AF68" s="61"/>
      <c r="AG68" s="61"/>
      <c r="AH68" s="61"/>
      <c r="AI68" s="61"/>
      <c r="AJ68" s="61"/>
      <c r="AK68" s="61"/>
      <c r="AL68" s="61"/>
    </row>
    <row r="69" spans="4:38" x14ac:dyDescent="0.25">
      <c r="D69" s="61"/>
      <c r="E69" s="61"/>
      <c r="F69" s="61"/>
      <c r="G69" s="61"/>
      <c r="H69" s="61"/>
      <c r="I69" s="61"/>
      <c r="J69" s="61"/>
      <c r="K69" s="61"/>
      <c r="L69" s="61"/>
      <c r="M69" s="62"/>
      <c r="O69" s="64"/>
      <c r="P69" s="61"/>
      <c r="Q69" s="63"/>
      <c r="V69" s="61"/>
      <c r="W69" s="61"/>
      <c r="X69" s="61"/>
      <c r="Y69" s="61"/>
      <c r="Z69" s="61"/>
      <c r="AA69" s="61"/>
      <c r="AB69" s="61"/>
      <c r="AF69" s="61"/>
      <c r="AG69" s="61"/>
      <c r="AH69" s="61"/>
      <c r="AI69" s="61"/>
      <c r="AJ69" s="61"/>
      <c r="AK69" s="61"/>
      <c r="AL69" s="61"/>
    </row>
    <row r="70" spans="4:38" x14ac:dyDescent="0.25">
      <c r="D70" s="61"/>
      <c r="E70" s="61"/>
      <c r="F70" s="61"/>
      <c r="G70" s="61"/>
      <c r="H70" s="61"/>
      <c r="I70" s="61"/>
      <c r="J70" s="61"/>
      <c r="K70" s="61"/>
      <c r="L70" s="61"/>
      <c r="M70" s="62"/>
      <c r="O70" s="64"/>
      <c r="P70" s="61"/>
      <c r="Q70" s="63"/>
      <c r="V70" s="61"/>
      <c r="W70" s="61"/>
      <c r="X70" s="61"/>
      <c r="Y70" s="61"/>
      <c r="Z70" s="61"/>
      <c r="AA70" s="61"/>
      <c r="AB70" s="61"/>
      <c r="AF70" s="61"/>
      <c r="AG70" s="61"/>
      <c r="AH70" s="61"/>
      <c r="AI70" s="61"/>
      <c r="AJ70" s="61"/>
      <c r="AK70" s="61"/>
      <c r="AL70" s="61"/>
    </row>
    <row r="71" spans="4:38" x14ac:dyDescent="0.25">
      <c r="D71" s="61"/>
      <c r="E71" s="61"/>
      <c r="F71" s="61"/>
      <c r="G71" s="61"/>
      <c r="H71" s="61"/>
      <c r="I71" s="61"/>
      <c r="J71" s="61"/>
      <c r="K71" s="61"/>
      <c r="L71" s="61"/>
      <c r="M71" s="62"/>
      <c r="O71" s="64"/>
      <c r="P71" s="61"/>
      <c r="Q71" s="63"/>
      <c r="V71" s="61"/>
      <c r="W71" s="61"/>
      <c r="X71" s="61"/>
      <c r="Y71" s="61"/>
      <c r="Z71" s="61"/>
      <c r="AA71" s="61"/>
      <c r="AB71" s="61"/>
      <c r="AF71" s="61"/>
      <c r="AG71" s="61"/>
      <c r="AH71" s="61"/>
      <c r="AI71" s="61"/>
      <c r="AJ71" s="61"/>
      <c r="AK71" s="61"/>
      <c r="AL71" s="61"/>
    </row>
    <row r="72" spans="4:38" x14ac:dyDescent="0.25">
      <c r="D72" s="61"/>
      <c r="E72" s="61"/>
      <c r="F72" s="61"/>
      <c r="G72" s="61"/>
      <c r="H72" s="61"/>
      <c r="I72" s="61"/>
      <c r="J72" s="61"/>
      <c r="K72" s="61"/>
      <c r="L72" s="61"/>
      <c r="M72" s="62"/>
      <c r="O72" s="64"/>
      <c r="P72" s="61"/>
      <c r="Q72" s="63"/>
      <c r="V72" s="61"/>
      <c r="W72" s="61"/>
      <c r="X72" s="61"/>
      <c r="Y72" s="61"/>
      <c r="Z72" s="61"/>
      <c r="AA72" s="61"/>
      <c r="AB72" s="61"/>
      <c r="AF72" s="61"/>
      <c r="AG72" s="61"/>
      <c r="AH72" s="61"/>
      <c r="AI72" s="61"/>
      <c r="AJ72" s="61"/>
      <c r="AK72" s="61"/>
      <c r="AL72" s="61"/>
    </row>
    <row r="73" spans="4:38" x14ac:dyDescent="0.25">
      <c r="D73" s="61"/>
      <c r="E73" s="61"/>
      <c r="F73" s="61"/>
      <c r="G73" s="61"/>
      <c r="H73" s="61"/>
      <c r="I73" s="61"/>
      <c r="J73" s="61"/>
      <c r="K73" s="61"/>
      <c r="L73" s="61"/>
      <c r="M73" s="62"/>
      <c r="O73" s="64"/>
      <c r="P73" s="61"/>
      <c r="Q73" s="63"/>
      <c r="V73" s="61"/>
      <c r="W73" s="61"/>
      <c r="X73" s="61"/>
      <c r="Y73" s="61"/>
      <c r="Z73" s="61"/>
      <c r="AA73" s="61"/>
      <c r="AB73" s="61"/>
      <c r="AF73" s="61"/>
      <c r="AG73" s="61"/>
      <c r="AH73" s="61"/>
      <c r="AI73" s="61"/>
      <c r="AJ73" s="61"/>
      <c r="AK73" s="61"/>
      <c r="AL73" s="61"/>
    </row>
    <row r="74" spans="4:38" x14ac:dyDescent="0.25">
      <c r="D74" s="61"/>
      <c r="E74" s="61"/>
      <c r="F74" s="61"/>
      <c r="G74" s="61"/>
      <c r="H74" s="61"/>
      <c r="I74" s="61"/>
      <c r="J74" s="61"/>
      <c r="K74" s="61"/>
      <c r="L74" s="61"/>
      <c r="M74" s="62"/>
      <c r="O74" s="64"/>
      <c r="P74" s="61"/>
      <c r="Q74" s="63"/>
      <c r="V74" s="61"/>
      <c r="W74" s="61"/>
      <c r="X74" s="61"/>
      <c r="Y74" s="61"/>
      <c r="Z74" s="61"/>
      <c r="AA74" s="61"/>
      <c r="AB74" s="61"/>
      <c r="AF74" s="61"/>
      <c r="AG74" s="61"/>
      <c r="AH74" s="61"/>
      <c r="AI74" s="61"/>
      <c r="AJ74" s="61"/>
      <c r="AK74" s="61"/>
      <c r="AL74" s="61"/>
    </row>
    <row r="75" spans="4:38" x14ac:dyDescent="0.25">
      <c r="D75" s="61"/>
      <c r="E75" s="61"/>
      <c r="F75" s="61"/>
      <c r="G75" s="61"/>
      <c r="H75" s="61"/>
      <c r="I75" s="61"/>
      <c r="J75" s="61"/>
      <c r="K75" s="61"/>
      <c r="L75" s="61"/>
      <c r="M75" s="62"/>
      <c r="O75" s="64"/>
      <c r="P75" s="61"/>
      <c r="Q75" s="63"/>
      <c r="V75" s="61"/>
      <c r="W75" s="61"/>
      <c r="X75" s="61"/>
      <c r="Y75" s="61"/>
      <c r="Z75" s="61"/>
      <c r="AA75" s="61"/>
      <c r="AB75" s="61"/>
      <c r="AF75" s="61"/>
      <c r="AG75" s="61"/>
      <c r="AH75" s="61"/>
      <c r="AI75" s="61"/>
      <c r="AJ75" s="61"/>
      <c r="AK75" s="61"/>
      <c r="AL75" s="61"/>
    </row>
    <row r="76" spans="4:38" x14ac:dyDescent="0.25">
      <c r="D76" s="61"/>
      <c r="E76" s="61"/>
      <c r="F76" s="61"/>
      <c r="G76" s="61"/>
      <c r="H76" s="61"/>
      <c r="I76" s="61"/>
      <c r="J76" s="61"/>
      <c r="K76" s="61"/>
      <c r="L76" s="61"/>
      <c r="M76" s="62"/>
      <c r="O76" s="64"/>
      <c r="P76" s="61"/>
      <c r="Q76" s="63"/>
      <c r="V76" s="61"/>
      <c r="W76" s="61"/>
      <c r="X76" s="61"/>
      <c r="Y76" s="61"/>
      <c r="Z76" s="61"/>
      <c r="AA76" s="61"/>
      <c r="AB76" s="61"/>
      <c r="AF76" s="61"/>
      <c r="AG76" s="61"/>
      <c r="AH76" s="61"/>
      <c r="AI76" s="61"/>
      <c r="AJ76" s="61"/>
      <c r="AK76" s="61"/>
      <c r="AL76" s="61"/>
    </row>
    <row r="77" spans="4:38" x14ac:dyDescent="0.25">
      <c r="D77" s="61"/>
      <c r="E77" s="61"/>
      <c r="F77" s="61"/>
      <c r="G77" s="61"/>
      <c r="H77" s="61"/>
      <c r="I77" s="61"/>
      <c r="J77" s="61"/>
      <c r="K77" s="61"/>
      <c r="L77" s="61"/>
      <c r="M77" s="62"/>
      <c r="O77" s="64"/>
      <c r="P77" s="61"/>
      <c r="Q77" s="63"/>
      <c r="V77" s="61"/>
      <c r="W77" s="61"/>
      <c r="X77" s="61"/>
      <c r="Y77" s="61"/>
      <c r="Z77" s="61"/>
      <c r="AA77" s="61"/>
      <c r="AB77" s="61"/>
      <c r="AF77" s="61"/>
      <c r="AG77" s="61"/>
      <c r="AH77" s="61"/>
      <c r="AI77" s="61"/>
      <c r="AJ77" s="61"/>
      <c r="AK77" s="61"/>
      <c r="AL77" s="61"/>
    </row>
    <row r="78" spans="4:38" x14ac:dyDescent="0.25">
      <c r="D78" s="61"/>
      <c r="E78" s="61"/>
      <c r="F78" s="61"/>
      <c r="G78" s="61"/>
      <c r="H78" s="61"/>
      <c r="I78" s="61"/>
      <c r="J78" s="61"/>
      <c r="K78" s="61"/>
      <c r="L78" s="61"/>
      <c r="M78" s="62"/>
      <c r="O78" s="64"/>
      <c r="P78" s="61"/>
      <c r="Q78" s="63"/>
      <c r="V78" s="61"/>
      <c r="W78" s="61"/>
      <c r="X78" s="61"/>
      <c r="Y78" s="61"/>
      <c r="Z78" s="61"/>
      <c r="AA78" s="61"/>
      <c r="AB78" s="61"/>
      <c r="AF78" s="61"/>
      <c r="AG78" s="61"/>
      <c r="AH78" s="61"/>
      <c r="AI78" s="61"/>
      <c r="AJ78" s="61"/>
      <c r="AK78" s="61"/>
      <c r="AL78" s="61"/>
    </row>
    <row r="79" spans="4:38" x14ac:dyDescent="0.25">
      <c r="D79" s="61"/>
      <c r="E79" s="61"/>
      <c r="F79" s="61"/>
      <c r="G79" s="61"/>
      <c r="H79" s="61"/>
      <c r="I79" s="61"/>
      <c r="J79" s="61"/>
      <c r="K79" s="61"/>
      <c r="L79" s="61"/>
      <c r="M79" s="62"/>
      <c r="O79" s="64"/>
      <c r="P79" s="61"/>
      <c r="Q79" s="63"/>
      <c r="V79" s="61"/>
      <c r="W79" s="61"/>
      <c r="X79" s="61"/>
      <c r="Y79" s="61"/>
      <c r="Z79" s="61"/>
      <c r="AA79" s="61"/>
      <c r="AB79" s="61"/>
      <c r="AF79" s="61"/>
      <c r="AG79" s="61"/>
      <c r="AH79" s="61"/>
      <c r="AI79" s="61"/>
      <c r="AJ79" s="61"/>
      <c r="AK79" s="61"/>
      <c r="AL79" s="61"/>
    </row>
    <row r="80" spans="4:38" x14ac:dyDescent="0.25">
      <c r="D80" s="61"/>
      <c r="E80" s="61"/>
      <c r="F80" s="61"/>
      <c r="G80" s="61"/>
      <c r="H80" s="61"/>
      <c r="I80" s="61"/>
      <c r="J80" s="61"/>
      <c r="K80" s="61"/>
      <c r="L80" s="61"/>
      <c r="M80" s="62"/>
      <c r="O80" s="64"/>
      <c r="P80" s="61"/>
      <c r="Q80" s="63"/>
      <c r="V80" s="61"/>
      <c r="W80" s="61"/>
      <c r="X80" s="61"/>
      <c r="Y80" s="61"/>
      <c r="Z80" s="61"/>
      <c r="AA80" s="61"/>
      <c r="AB80" s="61"/>
      <c r="AF80" s="61"/>
      <c r="AG80" s="61"/>
      <c r="AH80" s="61"/>
      <c r="AI80" s="61"/>
      <c r="AJ80" s="61"/>
      <c r="AK80" s="61"/>
      <c r="AL80" s="61"/>
    </row>
    <row r="81" spans="4:38" x14ac:dyDescent="0.25">
      <c r="D81" s="61"/>
      <c r="E81" s="61"/>
      <c r="F81" s="61"/>
      <c r="G81" s="61"/>
      <c r="H81" s="61"/>
      <c r="I81" s="61"/>
      <c r="J81" s="61"/>
      <c r="K81" s="61"/>
      <c r="L81" s="61"/>
      <c r="M81" s="62"/>
      <c r="O81" s="64"/>
      <c r="P81" s="61"/>
      <c r="Q81" s="63"/>
      <c r="V81" s="61"/>
      <c r="W81" s="61"/>
      <c r="X81" s="61"/>
      <c r="Y81" s="61"/>
      <c r="Z81" s="61"/>
      <c r="AA81" s="61"/>
      <c r="AB81" s="61"/>
      <c r="AF81" s="61"/>
      <c r="AG81" s="61"/>
      <c r="AH81" s="61"/>
      <c r="AI81" s="61"/>
      <c r="AJ81" s="61"/>
      <c r="AK81" s="61"/>
      <c r="AL81" s="61"/>
    </row>
    <row r="82" spans="4:38" x14ac:dyDescent="0.25">
      <c r="D82" s="61"/>
      <c r="E82" s="61"/>
      <c r="F82" s="61"/>
      <c r="G82" s="61"/>
      <c r="H82" s="61"/>
      <c r="I82" s="61"/>
      <c r="J82" s="61"/>
      <c r="K82" s="61"/>
      <c r="L82" s="61"/>
      <c r="M82" s="62"/>
      <c r="O82" s="64"/>
      <c r="P82" s="61"/>
      <c r="Q82" s="63"/>
      <c r="V82" s="61"/>
      <c r="W82" s="61"/>
      <c r="X82" s="61"/>
      <c r="Y82" s="61"/>
      <c r="Z82" s="61"/>
      <c r="AA82" s="61"/>
      <c r="AB82" s="61"/>
      <c r="AF82" s="61"/>
      <c r="AG82" s="61"/>
      <c r="AH82" s="61"/>
      <c r="AI82" s="61"/>
      <c r="AJ82" s="61"/>
      <c r="AK82" s="61"/>
      <c r="AL82" s="61"/>
    </row>
    <row r="83" spans="4:38" x14ac:dyDescent="0.25">
      <c r="D83" s="61"/>
      <c r="E83" s="61"/>
      <c r="F83" s="61"/>
      <c r="G83" s="61"/>
      <c r="H83" s="61"/>
      <c r="I83" s="61"/>
      <c r="J83" s="61"/>
      <c r="K83" s="61"/>
      <c r="L83" s="61"/>
      <c r="M83" s="62"/>
      <c r="O83" s="64"/>
      <c r="P83" s="61"/>
      <c r="Q83" s="63"/>
      <c r="V83" s="61"/>
      <c r="W83" s="61"/>
      <c r="X83" s="61"/>
      <c r="Y83" s="61"/>
      <c r="Z83" s="61"/>
      <c r="AA83" s="61"/>
      <c r="AB83" s="61"/>
      <c r="AF83" s="61"/>
      <c r="AG83" s="61"/>
      <c r="AH83" s="61"/>
      <c r="AI83" s="61"/>
      <c r="AJ83" s="61"/>
      <c r="AK83" s="61"/>
      <c r="AL83" s="61"/>
    </row>
    <row r="84" spans="4:38" x14ac:dyDescent="0.25">
      <c r="D84" s="61"/>
      <c r="E84" s="61"/>
      <c r="F84" s="61"/>
      <c r="G84" s="61"/>
      <c r="H84" s="61"/>
      <c r="I84" s="61"/>
      <c r="J84" s="61"/>
      <c r="K84" s="61"/>
      <c r="L84" s="61"/>
      <c r="M84" s="62"/>
      <c r="O84" s="64"/>
      <c r="P84" s="61"/>
      <c r="Q84" s="63"/>
      <c r="V84" s="61"/>
      <c r="W84" s="61"/>
      <c r="X84" s="61"/>
      <c r="Y84" s="61"/>
      <c r="Z84" s="61"/>
      <c r="AA84" s="61"/>
      <c r="AB84" s="61"/>
      <c r="AF84" s="61"/>
      <c r="AG84" s="61"/>
      <c r="AH84" s="61"/>
      <c r="AI84" s="61"/>
      <c r="AJ84" s="61"/>
      <c r="AK84" s="61"/>
      <c r="AL84" s="61"/>
    </row>
    <row r="85" spans="4:38" x14ac:dyDescent="0.25">
      <c r="D85" s="61"/>
      <c r="E85" s="61"/>
      <c r="F85" s="61"/>
      <c r="G85" s="61"/>
      <c r="H85" s="61"/>
      <c r="I85" s="61"/>
      <c r="J85" s="61"/>
      <c r="K85" s="61"/>
      <c r="L85" s="61"/>
      <c r="M85" s="62"/>
      <c r="O85" s="64"/>
      <c r="P85" s="61"/>
      <c r="Q85" s="63"/>
      <c r="V85" s="61"/>
      <c r="W85" s="61"/>
      <c r="X85" s="61"/>
      <c r="Y85" s="61"/>
      <c r="Z85" s="61"/>
      <c r="AA85" s="61"/>
      <c r="AB85" s="61"/>
      <c r="AF85" s="61"/>
      <c r="AG85" s="61"/>
      <c r="AH85" s="61"/>
      <c r="AI85" s="61"/>
      <c r="AJ85" s="61"/>
      <c r="AK85" s="61"/>
      <c r="AL85" s="61"/>
    </row>
    <row r="86" spans="4:38" x14ac:dyDescent="0.25">
      <c r="D86" s="61"/>
      <c r="E86" s="61"/>
      <c r="F86" s="61"/>
      <c r="G86" s="61"/>
      <c r="H86" s="61"/>
      <c r="I86" s="61"/>
      <c r="J86" s="61"/>
      <c r="K86" s="61"/>
      <c r="L86" s="61"/>
      <c r="M86" s="62"/>
      <c r="O86" s="64"/>
      <c r="P86" s="61"/>
      <c r="Q86" s="63"/>
      <c r="V86" s="61"/>
      <c r="W86" s="61"/>
      <c r="X86" s="61"/>
      <c r="Y86" s="61"/>
      <c r="Z86" s="61"/>
      <c r="AA86" s="61"/>
      <c r="AB86" s="61"/>
      <c r="AF86" s="61"/>
      <c r="AG86" s="61"/>
      <c r="AH86" s="61"/>
      <c r="AI86" s="61"/>
      <c r="AJ86" s="61"/>
      <c r="AK86" s="61"/>
      <c r="AL86" s="61"/>
    </row>
    <row r="87" spans="4:38" x14ac:dyDescent="0.25">
      <c r="D87" s="61"/>
      <c r="E87" s="61"/>
      <c r="F87" s="61"/>
      <c r="G87" s="61"/>
      <c r="H87" s="61"/>
      <c r="I87" s="61"/>
      <c r="J87" s="61"/>
      <c r="K87" s="61"/>
      <c r="L87" s="61"/>
      <c r="M87" s="62"/>
      <c r="O87" s="64"/>
      <c r="P87" s="61"/>
      <c r="Q87" s="63"/>
      <c r="V87" s="61"/>
      <c r="W87" s="61"/>
      <c r="X87" s="61"/>
      <c r="Y87" s="61"/>
      <c r="Z87" s="61"/>
      <c r="AA87" s="61"/>
      <c r="AB87" s="61"/>
      <c r="AF87" s="61"/>
      <c r="AG87" s="61"/>
      <c r="AH87" s="61"/>
      <c r="AI87" s="61"/>
      <c r="AJ87" s="61"/>
      <c r="AK87" s="61"/>
      <c r="AL87" s="61"/>
    </row>
    <row r="88" spans="4:38" x14ac:dyDescent="0.25">
      <c r="D88" s="61"/>
      <c r="E88" s="61"/>
      <c r="F88" s="61"/>
      <c r="G88" s="61"/>
      <c r="H88" s="61"/>
      <c r="I88" s="61"/>
      <c r="J88" s="61"/>
      <c r="K88" s="61"/>
      <c r="L88" s="61"/>
      <c r="M88" s="62"/>
      <c r="O88" s="64"/>
      <c r="P88" s="61"/>
      <c r="Q88" s="63"/>
      <c r="V88" s="61"/>
      <c r="W88" s="61"/>
      <c r="X88" s="61"/>
      <c r="Y88" s="61"/>
      <c r="Z88" s="61"/>
      <c r="AA88" s="61"/>
      <c r="AB88" s="61"/>
      <c r="AF88" s="61"/>
      <c r="AG88" s="61"/>
      <c r="AH88" s="61"/>
      <c r="AI88" s="61"/>
      <c r="AJ88" s="61"/>
      <c r="AK88" s="61"/>
      <c r="AL88" s="61"/>
    </row>
    <row r="89" spans="4:38" x14ac:dyDescent="0.25">
      <c r="D89" s="61"/>
      <c r="E89" s="61"/>
      <c r="F89" s="61"/>
      <c r="G89" s="61"/>
      <c r="H89" s="61"/>
      <c r="I89" s="61"/>
      <c r="J89" s="61"/>
      <c r="K89" s="61"/>
      <c r="L89" s="61"/>
      <c r="M89" s="62"/>
      <c r="O89" s="64"/>
      <c r="P89" s="61"/>
      <c r="Q89" s="63"/>
      <c r="V89" s="61"/>
      <c r="W89" s="61"/>
      <c r="X89" s="61"/>
      <c r="Y89" s="61"/>
      <c r="Z89" s="61"/>
      <c r="AA89" s="61"/>
      <c r="AB89" s="61"/>
      <c r="AF89" s="61"/>
      <c r="AG89" s="61"/>
      <c r="AH89" s="61"/>
      <c r="AI89" s="61"/>
      <c r="AJ89" s="61"/>
      <c r="AK89" s="61"/>
      <c r="AL89" s="61"/>
    </row>
    <row r="90" spans="4:38" x14ac:dyDescent="0.25">
      <c r="D90" s="61"/>
      <c r="E90" s="61"/>
      <c r="F90" s="61"/>
      <c r="G90" s="61"/>
      <c r="H90" s="61"/>
      <c r="I90" s="61"/>
      <c r="J90" s="61"/>
      <c r="K90" s="61"/>
      <c r="L90" s="61"/>
      <c r="M90" s="62"/>
      <c r="O90" s="64"/>
      <c r="P90" s="61"/>
      <c r="Q90" s="63"/>
      <c r="V90" s="61"/>
      <c r="W90" s="61"/>
      <c r="X90" s="61"/>
      <c r="Y90" s="61"/>
      <c r="Z90" s="61"/>
      <c r="AA90" s="61"/>
      <c r="AB90" s="61"/>
      <c r="AF90" s="61"/>
      <c r="AG90" s="61"/>
      <c r="AH90" s="61"/>
      <c r="AI90" s="61"/>
      <c r="AJ90" s="61"/>
      <c r="AK90" s="61"/>
      <c r="AL90" s="61"/>
    </row>
    <row r="91" spans="4:38" x14ac:dyDescent="0.25">
      <c r="D91" s="61"/>
      <c r="E91" s="61"/>
      <c r="F91" s="61"/>
      <c r="G91" s="61"/>
      <c r="H91" s="61"/>
      <c r="I91" s="61"/>
      <c r="J91" s="61"/>
      <c r="K91" s="61"/>
      <c r="L91" s="61"/>
      <c r="M91" s="62"/>
      <c r="O91" s="64"/>
      <c r="P91" s="61"/>
      <c r="Q91" s="63"/>
      <c r="V91" s="61"/>
      <c r="W91" s="61"/>
      <c r="X91" s="61"/>
      <c r="Y91" s="61"/>
      <c r="Z91" s="61"/>
      <c r="AA91" s="61"/>
      <c r="AB91" s="61"/>
      <c r="AF91" s="61"/>
      <c r="AG91" s="61"/>
      <c r="AH91" s="61"/>
      <c r="AI91" s="61"/>
      <c r="AJ91" s="61"/>
      <c r="AK91" s="61"/>
      <c r="AL91" s="61"/>
    </row>
    <row r="92" spans="4:38" x14ac:dyDescent="0.25">
      <c r="D92" s="61"/>
      <c r="E92" s="61"/>
      <c r="F92" s="61"/>
      <c r="G92" s="61"/>
      <c r="H92" s="61"/>
      <c r="I92" s="61"/>
      <c r="J92" s="61"/>
      <c r="K92" s="61"/>
      <c r="L92" s="61"/>
      <c r="M92" s="62"/>
      <c r="O92" s="64"/>
      <c r="P92" s="61"/>
      <c r="Q92" s="63"/>
      <c r="V92" s="61"/>
      <c r="W92" s="61"/>
      <c r="X92" s="61"/>
      <c r="Y92" s="61"/>
      <c r="Z92" s="61"/>
      <c r="AA92" s="61"/>
      <c r="AB92" s="61"/>
      <c r="AF92" s="61"/>
      <c r="AG92" s="61"/>
      <c r="AH92" s="61"/>
      <c r="AI92" s="61"/>
      <c r="AJ92" s="61"/>
      <c r="AK92" s="61"/>
      <c r="AL92" s="61"/>
    </row>
    <row r="93" spans="4:38" x14ac:dyDescent="0.25">
      <c r="D93" s="61"/>
      <c r="E93" s="61"/>
      <c r="F93" s="61"/>
      <c r="G93" s="61"/>
      <c r="H93" s="61"/>
      <c r="I93" s="61"/>
      <c r="J93" s="61"/>
      <c r="K93" s="61"/>
      <c r="L93" s="61"/>
      <c r="M93" s="62"/>
      <c r="O93" s="64"/>
      <c r="P93" s="61"/>
      <c r="Q93" s="63"/>
      <c r="V93" s="61"/>
      <c r="W93" s="61"/>
      <c r="X93" s="61"/>
      <c r="Y93" s="61"/>
      <c r="Z93" s="61"/>
      <c r="AA93" s="61"/>
      <c r="AB93" s="61"/>
      <c r="AF93" s="61"/>
      <c r="AG93" s="61"/>
      <c r="AH93" s="61"/>
      <c r="AI93" s="61"/>
      <c r="AJ93" s="61"/>
      <c r="AK93" s="61"/>
      <c r="AL93" s="61"/>
    </row>
    <row r="94" spans="4:38" x14ac:dyDescent="0.25">
      <c r="D94" s="61"/>
      <c r="E94" s="61"/>
      <c r="F94" s="61"/>
      <c r="G94" s="61"/>
      <c r="H94" s="61"/>
      <c r="I94" s="61"/>
      <c r="J94" s="61"/>
      <c r="K94" s="61"/>
      <c r="L94" s="61"/>
      <c r="M94" s="62"/>
      <c r="O94" s="64"/>
      <c r="P94" s="61"/>
      <c r="Q94" s="63"/>
      <c r="V94" s="61"/>
      <c r="W94" s="61"/>
      <c r="X94" s="61"/>
      <c r="Y94" s="61"/>
      <c r="Z94" s="61"/>
      <c r="AA94" s="61"/>
      <c r="AB94" s="61"/>
      <c r="AF94" s="61"/>
      <c r="AG94" s="61"/>
      <c r="AH94" s="61"/>
      <c r="AI94" s="61"/>
      <c r="AJ94" s="61"/>
      <c r="AK94" s="61"/>
      <c r="AL94" s="61"/>
    </row>
    <row r="95" spans="4:38" x14ac:dyDescent="0.25">
      <c r="D95" s="61"/>
      <c r="E95" s="61"/>
      <c r="F95" s="61"/>
      <c r="G95" s="61"/>
      <c r="H95" s="61"/>
      <c r="I95" s="61"/>
      <c r="J95" s="61"/>
      <c r="K95" s="61"/>
      <c r="L95" s="61"/>
      <c r="M95" s="62"/>
      <c r="O95" s="64"/>
      <c r="P95" s="61"/>
      <c r="Q95" s="63"/>
      <c r="V95" s="61"/>
      <c r="W95" s="61"/>
      <c r="X95" s="61"/>
      <c r="Y95" s="61"/>
      <c r="Z95" s="61"/>
      <c r="AA95" s="61"/>
      <c r="AB95" s="61"/>
      <c r="AF95" s="61"/>
      <c r="AG95" s="61"/>
      <c r="AH95" s="61"/>
      <c r="AI95" s="61"/>
      <c r="AJ95" s="61"/>
      <c r="AK95" s="61"/>
      <c r="AL95" s="61"/>
    </row>
    <row r="96" spans="4:38" x14ac:dyDescent="0.25">
      <c r="D96" s="61"/>
      <c r="E96" s="61"/>
      <c r="F96" s="61"/>
      <c r="G96" s="61"/>
      <c r="H96" s="61"/>
      <c r="I96" s="61"/>
      <c r="J96" s="61"/>
      <c r="K96" s="61"/>
      <c r="L96" s="61"/>
      <c r="M96" s="62"/>
      <c r="O96" s="64"/>
      <c r="P96" s="61"/>
      <c r="Q96" s="63"/>
      <c r="V96" s="61"/>
      <c r="W96" s="61"/>
      <c r="X96" s="61"/>
      <c r="Y96" s="61"/>
      <c r="Z96" s="61"/>
      <c r="AA96" s="61"/>
      <c r="AB96" s="61"/>
      <c r="AF96" s="61"/>
      <c r="AG96" s="61"/>
      <c r="AH96" s="61"/>
      <c r="AI96" s="61"/>
      <c r="AJ96" s="61"/>
      <c r="AK96" s="61"/>
      <c r="AL96" s="61"/>
    </row>
    <row r="97" spans="4:38" x14ac:dyDescent="0.25">
      <c r="D97" s="61"/>
      <c r="E97" s="61"/>
      <c r="F97" s="61"/>
      <c r="G97" s="61"/>
      <c r="H97" s="61"/>
      <c r="I97" s="61"/>
      <c r="J97" s="61"/>
      <c r="K97" s="61"/>
      <c r="L97" s="61"/>
      <c r="M97" s="62"/>
      <c r="O97" s="64"/>
      <c r="P97" s="61"/>
      <c r="Q97" s="63"/>
      <c r="V97" s="61"/>
      <c r="W97" s="61"/>
      <c r="X97" s="61"/>
      <c r="Y97" s="61"/>
      <c r="Z97" s="61"/>
      <c r="AA97" s="61"/>
      <c r="AB97" s="61"/>
      <c r="AF97" s="61"/>
      <c r="AG97" s="61"/>
      <c r="AH97" s="61"/>
      <c r="AI97" s="61"/>
      <c r="AJ97" s="61"/>
      <c r="AK97" s="61"/>
      <c r="AL97" s="61"/>
    </row>
    <row r="98" spans="4:38" x14ac:dyDescent="0.25">
      <c r="D98" s="61"/>
      <c r="E98" s="61"/>
      <c r="F98" s="61"/>
      <c r="G98" s="61"/>
      <c r="H98" s="61"/>
      <c r="I98" s="61"/>
      <c r="J98" s="61"/>
      <c r="K98" s="61"/>
      <c r="L98" s="61"/>
      <c r="M98" s="62"/>
      <c r="O98" s="64"/>
      <c r="P98" s="61"/>
      <c r="Q98" s="63"/>
      <c r="V98" s="61"/>
      <c r="W98" s="61"/>
      <c r="X98" s="61"/>
      <c r="Y98" s="61"/>
      <c r="Z98" s="61"/>
      <c r="AA98" s="61"/>
      <c r="AB98" s="61"/>
      <c r="AF98" s="61"/>
      <c r="AG98" s="61"/>
      <c r="AH98" s="61"/>
      <c r="AI98" s="61"/>
      <c r="AJ98" s="61"/>
      <c r="AK98" s="61"/>
      <c r="AL98" s="61"/>
    </row>
    <row r="99" spans="4:38" x14ac:dyDescent="0.25">
      <c r="D99" s="61"/>
      <c r="E99" s="61"/>
      <c r="F99" s="61"/>
      <c r="G99" s="61"/>
      <c r="H99" s="61"/>
      <c r="I99" s="61"/>
      <c r="J99" s="61"/>
      <c r="K99" s="61"/>
      <c r="L99" s="61"/>
      <c r="M99" s="62"/>
      <c r="O99" s="64"/>
      <c r="P99" s="61"/>
      <c r="Q99" s="63"/>
      <c r="V99" s="61"/>
      <c r="W99" s="61"/>
      <c r="X99" s="61"/>
      <c r="Y99" s="61"/>
      <c r="Z99" s="61"/>
      <c r="AA99" s="61"/>
      <c r="AB99" s="61"/>
      <c r="AF99" s="61"/>
      <c r="AG99" s="61"/>
      <c r="AH99" s="61"/>
      <c r="AI99" s="61"/>
      <c r="AJ99" s="61"/>
      <c r="AK99" s="61"/>
      <c r="AL99" s="61"/>
    </row>
    <row r="100" spans="4:38" x14ac:dyDescent="0.25">
      <c r="D100" s="61"/>
      <c r="E100" s="61"/>
      <c r="F100" s="61"/>
      <c r="G100" s="61"/>
      <c r="H100" s="61"/>
      <c r="I100" s="61"/>
      <c r="J100" s="61"/>
      <c r="K100" s="61"/>
      <c r="L100" s="61"/>
      <c r="M100" s="62"/>
      <c r="O100" s="64"/>
      <c r="P100" s="61"/>
      <c r="Q100" s="63"/>
      <c r="V100" s="61"/>
      <c r="W100" s="61"/>
      <c r="X100" s="61"/>
      <c r="Y100" s="61"/>
      <c r="Z100" s="61"/>
      <c r="AA100" s="61"/>
      <c r="AB100" s="61"/>
      <c r="AF100" s="61"/>
      <c r="AG100" s="61"/>
      <c r="AH100" s="61"/>
      <c r="AI100" s="61"/>
      <c r="AJ100" s="61"/>
      <c r="AK100" s="61"/>
      <c r="AL100" s="61"/>
    </row>
    <row r="101" spans="4:38" x14ac:dyDescent="0.25">
      <c r="D101" s="61"/>
      <c r="E101" s="61"/>
      <c r="F101" s="61"/>
      <c r="G101" s="61"/>
      <c r="H101" s="61"/>
      <c r="I101" s="61"/>
      <c r="J101" s="61"/>
      <c r="K101" s="61"/>
      <c r="L101" s="61"/>
      <c r="M101" s="62"/>
      <c r="O101" s="64"/>
      <c r="P101" s="61"/>
      <c r="Q101" s="63"/>
      <c r="V101" s="61"/>
      <c r="W101" s="61"/>
      <c r="X101" s="61"/>
      <c r="Y101" s="61"/>
      <c r="Z101" s="61"/>
      <c r="AA101" s="61"/>
      <c r="AB101" s="61"/>
      <c r="AF101" s="61"/>
      <c r="AG101" s="61"/>
      <c r="AH101" s="61"/>
      <c r="AI101" s="61"/>
      <c r="AJ101" s="61"/>
      <c r="AK101" s="61"/>
      <c r="AL101" s="61"/>
    </row>
    <row r="102" spans="4:38" x14ac:dyDescent="0.25">
      <c r="D102" s="61"/>
      <c r="E102" s="61"/>
      <c r="F102" s="61"/>
      <c r="G102" s="61"/>
      <c r="H102" s="61"/>
      <c r="I102" s="61"/>
      <c r="J102" s="61"/>
      <c r="K102" s="61"/>
      <c r="L102" s="61"/>
      <c r="M102" s="62"/>
      <c r="O102" s="64"/>
      <c r="P102" s="61"/>
      <c r="Q102" s="63"/>
      <c r="V102" s="61"/>
      <c r="W102" s="61"/>
      <c r="X102" s="61"/>
      <c r="Y102" s="61"/>
      <c r="Z102" s="61"/>
      <c r="AA102" s="61"/>
      <c r="AB102" s="61"/>
      <c r="AF102" s="61"/>
      <c r="AG102" s="61"/>
      <c r="AH102" s="61"/>
      <c r="AI102" s="61"/>
      <c r="AJ102" s="61"/>
      <c r="AK102" s="61"/>
      <c r="AL102" s="61"/>
    </row>
    <row r="103" spans="4:38" x14ac:dyDescent="0.25">
      <c r="D103" s="61"/>
      <c r="E103" s="61"/>
      <c r="F103" s="61"/>
      <c r="G103" s="61"/>
      <c r="H103" s="61"/>
      <c r="I103" s="61"/>
      <c r="J103" s="61"/>
      <c r="K103" s="61"/>
      <c r="L103" s="61"/>
      <c r="M103" s="62"/>
      <c r="O103" s="64"/>
      <c r="P103" s="61"/>
      <c r="Q103" s="63"/>
      <c r="V103" s="61"/>
      <c r="W103" s="61"/>
      <c r="X103" s="61"/>
      <c r="Y103" s="61"/>
      <c r="Z103" s="61"/>
      <c r="AA103" s="61"/>
      <c r="AB103" s="61"/>
      <c r="AF103" s="61"/>
      <c r="AG103" s="61"/>
      <c r="AH103" s="61"/>
      <c r="AI103" s="61"/>
      <c r="AJ103" s="61"/>
      <c r="AK103" s="61"/>
      <c r="AL103" s="61"/>
    </row>
    <row r="104" spans="4:38" x14ac:dyDescent="0.25">
      <c r="D104" s="61"/>
      <c r="E104" s="61"/>
      <c r="F104" s="61"/>
      <c r="G104" s="61"/>
      <c r="H104" s="61"/>
      <c r="I104" s="61"/>
      <c r="J104" s="61"/>
      <c r="K104" s="61"/>
      <c r="L104" s="61"/>
      <c r="M104" s="62"/>
      <c r="O104" s="64"/>
      <c r="P104" s="61"/>
      <c r="Q104" s="63"/>
      <c r="V104" s="61"/>
      <c r="W104" s="61"/>
      <c r="X104" s="61"/>
      <c r="Y104" s="61"/>
      <c r="Z104" s="61"/>
      <c r="AA104" s="61"/>
      <c r="AB104" s="61"/>
      <c r="AF104" s="61"/>
      <c r="AG104" s="61"/>
      <c r="AH104" s="61"/>
      <c r="AI104" s="61"/>
      <c r="AJ104" s="61"/>
      <c r="AK104" s="61"/>
      <c r="AL104" s="61"/>
    </row>
    <row r="105" spans="4:38" x14ac:dyDescent="0.25">
      <c r="D105" s="61"/>
      <c r="E105" s="61"/>
      <c r="F105" s="61"/>
      <c r="G105" s="61"/>
      <c r="H105" s="61"/>
      <c r="I105" s="61"/>
      <c r="J105" s="61"/>
      <c r="K105" s="61"/>
      <c r="L105" s="61"/>
      <c r="M105" s="62"/>
      <c r="O105" s="64"/>
      <c r="P105" s="61"/>
      <c r="Q105" s="63"/>
      <c r="V105" s="61"/>
      <c r="W105" s="61"/>
      <c r="X105" s="61"/>
      <c r="Y105" s="61"/>
      <c r="Z105" s="61"/>
      <c r="AA105" s="61"/>
      <c r="AB105" s="61"/>
      <c r="AF105" s="61"/>
      <c r="AG105" s="61"/>
      <c r="AH105" s="61"/>
      <c r="AI105" s="61"/>
      <c r="AJ105" s="61"/>
      <c r="AK105" s="61"/>
      <c r="AL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1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89" r:id="rId4" name="cmdCheckRegion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4" name="cmdCheckRegionsSheet"/>
      </mc:Fallback>
    </mc:AlternateContent>
    <mc:AlternateContent xmlns:mc="http://schemas.openxmlformats.org/markup-compatibility/2006">
      <mc:Choice Requires="x14">
        <control shapeId="63490" r:id="rId6" name="cmdSpecifySets">
          <controlPr defaultSize="0" autoLine="0" r:id="rId7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6" name="cmdSpecifySets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1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4" name="cmdSpecifySets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3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8" name="cmdCommUni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workbookViewId="0">
      <selection activeCell="B12" sqref="B12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1"/>
      <c r="C8" s="51"/>
      <c r="D8" s="51"/>
    </row>
    <row r="9" spans="1:6" s="18" customFormat="1" ht="12.75" x14ac:dyDescent="0.2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2.75" x14ac:dyDescent="0.2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2.75" x14ac:dyDescent="0.2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2.75" x14ac:dyDescent="0.2">
      <c r="A12" s="48"/>
      <c r="B12" s="48" t="str">
        <f>RES!P2</f>
        <v>CO2CAPT</v>
      </c>
      <c r="C12" s="48" t="str">
        <f>RES!P3</f>
        <v>CO2 Captured</v>
      </c>
      <c r="D12" s="52" t="s">
        <v>120</v>
      </c>
      <c r="E12" s="31" t="s">
        <v>119</v>
      </c>
    </row>
    <row r="13" spans="1:6" s="18" customFormat="1" ht="12.75" x14ac:dyDescent="0.2">
      <c r="A13" s="48"/>
      <c r="B13" s="48" t="str">
        <f>RES!X2</f>
        <v>CO2STOR</v>
      </c>
      <c r="C13" s="48" t="str">
        <f>RES!X3</f>
        <v>Transported and Stored CO2</v>
      </c>
      <c r="D13" s="52" t="s">
        <v>120</v>
      </c>
      <c r="E13" s="31" t="s">
        <v>119</v>
      </c>
    </row>
    <row r="14" spans="1:6" ht="12.75" x14ac:dyDescent="0.2">
      <c r="A14" s="53" t="s">
        <v>116</v>
      </c>
      <c r="B14" s="48"/>
      <c r="C14" s="48"/>
      <c r="D14" s="52"/>
    </row>
    <row r="15" spans="1:6" ht="12.75" x14ac:dyDescent="0.2">
      <c r="A15" s="48"/>
      <c r="B15" s="48" t="str">
        <f>RES!J2</f>
        <v>CO2SPIFC</v>
      </c>
      <c r="C15" s="48" t="str">
        <f>RES!J3</f>
        <v>Process Emissions FerroChrome South Africa</v>
      </c>
      <c r="D15" s="52" t="s">
        <v>120</v>
      </c>
      <c r="E15" s="31" t="s">
        <v>121</v>
      </c>
    </row>
    <row r="16" spans="1:6" ht="12.75" x14ac:dyDescent="0.2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2.75" x14ac:dyDescent="0.2">
      <c r="A17" s="48"/>
    </row>
    <row r="18" spans="1:1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5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4" name="cmdCommUnit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3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8" name="cmdSpecifySets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9" r:id="rId4" name="cmdProcUnits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4" name="cmdProcUni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8" name="cmdSpecifySe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7" r:id="rId4" name="cmdConstraintSets">
          <controlPr defaultSize="0" autoLine="0" autoPict="0" r:id="rId5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4" name="cmdConstraintSets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9" r:id="rId8" name="cmdConstraintUnit">
          <controlPr defaultSize="0" autoLine="0" r:id="rId9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8" name="cmdConstraintUn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6" r:id="rId4" name="cmdCheckCommDataSheet">
          <controlPr defaultSize="0" autoLine="0" r:id="rId5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4" name="cmdCheckCommDataSheet"/>
      </mc:Fallback>
    </mc:AlternateContent>
    <mc:AlternateContent xmlns:mc="http://schemas.openxmlformats.org/markup-compatibility/2006">
      <mc:Choice Requires="x14">
        <control shapeId="90115" r:id="rId6" name="cmdAddParamQualifier1">
          <controlPr defaultSize="0" autoLine="0" r:id="rId7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6" name="cmdAddParamQualifier1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3" r:id="rId10" name="cmdAddParameter">
          <controlPr defaultSize="0" autoLine="0" r:id="rId11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10" name="cmdAddParameter"/>
      </mc:Fallback>
    </mc:AlternateContent>
    <mc:AlternateContent xmlns:mc="http://schemas.openxmlformats.org/markup-compatibility/2006">
      <mc:Choice Requires="x14">
        <control shapeId="90118" r:id="rId12" name="cmdAddParamQualifier2">
          <controlPr defaultSize="0" autoLine="0" r:id="rId13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12" name="cmdAddParamQualifier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65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4" name="cmdTechNameAndDesc"/>
      </mc:Fallback>
    </mc:AlternateContent>
    <mc:AlternateContent xmlns:mc="http://schemas.openxmlformats.org/markup-compatibility/2006">
      <mc:Choice Requires="x14">
        <control shapeId="113666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6" name="cmdCommIN"/>
      </mc:Fallback>
    </mc:AlternateContent>
    <mc:AlternateContent xmlns:mc="http://schemas.openxmlformats.org/markup-compatibility/2006">
      <mc:Choice Requires="x14">
        <control shapeId="113667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8" name="cmdCommOUT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9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12" name="cmdAddParamQualifier1"/>
      </mc:Fallback>
    </mc:AlternateContent>
    <mc:AlternateContent xmlns:mc="http://schemas.openxmlformats.org/markup-compatibility/2006">
      <mc:Choice Requires="x14">
        <control shapeId="113670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14" name="cmdCheckTechDataSheet"/>
      </mc:Fallback>
    </mc:AlternateContent>
    <mc:AlternateContent xmlns:mc="http://schemas.openxmlformats.org/markup-compatibility/2006">
      <mc:Choice Requires="x14">
        <control shapeId="113672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16" name="cmdAddParamQualifier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6"/>
  <sheetViews>
    <sheetView workbookViewId="0">
      <selection activeCell="C12" sqref="C12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31.7109375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2.75" x14ac:dyDescent="0.2">
      <c r="A8" s="115" t="s">
        <v>203</v>
      </c>
      <c r="B8" s="51"/>
      <c r="C8" s="51"/>
      <c r="D8" s="51"/>
    </row>
    <row r="9" spans="1:6" s="18" customFormat="1" ht="12.75" x14ac:dyDescent="0.2">
      <c r="A9" s="47"/>
      <c r="B9" s="51" t="str">
        <f>RES!N8</f>
        <v>UCO2SPCEM</v>
      </c>
      <c r="C9" s="51" t="str">
        <f>RES!N5</f>
        <v>CO2SP Capture Cement</v>
      </c>
      <c r="D9" s="116" t="s">
        <v>205</v>
      </c>
      <c r="E9" s="117" t="s">
        <v>204</v>
      </c>
    </row>
    <row r="10" spans="1:6" s="18" customFormat="1" ht="12.75" x14ac:dyDescent="0.2">
      <c r="A10" s="47"/>
      <c r="B10" s="51" t="str">
        <f>RES!N15</f>
        <v>UCO2SPIFC</v>
      </c>
      <c r="C10" s="51" t="str">
        <f>RES!N12</f>
        <v>CO2SP Capture FerroChrome</v>
      </c>
      <c r="D10" s="116" t="s">
        <v>205</v>
      </c>
      <c r="E10" s="117" t="s">
        <v>204</v>
      </c>
    </row>
    <row r="11" spans="1:6" s="18" customFormat="1" ht="12.75" x14ac:dyDescent="0.2">
      <c r="A11" s="47"/>
      <c r="B11" s="51" t="str">
        <f>RES!N22</f>
        <v>UCO2SPIFM</v>
      </c>
      <c r="C11" s="51" t="str">
        <f>RES!N19</f>
        <v>CO2SP Capture FerroManganese</v>
      </c>
      <c r="D11" s="116" t="s">
        <v>205</v>
      </c>
      <c r="E11" s="117" t="s">
        <v>204</v>
      </c>
    </row>
    <row r="12" spans="1:6" s="18" customFormat="1" ht="12.75" x14ac:dyDescent="0.2">
      <c r="A12" s="48"/>
      <c r="B12" s="48" t="str">
        <f>RES!N29</f>
        <v>UPWRCO2SC</v>
      </c>
      <c r="C12" s="48" t="str">
        <f>RES!N26</f>
        <v>PWRCO2S Power Sector Capture - Retrofit</v>
      </c>
      <c r="D12" s="116" t="s">
        <v>205</v>
      </c>
      <c r="E12" s="117" t="s">
        <v>204</v>
      </c>
    </row>
    <row r="13" spans="1:6" s="18" customFormat="1" ht="12.75" x14ac:dyDescent="0.2">
      <c r="A13" s="48"/>
      <c r="B13" s="48" t="str">
        <f>RES!U9</f>
        <v>XCO2Transport</v>
      </c>
      <c r="C13" s="48" t="str">
        <f>RES!U8</f>
        <v>CO2 Transport - Durban Basin</v>
      </c>
      <c r="D13" s="116" t="s">
        <v>205</v>
      </c>
      <c r="E13" s="117" t="s">
        <v>204</v>
      </c>
    </row>
    <row r="14" spans="1:6" s="18" customFormat="1" ht="12.75" x14ac:dyDescent="0.2">
      <c r="A14" s="48"/>
      <c r="B14" s="48" t="str">
        <f>RES!AE11</f>
        <v>UCO2STOR</v>
      </c>
      <c r="C14" s="48" t="str">
        <f>RES!AE10</f>
        <v>CO2 Storage - Durban Basin</v>
      </c>
      <c r="D14" s="116" t="s">
        <v>205</v>
      </c>
      <c r="E14" s="117" t="s">
        <v>204</v>
      </c>
    </row>
    <row r="15" spans="1:6" s="18" customFormat="1" ht="12.75" x14ac:dyDescent="0.2">
      <c r="A15" s="48"/>
    </row>
    <row r="16" spans="1:6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67937" r:id="rId4" name="cmdSpecifySets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9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67939" r:id="rId8" name="cmdCommUni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C16"/>
  <sheetViews>
    <sheetView tabSelected="1" zoomScale="90" zoomScaleNormal="90" workbookViewId="0">
      <selection activeCell="AB16" sqref="AB16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18" width="9.140625" style="12"/>
    <col min="19" max="19" width="7.85546875" style="12" customWidth="1"/>
    <col min="20" max="20" width="7.5703125" style="12" customWidth="1"/>
    <col min="21" max="22" width="7.85546875" style="12" customWidth="1"/>
    <col min="23" max="23" width="3.85546875" style="12" customWidth="1"/>
    <col min="24" max="16384" width="9.140625" style="12"/>
  </cols>
  <sheetData>
    <row r="1" spans="1:29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X1" s="12" t="s">
        <v>92</v>
      </c>
      <c r="Y1" s="12" t="s">
        <v>92</v>
      </c>
      <c r="Z1" s="12" t="s">
        <v>92</v>
      </c>
      <c r="AA1" s="12" t="s">
        <v>92</v>
      </c>
      <c r="AB1" s="12" t="s">
        <v>92</v>
      </c>
      <c r="AC1" s="12" t="s">
        <v>92</v>
      </c>
    </row>
    <row r="2" spans="1:29" ht="11.25" customHeight="1" x14ac:dyDescent="0.2">
      <c r="A2" t="str">
        <f ca="1">MID(CELL("filename",A2),FIND("]",CELL("filename",A2))+1,255)</f>
        <v>ProcData_CCS</v>
      </c>
      <c r="H2" s="50"/>
      <c r="I2" s="51"/>
      <c r="J2" s="51"/>
      <c r="K2" s="12" t="s">
        <v>225</v>
      </c>
      <c r="S2" s="12" t="s">
        <v>215</v>
      </c>
      <c r="T2" s="12" t="s">
        <v>215</v>
      </c>
      <c r="U2" s="12" t="s">
        <v>215</v>
      </c>
      <c r="V2" s="12" t="s">
        <v>215</v>
      </c>
    </row>
    <row r="3" spans="1:29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229</v>
      </c>
      <c r="L3" s="87" t="s">
        <v>140</v>
      </c>
      <c r="M3" s="87" t="s">
        <v>142</v>
      </c>
      <c r="N3" s="87" t="s">
        <v>142</v>
      </c>
      <c r="O3" s="87" t="s">
        <v>142</v>
      </c>
      <c r="P3" s="87" t="s">
        <v>142</v>
      </c>
      <c r="Q3" s="87" t="s">
        <v>130</v>
      </c>
      <c r="R3" s="12" t="s">
        <v>128</v>
      </c>
      <c r="S3" s="12" t="s">
        <v>129</v>
      </c>
    </row>
    <row r="4" spans="1:29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227</v>
      </c>
      <c r="L4" s="58" t="s">
        <v>141</v>
      </c>
      <c r="M4" s="58" t="s">
        <v>143</v>
      </c>
      <c r="N4" s="58" t="s">
        <v>143</v>
      </c>
      <c r="O4" s="58" t="s">
        <v>143</v>
      </c>
      <c r="P4" s="58" t="s">
        <v>143</v>
      </c>
      <c r="Q4" s="58" t="s">
        <v>122</v>
      </c>
      <c r="R4" s="26" t="s">
        <v>126</v>
      </c>
      <c r="S4" s="86" t="s">
        <v>127</v>
      </c>
      <c r="T4" s="86" t="s">
        <v>127</v>
      </c>
      <c r="U4" s="86" t="s">
        <v>127</v>
      </c>
      <c r="V4" s="86" t="s">
        <v>127</v>
      </c>
    </row>
    <row r="5" spans="1:29" ht="16.5" customHeight="1" x14ac:dyDescent="0.2">
      <c r="A5" s="22"/>
      <c r="H5" s="58" t="s">
        <v>27</v>
      </c>
      <c r="I5" s="58"/>
      <c r="J5" s="58"/>
      <c r="M5" s="12" t="str">
        <f>RES!I2</f>
        <v>CO2SPCEM</v>
      </c>
      <c r="N5" s="94" t="str">
        <f>RES!J2</f>
        <v>CO2SPIFC</v>
      </c>
      <c r="O5" s="94" t="str">
        <f>RES!K2</f>
        <v>CO2SPIFM</v>
      </c>
      <c r="P5" s="94" t="str">
        <f>RES!G2</f>
        <v>PWRCO2S</v>
      </c>
      <c r="Q5" s="54"/>
      <c r="R5" s="26" t="str">
        <f>F10</f>
        <v>CO2CAPT</v>
      </c>
      <c r="S5" s="12" t="str">
        <f>E11</f>
        <v>INMELC</v>
      </c>
      <c r="T5" s="12" t="str">
        <f>E12</f>
        <v>INMCEMTHF</v>
      </c>
      <c r="U5" s="12" t="str">
        <f>E13</f>
        <v>IFAELC</v>
      </c>
      <c r="V5" s="12" t="str">
        <f>E15</f>
        <v>ELCC</v>
      </c>
    </row>
    <row r="6" spans="1:29" ht="17.25" customHeight="1" x14ac:dyDescent="0.2">
      <c r="A6" s="22"/>
      <c r="H6" s="58" t="s">
        <v>124</v>
      </c>
      <c r="M6" s="12" t="s">
        <v>124</v>
      </c>
      <c r="N6" s="12" t="s">
        <v>124</v>
      </c>
      <c r="O6" s="12" t="s">
        <v>124</v>
      </c>
      <c r="P6" s="12" t="s">
        <v>124</v>
      </c>
      <c r="Q6" s="54"/>
      <c r="X6" s="12" t="s">
        <v>239</v>
      </c>
    </row>
    <row r="7" spans="1:29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Q7" s="55" t="s">
        <v>44</v>
      </c>
      <c r="R7" s="55" t="s">
        <v>44</v>
      </c>
      <c r="X7" s="12" t="s">
        <v>15</v>
      </c>
      <c r="Y7" s="12" t="s">
        <v>240</v>
      </c>
      <c r="Z7" s="123" t="s">
        <v>241</v>
      </c>
      <c r="AA7" s="123" t="s">
        <v>242</v>
      </c>
      <c r="AB7" s="12" t="s">
        <v>232</v>
      </c>
      <c r="AC7" s="12" t="s">
        <v>233</v>
      </c>
    </row>
    <row r="8" spans="1:29" s="51" customFormat="1" ht="11.25" customHeight="1" x14ac:dyDescent="0.2">
      <c r="A8" s="50"/>
      <c r="B8" s="50" t="str">
        <f>RES!U9</f>
        <v>XCO2Transport</v>
      </c>
      <c r="C8" s="50" t="str">
        <f>RES!U8</f>
        <v>CO2 Transport - Durban Basin</v>
      </c>
      <c r="D8" s="50" t="str">
        <f>Processes_BASE!D9</f>
        <v>KT,KT/a</v>
      </c>
      <c r="E8" s="93" t="str">
        <f>RES!P2</f>
        <v>CO2CAPT</v>
      </c>
      <c r="F8" s="93" t="str">
        <f>RES!X2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Q8" s="51">
        <v>1</v>
      </c>
      <c r="X8" s="51" t="str">
        <f>C8</f>
        <v>CO2 Transport - Durban Basin</v>
      </c>
      <c r="Y8" s="126">
        <f>K8*1000</f>
        <v>248.1951146560319</v>
      </c>
      <c r="AC8" s="51" t="s">
        <v>234</v>
      </c>
    </row>
    <row r="9" spans="1:29" s="51" customFormat="1" ht="11.25" customHeight="1" x14ac:dyDescent="0.2">
      <c r="A9" s="50"/>
      <c r="B9" s="50" t="str">
        <f>RES!AE11</f>
        <v>UCO2STOR</v>
      </c>
      <c r="C9" s="50" t="str">
        <f>RES!AE10</f>
        <v>CO2 Storage - Durban Basin</v>
      </c>
      <c r="D9" s="50" t="str">
        <f>Processes_BASE!D10</f>
        <v>KT,KT/a</v>
      </c>
      <c r="E9" s="93" t="str">
        <f>RES!X2</f>
        <v>CO2STOR</v>
      </c>
      <c r="F9" s="93" t="s">
        <v>228</v>
      </c>
      <c r="G9" s="56"/>
      <c r="H9" s="51">
        <v>1</v>
      </c>
      <c r="K9" s="121">
        <f>'Storage supply curve'!I22*1.11/1000</f>
        <v>6.4086729810568302E-2</v>
      </c>
      <c r="L9" s="84"/>
      <c r="M9" s="84"/>
      <c r="N9" s="84"/>
      <c r="O9" s="84"/>
      <c r="P9" s="84"/>
      <c r="Q9" s="51">
        <v>1</v>
      </c>
      <c r="X9" s="51" t="str">
        <f>C9</f>
        <v>CO2 Storage - Durban Basin</v>
      </c>
      <c r="Y9" s="126">
        <f t="shared" ref="Y9:Y15" si="0">K9*1000</f>
        <v>64.086729810568301</v>
      </c>
      <c r="AC9" s="51" t="s">
        <v>235</v>
      </c>
    </row>
    <row r="10" spans="1:29" s="51" customFormat="1" ht="11.25" customHeight="1" x14ac:dyDescent="0.2">
      <c r="A10" s="50"/>
      <c r="B10" s="50" t="str">
        <f>RES!N8</f>
        <v>UCO2SPCEM</v>
      </c>
      <c r="C10" s="50" t="str">
        <f>RES!N5</f>
        <v>CO2SP Capture Cement</v>
      </c>
      <c r="D10" s="50" t="str">
        <f>Processes_BASE!D9</f>
        <v>KT,KT/a</v>
      </c>
      <c r="E10" s="93"/>
      <c r="F10" s="93" t="str">
        <f>RES!P2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83"/>
      <c r="M10" s="83">
        <v>-1</v>
      </c>
      <c r="N10" s="83"/>
      <c r="O10" s="83"/>
      <c r="P10" s="83"/>
      <c r="Q10" s="51">
        <v>1</v>
      </c>
      <c r="R10" s="45">
        <v>1</v>
      </c>
      <c r="X10" s="51" t="str">
        <f>C10</f>
        <v>CO2SP Capture Cement</v>
      </c>
      <c r="Y10" s="126">
        <f t="shared" si="0"/>
        <v>429.86600000000004</v>
      </c>
      <c r="Z10" s="45">
        <v>60</v>
      </c>
      <c r="AA10" s="51">
        <v>3</v>
      </c>
      <c r="AB10" s="45" t="s">
        <v>230</v>
      </c>
      <c r="AC10" s="51" t="s">
        <v>236</v>
      </c>
    </row>
    <row r="11" spans="1:29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Q11" s="12"/>
      <c r="S11" s="45">
        <f>Z10*3.6/1000000</f>
        <v>2.1599999999999999E-4</v>
      </c>
      <c r="T11" s="12"/>
      <c r="Y11" s="126"/>
    </row>
    <row r="12" spans="1:29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T12" s="45">
        <f>AA10/1000</f>
        <v>3.0000000000000001E-3</v>
      </c>
      <c r="Y12" s="126"/>
    </row>
    <row r="13" spans="1:29" s="45" customFormat="1" ht="11.25" customHeight="1" x14ac:dyDescent="0.2">
      <c r="A13" s="12"/>
      <c r="B13" s="50" t="str">
        <f>RES!N15</f>
        <v>UCO2SPIFC</v>
      </c>
      <c r="C13" s="50" t="str">
        <f>RES!N12</f>
        <v>CO2SP Capture FerroChrome</v>
      </c>
      <c r="D13" s="50" t="str">
        <f>Processes_BASE!D11</f>
        <v>KT,KT/a</v>
      </c>
      <c r="E13" s="94" t="str">
        <f>RES!E2</f>
        <v>IFAELC</v>
      </c>
      <c r="F13" s="94" t="str">
        <f>RES!P2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"/>
      <c r="M13" s="12"/>
      <c r="N13" s="12">
        <v>-1</v>
      </c>
      <c r="O13" s="12"/>
      <c r="P13" s="12"/>
      <c r="Q13" s="12">
        <v>1</v>
      </c>
      <c r="R13" s="45">
        <v>1</v>
      </c>
      <c r="X13" s="51" t="str">
        <f>C13</f>
        <v>CO2SP Capture FerroChrome</v>
      </c>
      <c r="Y13" s="126">
        <f t="shared" si="0"/>
        <v>339.43721830985919</v>
      </c>
      <c r="Z13" s="125">
        <f>1200/3.6</f>
        <v>333.33333333333331</v>
      </c>
      <c r="AB13" s="124" t="s">
        <v>231</v>
      </c>
      <c r="AC13" s="51" t="s">
        <v>236</v>
      </c>
    </row>
    <row r="14" spans="1:29" s="45" customFormat="1" ht="11.25" customHeight="1" x14ac:dyDescent="0.2">
      <c r="A14" s="12"/>
      <c r="B14" s="50" t="str">
        <f>RES!N22</f>
        <v>UCO2SPIFM</v>
      </c>
      <c r="C14" s="50" t="str">
        <f>RES!N19</f>
        <v>CO2SP Capture FerroManganese</v>
      </c>
      <c r="D14" s="50" t="str">
        <f>Processes_BASE!D13</f>
        <v>KT,KT/a</v>
      </c>
      <c r="E14" s="94" t="str">
        <f>RES!E2</f>
        <v>IFAELC</v>
      </c>
      <c r="F14" s="94" t="str">
        <f>RES!P2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"/>
      <c r="M14" s="12"/>
      <c r="N14" s="12"/>
      <c r="O14" s="12">
        <v>-1</v>
      </c>
      <c r="P14" s="12"/>
      <c r="Q14" s="12">
        <v>1</v>
      </c>
      <c r="R14" s="45">
        <v>1</v>
      </c>
      <c r="X14" s="51" t="str">
        <f>C14</f>
        <v>CO2SP Capture FerroManganese</v>
      </c>
      <c r="Y14" s="126">
        <f t="shared" si="0"/>
        <v>339.43721830985919</v>
      </c>
      <c r="Z14" s="125">
        <f>Z13</f>
        <v>333.33333333333331</v>
      </c>
      <c r="AB14" s="124" t="s">
        <v>231</v>
      </c>
      <c r="AC14" s="51" t="s">
        <v>237</v>
      </c>
    </row>
    <row r="15" spans="1:29" ht="11.25" customHeight="1" x14ac:dyDescent="0.2">
      <c r="B15" s="50" t="str">
        <f>RES!N29</f>
        <v>UPWRCO2SC</v>
      </c>
      <c r="C15" s="50" t="str">
        <f>RES!N26</f>
        <v>PWRCO2S Power Sector Capture - Retrofit</v>
      </c>
      <c r="D15" s="50" t="str">
        <f>Processes_BASE!D12</f>
        <v>KT,KT/a</v>
      </c>
      <c r="E15" s="94" t="str">
        <f>RES!F2</f>
        <v>ELCC</v>
      </c>
      <c r="F15" s="94" t="str">
        <f>RES!P2</f>
        <v>CO2CAPT</v>
      </c>
      <c r="H15" s="45">
        <f>1/'Elc intensity Capture'!F16</f>
        <v>810.30952380952385</v>
      </c>
      <c r="I15" s="95"/>
      <c r="J15" s="45"/>
      <c r="K15" s="121">
        <f>'Storage supply curve'!G22*1.11/1000</f>
        <v>0.4355881256231306</v>
      </c>
      <c r="P15" s="12">
        <v>-1</v>
      </c>
      <c r="Q15" s="12">
        <v>1</v>
      </c>
      <c r="R15" s="45">
        <v>1</v>
      </c>
      <c r="S15" s="45"/>
      <c r="T15" s="45"/>
      <c r="U15" s="45"/>
      <c r="V15" s="45"/>
      <c r="X15" s="51" t="str">
        <f>C15</f>
        <v>PWRCO2S Power Sector Capture - Retrofit</v>
      </c>
      <c r="Y15" s="126">
        <f t="shared" si="0"/>
        <v>435.58812562313062</v>
      </c>
      <c r="Z15" s="125">
        <f>1/H15/3.6*1000000</f>
        <v>342.80453285536584</v>
      </c>
      <c r="AB15" s="12" t="s">
        <v>243</v>
      </c>
      <c r="AC15" s="51" t="s">
        <v>238</v>
      </c>
    </row>
    <row r="16" spans="1:29" ht="11.25" customHeight="1" x14ac:dyDescent="0.2">
      <c r="F16" s="93"/>
      <c r="Q16" s="45"/>
      <c r="R16" s="45"/>
      <c r="S16" s="45"/>
      <c r="T16" s="45"/>
      <c r="U16" s="45"/>
    </row>
  </sheetData>
  <phoneticPr fontId="17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697" r:id="rId4" name="cmdTechNameAndDesc">
          <controlPr defaultSize="0" autoLine="0" r:id="rId5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4" name="cmdTechNameAndDesc"/>
      </mc:Fallback>
    </mc:AlternateContent>
    <mc:AlternateContent xmlns:mc="http://schemas.openxmlformats.org/markup-compatibility/2006">
      <mc:Choice Requires="x14">
        <control shapeId="157698" r:id="rId6" name="cmdCommIN">
          <controlPr defaultSize="0" autoLine="0" r:id="rId7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6" name="cmdCommIN"/>
      </mc:Fallback>
    </mc:AlternateContent>
    <mc:AlternateContent xmlns:mc="http://schemas.openxmlformats.org/markup-compatibility/2006">
      <mc:Choice Requires="x14">
        <control shapeId="157699" r:id="rId8" name="cmdCommOUT">
          <controlPr defaultSize="0" autoLine="0" r:id="rId9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8" name="cmdCommOUT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701" r:id="rId12" name="cmdAddParamQualifier1">
          <controlPr defaultSize="0" autoLine="0" r:id="rId13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12" name="cmdAddParamQualifier1"/>
      </mc:Fallback>
    </mc:AlternateContent>
    <mc:AlternateContent xmlns:mc="http://schemas.openxmlformats.org/markup-compatibility/2006">
      <mc:Choice Requires="x14">
        <control shapeId="157702" r:id="rId14" name="cmdCheckTechDataSheet">
          <controlPr defaultSize="0" autoLine="0" r:id="rId15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14" name="cmdCheckTechDataSheet"/>
      </mc:Fallback>
    </mc:AlternateContent>
    <mc:AlternateContent xmlns:mc="http://schemas.openxmlformats.org/markup-compatibility/2006">
      <mc:Choice Requires="x14">
        <control shapeId="157703" r:id="rId16" name="cmdAddParamQualifier2">
          <controlPr defaultSize="0" autoLine="0" r:id="rId17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16" name="cmdAddParamQualifier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2.75" x14ac:dyDescent="0.2"/>
  <cols>
    <col min="3" max="3" width="16.42578125" customWidth="1"/>
    <col min="4" max="4" width="14.28515625" customWidth="1"/>
    <col min="5" max="5" width="12" customWidth="1"/>
  </cols>
  <sheetData>
    <row r="1" spans="5:5" x14ac:dyDescent="0.2">
      <c r="E1" s="106"/>
    </row>
    <row r="18" spans="3:20" x14ac:dyDescent="0.2">
      <c r="C18" s="80" t="s">
        <v>150</v>
      </c>
    </row>
    <row r="20" spans="3:20" ht="25.5" x14ac:dyDescent="0.2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">
      <c r="C24" s="80" t="s">
        <v>226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16"/>
  <sheetViews>
    <sheetView workbookViewId="0">
      <selection activeCell="G16" sqref="F16:G16"/>
    </sheetView>
  </sheetViews>
  <sheetFormatPr defaultRowHeight="12.75" x14ac:dyDescent="0.2"/>
  <cols>
    <col min="3" max="3" width="12.42578125" bestFit="1" customWidth="1"/>
    <col min="4" max="4" width="10.5703125" bestFit="1" customWidth="1"/>
    <col min="6" max="6" width="10.7109375" bestFit="1" customWidth="1"/>
    <col min="7" max="7" width="12" bestFit="1" customWidth="1"/>
  </cols>
  <sheetData>
    <row r="1" spans="1:17" x14ac:dyDescent="0.2">
      <c r="M1" s="80">
        <v>1</v>
      </c>
      <c r="N1" s="80" t="s">
        <v>217</v>
      </c>
      <c r="O1">
        <v>3.6</v>
      </c>
      <c r="P1" s="80" t="s">
        <v>218</v>
      </c>
    </row>
    <row r="2" spans="1:17" x14ac:dyDescent="0.2">
      <c r="C2" t="s">
        <v>186</v>
      </c>
      <c r="K2" s="80" t="s">
        <v>187</v>
      </c>
      <c r="L2" s="80" t="s">
        <v>219</v>
      </c>
      <c r="M2">
        <v>1</v>
      </c>
      <c r="N2" s="80" t="s">
        <v>216</v>
      </c>
      <c r="O2">
        <v>3.6</v>
      </c>
      <c r="P2" s="80" t="s">
        <v>219</v>
      </c>
    </row>
    <row r="3" spans="1:17" x14ac:dyDescent="0.2">
      <c r="E3" t="s">
        <v>185</v>
      </c>
      <c r="F3" t="s">
        <v>184</v>
      </c>
      <c r="G3" t="s">
        <v>183</v>
      </c>
      <c r="K3">
        <v>0.33300000000000002</v>
      </c>
      <c r="L3">
        <f>K3*3600</f>
        <v>1198.8</v>
      </c>
      <c r="M3">
        <f>O3/O2</f>
        <v>333.33333333333331</v>
      </c>
      <c r="N3" s="80" t="s">
        <v>216</v>
      </c>
      <c r="O3">
        <v>1200</v>
      </c>
      <c r="P3" s="80" t="s">
        <v>219</v>
      </c>
      <c r="Q3" s="80" t="s">
        <v>220</v>
      </c>
    </row>
    <row r="4" spans="1:17" x14ac:dyDescent="0.2">
      <c r="C4" t="s">
        <v>182</v>
      </c>
      <c r="D4" t="s">
        <v>187</v>
      </c>
      <c r="E4">
        <v>0.36</v>
      </c>
      <c r="F4">
        <v>0.438</v>
      </c>
      <c r="G4">
        <v>0.48699999999999999</v>
      </c>
      <c r="M4">
        <v>60</v>
      </c>
      <c r="N4" s="80" t="s">
        <v>216</v>
      </c>
      <c r="O4">
        <f>M4*O2</f>
        <v>216</v>
      </c>
      <c r="P4" s="80" t="s">
        <v>219</v>
      </c>
    </row>
    <row r="5" spans="1:17" x14ac:dyDescent="0.2">
      <c r="C5" t="s">
        <v>181</v>
      </c>
      <c r="D5" t="s">
        <v>187</v>
      </c>
      <c r="E5">
        <v>0.255</v>
      </c>
      <c r="F5">
        <f>F4-F7</f>
        <v>0.33300000000000002</v>
      </c>
      <c r="G5">
        <v>0.40400000000000003</v>
      </c>
    </row>
    <row r="6" spans="1:17" x14ac:dyDescent="0.2">
      <c r="C6" t="s">
        <v>180</v>
      </c>
      <c r="D6" t="s">
        <v>187</v>
      </c>
      <c r="E6">
        <v>1</v>
      </c>
      <c r="F6">
        <v>1</v>
      </c>
      <c r="G6">
        <v>1</v>
      </c>
    </row>
    <row r="7" spans="1:17" x14ac:dyDescent="0.2">
      <c r="C7" t="s">
        <v>179</v>
      </c>
      <c r="D7" t="s">
        <v>187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">
      <c r="C8" t="s">
        <v>178</v>
      </c>
      <c r="D8" t="s">
        <v>188</v>
      </c>
      <c r="E8">
        <v>947.3</v>
      </c>
      <c r="F8">
        <f>E8*E4/F4</f>
        <v>778.60273972602727</v>
      </c>
      <c r="G8">
        <v>367</v>
      </c>
    </row>
    <row r="9" spans="1:17" x14ac:dyDescent="0.2">
      <c r="C9" t="s">
        <v>178</v>
      </c>
      <c r="D9" t="s">
        <v>175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">
      <c r="C10" t="s">
        <v>177</v>
      </c>
      <c r="D10" t="s">
        <v>188</v>
      </c>
      <c r="E10">
        <v>136.19999999999999</v>
      </c>
      <c r="G10">
        <v>42</v>
      </c>
    </row>
    <row r="11" spans="1:17" x14ac:dyDescent="0.2">
      <c r="C11" t="s">
        <v>177</v>
      </c>
      <c r="D11" t="s">
        <v>175</v>
      </c>
      <c r="E11">
        <f>E10*E5</f>
        <v>34.730999999999995</v>
      </c>
      <c r="G11">
        <f>G10*G5</f>
        <v>16.968</v>
      </c>
    </row>
    <row r="12" spans="1:17" x14ac:dyDescent="0.2">
      <c r="C12" t="s">
        <v>176</v>
      </c>
      <c r="D12" t="s">
        <v>175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">
      <c r="A13" t="s">
        <v>191</v>
      </c>
      <c r="B13" s="80" t="s">
        <v>222</v>
      </c>
      <c r="C13" t="s">
        <v>174</v>
      </c>
      <c r="D13" t="s">
        <v>189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">
      <c r="A14">
        <v>6</v>
      </c>
      <c r="B14">
        <v>0</v>
      </c>
      <c r="D14" t="s">
        <v>192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">
      <c r="A15">
        <v>15</v>
      </c>
      <c r="B15">
        <v>3</v>
      </c>
      <c r="D15" s="80" t="s">
        <v>221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">
      <c r="A16">
        <f>A15-A14</f>
        <v>9</v>
      </c>
      <c r="B16">
        <f>B15-B14</f>
        <v>3</v>
      </c>
      <c r="C16">
        <f>A16-B16</f>
        <v>6</v>
      </c>
      <c r="D16" t="s">
        <v>190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1" r:id="rId4" name="cmdConstrNameAndDesc">
          <controlPr defaultSize="0" autoLine="0" autoPict="0" r:id="rId5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4" name="cmdConstrNameAndDesc"/>
      </mc:Fallback>
    </mc:AlternateContent>
    <mc:AlternateContent xmlns:mc="http://schemas.openxmlformats.org/markup-compatibility/2006">
      <mc:Choice Requires="x14">
        <control shapeId="102402" r:id="rId6" name="cmdProcName">
          <controlPr defaultSize="0" autoLine="0" r:id="rId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6" name="cmdProcName"/>
      </mc:Fallback>
    </mc:AlternateContent>
    <mc:AlternateContent xmlns:mc="http://schemas.openxmlformats.org/markup-compatibility/2006">
      <mc:Choice Requires="x14">
        <control shapeId="102403" r:id="rId8" name="cmdAddParameter">
          <controlPr defaultSize="0" autoLine="0" r:id="rId9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8" name="cmdAddParameter"/>
      </mc:Fallback>
    </mc:AlternateContent>
    <mc:AlternateContent xmlns:mc="http://schemas.openxmlformats.org/markup-compatibility/2006">
      <mc:Choice Requires="x14">
        <control shapeId="102404" r:id="rId10" name="cmdCheckConstrData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0" name="cmdCheckConstrDataSheet"/>
      </mc:Fallback>
    </mc:AlternateContent>
    <mc:AlternateContent xmlns:mc="http://schemas.openxmlformats.org/markup-compatibility/2006">
      <mc:Choice Requires="x14">
        <control shapeId="102405" r:id="rId12" name="cmdAddParamQualifier1">
          <controlPr defaultSize="0" autoLine="0" r:id="rId13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2" name="cmdAddParamQualifier1"/>
      </mc:Fallback>
    </mc:AlternateContent>
    <mc:AlternateContent xmlns:mc="http://schemas.openxmlformats.org/markup-compatibility/2006">
      <mc:Choice Requires="x14">
        <control shapeId="102407" r:id="rId14" name="cmdCommName">
          <controlPr defaultSize="0" autoLine="0" r:id="rId15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14" name="cmdCommName"/>
      </mc:Fallback>
    </mc:AlternateContent>
    <mc:AlternateContent xmlns:mc="http://schemas.openxmlformats.org/markup-compatibility/2006">
      <mc:Choice Requires="x14">
        <control shapeId="102408" r:id="rId16" name="cmdTimeSlice">
          <controlPr defaultSize="0" autoLine="0" r:id="rId1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16" name="cmdTimeSlice"/>
      </mc:Fallback>
    </mc:AlternateContent>
    <mc:AlternateContent xmlns:mc="http://schemas.openxmlformats.org/markup-compatibility/2006">
      <mc:Choice Requires="x14">
        <control shapeId="102409" r:id="rId18" name="cmdAddParamQualifier2">
          <controlPr defaultSize="0" autoLine="0" r:id="rId19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18" name="cmdAddParamQualifier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1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297" r:id="rId4" name="cmdCheckItems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4" name="cmdCheckItemsSheet"/>
      </mc:Fallback>
    </mc:AlternateContent>
    <mc:AlternateContent xmlns:mc="http://schemas.openxmlformats.org/markup-compatibility/2006">
      <mc:Choice Requires="x14">
        <control shapeId="55298" r:id="rId6" name="cmdSpecifyComponent">
          <controlPr defaultSize="0" autoLine="0" r:id="rId7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6" name="cmdSpecifyComponent"/>
      </mc:Fallback>
    </mc:AlternateContent>
    <mc:AlternateContent xmlns:mc="http://schemas.openxmlformats.org/markup-compatibility/2006">
      <mc:Choice Requires="x14">
        <control shapeId="55299" r:id="rId8" name="cmdSpecifyUnits">
          <controlPr defaultSize="0" autoLine="0" r:id="rId9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8" name="cmdSpecifyUnits"/>
      </mc:Fallback>
    </mc:AlternateContent>
    <mc:AlternateContent xmlns:mc="http://schemas.openxmlformats.org/markup-compatibility/2006">
      <mc:Choice Requires="x14">
        <control shapeId="55300" r:id="rId10" name="cmdSpecifySets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10" name="cmdSpecifySets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9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4" r:id="rId4" name="cmdPopulateDataYears">
          <controlPr defaultSize="0" autoLine="0" r:id="rId5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4" name="cmdPopulateDataYears"/>
      </mc:Fallback>
    </mc:AlternateContent>
    <mc:AlternateContent xmlns:mc="http://schemas.openxmlformats.org/markup-compatibility/2006">
      <mc:Choice Requires="x14">
        <control shapeId="57345" r:id="rId6" name="cmdCheckTSData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6" name="cmdCheckTSDataSheet"/>
      </mc:Fallback>
    </mc:AlternateContent>
    <mc:AlternateContent xmlns:mc="http://schemas.openxmlformats.org/markup-compatibility/2006">
      <mc:Choice Requires="x14">
        <control shapeId="57346" r:id="rId8" name="cmdSpecifyParameter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8" name="cmdSpecifyParameter"/>
      </mc:Fallback>
    </mc:AlternateContent>
    <mc:AlternateContent xmlns:mc="http://schemas.openxmlformats.org/markup-compatibility/2006">
      <mc:Choice Requires="x14">
        <control shapeId="57347" r:id="rId10" name="cmdSpecifyArg1">
          <controlPr defaultSize="0" autoLine="0" r:id="rId11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0" name="cmdSpecifyArg1"/>
      </mc:Fallback>
    </mc:AlternateContent>
    <mc:AlternateContent xmlns:mc="http://schemas.openxmlformats.org/markup-compatibility/2006">
      <mc:Choice Requires="x14">
        <control shapeId="57348" r:id="rId12" name="cmdSpecifyArg2">
          <controlPr defaultSize="0" autoLine="0" r:id="rId13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2" name="cmdSpecifyArg2"/>
      </mc:Fallback>
    </mc:AlternateContent>
    <mc:AlternateContent xmlns:mc="http://schemas.openxmlformats.org/markup-compatibility/2006">
      <mc:Choice Requires="x14">
        <control shapeId="57349" r:id="rId14" name="cmdSpecifyArg3">
          <controlPr defaultSize="0" autoLine="0" r:id="rId15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4" name="cmdSpecifyArg3"/>
      </mc:Fallback>
    </mc:AlternateContent>
    <mc:AlternateContent xmlns:mc="http://schemas.openxmlformats.org/markup-compatibility/2006">
      <mc:Choice Requires="x14">
        <control shapeId="57350" r:id="rId16" name="cmdSpecifyArg4">
          <controlPr defaultSize="0" autoLine="0" r:id="rId17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6" name="cmdSpecifyArg4"/>
      </mc:Fallback>
    </mc:AlternateContent>
    <mc:AlternateContent xmlns:mc="http://schemas.openxmlformats.org/markup-compatibility/2006">
      <mc:Choice Requires="x14">
        <control shapeId="57351" r:id="rId18" name="cmdSpecifyArg5">
          <controlPr defaultSize="0" autoLine="0" r:id="rId1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18" name="cmdSpecifyArg5"/>
      </mc:Fallback>
    </mc:AlternateContent>
    <mc:AlternateContent xmlns:mc="http://schemas.openxmlformats.org/markup-compatibility/2006">
      <mc:Choice Requires="x14">
        <control shapeId="57352" r:id="rId20" name="cmdSpecifyArg6">
          <controlPr defaultSize="0" autoLine="0" r:id="rId21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20" name="cmdSpecifyArg6"/>
      </mc:Fallback>
    </mc:AlternateContent>
    <mc:AlternateContent xmlns:mc="http://schemas.openxmlformats.org/markup-compatibility/2006">
      <mc:Choice Requires="x14">
        <control shapeId="57353" r:id="rId22" name="cmdSpecifyIEOptcode">
          <controlPr defaultSize="0" autoLine="0" autoPict="0" r:id="rId23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22" name="cmdSpecifyIEOptcode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1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69" r:id="rId4" name="cmdCheckTIDDataSheet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4" name="cmdCheckTIDDataSheet"/>
      </mc:Fallback>
    </mc:AlternateContent>
    <mc:AlternateContent xmlns:mc="http://schemas.openxmlformats.org/markup-compatibility/2006">
      <mc:Choice Requires="x14">
        <control shapeId="58370" r:id="rId6" name="cmdSpecifyParameter">
          <controlPr defaultSize="0" autoLine="0" r:id="rId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6" name="cmdSpecifyParameter"/>
      </mc:Fallback>
    </mc:AlternateContent>
    <mc:AlternateContent xmlns:mc="http://schemas.openxmlformats.org/markup-compatibility/2006">
      <mc:Choice Requires="x14">
        <control shapeId="58371" r:id="rId8" name="cmdSpecifyArg1">
          <controlPr defaultSize="0" autoLine="0" r:id="rId9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8" name="cmdSpecifyArg1"/>
      </mc:Fallback>
    </mc:AlternateContent>
    <mc:AlternateContent xmlns:mc="http://schemas.openxmlformats.org/markup-compatibility/2006">
      <mc:Choice Requires="x14">
        <control shapeId="58372" r:id="rId10" name="cmdSpecifyArg2">
          <controlPr defaultSize="0" autoLine="0" r:id="rId11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0" name="cmdSpecifyArg2"/>
      </mc:Fallback>
    </mc:AlternateContent>
    <mc:AlternateContent xmlns:mc="http://schemas.openxmlformats.org/markup-compatibility/2006">
      <mc:Choice Requires="x14">
        <control shapeId="58373" r:id="rId12" name="cmdSpecifyArg3">
          <controlPr defaultSize="0" autoLine="0" r:id="rId13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2" name="cmdSpecifyArg3"/>
      </mc:Fallback>
    </mc:AlternateContent>
    <mc:AlternateContent xmlns:mc="http://schemas.openxmlformats.org/markup-compatibility/2006">
      <mc:Choice Requires="x14">
        <control shapeId="58374" r:id="rId14" name="cmdSpecifyArg4">
          <controlPr defaultSize="0" autoLine="0" r:id="rId15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14" name="cmdSpecifyArg4"/>
      </mc:Fallback>
    </mc:AlternateContent>
    <mc:AlternateContent xmlns:mc="http://schemas.openxmlformats.org/markup-compatibility/2006">
      <mc:Choice Requires="x14">
        <control shapeId="58375" r:id="rId16" name="cmdSpecifyArg5">
          <controlPr defaultSize="0" autoLine="0" r:id="rId1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16" name="cmdSpecifyArg5"/>
      </mc:Fallback>
    </mc:AlternateContent>
    <mc:AlternateContent xmlns:mc="http://schemas.openxmlformats.org/markup-compatibility/2006">
      <mc:Choice Requires="x14">
        <control shapeId="58376" r:id="rId18" name="cmdSpecifyArg6">
          <controlPr defaultSize="0" autoLine="0" r:id="rId19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18" name="cmdSpecifyArg6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1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2" r:id="rId3" name="cmdPopulateDataYears">
          <controlPr defaultSize="0" autoLine="0" r:id="rId4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3" name="cmdPopulateDataYears"/>
      </mc:Fallback>
    </mc:AlternateContent>
    <mc:AlternateContent xmlns:mc="http://schemas.openxmlformats.org/markup-compatibility/2006">
      <mc:Choice Requires="x14">
        <control shapeId="59393" r:id="rId5" name="cmdCheckTSandTIDDataSheet">
          <controlPr defaultSize="0" autoLine="0" r:id="rId6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5" name="cmdCheckTSandTIDDataSheet"/>
      </mc:Fallback>
    </mc:AlternateContent>
    <mc:AlternateContent xmlns:mc="http://schemas.openxmlformats.org/markup-compatibility/2006">
      <mc:Choice Requires="x14">
        <control shapeId="59394" r:id="rId7" name="cmdSpecifyParameter">
          <controlPr defaultSize="0" autoLine="0" r:id="rId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7" name="cmdSpecifyParameter"/>
      </mc:Fallback>
    </mc:AlternateContent>
    <mc:AlternateContent xmlns:mc="http://schemas.openxmlformats.org/markup-compatibility/2006">
      <mc:Choice Requires="x14">
        <control shapeId="59395" r:id="rId9" name="cmdSpecifyArg1">
          <controlPr defaultSize="0" autoLine="0" r:id="rId1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9" name="cmdSpecifyArg1"/>
      </mc:Fallback>
    </mc:AlternateContent>
    <mc:AlternateContent xmlns:mc="http://schemas.openxmlformats.org/markup-compatibility/2006">
      <mc:Choice Requires="x14">
        <control shapeId="59396" r:id="rId11" name="cmdSpecifyArg2">
          <controlPr defaultSize="0" autoLine="0" r:id="rId12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1" name="cmdSpecifyArg2"/>
      </mc:Fallback>
    </mc:AlternateContent>
    <mc:AlternateContent xmlns:mc="http://schemas.openxmlformats.org/markup-compatibility/2006">
      <mc:Choice Requires="x14">
        <control shapeId="59397" r:id="rId13" name="cmdSpecifyArg3">
          <controlPr defaultSize="0" autoLine="0" r:id="rId14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3" name="cmdSpecifyArg3"/>
      </mc:Fallback>
    </mc:AlternateContent>
    <mc:AlternateContent xmlns:mc="http://schemas.openxmlformats.org/markup-compatibility/2006">
      <mc:Choice Requires="x14">
        <control shapeId="59398" r:id="rId15" name="cmdSpecifyArg4">
          <controlPr defaultSize="0" autoLine="0" r:id="rId16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15" name="cmdSpecifyArg4"/>
      </mc:Fallback>
    </mc:AlternateContent>
    <mc:AlternateContent xmlns:mc="http://schemas.openxmlformats.org/markup-compatibility/2006">
      <mc:Choice Requires="x14">
        <control shapeId="59399" r:id="rId17" name="cmdSpecifyArg5">
          <controlPr defaultSize="0" autoLine="0" r:id="rId1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17" name="cmdSpecifyArg5"/>
      </mc:Fallback>
    </mc:AlternateContent>
    <mc:AlternateContent xmlns:mc="http://schemas.openxmlformats.org/markup-compatibility/2006">
      <mc:Choice Requires="x14">
        <control shapeId="59400" r:id="rId19" name="cmdSpecifyArg6">
          <controlPr defaultSize="0" autoLine="0" r:id="rId20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19" name="cmdSpecifyArg6"/>
      </mc:Fallback>
    </mc:AlternateContent>
    <mc:AlternateContent xmlns:mc="http://schemas.openxmlformats.org/markup-compatibility/2006">
      <mc:Choice Requires="x14">
        <control shapeId="59401" r:id="rId21" name="cmdSpecifyIEOptcode">
          <controlPr defaultSize="0" autoLine="0" r:id="rId22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21" name="cmdSpecifyIEOptcode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19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7" r:id="rId3" name="cmdPopulateDataYears">
          <controlPr defaultSize="0" autoLine="0" r:id="rId4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3" name="cmdPopulateDataYears"/>
      </mc:Fallback>
    </mc:AlternateContent>
    <mc:AlternateContent xmlns:mc="http://schemas.openxmlformats.org/markup-compatibility/2006">
      <mc:Choice Requires="x14">
        <control shapeId="60418" r:id="rId5" name="cmdSpecifyParameter">
          <controlPr defaultSize="0" autoLine="0" r:id="rId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5" name="cmdSpecifyParameter"/>
      </mc:Fallback>
    </mc:AlternateContent>
    <mc:AlternateContent xmlns:mc="http://schemas.openxmlformats.org/markup-compatibility/2006">
      <mc:Choice Requires="x14">
        <control shapeId="60419" r:id="rId7" name="cmdSpecifyArg1">
          <controlPr defaultSize="0" autoLine="0" r:id="rId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7" name="cmdSpecifyArg1"/>
      </mc:Fallback>
    </mc:AlternateContent>
    <mc:AlternateContent xmlns:mc="http://schemas.openxmlformats.org/markup-compatibility/2006">
      <mc:Choice Requires="x14">
        <control shapeId="60420" r:id="rId9" name="cmdSpecifyArg2">
          <controlPr defaultSize="0" autoLine="0" r:id="rId10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9" name="cmdSpecifyArg2"/>
      </mc:Fallback>
    </mc:AlternateContent>
    <mc:AlternateContent xmlns:mc="http://schemas.openxmlformats.org/markup-compatibility/2006">
      <mc:Choice Requires="x14">
        <control shapeId="60421" r:id="rId11" name="cmdSpecifyArg3">
          <controlPr defaultSize="0" autoLine="0" r:id="rId12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1" name="cmdSpecifyArg3"/>
      </mc:Fallback>
    </mc:AlternateContent>
    <mc:AlternateContent xmlns:mc="http://schemas.openxmlformats.org/markup-compatibility/2006">
      <mc:Choice Requires="x14">
        <control shapeId="60422" r:id="rId13" name="cmdSpecifyArg4">
          <controlPr defaultSize="0" autoLine="0" r:id="rId14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3" name="cmdSpecifyArg4"/>
      </mc:Fallback>
    </mc:AlternateContent>
    <mc:AlternateContent xmlns:mc="http://schemas.openxmlformats.org/markup-compatibility/2006">
      <mc:Choice Requires="x14">
        <control shapeId="60423" r:id="rId15" name="cmdSpecifyArg5">
          <controlPr defaultSize="0" autoLine="0" r:id="rId16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15" name="cmdSpecifyArg5"/>
      </mc:Fallback>
    </mc:AlternateContent>
    <mc:AlternateContent xmlns:mc="http://schemas.openxmlformats.org/markup-compatibility/2006">
      <mc:Choice Requires="x14">
        <control shapeId="60424" r:id="rId17" name="cmdSpecifyArg6">
          <controlPr defaultSize="0" autoLine="0" r:id="rId1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17" name="cmdSpecifyArg6"/>
      </mc:Fallback>
    </mc:AlternateContent>
    <mc:AlternateContent xmlns:mc="http://schemas.openxmlformats.org/markup-compatibility/2006">
      <mc:Choice Requires="x14">
        <control shapeId="60425" r:id="rId19" name="cmdSpecifyIEOptcode">
          <controlPr defaultSize="0" autoLine="0" autoPict="0" r:id="rId20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19" name="cmdSpecifyIEOptcode"/>
      </mc:Fallback>
    </mc:AlternateContent>
    <mc:AlternateContent xmlns:mc="http://schemas.openxmlformats.org/markup-compatibility/2006">
      <mc:Choice Requires="x14">
        <control shapeId="60426" r:id="rId21" name="cmdCheckTSTradeSheet">
          <controlPr defaultSize="0" autoLine="0" r:id="rId22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21" name="cmdCheckTSTradeSheet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1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2" r:id="rId4" name="cmdCheckTIDTradeSheet">
          <controlPr defaultSize="0" autoLine="0" r:id="rId5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4" name="cmdCheckTIDTradeSheet"/>
      </mc:Fallback>
    </mc:AlternateContent>
    <mc:AlternateContent xmlns:mc="http://schemas.openxmlformats.org/markup-compatibility/2006">
      <mc:Choice Requires="x14">
        <control shapeId="61443" r:id="rId6" name="cmdSpecifyParameter">
          <controlPr defaultSize="0" autoLine="0" r:id="rId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6" name="cmdSpecifyParameter"/>
      </mc:Fallback>
    </mc:AlternateContent>
    <mc:AlternateContent xmlns:mc="http://schemas.openxmlformats.org/markup-compatibility/2006">
      <mc:Choice Requires="x14">
        <control shapeId="61444" r:id="rId8" name="cmdSpecifyArg1">
          <controlPr defaultSize="0" autoLine="0" r:id="rId9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8" name="cmdSpecifyArg1"/>
      </mc:Fallback>
    </mc:AlternateContent>
    <mc:AlternateContent xmlns:mc="http://schemas.openxmlformats.org/markup-compatibility/2006">
      <mc:Choice Requires="x14">
        <control shapeId="61445" r:id="rId10" name="cmdSpecifyArg2">
          <controlPr defaultSize="0" autoLine="0" r:id="rId11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0" name="cmdSpecifyArg2"/>
      </mc:Fallback>
    </mc:AlternateContent>
    <mc:AlternateContent xmlns:mc="http://schemas.openxmlformats.org/markup-compatibility/2006">
      <mc:Choice Requires="x14">
        <control shapeId="61446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2" name="cmdSpecifyArg3"/>
      </mc:Fallback>
    </mc:AlternateContent>
    <mc:AlternateContent xmlns:mc="http://schemas.openxmlformats.org/markup-compatibility/2006">
      <mc:Choice Requires="x14">
        <control shapeId="61447" r:id="rId14" name="cmdSpecifyArg4">
          <controlPr defaultSize="0" autoLine="0" r:id="rId15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14" name="cmdSpecifyArg4"/>
      </mc:Fallback>
    </mc:AlternateContent>
    <mc:AlternateContent xmlns:mc="http://schemas.openxmlformats.org/markup-compatibility/2006">
      <mc:Choice Requires="x14">
        <control shapeId="61448" r:id="rId16" name="cmdSpecifyArg5">
          <controlPr defaultSize="0" autoLine="0" r:id="rId1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16" name="cmdSpecifyArg5"/>
      </mc:Fallback>
    </mc:AlternateContent>
    <mc:AlternateContent xmlns:mc="http://schemas.openxmlformats.org/markup-compatibility/2006">
      <mc:Choice Requires="x14">
        <control shapeId="61449" r:id="rId18" name="cmdSpecifyArg6">
          <controlPr defaultSize="0" autoLine="0" r:id="rId19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18" name="cmdSpecifyArg6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19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5" r:id="rId4" name="cmdPopulateDataYears">
          <controlPr defaultSize="0" autoLine="0" r:id="rId5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4" name="cmdPopulateDataYears"/>
      </mc:Fallback>
    </mc:AlternateContent>
    <mc:AlternateContent xmlns:mc="http://schemas.openxmlformats.org/markup-compatibility/2006">
      <mc:Choice Requires="x14">
        <control shapeId="62466" r:id="rId6" name="cmdCheckTSandTIDTradeSheet">
          <controlPr defaultSize="0" autoLine="0" r:id="rId7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6" name="cmdCheckTSandTIDTradeSheet"/>
      </mc:Fallback>
    </mc:AlternateContent>
    <mc:AlternateContent xmlns:mc="http://schemas.openxmlformats.org/markup-compatibility/2006">
      <mc:Choice Requires="x14">
        <control shapeId="62467" r:id="rId8" name="cmdSpecifyParameter">
          <controlPr defaultSize="0" autoLine="0" r:id="rId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8" name="cmdSpecifyParameter"/>
      </mc:Fallback>
    </mc:AlternateContent>
    <mc:AlternateContent xmlns:mc="http://schemas.openxmlformats.org/markup-compatibility/2006">
      <mc:Choice Requires="x14">
        <control shapeId="62468" r:id="rId10" name="cmdSpecifyArg1">
          <controlPr defaultSize="0" autoLine="0" r:id="rId11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0" name="cmdSpecifyArg1"/>
      </mc:Fallback>
    </mc:AlternateContent>
    <mc:AlternateContent xmlns:mc="http://schemas.openxmlformats.org/markup-compatibility/2006">
      <mc:Choice Requires="x14">
        <control shapeId="62469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2" name="cmdSpecifyArg2"/>
      </mc:Fallback>
    </mc:AlternateContent>
    <mc:AlternateContent xmlns:mc="http://schemas.openxmlformats.org/markup-compatibility/2006">
      <mc:Choice Requires="x14">
        <control shapeId="62470" r:id="rId14" name="cmdSpecifyArg3">
          <controlPr defaultSize="0" autoLine="0" r:id="rId15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4" name="cmdSpecifyArg3"/>
      </mc:Fallback>
    </mc:AlternateContent>
    <mc:AlternateContent xmlns:mc="http://schemas.openxmlformats.org/markup-compatibility/2006">
      <mc:Choice Requires="x14">
        <control shapeId="62471" r:id="rId16" name="cmdSpecifyArg4">
          <controlPr defaultSize="0" autoLine="0" r:id="rId17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6" name="cmdSpecifyArg4"/>
      </mc:Fallback>
    </mc:AlternateContent>
    <mc:AlternateContent xmlns:mc="http://schemas.openxmlformats.org/markup-compatibility/2006">
      <mc:Choice Requires="x14">
        <control shapeId="62472" r:id="rId18" name="cmdSpecifyArg5">
          <controlPr defaultSize="0" autoLine="0" r:id="rId1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18" name="cmdSpecifyArg5"/>
      </mc:Fallback>
    </mc:AlternateContent>
    <mc:AlternateContent xmlns:mc="http://schemas.openxmlformats.org/markup-compatibility/2006">
      <mc:Choice Requires="x14">
        <control shapeId="62473" r:id="rId20" name="cmdSpecifyArg6">
          <controlPr defaultSize="0" autoLine="0" r:id="rId21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20" name="cmdSpecifyArg6"/>
      </mc:Fallback>
    </mc:AlternateContent>
    <mc:AlternateContent xmlns:mc="http://schemas.openxmlformats.org/markup-compatibility/2006">
      <mc:Choice Requires="x14">
        <control shapeId="62474" r:id="rId22" name="cmdSpecifyIEOptcode">
          <controlPr defaultSize="0" autoLine="0" r:id="rId23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22" name="cmdSpecifyIEOptcod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Bruno</cp:lastModifiedBy>
  <cp:lastPrinted>2005-06-23T04:07:43Z</cp:lastPrinted>
  <dcterms:created xsi:type="dcterms:W3CDTF">2005-05-01T12:39:10Z</dcterms:created>
  <dcterms:modified xsi:type="dcterms:W3CDTF">2021-05-07T14:36:53Z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