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17854A79-1203-4275-ACA2-CC2D13B4776D}" xr6:coauthVersionLast="47" xr6:coauthVersionMax="47" xr10:uidLastSave="{00000000-0000-0000-0000-000000000000}"/>
  <bookViews>
    <workbookView xWindow="1570" yWindow="2220" windowWidth="27230" windowHeight="15780" activeTab="3" xr2:uid="{05AD35DE-0BB5-4D70-AD01-E84E11ACA14E}"/>
  </bookViews>
  <sheets>
    <sheet name="ScenMap" sheetId="56" r:id="rId1"/>
    <sheet name="TS_Defs" sheetId="27" r:id="rId2"/>
    <sheet name="TS_Defs_Old" sheetId="70" r:id="rId3"/>
    <sheet name="Sankey_def" sheetId="71" r:id="rId4"/>
    <sheet name="PSet_MAP coarse" sheetId="57" r:id="rId5"/>
    <sheet name="CSET_MAP" sheetId="66" r:id="rId6"/>
    <sheet name="Archive" sheetId="72" r:id="rId7"/>
    <sheet name="TS ratios" sheetId="68" r:id="rId8"/>
    <sheet name="CName_MAP" sheetId="58" r:id="rId9"/>
    <sheet name="varbl map" sheetId="64" r:id="rId10"/>
    <sheet name="region map" sheetId="69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3" hidden="1">Sankey_def!$A$2:$N$2</definedName>
    <definedName name="_xlnm._FilterDatabase" localSheetId="1" hidden="1">TS_Defs!$A$2:$O$2</definedName>
    <definedName name="_xlnm._FilterDatabase" localSheetId="2" hidden="1">TS_Defs_Old!$A$2:$N$2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9" i="57" l="1"/>
  <c r="F164" i="57"/>
  <c r="F165" i="57" s="1"/>
  <c r="F166" i="57" s="1"/>
  <c r="F167" i="57" s="1"/>
  <c r="F168" i="57" s="1"/>
  <c r="F169" i="57" s="1"/>
  <c r="F170" i="57" s="1"/>
  <c r="F171" i="57" s="1"/>
  <c r="F172" i="57" s="1"/>
  <c r="F173" i="57" s="1"/>
  <c r="F174" i="57" s="1"/>
  <c r="F175" i="57" s="1"/>
  <c r="F176" i="57" s="1"/>
  <c r="F177" i="57" s="1"/>
  <c r="F178" i="57" s="1"/>
  <c r="F179" i="57" s="1"/>
  <c r="F180" i="57" s="1"/>
  <c r="F181" i="57" s="1"/>
  <c r="F182" i="57" s="1"/>
  <c r="F183" i="57" s="1"/>
  <c r="F184" i="57" s="1"/>
  <c r="F185" i="57" s="1"/>
  <c r="F186" i="57" s="1"/>
  <c r="F187" i="57" s="1"/>
  <c r="F188" i="57" s="1"/>
  <c r="F189" i="57" s="1"/>
  <c r="F190" i="57" s="1"/>
  <c r="F191" i="57" s="1"/>
  <c r="F192" i="57" s="1"/>
  <c r="F193" i="57" s="1"/>
  <c r="F194" i="57" s="1"/>
  <c r="F195" i="57" s="1"/>
  <c r="F196" i="57" s="1"/>
  <c r="F197" i="57" s="1"/>
  <c r="F198" i="57" s="1"/>
  <c r="F162" i="57"/>
  <c r="F163" i="57" s="1"/>
  <c r="C9" i="67"/>
  <c r="C10" i="67"/>
  <c r="C11" i="67"/>
  <c r="C12" i="67"/>
  <c r="C13" i="67"/>
  <c r="C14" i="67"/>
  <c r="C15" i="67"/>
  <c r="C16" i="67"/>
  <c r="C17" i="67"/>
  <c r="A50" i="71"/>
  <c r="H26" i="71"/>
  <c r="H23" i="71"/>
  <c r="H7" i="71"/>
  <c r="H4" i="71"/>
  <c r="F29" i="66"/>
  <c r="F37" i="57" l="1"/>
  <c r="F38" i="57" s="1"/>
  <c r="F39" i="57" s="1"/>
  <c r="F40" i="57" s="1"/>
  <c r="F41" i="57" s="1"/>
  <c r="F42" i="57" s="1"/>
  <c r="F43" i="57" s="1"/>
  <c r="F44" i="57" s="1"/>
  <c r="F45" i="57" s="1"/>
  <c r="F46" i="57" s="1"/>
  <c r="F47" i="57" s="1"/>
  <c r="F48" i="57" s="1"/>
  <c r="F49" i="57" s="1"/>
  <c r="F50" i="57" s="1"/>
  <c r="F37" i="66" l="1"/>
  <c r="F38" i="66" s="1"/>
  <c r="F39" i="66" s="1"/>
  <c r="F40" i="66" s="1"/>
  <c r="F41" i="66" s="1"/>
  <c r="F42" i="66" s="1"/>
  <c r="F33" i="57"/>
  <c r="F34" i="57" s="1"/>
  <c r="F35" i="57" s="1"/>
  <c r="F36" i="57" s="1"/>
  <c r="B34" i="57"/>
  <c r="B35" i="57"/>
  <c r="B36" i="57"/>
  <c r="B33" i="57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3" i="65"/>
  <c r="G3" i="72"/>
  <c r="G4" i="72" s="1"/>
  <c r="G5" i="72" s="1"/>
  <c r="G7" i="72" s="1"/>
  <c r="G8" i="72" s="1"/>
  <c r="G9" i="72" s="1"/>
  <c r="G10" i="72" s="1"/>
  <c r="G11" i="72" s="1"/>
  <c r="G12" i="72" s="1"/>
  <c r="G14" i="72" s="1"/>
  <c r="G15" i="72" s="1"/>
  <c r="G16" i="72" s="1"/>
  <c r="G17" i="72" s="1"/>
  <c r="G18" i="72" s="1"/>
  <c r="G19" i="72" s="1"/>
  <c r="G21" i="72" s="1"/>
  <c r="G22" i="72" s="1"/>
  <c r="G23" i="72" s="1"/>
  <c r="F30" i="66" l="1"/>
  <c r="F31" i="66" s="1"/>
  <c r="F32" i="66" s="1"/>
  <c r="F33" i="66" s="1"/>
  <c r="F34" i="66" s="1"/>
  <c r="F26" i="57"/>
  <c r="F27" i="57" s="1"/>
  <c r="F28" i="57" s="1"/>
  <c r="F29" i="57" s="1"/>
  <c r="F30" i="57" s="1"/>
  <c r="F31" i="57" s="1"/>
  <c r="F14" i="57" l="1"/>
  <c r="F15" i="57" s="1"/>
  <c r="F16" i="57" s="1"/>
  <c r="F17" i="57" s="1"/>
  <c r="T14" i="57"/>
  <c r="M6" i="59" l="1"/>
  <c r="O6" i="59" s="1"/>
  <c r="D5" i="59" s="1"/>
  <c r="D4" i="59"/>
  <c r="F6" i="57"/>
  <c r="F7" i="57" s="1"/>
  <c r="F8" i="57" l="1"/>
  <c r="F9" i="57" s="1"/>
  <c r="F10" i="57" s="1"/>
  <c r="F11" i="57" s="1"/>
  <c r="F12" i="57" s="1"/>
  <c r="F13" i="57" s="1"/>
  <c r="F18" i="57" s="1"/>
  <c r="B18" i="56"/>
  <c r="B19" i="56"/>
  <c r="B20" i="56"/>
  <c r="C16" i="56"/>
  <c r="P11" i="56"/>
  <c r="H11" i="56" s="1"/>
  <c r="P10" i="56"/>
  <c r="H10" i="56" s="1"/>
  <c r="P9" i="56"/>
  <c r="H9" i="56" s="1"/>
  <c r="P8" i="56"/>
  <c r="H8" i="56" s="1"/>
  <c r="P7" i="56"/>
  <c r="H7" i="56" s="1"/>
  <c r="P6" i="56"/>
  <c r="H6" i="56" s="1"/>
  <c r="H13" i="56"/>
  <c r="H14" i="56"/>
  <c r="Q15" i="56"/>
  <c r="Q16" i="56"/>
  <c r="H16" i="56" s="1"/>
  <c r="Q17" i="56"/>
  <c r="H17" i="56" s="1"/>
  <c r="C17" i="56" s="1"/>
  <c r="K5" i="56"/>
  <c r="J17" i="56"/>
  <c r="J16" i="56"/>
  <c r="J15" i="56"/>
  <c r="B15" i="56"/>
  <c r="B16" i="56"/>
  <c r="B17" i="56"/>
  <c r="I14" i="56"/>
  <c r="I17" i="56" s="1"/>
  <c r="I20" i="56" s="1"/>
  <c r="H20" i="56" s="1"/>
  <c r="C20" i="56" s="1"/>
  <c r="I13" i="56"/>
  <c r="I16" i="56" s="1"/>
  <c r="I19" i="56" s="1"/>
  <c r="H19" i="56" s="1"/>
  <c r="C19" i="56" s="1"/>
  <c r="I12" i="56"/>
  <c r="I15" i="56" s="1"/>
  <c r="I18" i="56" s="1"/>
  <c r="H18" i="56" s="1"/>
  <c r="C18" i="56" s="1"/>
  <c r="B14" i="56"/>
  <c r="B13" i="56"/>
  <c r="B12" i="56"/>
  <c r="J5" i="56"/>
  <c r="H15" i="56" l="1"/>
  <c r="C15" i="56" s="1"/>
  <c r="H12" i="56"/>
  <c r="C12" i="56" s="1"/>
  <c r="H3" i="70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tc={834CA009-FEBA-4933-A8F8-DE84E3AEED2C}</author>
  </authors>
  <commentList>
    <comment ref="B2" authorId="0" shapeId="0" xr:uid="{22F7B357-E3EF-4F91-834D-22E9700AD7F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627C0FE7-6761-412E-A028-63826F338D76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1" authorId="0" shapeId="0" xr:uid="{62537845-66A6-4D8C-B3A1-9A046A8CA505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1" authorId="0" shapeId="0" xr:uid="{445F8CF5-3A4D-4075-9908-84C9DF93793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0" authorId="0" shapeId="0" xr:uid="{A5ECB8CC-CD6F-499A-A1D7-93A3BDBFAA5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0" authorId="0" shapeId="0" xr:uid="{D6363A1F-9BDB-488E-B234-38CF7FA402C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51" authorId="0" shapeId="0" xr:uid="{822660A9-3839-4179-90F7-45C43159BD3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51" authorId="0" shapeId="0" xr:uid="{3F17E8F6-52BC-40E3-8DF6-6D6C2234DA0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62" authorId="0" shapeId="0" xr:uid="{A7B70FA1-5434-44FE-A332-8CDFCC5A5BD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62" authorId="0" shapeId="0" xr:uid="{7E9D6C69-9D62-4A25-960B-236DF41B909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70" authorId="0" shapeId="0" xr:uid="{DD15C1FF-CD8E-46EF-9A99-914C195EDD7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70" authorId="0" shapeId="0" xr:uid="{7A8CFEAD-7F5A-4779-9018-F5A631A152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77" authorId="0" shapeId="0" xr:uid="{B2D25FD8-3EC7-4AAD-8AAF-A3F86EDCF964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77" authorId="0" shapeId="0" xr:uid="{DEF7D36A-92CA-4F0C-B865-CB302FF8967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C78" authorId="1" shapeId="0" xr:uid="{834CA009-FEBA-4933-A8F8-DE84E3AEED2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fuel input to Cogen is accounted for under process heat</t>
      </text>
    </comment>
    <comment ref="B90" authorId="0" shapeId="0" xr:uid="{24D4D8DF-98D1-4BAC-8D2B-938884DFB9F2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90" authorId="0" shapeId="0" xr:uid="{D7552AA6-0D20-4B33-8839-E3DCA2B296C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15" authorId="0" shapeId="0" xr:uid="{D91293CA-572A-4696-8866-215E332217DA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15" authorId="0" shapeId="0" xr:uid="{F62D72FB-151E-4E74-B3DF-FAC4D8192C7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42" authorId="0" shapeId="0" xr:uid="{25D6EC93-4A0F-4F3F-875F-94CA46E7C8F6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42" authorId="0" shapeId="0" xr:uid="{2B143ED7-63EC-4B70-A051-F63CF225502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59" authorId="0" shapeId="0" xr:uid="{EF71A536-1445-4F04-B751-D1D1142008E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59" authorId="0" shapeId="0" xr:uid="{962EE049-33FB-4668-9E71-006CBE6662C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72" authorId="0" shapeId="0" xr:uid="{4BBE0440-6530-4FF6-96EA-DF726D0A8483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72" authorId="0" shapeId="0" xr:uid="{FB76502D-B501-4266-B8DB-E8514D7B0FE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196" authorId="0" shapeId="0" xr:uid="{4FB38B63-3F98-4CA3-9277-A842D8AF0996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196" authorId="0" shapeId="0" xr:uid="{3130F6A3-8DE1-4986-A303-28AB951E7C2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06" authorId="0" shapeId="0" xr:uid="{01F9A8E2-1789-44B3-A055-E94310C787B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06" authorId="0" shapeId="0" xr:uid="{AD79B7BD-8664-43A9-84E7-CCB304D75A5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23" authorId="0" shapeId="0" xr:uid="{30345F17-04FE-4AE8-B37F-28CE4C52A535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23" authorId="0" shapeId="0" xr:uid="{BE76C76D-5C7E-4CF0-8F65-404632B28588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<sst xmlns="http://schemas.openxmlformats.org/spreadsheetml/2006/main" count="2350" uniqueCount="644">
  <si>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</si>
  <si>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</si>
  <si>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</si>
  <si>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</si>
  <si>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</si>
  <si>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</si>
  <si>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</si>
  <si>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</si>
  <si>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</si>
  <si>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</si>
  <si>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</si>
  <si>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</si>
  <si>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</si>
  <si>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</si>
  <si>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</si>
  <si>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</si>
  <si>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</si>
  <si>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</si>
  <si>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</si>
  <si>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</si>
  <si>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</si>
  <si>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</si>
  <si>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</si>
  <si>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</si>
  <si>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</si>
  <si>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</si>
  <si>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</si>
  <si>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</si>
  <si>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</si>
  <si>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</si>
  <si>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</si>
  <si>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</si>
  <si>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</si>
  <si>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</si>
  <si>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</si>
  <si>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</si>
  <si>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</si>
  <si>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</si>
  <si>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</si>
  <si>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</si>
  <si>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</si>
  <si>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</si>
  <si>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</si>
  <si>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</si>
  <si>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</si>
  <si>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</si>
  <si>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</si>
  <si>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</si>
  <si>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</si>
  <si>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</si>
  <si>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</si>
  <si>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</si>
  <si>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</si>
  <si>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</si>
  <si>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</si>
  <si>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</si>
  <si>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</si>
  <si>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</si>
  <si>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</si>
  <si>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</si>
  <si>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</si>
  <si>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</si>
  <si>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</si>
  <si>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</si>
  <si>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</si>
  <si>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</si>
  <si>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</si>
  <si>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</si>
  <si>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</si>
  <si>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</si>
  <si>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</si>
  <si>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</si>
  <si>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</si>
  <si>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</si>
  <si>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</si>
  <si>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</si>
  <si>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</si>
  <si>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</si>
  <si>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</si>
  <si>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</si>
  <si>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</si>
  <si>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</si>
  <si>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</si>
  <si>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</si>
  <si>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</si>
  <si>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</si>
  <si>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</si>
  <si>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</si>
  <si>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</si>
  <si>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</si>
  <si>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</si>
  <si>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</si>
  <si>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</si>
  <si>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</si>
  <si>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</si>
  <si>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</si>
  <si>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</si>
  <si>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</si>
  <si>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</si>
  <si>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</si>
  <si>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</si>
  <si>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</si>
  <si>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</si>
  <si>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CommType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</si>
  <si>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</si>
  <si>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</si>
  <si>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</si>
  <si>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</si>
  <si>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</si>
  <si>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</si>
  <si>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</si>
  <si>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</si>
  <si>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</si>
  <si>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</si>
  <si>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</si>
  <si>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</si>
  <si>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</si>
  <si>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</si>
  <si>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</si>
  <si>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</si>
  <si>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</si>
  <si>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</si>
  <si>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</si>
  <si>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</si>
  <si>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</si>
  <si>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</si>
  <si>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</si>
  <si>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</si>
  <si>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</si>
  <si>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</si>
  <si>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</si>
  <si>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</si>
  <si>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</si>
  <si>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</si>
  <si>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</si>
  <si>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</si>
  <si>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</si>
  <si>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</si>
  <si>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</si>
  <si>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</si>
  <si>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</si>
  <si>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</si>
  <si>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</si>
  <si>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</si>
  <si>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</si>
  <si>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</si>
  <si>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</si>
  <si>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</si>
  <si>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</si>
  <si>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</si>
  <si>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</si>
  <si>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</si>
  <si>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</si>
  <si>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</si>
  <si>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</si>
  <si>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</si>
  <si>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</si>
  <si>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</si>
  <si>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</si>
  <si>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</si>
  <si>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</si>
  <si>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</si>
  <si>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</si>
  <si>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</si>
  <si>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</si>
  <si>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</si>
  <si>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</si>
  <si>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</si>
  <si>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</si>
  <si>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</si>
  <si>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</si>
  <si>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</si>
  <si>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</si>
  <si>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</si>
  <si>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</si>
  <si>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</si>
  <si>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</si>
  <si>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Agriculture</t>
  </si>
  <si>
    <t>Other</t>
  </si>
  <si>
    <t>Commerce</t>
  </si>
  <si>
    <t>Cooling</t>
  </si>
  <si>
    <t>Public Lights</t>
  </si>
  <si>
    <t>Space Heating</t>
  </si>
  <si>
    <t>Refrigeration</t>
  </si>
  <si>
    <t>Public Water</t>
  </si>
  <si>
    <t>Water Heating</t>
  </si>
  <si>
    <t>ComNew</t>
  </si>
  <si>
    <t>EGas</t>
  </si>
  <si>
    <t>EPumpStorage</t>
  </si>
  <si>
    <t>EBiomass</t>
  </si>
  <si>
    <t>Imports</t>
  </si>
  <si>
    <t>EImports</t>
  </si>
  <si>
    <t>EHydro</t>
  </si>
  <si>
    <t>EPV_Grid</t>
  </si>
  <si>
    <t>ECSP</t>
  </si>
  <si>
    <t>EWind</t>
  </si>
  <si>
    <t>Ebattery_Dist</t>
  </si>
  <si>
    <t>ECoal</t>
  </si>
  <si>
    <t>ENuclear</t>
  </si>
  <si>
    <t>EOil</t>
  </si>
  <si>
    <t>Industry</t>
  </si>
  <si>
    <t>Electrolysers</t>
  </si>
  <si>
    <t>FuelCells</t>
  </si>
  <si>
    <t>Ammonia</t>
  </si>
  <si>
    <t>FerroAlloys</t>
  </si>
  <si>
    <t>IndOther</t>
  </si>
  <si>
    <t>PGM</t>
  </si>
  <si>
    <t>Exports</t>
  </si>
  <si>
    <t>HighIncome</t>
  </si>
  <si>
    <t>Non Energy</t>
  </si>
  <si>
    <t>LowIncome</t>
  </si>
  <si>
    <t>MiddleIncome</t>
  </si>
  <si>
    <t>Transport</t>
  </si>
  <si>
    <t>FreightRoad</t>
  </si>
  <si>
    <t>FreightRail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</si>
  <si>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</si>
  <si>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</si>
  <si>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</si>
  <si>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</si>
  <si>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</si>
  <si>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</si>
  <si>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</si>
  <si>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</si>
  <si>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</si>
  <si>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</si>
  <si>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</si>
  <si>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</si>
  <si>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</si>
  <si>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</si>
  <si>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</si>
  <si>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</si>
  <si>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</si>
  <si>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</si>
  <si>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</si>
  <si>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</si>
  <si>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</si>
  <si>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</si>
  <si>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</si>
  <si>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</si>
  <si>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</si>
  <si>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</si>
  <si>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</si>
  <si>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</si>
  <si>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</si>
  <si>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</si>
  <si>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</si>
  <si>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</si>
  <si>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</si>
  <si>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</si>
  <si>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</si>
  <si>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</si>
  <si>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</si>
  <si>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</si>
  <si>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</si>
  <si>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</si>
  <si>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</si>
  <si>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</si>
  <si>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</si>
  <si>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</si>
  <si>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</si>
  <si>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</si>
  <si>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</si>
  <si>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</si>
  <si>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</si>
  <si>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</si>
  <si>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</si>
  <si>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</si>
  <si>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</si>
  <si>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</si>
  <si>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Industry,Transport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</si>
  <si>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</si>
  <si>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</si>
  <si>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</si>
  <si>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</si>
  <si>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</si>
  <si>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</si>
  <si>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</si>
  <si>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Res Elc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</si>
  <si>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</si>
  <si>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</si>
  <si>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</si>
  <si>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</si>
  <si>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</si>
  <si>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</si>
  <si>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</si>
  <si>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</si>
  <si>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</si>
  <si>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</si>
  <si>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</si>
  <si>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</si>
  <si>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</si>
  <si>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</si>
  <si>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</si>
  <si>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</si>
  <si>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</si>
  <si>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</si>
  <si>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</si>
  <si>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</si>
  <si>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</si>
  <si>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</si>
  <si>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</si>
  <si>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</si>
  <si>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</si>
  <si>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</si>
  <si>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</si>
  <si>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</si>
  <si>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</si>
  <si>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</si>
  <si>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</si>
  <si>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</si>
  <si>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</si>
  <si>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Tra Elc</t>
  </si>
  <si>
    <t>PassengerPriv</t>
  </si>
  <si>
    <t>PassengerPubRoad</t>
  </si>
  <si>
    <t>Tra OilProducts</t>
  </si>
  <si>
    <t>Tra Gas</t>
  </si>
  <si>
    <t>Tra Diesel</t>
  </si>
  <si>
    <t>Tra Gasoline</t>
  </si>
  <si>
    <t>Tra JetFuel</t>
  </si>
  <si>
    <t>Tra HFO</t>
  </si>
  <si>
    <t>Diesel</t>
  </si>
  <si>
    <t>Gasoline</t>
  </si>
  <si>
    <t>JetFuel</t>
  </si>
  <si>
    <t>HFO</t>
  </si>
  <si>
    <t>ComExist</t>
  </si>
  <si>
    <t>Aluminium</t>
  </si>
  <si>
    <t>Chemicals</t>
  </si>
  <si>
    <t>Food_Bev_Tob</t>
  </si>
  <si>
    <t>Iron_Steel</t>
  </si>
  <si>
    <t>Mining</t>
  </si>
  <si>
    <t>PNFMetals</t>
  </si>
  <si>
    <t>NMMProducts</t>
  </si>
  <si>
    <t>Pulp_Paper</t>
  </si>
  <si>
    <t>EPV_RfTp</t>
  </si>
  <si>
    <t>Ebattery_Utility</t>
  </si>
  <si>
    <t>NonEnergy</t>
  </si>
  <si>
    <t>ProcessHeat</t>
  </si>
  <si>
    <t>PumpsFansCompressors</t>
  </si>
  <si>
    <t>EndUse</t>
  </si>
  <si>
    <t>NaturalGas,Coal,OilProducts,Biomass,Hydrogen,Waste</t>
  </si>
  <si>
    <t>IndTransport</t>
  </si>
  <si>
    <t>Cooling dem</t>
  </si>
  <si>
    <t>Process Heating dem</t>
  </si>
  <si>
    <t>Transport Services</t>
  </si>
  <si>
    <t>Industry Transport dem</t>
  </si>
  <si>
    <t>Waste</t>
  </si>
  <si>
    <t>Pulp_Paper_ChemPulp</t>
  </si>
  <si>
    <t>IndOther_ProcessHeat</t>
  </si>
  <si>
    <t>IndOther_Other</t>
  </si>
  <si>
    <t>PumpsFansCompressorsMills</t>
  </si>
  <si>
    <t>IndOther_PumpsFansCompressorsMIlls</t>
  </si>
  <si>
    <t>PumpsFansCompressorsMills dem</t>
  </si>
  <si>
    <t>Iron_Steel_BOF</t>
  </si>
  <si>
    <t>Iron_Steel_DRI-EAF</t>
  </si>
  <si>
    <t>Ammonia,Methanol</t>
  </si>
  <si>
    <t>Methanol</t>
  </si>
  <si>
    <t>Com Elc</t>
  </si>
  <si>
    <t>Com Coal</t>
  </si>
  <si>
    <t>Com OilProducts</t>
  </si>
  <si>
    <t>Com Gas</t>
  </si>
  <si>
    <t>Industry Products</t>
  </si>
  <si>
    <t>Iron_Steel_OreExtraction</t>
  </si>
  <si>
    <t>Iron_Steel_Scrap</t>
  </si>
  <si>
    <t>Iron_Steel_Pelletizer</t>
  </si>
  <si>
    <t>Iron_Steel_H2toDRI</t>
  </si>
  <si>
    <t>Iron_Steel_H2DRI</t>
  </si>
  <si>
    <t>Iron_Steel_DRI-Kilns</t>
  </si>
  <si>
    <t>Iron_Steel_EAF</t>
  </si>
  <si>
    <t>Iron_Steel_SecondaryEAF</t>
  </si>
  <si>
    <t>Iron_Steel_Saldanha</t>
  </si>
  <si>
    <t>Iron_Steel_MOE</t>
  </si>
  <si>
    <t>Iron_Steel_H2toDRI,Iron_Steel_H2DRI,Iron_Steel_Saldanha</t>
  </si>
  <si>
    <t>HydrogenSector,Iron_Steel_Electrolyser&amp;H2Storage</t>
  </si>
  <si>
    <t>Iron_Steel_Coal</t>
  </si>
  <si>
    <t>Coal for material use</t>
  </si>
  <si>
    <t>Gas for material use</t>
  </si>
  <si>
    <t>Oil HFO for material use</t>
  </si>
  <si>
    <t>Waste for material use</t>
  </si>
  <si>
    <t>Clinker substitution</t>
  </si>
  <si>
    <t>Cement thermal fuel</t>
  </si>
  <si>
    <t>NMM Raw Materials</t>
  </si>
  <si>
    <t>Ferrochrome</t>
  </si>
  <si>
    <t>Ferromanganese</t>
  </si>
  <si>
    <t>Cooking,Cooling,Lighting,Other,Refrigeration,Space Heating,Water Heating,Public Lights, Public Water</t>
  </si>
  <si>
    <t>CarbonCapture&amp;Storage</t>
  </si>
  <si>
    <t>CTLRefineries</t>
  </si>
  <si>
    <t>GTLRefineries</t>
  </si>
  <si>
    <t>GasRefineries</t>
  </si>
  <si>
    <t>HydrogenSMRPlant</t>
  </si>
  <si>
    <t>PowerSectorCCS</t>
  </si>
  <si>
    <t>GasPipelines</t>
  </si>
  <si>
    <t>SyntheticFuels</t>
  </si>
  <si>
    <t>HydrogenElectrolysisPlant</t>
  </si>
  <si>
    <t>AmmoniaCTL</t>
  </si>
  <si>
    <t>CTLBoilers</t>
  </si>
  <si>
    <t>HydrogenCoalGasificationPlant</t>
  </si>
  <si>
    <t>HeatSteam</t>
  </si>
  <si>
    <t>NaturalGas,Coal,OilProducts,Biomass,HeatSteam,CrudeOil</t>
  </si>
  <si>
    <t>OIlAviationGasoline</t>
  </si>
  <si>
    <t>OIlDiesel</t>
  </si>
  <si>
    <t>OilGasoline</t>
  </si>
  <si>
    <t>OilKerosene</t>
  </si>
  <si>
    <t>OilLPG</t>
  </si>
  <si>
    <t>OilOther</t>
  </si>
  <si>
    <t>CoalFuelSupply</t>
  </si>
  <si>
    <t>GasFuelSupply</t>
  </si>
  <si>
    <t>GasCoastalSupply</t>
  </si>
  <si>
    <t>GasInternationalImportsLNG</t>
  </si>
  <si>
    <t>GasCoastalExtractionUpstream</t>
  </si>
  <si>
    <t>GasIndegenousShale</t>
  </si>
  <si>
    <t>GasRegionalLNG</t>
  </si>
  <si>
    <t>GasImbhubezi</t>
  </si>
  <si>
    <t>GasIndegenousCoalBedMethane</t>
  </si>
  <si>
    <t>GasMozambique</t>
  </si>
  <si>
    <t>GasUpstreamSA</t>
  </si>
  <si>
    <t>FuelImports</t>
  </si>
  <si>
    <t>CrudeOilSupply</t>
  </si>
  <si>
    <t>GasCoastalPipeline</t>
  </si>
  <si>
    <t>SasolInfrachemCoal</t>
  </si>
  <si>
    <t>SasolInfrachemGas</t>
  </si>
  <si>
    <t>SasolSSFGasPlant</t>
  </si>
  <si>
    <t>SasolSSFCoalPlant</t>
  </si>
  <si>
    <t>RES comms</t>
  </si>
  <si>
    <t>RES Services,RES Fuels</t>
  </si>
  <si>
    <t>COM comms</t>
  </si>
  <si>
    <t>COM Services,COM Fuels</t>
  </si>
  <si>
    <t>AGR comms</t>
  </si>
  <si>
    <t>AGR Services,AGR Fuels</t>
  </si>
  <si>
    <t>TRA comms</t>
  </si>
  <si>
    <t>TRA Services,TRA Fuels</t>
  </si>
  <si>
    <t>IND comms</t>
  </si>
  <si>
    <t>Industry Products,IND Fuels</t>
  </si>
  <si>
    <t>Coal,OilProducts,NaturalGas,Biomass</t>
  </si>
  <si>
    <t>Cooking dem,Lighting dem,Other dem,Refrigeration dem,Space Heating dem,Water Heating dem,Public Lights dem, Public Water dem</t>
  </si>
  <si>
    <t>TS_Defs: snk_attr=Sankey_Refineries</t>
  </si>
  <si>
    <t>Public Lights dem</t>
  </si>
  <si>
    <t>Public Water dem</t>
  </si>
  <si>
    <t>FreightRoad,FreightRail,PassengerPriv,PassengerPub</t>
  </si>
  <si>
    <t>OilProducts,NaturalGas,Hydrogen</t>
  </si>
  <si>
    <t>PassengerPub</t>
  </si>
  <si>
    <t>Electrolysers,FuelCells,Aluminium,Chemicals,Ammonia,FerroAlloys,Food_Bev_Tob,Iron_Steel,Mining,PNFMetals,NMMProducts,IndOther,PGM,Pulp_Paper</t>
  </si>
  <si>
    <t>~TS_Defs: snk_attr=Sankey_Industry</t>
  </si>
  <si>
    <t>IND_FuelSupply</t>
  </si>
  <si>
    <t>IND_ElecDist</t>
  </si>
  <si>
    <t>IND_Grid</t>
  </si>
  <si>
    <t>Heating-Cooling</t>
  </si>
  <si>
    <t>Mechanical</t>
  </si>
  <si>
    <t>Lighting-Other</t>
  </si>
  <si>
    <t>Agriculture,Commerce,Industry,Residential,Transport,Refineries,HydrogenSector,Exports</t>
  </si>
  <si>
    <t>Heating-Cooling,Mechanical,Lighting-Other</t>
  </si>
  <si>
    <t>Agriculture,Commerce,Industry,Residential,Transport,Refineries,HydrogenSector</t>
  </si>
  <si>
    <t>~TS_Defs: snk_attr=Sankey_all_Loops</t>
  </si>
  <si>
    <t>Agriculture,Commerce,Industry,Residential,Transport,CrudeRefineries,Synfuels,HydrogenSector,Exports</t>
  </si>
  <si>
    <t>Agriculture,Commerce,Industry,Residential,Transport</t>
  </si>
  <si>
    <t>NaturalGas,Coal</t>
  </si>
  <si>
    <t>~TS_Defs: snk_attr=Sankey_Transport</t>
  </si>
  <si>
    <t>TS_Defs: snk_attr=Sankey_all</t>
  </si>
  <si>
    <t>IND_ElecGenDist</t>
  </si>
  <si>
    <t>AGR Fuels,COM Fuels,RES Fuels,TRA Fuels,IND Fuels</t>
  </si>
  <si>
    <t>TS_Defs: snk_attr=Sankey_Buildings</t>
  </si>
  <si>
    <t>* can't have both this one and one above active at the same time</t>
  </si>
  <si>
    <t>ICPELC</t>
  </si>
  <si>
    <t>IFAELC</t>
  </si>
  <si>
    <t>IFBELC</t>
  </si>
  <si>
    <t>IISELC</t>
  </si>
  <si>
    <t>IMIELC</t>
  </si>
  <si>
    <t>INFELC</t>
  </si>
  <si>
    <t>INMELC</t>
  </si>
  <si>
    <t>IOTELC</t>
  </si>
  <si>
    <t>IPPELC</t>
  </si>
  <si>
    <t>Coal,NaturalGas,Biomass,OilDiesel,OilGasoiline,OilKerosene,OilLPG,OilHFO</t>
  </si>
  <si>
    <t>CTLRefineries,GTLRefineries,AmmoniaCTL,CTLBoilers,CrudeRefineries</t>
  </si>
  <si>
    <t>Gas</t>
  </si>
  <si>
    <t>CTLRefineries,GTLRefineries,SyntheticFuels,AmmoniaCTL,CrudeRefineries,FuelImports</t>
  </si>
  <si>
    <t>Agriculture,Commerce,Industry,Residential,Transport,CrudeRefineries,SyntheticFuels,HydrogenSector,Exports,ElectricitySector,GTLRefineries</t>
  </si>
  <si>
    <t>ElectricitySupply</t>
  </si>
  <si>
    <t>GasCoastalSupply,GasCoastalPipeline,GasInternationalImportsLNG,GasCoastalExtractionUpstream,GasIndegenousShale,GasRegionalLNG,GasImbubhezi,GasIndegenousCoalBedMethane,GasMozambique</t>
  </si>
  <si>
    <t>Black liquor</t>
  </si>
  <si>
    <t>LP Steam</t>
  </si>
  <si>
    <t>HP Steam</t>
  </si>
  <si>
    <t>~TS_Defs: snk_attr=Sankey_IndustryPulp&amp;Paper</t>
  </si>
  <si>
    <t>Paper</t>
  </si>
  <si>
    <t>Pulp</t>
  </si>
  <si>
    <t>Pulp_ExportMarket</t>
  </si>
  <si>
    <t>AGR Fuels</t>
  </si>
  <si>
    <t>COM Fuels</t>
  </si>
  <si>
    <t>RES Fuels</t>
  </si>
  <si>
    <t>TRA Fuels</t>
  </si>
  <si>
    <t>IND Fuels</t>
  </si>
  <si>
    <t>AGR Fuels,COM Fuels,RES Fuels, TRA Fuels, IND Fuels</t>
  </si>
  <si>
    <t>Pulp_Paper_ElecDist,Pulp_Paper_BPTurbine</t>
  </si>
  <si>
    <t>Pulp_Paper_Boilers</t>
  </si>
  <si>
    <t>IND_ElecDist,IND_ElecGenDist</t>
  </si>
  <si>
    <t>Coal,OilProducts,Gas,Biomass</t>
  </si>
  <si>
    <t>Pulp_Paper_BPTurbine</t>
  </si>
  <si>
    <t>Pulp_Paper_Mills,Pulp_ExportMarket</t>
  </si>
  <si>
    <t>Pulp_Paper_MechaPulp,Pulp_Paper_ChemPulp,Pulp_Paper_DissolvPulp,Pulp_Paper_RecovPulp</t>
  </si>
  <si>
    <t>Pulp_Paper_Mills,Pulp_Paper_MechaPulp,Pulp_Paper_ChemPulp,Pulp_Paper_DissolvPulp,Pulp_Paper_RecovPulp,Pulp_Paper_ElectroBoilers</t>
  </si>
  <si>
    <t>Pulp_Paper_Mills</t>
  </si>
  <si>
    <t>Pulp_Paper_ChemPulp,Pulp_Paper_DissolvPulp</t>
  </si>
  <si>
    <t>Pulp_Paper_BPTurbine,Pulp_Paper_ElectroBoilers</t>
  </si>
  <si>
    <t>Pulp_Paper_RecovPulp</t>
  </si>
  <si>
    <t>Recycled Paper</t>
  </si>
  <si>
    <t>Pulp_Paper_ElectroBoilers</t>
  </si>
  <si>
    <t>Pulp_Paper_MechaPulp</t>
  </si>
  <si>
    <t>Pulp_Paper_DissolvPulp</t>
  </si>
  <si>
    <t>IND_ElecGenDist,Cogen</t>
  </si>
  <si>
    <t>Cogen</t>
  </si>
  <si>
    <t>Lighting dem,Other dem,Space Heating dem,PumpsFansCompressors dem,Cooling dem,Process Heating dem,Industry Transport dem,Non Energy dem</t>
  </si>
  <si>
    <t>Pulp_Paper_ElecDist</t>
  </si>
  <si>
    <t>NaturalGas,OilProducts,Biomass,Hydrogen,Waste,</t>
  </si>
  <si>
    <t>Coal for material use,Gas for material use,Oil HFO for material use,Waste for material use</t>
  </si>
  <si>
    <t>Cement_FueltoThermal,Cement_FinishGrinding,Cement_Pregrinding,Cement_Kilns,Cement_ClinkerSubstitution</t>
  </si>
  <si>
    <t>Iron_Steel_BOF,Iron_Steel_CokeOvens,Iron_Steel_SteelImports,Iron_Steel_CokeImports,Iron_Steel_Scrap,Iron_Steel_H2toDRI,Iron_Steel_H2DRI,Iron_Steel_H2Electrolyser,Iron_Steel_H2Storage,Iron_Steel_DRI-EAF,Iron_Steel_EAF,Iron_Steel_MOE,Iron_Steel_Saldanha,Iron_Steel_SecondaryEAF,Iron_Steel_DRI-Kilns,Iron_Steel_Saldanha</t>
  </si>
  <si>
    <t>Iron_Steel_CokeOvens</t>
  </si>
  <si>
    <t>Iron_Steel_CokeImports</t>
  </si>
  <si>
    <t>Iron_Steel_SteelImports</t>
  </si>
  <si>
    <t>Iron_Steel_H2Electrolyser</t>
  </si>
  <si>
    <t>Iron_Steel_H2Storage</t>
  </si>
  <si>
    <t>CrudeSteel</t>
  </si>
  <si>
    <t>Ore</t>
  </si>
  <si>
    <t>ScrapSteel</t>
  </si>
  <si>
    <t>Pellets</t>
  </si>
  <si>
    <t>DirectReducedIron</t>
  </si>
  <si>
    <t>BFSlag</t>
  </si>
  <si>
    <t>Iron_Steel_BOF,Iron_Steel_CokeOvens,Iron_Steel_SteelImports,Iron_Steel_CokeImports,Iron_Steel_Scrap,Iron_Steel_H2toDRI,Iron_Steel_H2DRI,Iron_Steel_H2Electrolyser,Iron_Steel_H2Storage,Iron_Steel_DRI-EAF,Iron_Steel_EAF,Iron_Steel_MOE,Iron_Steel_Saldanha,Iron_Steel_SecondaryEAF,Iron_Steel_DRI-Kilns,Iron_Steel_Saldanha,Iron_Steel_Pelletizer</t>
  </si>
  <si>
    <t>Iron_Steel_CokeImports,Iron_Steel_CokeOvens</t>
  </si>
  <si>
    <t>Iron_Steel_BOF,Iron_Steel_Scrap,Iron_Steel_DRI-EAF,Iron_Steel_EAF,Iron_Steel_MOE,Iron_Steel_DRI-Kilns,Iron_Steel_Saldanha,Iron_Steel_Pelletizer</t>
  </si>
  <si>
    <t>Iron_Steel_BOF,Iron_Steel_CokeOvens,Iron_Steel_Saldanha</t>
  </si>
  <si>
    <t>ScrapSteel,Pellets,DirectReducedIron,BFSlag</t>
  </si>
  <si>
    <t>Iron_Steel_Coke, Iron_Steel_Coal, CokingCoal</t>
  </si>
  <si>
    <t>CokingCoal</t>
  </si>
  <si>
    <t>Iron_Steel_Coke</t>
  </si>
  <si>
    <t>Cement_FueltoThermal</t>
  </si>
  <si>
    <t>~TS_Defs: snk_attr=Sankey_Ammonia&amp;Methanol</t>
  </si>
  <si>
    <t>Ferroalloys_CokeOvens</t>
  </si>
  <si>
    <t>Ferromanganese_EAF</t>
  </si>
  <si>
    <t>Ferrochrome_EAF</t>
  </si>
  <si>
    <t>Ferroalloys_Coke</t>
  </si>
  <si>
    <t>Ferroalloys_Coke,Coal for material use</t>
  </si>
  <si>
    <t>Ferromanganese_EAF,Ferrochrome_EAF</t>
  </si>
  <si>
    <t>Glass_AdvancedKiln</t>
  </si>
  <si>
    <t>Glass_StandardKiln</t>
  </si>
  <si>
    <t>Bricks_AdvancedKiln</t>
  </si>
  <si>
    <t>Bricks_StandardKiln</t>
  </si>
  <si>
    <t>Lime_StandardKiln</t>
  </si>
  <si>
    <t>Bricks_Ceramics</t>
  </si>
  <si>
    <t>Glass</t>
  </si>
  <si>
    <t>Lime</t>
  </si>
  <si>
    <t>Bricks_AdvancedKiln,Ferromanganese_EAF,Ferrochrome_EAF</t>
  </si>
  <si>
    <t>TS_Defs: snk_attr=Sankey_IndustryIron&amp;Steel</t>
  </si>
  <si>
    <t>Glass_StandardKiln,Bricks_StandardKiln,Lime_StandardKiln,Ferromanganese_EAF,Ferrochrome_EAF</t>
  </si>
  <si>
    <t>Glass_AdvancedKiln,Glass_StandardKiln,Bricks_AdvancedKiln,Bricks_StandardKiln,Lime_StandardKiln,Ferromanganese_EAF,Ferrochrome_EAF</t>
  </si>
  <si>
    <t>Ferrochrome,Ferromanganese,Bricks_Ceramics,Glass,Lime</t>
  </si>
  <si>
    <t>TS_Defs: snk_attr=Sankey_NMMProducts&amp;FA</t>
  </si>
  <si>
    <t>Coal for material use,Gas for material use,Oil HFO for material use,Waste for material use,Biomass</t>
  </si>
  <si>
    <t>Cement_KilnLongDry</t>
  </si>
  <si>
    <t>Cement_KilnNSPPrecalciner</t>
  </si>
  <si>
    <t>Cement_KilnSuspPreheater</t>
  </si>
  <si>
    <t>Cement_KilnLongDry,Cement_KilnNSPPrecalciner,Cement_KilnSuspPreheater</t>
  </si>
  <si>
    <t>Cement_FinishGrinding_BallMill</t>
  </si>
  <si>
    <t>Cement_FinishGrinding_RotaryPress</t>
  </si>
  <si>
    <t>Cement_Pregrinding_BallMill</t>
  </si>
  <si>
    <t>Cement_Pregrinding_RotaryPress</t>
  </si>
  <si>
    <t>Cement_Pregrinding_BallMill,Cement_Pregrinding_RotaryPress</t>
  </si>
  <si>
    <t>Clinker</t>
  </si>
  <si>
    <t xml:space="preserve">Clinker </t>
  </si>
  <si>
    <t>Clinker,Clinker substitution</t>
  </si>
  <si>
    <t>Cement_FinishGrinding_BallMill,Cement_FinishGrinding_RotaryPress</t>
  </si>
  <si>
    <t>Cement</t>
  </si>
  <si>
    <t>Cement_Pregrinding_BallMill,Cement_Pregrinding_RotaryPress,Cement_KilnLongDry,Cement_KilnNSPPrecalciner,Cement_KilnSuspPreheater,Cement_FinishGrinding_BallMill,Cement_FinishGrinding_RotaryPress</t>
  </si>
  <si>
    <t>Cement_CliSub_CPFAsh</t>
  </si>
  <si>
    <t>Cement_CliSub_Clay</t>
  </si>
  <si>
    <t>Cement_CliSub_Gypsum</t>
  </si>
  <si>
    <t>Cement_CliSub_BFSlag</t>
  </si>
  <si>
    <t>Cement_CliSub_Lime</t>
  </si>
  <si>
    <t>Cement_CliSub_CPFAsh,Cement_CliSub_Clay,Cement_CliSub_Gypsum,Cement_CliSub_BFSlag,Cement_CliSub_Lime</t>
  </si>
  <si>
    <t>TS_Defs: snk_attr=Sankey_NMM_Cement</t>
  </si>
  <si>
    <t>Agr Heating dem</t>
  </si>
  <si>
    <t>Agr Other dem</t>
  </si>
  <si>
    <t>Agr Processing dem</t>
  </si>
  <si>
    <t>Agr Traction dem</t>
  </si>
  <si>
    <t>Agr Irrigation dem</t>
  </si>
  <si>
    <t>Agr Heating dem,Agr Irrigation dem,Agr Other dem,Agr Processing dem,Agr Traction dem</t>
  </si>
  <si>
    <t>Agriculture_Heating</t>
  </si>
  <si>
    <t>Agriculture_Irrigation</t>
  </si>
  <si>
    <t>Agriculture_Other</t>
  </si>
  <si>
    <t>Agriculture_Processing</t>
  </si>
  <si>
    <t>Agriculture_Traction</t>
  </si>
  <si>
    <t>Agriculture_Heating,Agriculture_Irrigation,Agriculture_Other,Agriculture_Processing,Agriculture_Traction</t>
  </si>
  <si>
    <t>OilHFO</t>
  </si>
  <si>
    <t>Coal,OilDiesel,OilGasoline,OilKerosene,OilLPG,OilHFO</t>
  </si>
  <si>
    <t>TS_Defs: snk_attr=Sankey_Agriculture_Detailed</t>
  </si>
  <si>
    <t>CTLBoilers,UpstreamHeatSteam</t>
  </si>
  <si>
    <t>UpstreamHeatSteam</t>
  </si>
  <si>
    <t>OIlAviationGasoline,OilDiesel,OilGasoline,OilKerosene,OilHFO,OilLPG,OilOther</t>
  </si>
  <si>
    <t>GasCoastalPipeline,Agriculture,Commerce,Industry,Residential,Transport,CrudeRefineries,SyntheticFuels,HydrogenSector,Exports,ElectricitySector,CTLBoilers,CTLRefineries,GTLRefineries</t>
  </si>
  <si>
    <t>Coal,HeatSteam,CrudeOil</t>
  </si>
  <si>
    <t>CTLRefineries,AmmoniaCTL,CTLBoilers,CrudeRefineries</t>
  </si>
  <si>
    <t>CTLRefineries,GTLRefineries,SyntheticFuels,CrudeRefineries</t>
  </si>
  <si>
    <t>HCVElectric</t>
  </si>
  <si>
    <t>HCVGas</t>
  </si>
  <si>
    <t>HCVOil</t>
  </si>
  <si>
    <t>HCVHydrogen</t>
  </si>
  <si>
    <t>LCVElectric</t>
  </si>
  <si>
    <t>LCVGas</t>
  </si>
  <si>
    <t>LCVOil</t>
  </si>
  <si>
    <t>LCVHybrid</t>
  </si>
  <si>
    <t>FreightPip</t>
  </si>
  <si>
    <t>CarElectric</t>
  </si>
  <si>
    <t>CarGas</t>
  </si>
  <si>
    <t>CarHydrogen</t>
  </si>
  <si>
    <t>CarOil</t>
  </si>
  <si>
    <t>CarHybrid</t>
  </si>
  <si>
    <t>MotoElectric</t>
  </si>
  <si>
    <t>MotoOil</t>
  </si>
  <si>
    <t>SUVElectric</t>
  </si>
  <si>
    <t>SUVGas</t>
  </si>
  <si>
    <t>SUVHydrogen</t>
  </si>
  <si>
    <t>SUVOil</t>
  </si>
  <si>
    <t>SUVHybrid</t>
  </si>
  <si>
    <t>BRTElc</t>
  </si>
  <si>
    <t>BRTGas</t>
  </si>
  <si>
    <t>BRTHydrogen</t>
  </si>
  <si>
    <t>BRTOil</t>
  </si>
  <si>
    <t>BusElectric</t>
  </si>
  <si>
    <t>BusGas</t>
  </si>
  <si>
    <t>BusHydrogen</t>
  </si>
  <si>
    <t>BusOil</t>
  </si>
  <si>
    <t>PassengerRail</t>
  </si>
  <si>
    <t>MinibusElectric</t>
  </si>
  <si>
    <t>MinibusGas</t>
  </si>
  <si>
    <t>MinibusHydrogen</t>
  </si>
  <si>
    <t>MinibusOil</t>
  </si>
  <si>
    <t>MinibusHybrid</t>
  </si>
  <si>
    <t>TraOther</t>
  </si>
  <si>
    <t>OilProducts,NaturalGas,Hydrogen,ElectricityDist</t>
  </si>
  <si>
    <t>TraAir</t>
  </si>
  <si>
    <t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MinibusGas,MinibusHydrogen,MinibusOil,MinibusHybrid,TraOther,TraAir,</t>
  </si>
  <si>
    <t>BPKM,BTONKM</t>
  </si>
  <si>
    <t>BPKM</t>
  </si>
  <si>
    <t>BTONKM</t>
  </si>
  <si>
    <t>~TS_Defs: snk_attr=Sankey_TransportDetailed</t>
  </si>
  <si>
    <t>~TS_Defs: snk_attr=Sankey_OilAndGas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</si>
</sst>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  <xf numFmtId="0" fontId="2" fillId="0" borderId="0"/>
    <xf numFmtId="0" fontId="14" fillId="0" borderId="0"/>
  </cellStyleXfs>
  <cellXfs count="8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0" quotePrefix="1" applyFont="1"/>
    <xf numFmtId="0" fontId="19" fillId="0" borderId="0" xfId="0" applyFont="1"/>
  </cellXfs>
  <cellStyles count="20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2 4 2" xfId="18" xr:uid="{FA82C4F4-D7F6-47CB-B62A-8F69E6F622A7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3 4 2" xfId="19" xr:uid="{FB639C9C-5C9C-4579-985E-F8644B658EDF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2F55214C-10AE-4DEA-846F-0DC532C8EEF2}" userId="S::01405439@wf.uct.ac.za::c7f06137-2c3b-4c5c-8f38-fe1abbc9686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8" dT="2024-10-08T10:05:40.87" personId="{2F55214C-10AE-4DEA-846F-0DC532C8EEF2}" id="{834CA009-FEBA-4933-A8F8-DE84E3AEED2C}">
    <text>Note that the fuel input to Cogen is accounted for under process heat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4.5"/>
  <cols>
    <col min="1" max="1" width="10" bestFit="1" customWidth="1"/>
    <col min="2" max="2" width="12.1796875" bestFit="1" customWidth="1"/>
    <col min="3" max="3" width="11.81640625" bestFit="1" customWidth="1"/>
    <col min="4" max="5" width="5.81640625" bestFit="1" customWidth="1"/>
    <col min="7" max="7" width="20.1796875" bestFit="1" customWidth="1"/>
    <col min="8" max="8" width="18.453125" bestFit="1" customWidth="1"/>
    <col min="9" max="9" width="12.1796875" bestFit="1" customWidth="1"/>
    <col min="10" max="11" width="12.1796875" customWidth="1"/>
    <col min="12" max="12" width="14" bestFit="1" customWidth="1"/>
    <col min="13" max="13" width="2.81640625" bestFit="1" customWidth="1"/>
  </cols>
  <sheetData>
    <row r="1" spans="1:17">
      <c r="B1" t="s">
        <v>98</v>
      </c>
      <c r="I1" t="s">
        <v>93</v>
      </c>
      <c r="J1" t="s">
        <v>165</v>
      </c>
      <c r="K1" t="s">
        <v>164</v>
      </c>
      <c r="L1" t="s">
        <v>168</v>
      </c>
    </row>
    <row r="2" spans="1:17">
      <c r="B2" t="s">
        <v>97</v>
      </c>
      <c r="I2" t="s">
        <v>92</v>
      </c>
      <c r="J2" t="s">
        <v>159</v>
      </c>
      <c r="K2" t="s">
        <v>163</v>
      </c>
      <c r="L2" t="s">
        <v>169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166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160</v>
      </c>
      <c r="K6" t="s">
        <v>160</v>
      </c>
      <c r="L6" t="s">
        <v>160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160</v>
      </c>
      <c r="K7" t="s">
        <v>160</v>
      </c>
      <c r="L7" t="s">
        <v>160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160</v>
      </c>
      <c r="K8" t="s">
        <v>160</v>
      </c>
      <c r="L8" t="s">
        <v>160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160</v>
      </c>
      <c r="K9" t="s">
        <v>160</v>
      </c>
      <c r="L9" t="s">
        <v>160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160</v>
      </c>
      <c r="K10" t="s">
        <v>160</v>
      </c>
      <c r="L10" t="s">
        <v>160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160</v>
      </c>
      <c r="K11" t="s">
        <v>160</v>
      </c>
      <c r="L11" t="s">
        <v>160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161</v>
      </c>
      <c r="K12" t="s">
        <v>160</v>
      </c>
      <c r="L12" t="s">
        <v>160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161</v>
      </c>
      <c r="K13" t="s">
        <v>160</v>
      </c>
      <c r="L13" t="s">
        <v>160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161</v>
      </c>
      <c r="K14" t="s">
        <v>160</v>
      </c>
      <c r="L14" t="s">
        <v>160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161</v>
      </c>
      <c r="L15" t="s">
        <v>160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161</v>
      </c>
      <c r="L16" t="s">
        <v>160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161</v>
      </c>
      <c r="L17" t="s">
        <v>160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161</v>
      </c>
      <c r="K18" t="s">
        <v>161</v>
      </c>
      <c r="L18" t="s">
        <v>161</v>
      </c>
      <c r="M18">
        <v>10</v>
      </c>
      <c r="R18" t="s">
        <v>167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161</v>
      </c>
      <c r="K19" t="s">
        <v>161</v>
      </c>
      <c r="L19" t="s">
        <v>161</v>
      </c>
      <c r="M19">
        <v>11</v>
      </c>
      <c r="R19" t="s">
        <v>167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161</v>
      </c>
      <c r="K20" t="s">
        <v>161</v>
      </c>
      <c r="L20" t="s">
        <v>161</v>
      </c>
      <c r="M20">
        <v>12</v>
      </c>
      <c r="R20" t="s">
        <v>167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J58" sqref="J58"/>
    </sheetView>
  </sheetViews>
  <sheetFormatPr defaultRowHeight="14.5"/>
  <cols>
    <col min="1" max="1" width="11.54296875" bestFit="1" customWidth="1"/>
    <col min="2" max="2" width="28.81640625" bestFit="1" customWidth="1"/>
    <col min="3" max="3" width="11.5429687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156</v>
      </c>
      <c r="C3" t="s">
        <v>155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154</v>
      </c>
    </row>
    <row r="7" spans="1:3">
      <c r="A7" t="s">
        <v>11</v>
      </c>
      <c r="B7" t="s">
        <v>158</v>
      </c>
      <c r="C7" t="s">
        <v>69</v>
      </c>
    </row>
    <row r="8" spans="1:3">
      <c r="A8" t="s">
        <v>11</v>
      </c>
      <c r="B8" t="s">
        <v>70</v>
      </c>
      <c r="C8" t="s">
        <v>157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topLeftCell="A34" workbookViewId="0"/>
  </sheetViews>
  <sheetFormatPr defaultRowHeight="14.5"/>
  <cols>
    <col min="1" max="1" width="13.54296875" bestFit="1" customWidth="1"/>
    <col min="2" max="2" width="28.81640625" bestFit="1" customWidth="1"/>
    <col min="3" max="3" width="11.54296875" bestFit="1" customWidth="1"/>
  </cols>
  <sheetData>
    <row r="1" spans="1:3">
      <c r="A1" t="s">
        <v>104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140</v>
      </c>
      <c r="B3" t="s">
        <v>105</v>
      </c>
      <c r="C3" t="s">
        <v>106</v>
      </c>
    </row>
    <row r="4" spans="1:3">
      <c r="A4" t="s">
        <v>140</v>
      </c>
      <c r="B4" t="s">
        <v>107</v>
      </c>
      <c r="C4" t="s">
        <v>106</v>
      </c>
    </row>
    <row r="5" spans="1:3">
      <c r="A5" t="s">
        <v>140</v>
      </c>
      <c r="B5" t="s">
        <v>108</v>
      </c>
      <c r="C5" t="s">
        <v>106</v>
      </c>
    </row>
    <row r="6" spans="1:3">
      <c r="A6" t="s">
        <v>140</v>
      </c>
      <c r="B6" t="s">
        <v>109</v>
      </c>
      <c r="C6" t="s">
        <v>106</v>
      </c>
    </row>
    <row r="7" spans="1:3">
      <c r="A7" t="s">
        <v>140</v>
      </c>
      <c r="B7" t="s">
        <v>110</v>
      </c>
      <c r="C7" t="s">
        <v>106</v>
      </c>
    </row>
    <row r="8" spans="1:3">
      <c r="A8" t="s">
        <v>140</v>
      </c>
      <c r="B8" t="s">
        <v>111</v>
      </c>
      <c r="C8" t="s">
        <v>106</v>
      </c>
    </row>
    <row r="9" spans="1:3">
      <c r="A9" t="s">
        <v>140</v>
      </c>
      <c r="B9" t="s">
        <v>112</v>
      </c>
      <c r="C9" t="s">
        <v>106</v>
      </c>
    </row>
    <row r="10" spans="1:3">
      <c r="A10" t="s">
        <v>140</v>
      </c>
      <c r="B10" t="s">
        <v>113</v>
      </c>
      <c r="C10" t="s">
        <v>106</v>
      </c>
    </row>
    <row r="11" spans="1:3">
      <c r="A11" t="s">
        <v>140</v>
      </c>
      <c r="B11" t="s">
        <v>114</v>
      </c>
      <c r="C11" t="s">
        <v>106</v>
      </c>
    </row>
    <row r="12" spans="1:3">
      <c r="A12" t="s">
        <v>140</v>
      </c>
      <c r="B12" t="s">
        <v>115</v>
      </c>
      <c r="C12" t="s">
        <v>106</v>
      </c>
    </row>
    <row r="13" spans="1:3">
      <c r="A13" t="s">
        <v>140</v>
      </c>
      <c r="B13" t="s">
        <v>116</v>
      </c>
      <c r="C13" t="s">
        <v>106</v>
      </c>
    </row>
    <row r="14" spans="1:3">
      <c r="A14" t="s">
        <v>140</v>
      </c>
      <c r="B14" t="s">
        <v>117</v>
      </c>
      <c r="C14" t="s">
        <v>106</v>
      </c>
    </row>
    <row r="15" spans="1:3">
      <c r="A15" t="s">
        <v>140</v>
      </c>
      <c r="B15" t="s">
        <v>118</v>
      </c>
      <c r="C15" t="s">
        <v>106</v>
      </c>
    </row>
    <row r="16" spans="1:3">
      <c r="A16" t="s">
        <v>140</v>
      </c>
      <c r="B16" t="s">
        <v>119</v>
      </c>
      <c r="C16" t="s">
        <v>106</v>
      </c>
    </row>
    <row r="17" spans="1:3">
      <c r="A17" t="s">
        <v>140</v>
      </c>
      <c r="B17" t="s">
        <v>120</v>
      </c>
      <c r="C17" t="s">
        <v>106</v>
      </c>
    </row>
    <row r="18" spans="1:3">
      <c r="A18" t="s">
        <v>140</v>
      </c>
      <c r="B18" t="s">
        <v>121</v>
      </c>
      <c r="C18" t="s">
        <v>106</v>
      </c>
    </row>
    <row r="19" spans="1:3">
      <c r="A19" t="s">
        <v>140</v>
      </c>
      <c r="B19" t="s">
        <v>122</v>
      </c>
      <c r="C19" t="s">
        <v>106</v>
      </c>
    </row>
    <row r="20" spans="1:3">
      <c r="A20" t="s">
        <v>140</v>
      </c>
      <c r="B20" t="s">
        <v>123</v>
      </c>
      <c r="C20" t="s">
        <v>124</v>
      </c>
    </row>
    <row r="21" spans="1:3">
      <c r="A21" t="s">
        <v>140</v>
      </c>
      <c r="B21" t="s">
        <v>125</v>
      </c>
      <c r="C21" t="s">
        <v>124</v>
      </c>
    </row>
    <row r="22" spans="1:3">
      <c r="A22" t="s">
        <v>140</v>
      </c>
      <c r="B22" t="s">
        <v>126</v>
      </c>
      <c r="C22" t="s">
        <v>124</v>
      </c>
    </row>
    <row r="23" spans="1:3">
      <c r="A23" t="s">
        <v>140</v>
      </c>
      <c r="B23" t="s">
        <v>127</v>
      </c>
      <c r="C23" t="s">
        <v>124</v>
      </c>
    </row>
    <row r="24" spans="1:3">
      <c r="A24" t="s">
        <v>140</v>
      </c>
      <c r="B24" t="s">
        <v>128</v>
      </c>
      <c r="C24" t="s">
        <v>124</v>
      </c>
    </row>
    <row r="25" spans="1:3">
      <c r="A25" t="s">
        <v>140</v>
      </c>
      <c r="B25" t="s">
        <v>129</v>
      </c>
      <c r="C25" t="s">
        <v>124</v>
      </c>
    </row>
    <row r="26" spans="1:3">
      <c r="A26" t="s">
        <v>140</v>
      </c>
      <c r="B26" t="s">
        <v>130</v>
      </c>
      <c r="C26" t="s">
        <v>124</v>
      </c>
    </row>
    <row r="27" spans="1:3">
      <c r="A27" t="s">
        <v>140</v>
      </c>
      <c r="B27" t="s">
        <v>131</v>
      </c>
      <c r="C27" t="s">
        <v>124</v>
      </c>
    </row>
    <row r="28" spans="1:3">
      <c r="A28" t="s">
        <v>140</v>
      </c>
      <c r="B28" t="s">
        <v>132</v>
      </c>
      <c r="C28" t="s">
        <v>124</v>
      </c>
    </row>
    <row r="29" spans="1:3">
      <c r="A29" t="s">
        <v>140</v>
      </c>
      <c r="B29" t="s">
        <v>133</v>
      </c>
      <c r="C29" t="s">
        <v>124</v>
      </c>
    </row>
    <row r="30" spans="1:3">
      <c r="A30" t="s">
        <v>140</v>
      </c>
      <c r="B30" t="s">
        <v>134</v>
      </c>
      <c r="C30" t="s">
        <v>124</v>
      </c>
    </row>
    <row r="31" spans="1:3">
      <c r="A31" t="s">
        <v>140</v>
      </c>
      <c r="B31" t="s">
        <v>135</v>
      </c>
      <c r="C31" t="s">
        <v>124</v>
      </c>
    </row>
    <row r="32" spans="1:3">
      <c r="A32" t="s">
        <v>140</v>
      </c>
      <c r="B32" t="s">
        <v>136</v>
      </c>
      <c r="C32" t="s">
        <v>124</v>
      </c>
    </row>
    <row r="33" spans="1:3">
      <c r="A33" t="s">
        <v>140</v>
      </c>
      <c r="B33" t="s">
        <v>137</v>
      </c>
      <c r="C33" t="s">
        <v>124</v>
      </c>
    </row>
    <row r="34" spans="1:3">
      <c r="A34" t="s">
        <v>140</v>
      </c>
      <c r="B34" t="s">
        <v>138</v>
      </c>
      <c r="C34" t="s">
        <v>124</v>
      </c>
    </row>
    <row r="35" spans="1:3">
      <c r="A35" t="s">
        <v>140</v>
      </c>
      <c r="B35" t="s">
        <v>139</v>
      </c>
      <c r="C35" t="s">
        <v>124</v>
      </c>
    </row>
    <row r="36" spans="1:3">
      <c r="A36" t="s">
        <v>146</v>
      </c>
      <c r="B36" t="s">
        <v>123</v>
      </c>
      <c r="C36" t="s">
        <v>123</v>
      </c>
    </row>
    <row r="37" spans="1:3">
      <c r="A37" t="s">
        <v>146</v>
      </c>
      <c r="B37" t="s">
        <v>138</v>
      </c>
      <c r="C37" t="s">
        <v>123</v>
      </c>
    </row>
    <row r="38" spans="1:3">
      <c r="A38" t="s">
        <v>146</v>
      </c>
      <c r="B38" t="s">
        <v>111</v>
      </c>
      <c r="C38" t="s">
        <v>141</v>
      </c>
    </row>
    <row r="39" spans="1:3">
      <c r="A39" t="s">
        <v>146</v>
      </c>
      <c r="B39" t="s">
        <v>112</v>
      </c>
      <c r="C39" t="s">
        <v>141</v>
      </c>
    </row>
    <row r="40" spans="1:3">
      <c r="A40" t="s">
        <v>146</v>
      </c>
      <c r="B40" t="s">
        <v>107</v>
      </c>
      <c r="C40" t="s">
        <v>141</v>
      </c>
    </row>
    <row r="41" spans="1:3">
      <c r="A41" t="s">
        <v>146</v>
      </c>
      <c r="B41" t="s">
        <v>105</v>
      </c>
      <c r="C41" t="s">
        <v>141</v>
      </c>
    </row>
    <row r="42" spans="1:3">
      <c r="A42" t="s">
        <v>146</v>
      </c>
      <c r="B42" t="s">
        <v>133</v>
      </c>
      <c r="C42" t="s">
        <v>142</v>
      </c>
    </row>
    <row r="43" spans="1:3">
      <c r="A43" t="s">
        <v>146</v>
      </c>
      <c r="B43" t="s">
        <v>127</v>
      </c>
      <c r="C43" t="s">
        <v>142</v>
      </c>
    </row>
    <row r="44" spans="1:3">
      <c r="A44" t="s">
        <v>146</v>
      </c>
      <c r="B44" t="s">
        <v>128</v>
      </c>
      <c r="C44" t="s">
        <v>128</v>
      </c>
    </row>
    <row r="45" spans="1:3">
      <c r="A45" t="s">
        <v>146</v>
      </c>
      <c r="B45" t="s">
        <v>108</v>
      </c>
      <c r="C45" t="s">
        <v>108</v>
      </c>
    </row>
    <row r="46" spans="1:3">
      <c r="A46" t="s">
        <v>146</v>
      </c>
      <c r="B46" t="s">
        <v>129</v>
      </c>
      <c r="C46" t="s">
        <v>129</v>
      </c>
    </row>
    <row r="47" spans="1:3">
      <c r="A47" t="s">
        <v>146</v>
      </c>
      <c r="B47" t="s">
        <v>116</v>
      </c>
      <c r="C47" t="s">
        <v>109</v>
      </c>
    </row>
    <row r="48" spans="1:3">
      <c r="A48" t="s">
        <v>146</v>
      </c>
      <c r="B48" t="s">
        <v>115</v>
      </c>
      <c r="C48" t="s">
        <v>109</v>
      </c>
    </row>
    <row r="49" spans="1:3">
      <c r="A49" t="s">
        <v>146</v>
      </c>
      <c r="B49" t="s">
        <v>117</v>
      </c>
      <c r="C49" t="s">
        <v>109</v>
      </c>
    </row>
    <row r="50" spans="1:3">
      <c r="A50" t="s">
        <v>146</v>
      </c>
      <c r="B50" t="s">
        <v>120</v>
      </c>
      <c r="C50" t="s">
        <v>109</v>
      </c>
    </row>
    <row r="51" spans="1:3">
      <c r="A51" t="s">
        <v>146</v>
      </c>
      <c r="B51" t="s">
        <v>119</v>
      </c>
      <c r="C51" t="s">
        <v>109</v>
      </c>
    </row>
    <row r="52" spans="1:3">
      <c r="A52" t="s">
        <v>146</v>
      </c>
      <c r="B52" t="s">
        <v>118</v>
      </c>
      <c r="C52" t="s">
        <v>109</v>
      </c>
    </row>
    <row r="53" spans="1:3">
      <c r="A53" t="s">
        <v>146</v>
      </c>
      <c r="B53" t="s">
        <v>121</v>
      </c>
      <c r="C53" t="s">
        <v>109</v>
      </c>
    </row>
    <row r="54" spans="1:3">
      <c r="A54" t="s">
        <v>146</v>
      </c>
      <c r="B54" t="s">
        <v>122</v>
      </c>
      <c r="C54" t="s">
        <v>109</v>
      </c>
    </row>
    <row r="55" spans="1:3">
      <c r="A55" t="s">
        <v>146</v>
      </c>
      <c r="B55" t="s">
        <v>113</v>
      </c>
      <c r="C55" t="s">
        <v>143</v>
      </c>
    </row>
    <row r="56" spans="1:3">
      <c r="A56" t="s">
        <v>146</v>
      </c>
      <c r="B56" t="s">
        <v>110</v>
      </c>
      <c r="C56" t="s">
        <v>143</v>
      </c>
    </row>
    <row r="57" spans="1:3">
      <c r="A57" t="s">
        <v>146</v>
      </c>
      <c r="B57" t="s">
        <v>139</v>
      </c>
      <c r="C57" t="s">
        <v>144</v>
      </c>
    </row>
    <row r="58" spans="1:3">
      <c r="A58" t="s">
        <v>146</v>
      </c>
      <c r="B58" t="s">
        <v>131</v>
      </c>
      <c r="C58" t="s">
        <v>144</v>
      </c>
    </row>
    <row r="59" spans="1:3">
      <c r="A59" t="s">
        <v>146</v>
      </c>
      <c r="B59" t="s">
        <v>132</v>
      </c>
      <c r="C59" t="s">
        <v>132</v>
      </c>
    </row>
    <row r="60" spans="1:3">
      <c r="A60" t="s">
        <v>146</v>
      </c>
      <c r="B60" t="s">
        <v>135</v>
      </c>
      <c r="C60" t="s">
        <v>135</v>
      </c>
    </row>
    <row r="61" spans="1:3">
      <c r="A61" t="s">
        <v>146</v>
      </c>
      <c r="B61" t="s">
        <v>134</v>
      </c>
      <c r="C61" t="s">
        <v>136</v>
      </c>
    </row>
    <row r="62" spans="1:3">
      <c r="A62" t="s">
        <v>146</v>
      </c>
      <c r="B62" t="s">
        <v>136</v>
      </c>
      <c r="C62" t="s">
        <v>136</v>
      </c>
    </row>
    <row r="63" spans="1:3">
      <c r="A63" t="s">
        <v>146</v>
      </c>
      <c r="B63" t="s">
        <v>126</v>
      </c>
      <c r="C63" t="s">
        <v>126</v>
      </c>
    </row>
    <row r="64" spans="1:3">
      <c r="A64" t="s">
        <v>146</v>
      </c>
      <c r="B64" t="s">
        <v>125</v>
      </c>
      <c r="C64" t="s">
        <v>145</v>
      </c>
    </row>
    <row r="65" spans="1:3">
      <c r="A65" t="s">
        <v>146</v>
      </c>
      <c r="B65" t="s">
        <v>130</v>
      </c>
      <c r="C65" t="s">
        <v>145</v>
      </c>
    </row>
    <row r="66" spans="1:3">
      <c r="A66" t="s">
        <v>146</v>
      </c>
      <c r="B66" t="s">
        <v>137</v>
      </c>
      <c r="C66" t="s">
        <v>137</v>
      </c>
    </row>
    <row r="67" spans="1:3">
      <c r="A67" t="s">
        <v>146</v>
      </c>
      <c r="B67" t="s">
        <v>114</v>
      </c>
      <c r="C67" t="s">
        <v>114</v>
      </c>
    </row>
    <row r="68" spans="1:3">
      <c r="A68" t="s">
        <v>147</v>
      </c>
      <c r="B68" t="s">
        <v>148</v>
      </c>
      <c r="C68" t="s">
        <v>150</v>
      </c>
    </row>
    <row r="69" spans="1:3">
      <c r="A69" t="s">
        <v>147</v>
      </c>
      <c r="B69" t="s">
        <v>115</v>
      </c>
      <c r="C69" t="s">
        <v>149</v>
      </c>
    </row>
    <row r="70" spans="1:3">
      <c r="A70" t="s">
        <v>147</v>
      </c>
      <c r="B70" t="s">
        <v>116</v>
      </c>
      <c r="C70" t="s">
        <v>149</v>
      </c>
    </row>
    <row r="71" spans="1:3">
      <c r="A71" t="s">
        <v>147</v>
      </c>
      <c r="B71" t="s">
        <v>117</v>
      </c>
      <c r="C71" t="s">
        <v>149</v>
      </c>
    </row>
    <row r="72" spans="1:3">
      <c r="A72" t="s">
        <v>147</v>
      </c>
      <c r="B72" t="s">
        <v>118</v>
      </c>
      <c r="C72" t="s">
        <v>149</v>
      </c>
    </row>
    <row r="73" spans="1:3">
      <c r="A73" t="s">
        <v>147</v>
      </c>
      <c r="B73" t="s">
        <v>119</v>
      </c>
      <c r="C73" t="s">
        <v>149</v>
      </c>
    </row>
    <row r="74" spans="1:3">
      <c r="A74" t="s">
        <v>147</v>
      </c>
      <c r="B74" t="s">
        <v>120</v>
      </c>
      <c r="C74" t="s">
        <v>149</v>
      </c>
    </row>
    <row r="75" spans="1:3">
      <c r="A75" t="s">
        <v>147</v>
      </c>
      <c r="B75" t="s">
        <v>121</v>
      </c>
      <c r="C75" t="s">
        <v>149</v>
      </c>
    </row>
    <row r="76" spans="1:3">
      <c r="A76" t="s">
        <v>147</v>
      </c>
      <c r="B76" t="s">
        <v>122</v>
      </c>
      <c r="C76" t="s">
        <v>149</v>
      </c>
    </row>
    <row r="77" spans="1:3">
      <c r="A77" t="s">
        <v>147</v>
      </c>
      <c r="B77" t="s">
        <v>109</v>
      </c>
      <c r="C77" t="s">
        <v>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69"/>
  <sheetViews>
    <sheetView topLeftCell="A34" workbookViewId="0">
      <selection activeCell="C53" sqref="C53"/>
    </sheetView>
  </sheetViews>
  <sheetFormatPr defaultRowHeight="14.5"/>
  <cols>
    <col min="1" max="1" width="13.81640625" bestFit="1" customWidth="1"/>
    <col min="2" max="2" width="20" bestFit="1" customWidth="1"/>
    <col min="3" max="3" width="11.54296875" bestFit="1" customWidth="1"/>
    <col min="4" max="4" width="10.54296875" bestFit="1" customWidth="1"/>
    <col min="5" max="5" width="11.5429687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215</v>
      </c>
      <c r="C3" t="str">
        <f>D3</f>
        <v>Agriculture</v>
      </c>
      <c r="D3" t="s">
        <v>177</v>
      </c>
    </row>
    <row r="4" spans="1:7">
      <c r="A4" t="s">
        <v>215</v>
      </c>
      <c r="C4" t="str">
        <f t="shared" ref="C4:C19" si="0">D4</f>
        <v>Commerce</v>
      </c>
      <c r="D4" t="s">
        <v>179</v>
      </c>
    </row>
    <row r="5" spans="1:7">
      <c r="A5" t="s">
        <v>215</v>
      </c>
      <c r="C5" t="str">
        <f t="shared" si="0"/>
        <v>Agriculture</v>
      </c>
      <c r="D5" t="s">
        <v>177</v>
      </c>
    </row>
    <row r="6" spans="1:7">
      <c r="A6" t="s">
        <v>215</v>
      </c>
      <c r="C6" t="str">
        <f t="shared" si="0"/>
        <v>Commerce</v>
      </c>
      <c r="D6" t="s">
        <v>179</v>
      </c>
    </row>
    <row r="7" spans="1:7">
      <c r="A7" t="s">
        <v>215</v>
      </c>
      <c r="C7" t="str">
        <f t="shared" si="0"/>
        <v>Industry</v>
      </c>
      <c r="D7" t="s">
        <v>200</v>
      </c>
    </row>
    <row r="8" spans="1:7">
      <c r="A8" t="s">
        <v>215</v>
      </c>
      <c r="C8" t="str">
        <f t="shared" si="0"/>
        <v>Residential</v>
      </c>
      <c r="D8" t="s">
        <v>162</v>
      </c>
    </row>
    <row r="9" spans="1:7">
      <c r="A9" t="s">
        <v>215</v>
      </c>
      <c r="C9" t="str">
        <f t="shared" si="0"/>
        <v>Transport</v>
      </c>
      <c r="D9" t="s">
        <v>212</v>
      </c>
    </row>
    <row r="10" spans="1:7">
      <c r="A10" t="s">
        <v>215</v>
      </c>
      <c r="C10" t="str">
        <f t="shared" si="0"/>
        <v>CrudeRefineries</v>
      </c>
      <c r="D10" t="s">
        <v>265</v>
      </c>
    </row>
    <row r="11" spans="1:7">
      <c r="A11" t="s">
        <v>215</v>
      </c>
      <c r="C11" t="str">
        <f t="shared" si="0"/>
        <v>Synfuels</v>
      </c>
      <c r="D11" t="s">
        <v>225</v>
      </c>
    </row>
    <row r="12" spans="1:7">
      <c r="A12" t="s">
        <v>215</v>
      </c>
      <c r="C12" t="str">
        <f t="shared" si="0"/>
        <v>ElectricitySector</v>
      </c>
      <c r="D12" t="s">
        <v>219</v>
      </c>
    </row>
    <row r="13" spans="1:7">
      <c r="A13" t="s">
        <v>215</v>
      </c>
      <c r="C13" t="str">
        <f t="shared" si="0"/>
        <v>HydrogenSector</v>
      </c>
      <c r="D13" t="s">
        <v>242</v>
      </c>
    </row>
    <row r="14" spans="1:7">
      <c r="A14" t="s">
        <v>215</v>
      </c>
      <c r="C14" t="str">
        <f t="shared" si="0"/>
        <v>Imports</v>
      </c>
      <c r="D14" t="s">
        <v>190</v>
      </c>
    </row>
    <row r="15" spans="1:7">
      <c r="A15" t="s">
        <v>215</v>
      </c>
      <c r="C15" t="str">
        <f t="shared" si="0"/>
        <v>Exports</v>
      </c>
      <c r="D15" t="s">
        <v>207</v>
      </c>
    </row>
    <row r="16" spans="1:7">
      <c r="A16" t="s">
        <v>215</v>
      </c>
      <c r="C16" t="str">
        <f t="shared" si="0"/>
        <v>Extraction</v>
      </c>
      <c r="D16" t="s">
        <v>222</v>
      </c>
    </row>
    <row r="17" spans="1:4">
      <c r="A17" t="s">
        <v>215</v>
      </c>
      <c r="C17" t="str">
        <f t="shared" si="0"/>
        <v>REResource</v>
      </c>
      <c r="D17" t="s">
        <v>266</v>
      </c>
    </row>
    <row r="18" spans="1:4">
      <c r="A18" t="s">
        <v>215</v>
      </c>
      <c r="C18" t="str">
        <f t="shared" si="0"/>
        <v>Refineries</v>
      </c>
      <c r="D18" t="s">
        <v>223</v>
      </c>
    </row>
    <row r="19" spans="1:4">
      <c r="A19" t="s">
        <v>215</v>
      </c>
      <c r="C19" t="str">
        <f t="shared" si="0"/>
        <v>FuelSupply</v>
      </c>
      <c r="D19" t="s">
        <v>273</v>
      </c>
    </row>
    <row r="20" spans="1:4">
      <c r="A20" t="s">
        <v>216</v>
      </c>
      <c r="C20" t="s">
        <v>210</v>
      </c>
      <c r="D20" t="s">
        <v>210</v>
      </c>
    </row>
    <row r="21" spans="1:4">
      <c r="A21" t="s">
        <v>216</v>
      </c>
      <c r="C21" t="s">
        <v>208</v>
      </c>
      <c r="D21" t="s">
        <v>208</v>
      </c>
    </row>
    <row r="22" spans="1:4">
      <c r="A22" t="s">
        <v>216</v>
      </c>
      <c r="C22" t="s">
        <v>211</v>
      </c>
      <c r="D22" t="s">
        <v>211</v>
      </c>
    </row>
    <row r="23" spans="1:4">
      <c r="A23" t="s">
        <v>216</v>
      </c>
      <c r="C23" t="s">
        <v>213</v>
      </c>
      <c r="D23" t="s">
        <v>213</v>
      </c>
    </row>
    <row r="24" spans="1:4">
      <c r="A24" t="s">
        <v>216</v>
      </c>
      <c r="C24" t="s">
        <v>214</v>
      </c>
      <c r="D24" t="s">
        <v>214</v>
      </c>
    </row>
    <row r="25" spans="1:4">
      <c r="A25" t="s">
        <v>216</v>
      </c>
      <c r="C25" t="s">
        <v>312</v>
      </c>
      <c r="D25" t="s">
        <v>312</v>
      </c>
    </row>
    <row r="26" spans="1:4">
      <c r="A26" t="s">
        <v>216</v>
      </c>
      <c r="C26" t="s">
        <v>313</v>
      </c>
      <c r="D26" t="s">
        <v>313</v>
      </c>
    </row>
    <row r="27" spans="1:4">
      <c r="A27" t="s">
        <v>216</v>
      </c>
      <c r="C27" t="s">
        <v>186</v>
      </c>
      <c r="D27" t="s">
        <v>186</v>
      </c>
    </row>
    <row r="28" spans="1:4">
      <c r="A28" t="s">
        <v>216</v>
      </c>
      <c r="C28" t="s">
        <v>324</v>
      </c>
      <c r="D28" t="s">
        <v>324</v>
      </c>
    </row>
    <row r="29" spans="1:4">
      <c r="A29" t="s">
        <v>216</v>
      </c>
      <c r="C29" t="s">
        <v>201</v>
      </c>
      <c r="D29" t="s">
        <v>201</v>
      </c>
    </row>
    <row r="30" spans="1:4">
      <c r="A30" t="s">
        <v>216</v>
      </c>
      <c r="C30" t="s">
        <v>202</v>
      </c>
      <c r="D30" t="s">
        <v>202</v>
      </c>
    </row>
    <row r="31" spans="1:4">
      <c r="A31" t="s">
        <v>216</v>
      </c>
      <c r="C31" t="s">
        <v>325</v>
      </c>
      <c r="D31" t="s">
        <v>325</v>
      </c>
    </row>
    <row r="32" spans="1:4">
      <c r="A32" t="s">
        <v>216</v>
      </c>
      <c r="C32" t="s">
        <v>326</v>
      </c>
      <c r="D32" t="s">
        <v>326</v>
      </c>
    </row>
    <row r="33" spans="1:4">
      <c r="A33" t="s">
        <v>216</v>
      </c>
      <c r="C33" t="s">
        <v>203</v>
      </c>
      <c r="D33" t="s">
        <v>203</v>
      </c>
    </row>
    <row r="34" spans="1:4">
      <c r="A34" t="s">
        <v>216</v>
      </c>
      <c r="C34" t="s">
        <v>204</v>
      </c>
      <c r="D34" t="s">
        <v>204</v>
      </c>
    </row>
    <row r="35" spans="1:4">
      <c r="A35" t="s">
        <v>216</v>
      </c>
      <c r="C35" t="s">
        <v>327</v>
      </c>
      <c r="D35" t="s">
        <v>327</v>
      </c>
    </row>
    <row r="36" spans="1:4">
      <c r="A36" t="s">
        <v>216</v>
      </c>
      <c r="C36" t="s">
        <v>328</v>
      </c>
      <c r="D36" t="s">
        <v>328</v>
      </c>
    </row>
    <row r="37" spans="1:4">
      <c r="A37" t="s">
        <v>216</v>
      </c>
      <c r="C37" t="s">
        <v>329</v>
      </c>
      <c r="D37" t="s">
        <v>329</v>
      </c>
    </row>
    <row r="38" spans="1:4">
      <c r="A38" t="s">
        <v>216</v>
      </c>
      <c r="C38" t="s">
        <v>330</v>
      </c>
      <c r="D38" t="s">
        <v>330</v>
      </c>
    </row>
    <row r="39" spans="1:4">
      <c r="A39" t="s">
        <v>216</v>
      </c>
      <c r="C39" t="s">
        <v>331</v>
      </c>
      <c r="D39" t="s">
        <v>331</v>
      </c>
    </row>
    <row r="40" spans="1:4">
      <c r="A40" t="s">
        <v>216</v>
      </c>
      <c r="C40" t="s">
        <v>205</v>
      </c>
      <c r="D40" t="s">
        <v>205</v>
      </c>
    </row>
    <row r="41" spans="1:4">
      <c r="A41" t="s">
        <v>216</v>
      </c>
      <c r="C41" t="s">
        <v>206</v>
      </c>
      <c r="D41" t="s">
        <v>206</v>
      </c>
    </row>
    <row r="42" spans="1:4">
      <c r="A42" t="s">
        <v>216</v>
      </c>
      <c r="C42" t="s">
        <v>332</v>
      </c>
      <c r="D42" t="s">
        <v>332</v>
      </c>
    </row>
    <row r="43" spans="1:4">
      <c r="A43" t="s">
        <v>216</v>
      </c>
      <c r="C43" t="s">
        <v>188</v>
      </c>
      <c r="D43" t="s">
        <v>188</v>
      </c>
    </row>
    <row r="44" spans="1:4">
      <c r="A44" t="s">
        <v>216</v>
      </c>
      <c r="C44" t="s">
        <v>189</v>
      </c>
      <c r="D44" t="s">
        <v>189</v>
      </c>
    </row>
    <row r="45" spans="1:4">
      <c r="A45" t="s">
        <v>216</v>
      </c>
      <c r="C45" t="s">
        <v>192</v>
      </c>
      <c r="D45" t="s">
        <v>192</v>
      </c>
    </row>
    <row r="46" spans="1:4">
      <c r="A46" t="s">
        <v>216</v>
      </c>
      <c r="C46" t="s">
        <v>191</v>
      </c>
      <c r="D46" t="s">
        <v>191</v>
      </c>
    </row>
    <row r="47" spans="1:4">
      <c r="A47" t="s">
        <v>216</v>
      </c>
      <c r="C47" t="s">
        <v>193</v>
      </c>
      <c r="D47" t="s">
        <v>193</v>
      </c>
    </row>
    <row r="48" spans="1:4">
      <c r="A48" t="s">
        <v>216</v>
      </c>
      <c r="C48" t="s">
        <v>333</v>
      </c>
      <c r="D48" t="s">
        <v>333</v>
      </c>
    </row>
    <row r="49" spans="1:4">
      <c r="A49" t="s">
        <v>216</v>
      </c>
      <c r="C49" t="s">
        <v>194</v>
      </c>
      <c r="D49" t="s">
        <v>194</v>
      </c>
    </row>
    <row r="50" spans="1:4">
      <c r="A50" t="s">
        <v>216</v>
      </c>
      <c r="C50" t="s">
        <v>195</v>
      </c>
      <c r="D50" t="s">
        <v>195</v>
      </c>
    </row>
    <row r="51" spans="1:4">
      <c r="A51" t="s">
        <v>216</v>
      </c>
      <c r="C51" t="s">
        <v>196</v>
      </c>
      <c r="D51" t="s">
        <v>196</v>
      </c>
    </row>
    <row r="52" spans="1:4">
      <c r="A52" t="s">
        <v>216</v>
      </c>
      <c r="C52" t="s">
        <v>334</v>
      </c>
      <c r="D52" t="s">
        <v>334</v>
      </c>
    </row>
    <row r="53" spans="1:4">
      <c r="A53" t="s">
        <v>216</v>
      </c>
      <c r="C53" t="s">
        <v>197</v>
      </c>
      <c r="D53" t="s">
        <v>197</v>
      </c>
    </row>
    <row r="54" spans="1:4">
      <c r="A54" t="s">
        <v>216</v>
      </c>
      <c r="C54" t="s">
        <v>187</v>
      </c>
      <c r="D54" t="s">
        <v>187</v>
      </c>
    </row>
    <row r="55" spans="1:4">
      <c r="A55" t="s">
        <v>216</v>
      </c>
      <c r="C55" t="s">
        <v>198</v>
      </c>
      <c r="D55" t="s">
        <v>198</v>
      </c>
    </row>
    <row r="56" spans="1:4">
      <c r="A56" t="s">
        <v>216</v>
      </c>
      <c r="C56" t="s">
        <v>199</v>
      </c>
      <c r="D56" t="s">
        <v>199</v>
      </c>
    </row>
    <row r="57" spans="1:4">
      <c r="A57" t="s">
        <v>338</v>
      </c>
      <c r="C57" t="s">
        <v>75</v>
      </c>
      <c r="D57" t="s">
        <v>75</v>
      </c>
    </row>
    <row r="58" spans="1:4">
      <c r="A58" t="s">
        <v>338</v>
      </c>
      <c r="C58" t="s">
        <v>76</v>
      </c>
      <c r="D58" t="s">
        <v>76</v>
      </c>
    </row>
    <row r="59" spans="1:4">
      <c r="A59" t="s">
        <v>338</v>
      </c>
      <c r="C59" t="s">
        <v>335</v>
      </c>
      <c r="D59" t="s">
        <v>335</v>
      </c>
    </row>
    <row r="60" spans="1:4">
      <c r="A60" t="s">
        <v>338</v>
      </c>
      <c r="C60" t="s">
        <v>178</v>
      </c>
      <c r="D60" t="s">
        <v>178</v>
      </c>
    </row>
    <row r="61" spans="1:4">
      <c r="A61" t="s">
        <v>338</v>
      </c>
      <c r="C61" t="s">
        <v>183</v>
      </c>
      <c r="D61" t="s">
        <v>183</v>
      </c>
    </row>
    <row r="62" spans="1:4">
      <c r="A62" t="s">
        <v>338</v>
      </c>
      <c r="C62" t="s">
        <v>182</v>
      </c>
      <c r="D62" t="s">
        <v>182</v>
      </c>
    </row>
    <row r="63" spans="1:4">
      <c r="A63" t="s">
        <v>338</v>
      </c>
      <c r="C63" t="s">
        <v>185</v>
      </c>
      <c r="D63" t="s">
        <v>185</v>
      </c>
    </row>
    <row r="64" spans="1:4">
      <c r="A64" t="s">
        <v>338</v>
      </c>
      <c r="C64" t="s">
        <v>180</v>
      </c>
      <c r="D64" t="s">
        <v>180</v>
      </c>
    </row>
    <row r="65" spans="1:4">
      <c r="A65" t="s">
        <v>338</v>
      </c>
      <c r="C65" t="s">
        <v>181</v>
      </c>
      <c r="D65" t="s">
        <v>181</v>
      </c>
    </row>
    <row r="66" spans="1:4">
      <c r="A66" t="s">
        <v>338</v>
      </c>
      <c r="C66" t="s">
        <v>184</v>
      </c>
      <c r="D66" t="s">
        <v>184</v>
      </c>
    </row>
    <row r="67" spans="1:4">
      <c r="A67" t="s">
        <v>338</v>
      </c>
      <c r="C67" t="s">
        <v>336</v>
      </c>
      <c r="D67" t="s">
        <v>336</v>
      </c>
    </row>
    <row r="68" spans="1:4">
      <c r="A68" t="s">
        <v>338</v>
      </c>
      <c r="C68" t="s">
        <v>337</v>
      </c>
      <c r="D68" t="s">
        <v>337</v>
      </c>
    </row>
    <row r="69" spans="1:4">
      <c r="A69" t="s">
        <v>338</v>
      </c>
      <c r="C69" t="s">
        <v>340</v>
      </c>
      <c r="D69" t="s">
        <v>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17"/>
  <sheetViews>
    <sheetView zoomScale="120" zoomScaleNormal="120" workbookViewId="0">
      <selection activeCell="A9" sqref="A9:D17"/>
    </sheetView>
  </sheetViews>
  <sheetFormatPr defaultRowHeight="14.5"/>
  <cols>
    <col min="1" max="1" width="17" bestFit="1" customWidth="1"/>
    <col min="2" max="2" width="6" bestFit="1" customWidth="1"/>
    <col min="3" max="3" width="11" bestFit="1" customWidth="1"/>
    <col min="4" max="4" width="10.453125" bestFit="1" customWidth="1"/>
    <col min="5" max="5" width="7.54296875" bestFit="1" customWidth="1"/>
    <col min="6" max="6" width="11.81640625" bestFit="1" customWidth="1"/>
    <col min="7" max="8" width="12.179687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103</v>
      </c>
      <c r="C3" t="s">
        <v>101</v>
      </c>
      <c r="D3" t="s">
        <v>101</v>
      </c>
    </row>
    <row r="4" spans="1:8">
      <c r="A4" t="s">
        <v>103</v>
      </c>
      <c r="C4" t="s">
        <v>422</v>
      </c>
      <c r="D4" t="s">
        <v>423</v>
      </c>
    </row>
    <row r="5" spans="1:8">
      <c r="A5" t="s">
        <v>103</v>
      </c>
      <c r="C5" t="s">
        <v>424</v>
      </c>
      <c r="D5" t="s">
        <v>425</v>
      </c>
    </row>
    <row r="6" spans="1:8">
      <c r="A6" t="s">
        <v>103</v>
      </c>
      <c r="C6" t="s">
        <v>426</v>
      </c>
      <c r="D6" t="s">
        <v>427</v>
      </c>
    </row>
    <row r="7" spans="1:8">
      <c r="A7" t="s">
        <v>103</v>
      </c>
      <c r="C7" t="s">
        <v>428</v>
      </c>
      <c r="D7" t="s">
        <v>429</v>
      </c>
    </row>
    <row r="8" spans="1:8">
      <c r="A8" t="s">
        <v>103</v>
      </c>
      <c r="C8" t="s">
        <v>430</v>
      </c>
      <c r="D8" t="s">
        <v>431</v>
      </c>
    </row>
    <row r="9" spans="1:8">
      <c r="A9" t="s">
        <v>103</v>
      </c>
      <c r="C9" t="str">
        <f>LEFT(D9,3)</f>
        <v>ICP</v>
      </c>
      <c r="D9" s="5" t="s">
        <v>461</v>
      </c>
    </row>
    <row r="10" spans="1:8">
      <c r="A10" t="s">
        <v>103</v>
      </c>
      <c r="C10" t="str">
        <f t="shared" ref="C10:C17" si="0">LEFT(D10,3)</f>
        <v>IFA</v>
      </c>
      <c r="D10" s="5" t="s">
        <v>462</v>
      </c>
    </row>
    <row r="11" spans="1:8">
      <c r="A11" t="s">
        <v>103</v>
      </c>
      <c r="C11" t="str">
        <f t="shared" si="0"/>
        <v>IFB</v>
      </c>
      <c r="D11" s="5" t="s">
        <v>463</v>
      </c>
    </row>
    <row r="12" spans="1:8">
      <c r="A12" t="s">
        <v>103</v>
      </c>
      <c r="C12" t="str">
        <f t="shared" si="0"/>
        <v>IIS</v>
      </c>
      <c r="D12" s="5" t="s">
        <v>464</v>
      </c>
    </row>
    <row r="13" spans="1:8">
      <c r="A13" t="s">
        <v>103</v>
      </c>
      <c r="C13" t="str">
        <f t="shared" si="0"/>
        <v>IMI</v>
      </c>
      <c r="D13" s="5" t="s">
        <v>465</v>
      </c>
    </row>
    <row r="14" spans="1:8">
      <c r="A14" t="s">
        <v>103</v>
      </c>
      <c r="C14" t="str">
        <f t="shared" si="0"/>
        <v>INF</v>
      </c>
      <c r="D14" s="5" t="s">
        <v>466</v>
      </c>
    </row>
    <row r="15" spans="1:8">
      <c r="A15" t="s">
        <v>103</v>
      </c>
      <c r="C15" t="str">
        <f t="shared" si="0"/>
        <v>INM</v>
      </c>
      <c r="D15" s="5" t="s">
        <v>467</v>
      </c>
    </row>
    <row r="16" spans="1:8">
      <c r="A16" t="s">
        <v>103</v>
      </c>
      <c r="C16" t="str">
        <f t="shared" si="0"/>
        <v>IOT</v>
      </c>
      <c r="D16" s="5" t="s">
        <v>468</v>
      </c>
    </row>
    <row r="17" spans="1:4">
      <c r="A17" t="s">
        <v>103</v>
      </c>
      <c r="C17" t="str">
        <f t="shared" si="0"/>
        <v>IPP</v>
      </c>
      <c r="D17" s="5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4.5"/>
  <cols>
    <col min="4" max="4" width="10.8164062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4.5"/>
  <cols>
    <col min="1" max="1" width="10.1796875" bestFit="1" customWidth="1"/>
    <col min="2" max="2" width="8.81640625" bestFit="1" customWidth="1"/>
    <col min="3" max="3" width="7.81640625" bestFit="1" customWidth="1"/>
    <col min="4" max="4" width="12" bestFit="1" customWidth="1"/>
    <col min="6" max="6" width="2" bestFit="1" customWidth="1"/>
    <col min="7" max="7" width="12.8164062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256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256</v>
      </c>
      <c r="B4" t="s">
        <v>258</v>
      </c>
      <c r="C4" t="s">
        <v>257</v>
      </c>
      <c r="D4">
        <f>1/3.6</f>
        <v>0.27777777777777779</v>
      </c>
    </row>
    <row r="5" spans="1:16">
      <c r="A5" t="s">
        <v>256</v>
      </c>
      <c r="B5" t="s">
        <v>253</v>
      </c>
      <c r="C5" t="s">
        <v>259</v>
      </c>
      <c r="D5">
        <f>M5/O6</f>
        <v>3.5999999999999999E-3</v>
      </c>
      <c r="L5" t="s">
        <v>260</v>
      </c>
      <c r="M5" s="3">
        <v>1000000</v>
      </c>
      <c r="N5" t="s">
        <v>261</v>
      </c>
    </row>
    <row r="6" spans="1:16">
      <c r="L6" t="s">
        <v>39</v>
      </c>
      <c r="M6">
        <f>1/3.6</f>
        <v>0.27777777777777779</v>
      </c>
      <c r="N6" t="s">
        <v>257</v>
      </c>
      <c r="O6">
        <f>M6*1000000000</f>
        <v>277777777.77777779</v>
      </c>
      <c r="P6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4.5"/>
  <cols>
    <col min="1" max="1" width="13.1796875" bestFit="1" customWidth="1"/>
    <col min="2" max="2" width="13.81640625" bestFit="1" customWidth="1"/>
    <col min="3" max="3" width="13.81640625" customWidth="1"/>
    <col min="4" max="4" width="9.1796875" bestFit="1" customWidth="1"/>
    <col min="5" max="5" width="8.81640625" bestFit="1" customWidth="1"/>
    <col min="6" max="6" width="8.54296875" bestFit="1" customWidth="1"/>
    <col min="7" max="7" width="7.81640625" bestFit="1" customWidth="1"/>
    <col min="8" max="8" width="8.81640625" bestFit="1" customWidth="1"/>
    <col min="9" max="9" width="9" bestFit="1" customWidth="1"/>
    <col min="10" max="10" width="13.81640625" bestFit="1" customWidth="1"/>
    <col min="11" max="11" width="8.54296875" bestFit="1" customWidth="1"/>
    <col min="12" max="12" width="5" bestFit="1" customWidth="1"/>
    <col min="13" max="13" width="3" bestFit="1" customWidth="1"/>
    <col min="14" max="14" width="6" bestFit="1" customWidth="1"/>
    <col min="15" max="15" width="15.81640625" bestFit="1" customWidth="1"/>
    <col min="16" max="16" width="5.1796875" bestFit="1" customWidth="1"/>
    <col min="17" max="17" width="5.81640625" bestFit="1" customWidth="1"/>
    <col min="18" max="18" width="9.54296875" bestFit="1" customWidth="1"/>
    <col min="19" max="19" width="7.1796875" bestFit="1" customWidth="1"/>
    <col min="21" max="21" width="14.453125" bestFit="1" customWidth="1"/>
    <col min="22" max="22" width="12.81640625" bestFit="1" customWidth="1"/>
    <col min="23" max="23" width="107.8164062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248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172</v>
      </c>
      <c r="I3" t="s">
        <v>152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250</v>
      </c>
      <c r="I5" t="s">
        <v>72</v>
      </c>
      <c r="J5" t="s">
        <v>251</v>
      </c>
      <c r="L5" t="s">
        <v>73</v>
      </c>
      <c r="O5" t="s">
        <v>252</v>
      </c>
      <c r="R5" t="s">
        <v>43</v>
      </c>
    </row>
    <row r="6" spans="1:19">
      <c r="A6" t="s">
        <v>4</v>
      </c>
      <c r="J6" t="s">
        <v>173</v>
      </c>
      <c r="L6" t="s">
        <v>258</v>
      </c>
      <c r="O6" t="s">
        <v>174</v>
      </c>
    </row>
    <row r="7" spans="1:19">
      <c r="A7" t="s">
        <v>6</v>
      </c>
      <c r="D7" t="s">
        <v>175</v>
      </c>
      <c r="L7" t="s">
        <v>7</v>
      </c>
      <c r="O7" t="s">
        <v>176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171</v>
      </c>
      <c r="R9" t="s">
        <v>84</v>
      </c>
    </row>
    <row r="10" spans="1:19">
      <c r="A10" t="s">
        <v>90</v>
      </c>
      <c r="B10" t="s">
        <v>34</v>
      </c>
      <c r="D10" t="s">
        <v>170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152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>
      <selection activeCell="C20" sqref="C20"/>
    </sheetView>
  </sheetViews>
  <sheetFormatPr defaultRowHeight="14.5"/>
  <cols>
    <col min="1" max="1" width="13.1796875" bestFit="1" customWidth="1"/>
    <col min="2" max="2" width="13.81640625" bestFit="1" customWidth="1"/>
    <col min="3" max="3" width="131.1796875" bestFit="1" customWidth="1"/>
    <col min="4" max="4" width="8.81640625" bestFit="1" customWidth="1"/>
    <col min="5" max="5" width="8.54296875" bestFit="1" customWidth="1"/>
    <col min="6" max="6" width="7.81640625" bestFit="1" customWidth="1"/>
    <col min="7" max="7" width="8.81640625" bestFit="1" customWidth="1"/>
    <col min="8" max="8" width="19.81640625" bestFit="1" customWidth="1"/>
    <col min="9" max="9" width="13.81640625" bestFit="1" customWidth="1"/>
    <col min="10" max="10" width="8.54296875" bestFit="1" customWidth="1"/>
    <col min="11" max="11" width="5" bestFit="1" customWidth="1"/>
    <col min="12" max="12" width="3" bestFit="1" customWidth="1"/>
    <col min="13" max="13" width="6" bestFit="1" customWidth="1"/>
    <col min="14" max="14" width="15.81640625" bestFit="1" customWidth="1"/>
    <col min="15" max="15" width="5.1796875" bestFit="1" customWidth="1"/>
    <col min="16" max="16" width="5.81640625" bestFit="1" customWidth="1"/>
    <col min="17" max="17" width="9.54296875" bestFit="1" customWidth="1"/>
    <col min="18" max="18" width="7.1796875" bestFit="1" customWidth="1"/>
    <col min="20" max="20" width="14.453125" bestFit="1" customWidth="1"/>
    <col min="21" max="21" width="12.81640625" bestFit="1" customWidth="1"/>
    <col min="22" max="22" width="107.8164062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CSET_MAP!$F$10</f>
        <v>0</v>
      </c>
      <c r="K3" t="s">
        <v>39</v>
      </c>
      <c r="N3" t="s">
        <v>217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218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S239"/>
  <sheetViews>
    <sheetView tabSelected="1" topLeftCell="A201" zoomScaleNormal="100" workbookViewId="0">
      <selection activeCell="A206" sqref="A206"/>
    </sheetView>
  </sheetViews>
  <sheetFormatPr defaultRowHeight="14.5"/>
  <cols>
    <col min="1" max="1" width="13.1796875" bestFit="1" customWidth="1"/>
    <col min="2" max="2" width="13.81640625" bestFit="1" customWidth="1"/>
    <col min="3" max="3" width="145.90625" customWidth="1"/>
    <col min="4" max="4" width="8.81640625" bestFit="1" customWidth="1"/>
    <col min="5" max="5" width="8.54296875" bestFit="1" customWidth="1"/>
    <col min="6" max="6" width="7.81640625" bestFit="1" customWidth="1"/>
    <col min="7" max="7" width="8.81640625" bestFit="1" customWidth="1"/>
    <col min="8" max="8" width="51.1796875" bestFit="1" customWidth="1"/>
    <col min="9" max="9" width="13.81640625" bestFit="1" customWidth="1"/>
    <col min="10" max="10" width="20.453125" customWidth="1"/>
    <col min="11" max="11" width="5" bestFit="1" customWidth="1"/>
    <col min="12" max="12" width="3" bestFit="1" customWidth="1"/>
    <col min="13" max="13" width="6" bestFit="1" customWidth="1"/>
    <col min="14" max="14" width="17.1796875" customWidth="1"/>
    <col min="15" max="15" width="5.1796875" bestFit="1" customWidth="1"/>
    <col min="16" max="16" width="5.81640625" bestFit="1" customWidth="1"/>
    <col min="17" max="17" width="5.81640625" customWidth="1"/>
    <col min="18" max="18" width="9.54296875" bestFit="1" customWidth="1"/>
    <col min="19" max="19" width="7.1796875" bestFit="1" customWidth="1"/>
    <col min="21" max="21" width="14.453125" bestFit="1" customWidth="1"/>
    <col min="22" max="22" width="12.81640625" bestFit="1" customWidth="1"/>
    <col min="23" max="23" width="107.81640625" bestFit="1" customWidth="1"/>
  </cols>
  <sheetData>
    <row r="1" spans="1:19">
      <c r="A1" t="s">
        <v>456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271</v>
      </c>
      <c r="H3" t="s">
        <v>264</v>
      </c>
      <c r="I3" s="2"/>
      <c r="K3" t="s">
        <v>39</v>
      </c>
      <c r="N3" t="s">
        <v>217</v>
      </c>
      <c r="R3" t="s">
        <v>84</v>
      </c>
    </row>
    <row r="4" spans="1:19">
      <c r="A4" t="s">
        <v>26</v>
      </c>
      <c r="C4" t="s">
        <v>270</v>
      </c>
      <c r="H4" t="str">
        <f>H3</f>
        <v>NaturalGas,Coal,OilProducts,Nuclear,Biomass,CrudeOil</v>
      </c>
      <c r="K4" t="s">
        <v>39</v>
      </c>
      <c r="N4" t="s">
        <v>218</v>
      </c>
      <c r="R4" t="s">
        <v>84</v>
      </c>
    </row>
    <row r="5" spans="1:19">
      <c r="A5" t="s">
        <v>148</v>
      </c>
    </row>
    <row r="6" spans="1:19">
      <c r="A6" t="s">
        <v>4</v>
      </c>
      <c r="C6" t="s">
        <v>266</v>
      </c>
      <c r="H6" t="s">
        <v>263</v>
      </c>
      <c r="I6" s="2"/>
      <c r="K6" t="s">
        <v>39</v>
      </c>
      <c r="N6" t="s">
        <v>217</v>
      </c>
      <c r="R6" t="s">
        <v>84</v>
      </c>
    </row>
    <row r="7" spans="1:19">
      <c r="A7" t="s">
        <v>26</v>
      </c>
      <c r="C7" t="s">
        <v>219</v>
      </c>
      <c r="H7" t="str">
        <f>H6</f>
        <v>Wind,Solar,Hydro</v>
      </c>
      <c r="K7" t="s">
        <v>39</v>
      </c>
      <c r="N7" t="s">
        <v>218</v>
      </c>
      <c r="R7" t="s">
        <v>84</v>
      </c>
    </row>
    <row r="8" spans="1:19">
      <c r="A8" t="s">
        <v>148</v>
      </c>
    </row>
    <row r="9" spans="1:19">
      <c r="A9" t="s">
        <v>4</v>
      </c>
      <c r="C9" t="s">
        <v>219</v>
      </c>
      <c r="H9" t="s">
        <v>268</v>
      </c>
      <c r="I9" s="2"/>
      <c r="K9" t="s">
        <v>39</v>
      </c>
      <c r="N9" t="s">
        <v>217</v>
      </c>
      <c r="R9" t="s">
        <v>84</v>
      </c>
    </row>
    <row r="10" spans="1:19">
      <c r="A10" t="s">
        <v>26</v>
      </c>
      <c r="C10" t="s">
        <v>448</v>
      </c>
      <c r="H10" t="s">
        <v>268</v>
      </c>
      <c r="K10" t="s">
        <v>39</v>
      </c>
      <c r="N10" t="s">
        <v>218</v>
      </c>
      <c r="R10" t="s">
        <v>84</v>
      </c>
    </row>
    <row r="11" spans="1:19">
      <c r="A11" t="s">
        <v>148</v>
      </c>
    </row>
    <row r="12" spans="1:19">
      <c r="A12" t="s">
        <v>4</v>
      </c>
      <c r="C12" t="s">
        <v>242</v>
      </c>
      <c r="H12" t="s">
        <v>153</v>
      </c>
      <c r="I12" s="2"/>
      <c r="K12" t="s">
        <v>39</v>
      </c>
      <c r="N12" t="s">
        <v>217</v>
      </c>
      <c r="R12" t="s">
        <v>84</v>
      </c>
    </row>
    <row r="13" spans="1:19">
      <c r="A13" t="s">
        <v>26</v>
      </c>
      <c r="C13" t="s">
        <v>269</v>
      </c>
      <c r="H13" t="s">
        <v>153</v>
      </c>
      <c r="K13" t="s">
        <v>39</v>
      </c>
      <c r="N13" t="s">
        <v>218</v>
      </c>
      <c r="R13" t="s">
        <v>84</v>
      </c>
    </row>
    <row r="14" spans="1:19">
      <c r="A14" t="s">
        <v>148</v>
      </c>
    </row>
    <row r="15" spans="1:19">
      <c r="A15" t="s">
        <v>26</v>
      </c>
      <c r="C15" t="s">
        <v>450</v>
      </c>
      <c r="H15" t="s">
        <v>489</v>
      </c>
      <c r="K15" t="s">
        <v>39</v>
      </c>
      <c r="N15" t="s">
        <v>217</v>
      </c>
      <c r="R15" t="s">
        <v>84</v>
      </c>
    </row>
    <row r="16" spans="1:19">
      <c r="A16" t="s">
        <v>26</v>
      </c>
      <c r="C16" t="s">
        <v>449</v>
      </c>
      <c r="H16" t="s">
        <v>489</v>
      </c>
      <c r="K16" t="s">
        <v>39</v>
      </c>
      <c r="N16" t="s">
        <v>218</v>
      </c>
      <c r="R16" t="s">
        <v>84</v>
      </c>
    </row>
    <row r="20" spans="1:19">
      <c r="A20" t="s">
        <v>451</v>
      </c>
    </row>
    <row r="21" spans="1:19">
      <c r="A21" s="1" t="s">
        <v>11</v>
      </c>
      <c r="B21" s="1" t="s">
        <v>22</v>
      </c>
      <c r="C21" s="1" t="s">
        <v>12</v>
      </c>
      <c r="D21" s="1" t="s">
        <v>13</v>
      </c>
      <c r="E21" s="1" t="s">
        <v>17</v>
      </c>
      <c r="F21" s="1" t="s">
        <v>18</v>
      </c>
      <c r="G21" s="1" t="s">
        <v>19</v>
      </c>
      <c r="H21" s="1" t="s">
        <v>14</v>
      </c>
      <c r="I21" s="1" t="s">
        <v>15</v>
      </c>
      <c r="J21" s="1" t="s">
        <v>16</v>
      </c>
      <c r="K21" s="1" t="s">
        <v>0</v>
      </c>
      <c r="L21" s="1" t="s">
        <v>5</v>
      </c>
      <c r="M21" s="1" t="s">
        <v>23</v>
      </c>
      <c r="N21" s="1" t="s">
        <v>2</v>
      </c>
      <c r="O21" s="1" t="s">
        <v>1</v>
      </c>
      <c r="P21" s="1" t="s">
        <v>9</v>
      </c>
      <c r="Q21" s="1"/>
      <c r="R21" s="1" t="s">
        <v>48</v>
      </c>
      <c r="S21" s="1" t="s">
        <v>49</v>
      </c>
    </row>
    <row r="22" spans="1:19">
      <c r="A22" t="s">
        <v>4</v>
      </c>
      <c r="C22" t="s">
        <v>271</v>
      </c>
      <c r="H22" t="s">
        <v>264</v>
      </c>
      <c r="I22" s="2"/>
      <c r="K22" t="s">
        <v>39</v>
      </c>
      <c r="N22" t="s">
        <v>217</v>
      </c>
      <c r="R22" t="s">
        <v>84</v>
      </c>
    </row>
    <row r="23" spans="1:19">
      <c r="A23" t="s">
        <v>26</v>
      </c>
      <c r="C23" t="s">
        <v>270</v>
      </c>
      <c r="H23" t="str">
        <f>H22</f>
        <v>NaturalGas,Coal,OilProducts,Nuclear,Biomass,CrudeOil</v>
      </c>
      <c r="K23" t="s">
        <v>39</v>
      </c>
      <c r="N23" t="s">
        <v>218</v>
      </c>
      <c r="R23" t="s">
        <v>84</v>
      </c>
    </row>
    <row r="24" spans="1:19">
      <c r="A24" t="s">
        <v>148</v>
      </c>
    </row>
    <row r="25" spans="1:19">
      <c r="A25" t="s">
        <v>4</v>
      </c>
      <c r="C25" t="s">
        <v>266</v>
      </c>
      <c r="H25" t="s">
        <v>263</v>
      </c>
      <c r="I25" s="2"/>
      <c r="K25" t="s">
        <v>39</v>
      </c>
      <c r="N25" t="s">
        <v>217</v>
      </c>
      <c r="R25" t="s">
        <v>84</v>
      </c>
    </row>
    <row r="26" spans="1:19">
      <c r="A26" t="s">
        <v>26</v>
      </c>
      <c r="C26" t="s">
        <v>219</v>
      </c>
      <c r="H26" t="str">
        <f>H25</f>
        <v>Wind,Solar,Hydro</v>
      </c>
      <c r="K26" t="s">
        <v>39</v>
      </c>
      <c r="N26" t="s">
        <v>218</v>
      </c>
      <c r="R26" t="s">
        <v>84</v>
      </c>
    </row>
    <row r="27" spans="1:19">
      <c r="A27" t="s">
        <v>148</v>
      </c>
    </row>
    <row r="28" spans="1:19">
      <c r="A28" t="s">
        <v>4</v>
      </c>
      <c r="C28" t="s">
        <v>219</v>
      </c>
      <c r="H28" t="s">
        <v>268</v>
      </c>
      <c r="I28" s="2"/>
      <c r="K28" t="s">
        <v>39</v>
      </c>
      <c r="N28" t="s">
        <v>217</v>
      </c>
      <c r="R28" t="s">
        <v>84</v>
      </c>
    </row>
    <row r="29" spans="1:19">
      <c r="A29" t="s">
        <v>26</v>
      </c>
      <c r="C29" t="s">
        <v>452</v>
      </c>
      <c r="H29" t="s">
        <v>268</v>
      </c>
      <c r="K29" t="s">
        <v>39</v>
      </c>
      <c r="N29" t="s">
        <v>218</v>
      </c>
      <c r="R29" t="s">
        <v>84</v>
      </c>
    </row>
    <row r="30" spans="1:19">
      <c r="A30" t="s">
        <v>148</v>
      </c>
    </row>
    <row r="31" spans="1:19">
      <c r="A31" t="s">
        <v>4</v>
      </c>
      <c r="C31" t="s">
        <v>242</v>
      </c>
      <c r="H31" t="s">
        <v>153</v>
      </c>
      <c r="I31" s="2"/>
      <c r="K31" t="s">
        <v>39</v>
      </c>
      <c r="N31" t="s">
        <v>217</v>
      </c>
      <c r="R31" t="s">
        <v>84</v>
      </c>
    </row>
    <row r="32" spans="1:19">
      <c r="A32" t="s">
        <v>26</v>
      </c>
      <c r="C32" t="s">
        <v>269</v>
      </c>
      <c r="H32" t="s">
        <v>153</v>
      </c>
      <c r="K32" t="s">
        <v>39</v>
      </c>
      <c r="N32" t="s">
        <v>218</v>
      </c>
      <c r="R32" t="s">
        <v>84</v>
      </c>
    </row>
    <row r="33" spans="1:19">
      <c r="A33" t="s">
        <v>148</v>
      </c>
    </row>
    <row r="34" spans="1:19">
      <c r="A34" t="s">
        <v>26</v>
      </c>
      <c r="C34" t="s">
        <v>453</v>
      </c>
      <c r="H34" t="s">
        <v>458</v>
      </c>
      <c r="K34" t="s">
        <v>39</v>
      </c>
      <c r="N34" t="s">
        <v>217</v>
      </c>
      <c r="R34" t="s">
        <v>84</v>
      </c>
    </row>
    <row r="35" spans="1:19">
      <c r="A35" t="s">
        <v>26</v>
      </c>
      <c r="C35" t="s">
        <v>449</v>
      </c>
      <c r="H35" t="s">
        <v>458</v>
      </c>
      <c r="K35" t="s">
        <v>39</v>
      </c>
      <c r="N35" t="s">
        <v>218</v>
      </c>
      <c r="R35" t="s">
        <v>84</v>
      </c>
    </row>
    <row r="39" spans="1:19">
      <c r="A39" t="s">
        <v>459</v>
      </c>
    </row>
    <row r="40" spans="1:19">
      <c r="A40" s="1" t="s">
        <v>11</v>
      </c>
      <c r="B40" s="1" t="s">
        <v>22</v>
      </c>
      <c r="C40" s="1" t="s">
        <v>12</v>
      </c>
      <c r="D40" s="1" t="s">
        <v>13</v>
      </c>
      <c r="E40" s="1" t="s">
        <v>17</v>
      </c>
      <c r="F40" s="1" t="s">
        <v>18</v>
      </c>
      <c r="G40" s="1" t="s">
        <v>19</v>
      </c>
      <c r="H40" s="1" t="s">
        <v>14</v>
      </c>
      <c r="I40" s="1" t="s">
        <v>15</v>
      </c>
      <c r="J40" s="1" t="s">
        <v>16</v>
      </c>
      <c r="K40" s="1" t="s">
        <v>0</v>
      </c>
      <c r="L40" s="1" t="s">
        <v>5</v>
      </c>
      <c r="M40" s="1" t="s">
        <v>23</v>
      </c>
      <c r="N40" s="1" t="s">
        <v>2</v>
      </c>
      <c r="O40" s="1" t="s">
        <v>1</v>
      </c>
      <c r="P40" s="1" t="s">
        <v>9</v>
      </c>
      <c r="R40" s="1" t="s">
        <v>48</v>
      </c>
      <c r="S40" s="1" t="s">
        <v>49</v>
      </c>
    </row>
    <row r="41" spans="1:19">
      <c r="A41" t="s">
        <v>4</v>
      </c>
      <c r="C41" t="s">
        <v>272</v>
      </c>
      <c r="H41" t="s">
        <v>268</v>
      </c>
      <c r="I41" s="2"/>
      <c r="K41" t="s">
        <v>39</v>
      </c>
      <c r="N41" t="s">
        <v>217</v>
      </c>
      <c r="R41" t="s">
        <v>84</v>
      </c>
    </row>
    <row r="42" spans="1:19">
      <c r="A42" t="s">
        <v>26</v>
      </c>
      <c r="C42" t="s">
        <v>383</v>
      </c>
      <c r="H42" t="s">
        <v>268</v>
      </c>
      <c r="K42" t="s">
        <v>39</v>
      </c>
      <c r="N42" t="s">
        <v>218</v>
      </c>
      <c r="R42" t="s">
        <v>84</v>
      </c>
    </row>
    <row r="43" spans="1:19">
      <c r="A43" t="s">
        <v>148</v>
      </c>
    </row>
    <row r="44" spans="1:19">
      <c r="A44" t="s">
        <v>26</v>
      </c>
      <c r="C44" t="s">
        <v>383</v>
      </c>
      <c r="H44" t="s">
        <v>432</v>
      </c>
      <c r="K44" t="s">
        <v>39</v>
      </c>
      <c r="N44" t="s">
        <v>218</v>
      </c>
      <c r="R44" t="s">
        <v>84</v>
      </c>
    </row>
    <row r="45" spans="1:19">
      <c r="A45" t="s">
        <v>148</v>
      </c>
    </row>
    <row r="46" spans="1:19">
      <c r="A46" t="s">
        <v>4</v>
      </c>
      <c r="C46" t="s">
        <v>383</v>
      </c>
      <c r="H46" t="s">
        <v>433</v>
      </c>
      <c r="K46" t="s">
        <v>39</v>
      </c>
      <c r="N46" t="s">
        <v>282</v>
      </c>
      <c r="R46" t="s">
        <v>84</v>
      </c>
    </row>
    <row r="49" spans="1:19">
      <c r="A49" t="s">
        <v>460</v>
      </c>
    </row>
    <row r="50" spans="1:19">
      <c r="A50" t="str">
        <f>IF(LEFT(A39,1)="~","","~")&amp;"TS_Defs: snk_attr=Sankey_Buildings_oilDisag"</f>
        <v>~TS_Defs: snk_attr=Sankey_Buildings_oilDisag</v>
      </c>
    </row>
    <row r="51" spans="1:19">
      <c r="A51" s="1" t="s">
        <v>11</v>
      </c>
      <c r="B51" s="1" t="s">
        <v>22</v>
      </c>
      <c r="C51" s="1" t="s">
        <v>12</v>
      </c>
      <c r="D51" s="1" t="s">
        <v>13</v>
      </c>
      <c r="E51" s="1" t="s">
        <v>17</v>
      </c>
      <c r="F51" s="1" t="s">
        <v>18</v>
      </c>
      <c r="G51" s="1" t="s">
        <v>19</v>
      </c>
      <c r="H51" s="1" t="s">
        <v>14</v>
      </c>
      <c r="I51" s="1" t="s">
        <v>15</v>
      </c>
      <c r="J51" s="1" t="s">
        <v>16</v>
      </c>
      <c r="K51" s="1" t="s">
        <v>0</v>
      </c>
      <c r="L51" s="1" t="s">
        <v>5</v>
      </c>
      <c r="M51" s="1" t="s">
        <v>23</v>
      </c>
      <c r="N51" s="1" t="s">
        <v>2</v>
      </c>
      <c r="O51" s="1" t="s">
        <v>1</v>
      </c>
      <c r="P51" s="1" t="s">
        <v>9</v>
      </c>
      <c r="R51" s="1" t="s">
        <v>48</v>
      </c>
      <c r="S51" s="1" t="s">
        <v>49</v>
      </c>
    </row>
    <row r="52" spans="1:19">
      <c r="A52" t="s">
        <v>4</v>
      </c>
      <c r="C52" t="s">
        <v>272</v>
      </c>
      <c r="H52" t="s">
        <v>268</v>
      </c>
      <c r="I52" s="2"/>
      <c r="K52" t="s">
        <v>39</v>
      </c>
      <c r="N52" t="s">
        <v>217</v>
      </c>
      <c r="R52" t="s">
        <v>84</v>
      </c>
    </row>
    <row r="53" spans="1:19">
      <c r="A53" t="s">
        <v>26</v>
      </c>
      <c r="C53" t="s">
        <v>383</v>
      </c>
      <c r="H53" t="s">
        <v>268</v>
      </c>
      <c r="K53" t="s">
        <v>39</v>
      </c>
      <c r="N53" t="s">
        <v>218</v>
      </c>
      <c r="R53" t="s">
        <v>84</v>
      </c>
    </row>
    <row r="54" spans="1:19">
      <c r="A54" t="s">
        <v>148</v>
      </c>
    </row>
    <row r="55" spans="1:19">
      <c r="A55" t="s">
        <v>26</v>
      </c>
      <c r="C55" t="s">
        <v>383</v>
      </c>
      <c r="H55" t="s">
        <v>470</v>
      </c>
      <c r="K55" t="s">
        <v>39</v>
      </c>
      <c r="N55" t="s">
        <v>218</v>
      </c>
      <c r="R55" t="s">
        <v>84</v>
      </c>
    </row>
    <row r="56" spans="1:19">
      <c r="A56" t="s">
        <v>148</v>
      </c>
    </row>
    <row r="57" spans="1:19">
      <c r="A57" t="s">
        <v>4</v>
      </c>
      <c r="C57" t="s">
        <v>383</v>
      </c>
      <c r="H57" t="s">
        <v>433</v>
      </c>
      <c r="K57" t="s">
        <v>39</v>
      </c>
      <c r="N57" t="s">
        <v>282</v>
      </c>
      <c r="R57" t="s">
        <v>84</v>
      </c>
    </row>
    <row r="61" spans="1:19">
      <c r="A61" t="s">
        <v>455</v>
      </c>
    </row>
    <row r="62" spans="1:19">
      <c r="A62" s="1" t="s">
        <v>11</v>
      </c>
      <c r="B62" s="1" t="s">
        <v>22</v>
      </c>
      <c r="C62" s="1" t="s">
        <v>12</v>
      </c>
      <c r="D62" s="1" t="s">
        <v>13</v>
      </c>
      <c r="E62" s="1" t="s">
        <v>17</v>
      </c>
      <c r="F62" s="1" t="s">
        <v>18</v>
      </c>
      <c r="G62" s="1" t="s">
        <v>19</v>
      </c>
      <c r="H62" s="1" t="s">
        <v>14</v>
      </c>
      <c r="I62" s="1" t="s">
        <v>15</v>
      </c>
      <c r="J62" s="1" t="s">
        <v>16</v>
      </c>
      <c r="K62" s="1" t="s">
        <v>0</v>
      </c>
      <c r="L62" s="1" t="s">
        <v>5</v>
      </c>
      <c r="M62" s="1" t="s">
        <v>23</v>
      </c>
      <c r="N62" s="1" t="s">
        <v>2</v>
      </c>
      <c r="O62" s="1" t="s">
        <v>1</v>
      </c>
      <c r="P62" s="1" t="s">
        <v>9</v>
      </c>
      <c r="Q62" s="1"/>
      <c r="R62" s="1" t="s">
        <v>48</v>
      </c>
      <c r="S62" s="1" t="s">
        <v>49</v>
      </c>
    </row>
    <row r="63" spans="1:19">
      <c r="A63" t="s">
        <v>26</v>
      </c>
      <c r="C63" t="s">
        <v>437</v>
      </c>
      <c r="H63" t="s">
        <v>268</v>
      </c>
      <c r="K63" t="s">
        <v>39</v>
      </c>
      <c r="N63" t="s">
        <v>218</v>
      </c>
      <c r="R63" t="s">
        <v>84</v>
      </c>
    </row>
    <row r="64" spans="1:19">
      <c r="A64" t="s">
        <v>148</v>
      </c>
    </row>
    <row r="65" spans="1:19">
      <c r="A65" t="s">
        <v>26</v>
      </c>
      <c r="C65" t="s">
        <v>437</v>
      </c>
      <c r="H65" t="s">
        <v>438</v>
      </c>
      <c r="K65" t="s">
        <v>39</v>
      </c>
      <c r="N65" t="s">
        <v>218</v>
      </c>
      <c r="R65" t="s">
        <v>84</v>
      </c>
    </row>
    <row r="69" spans="1:19">
      <c r="A69" t="s">
        <v>642</v>
      </c>
    </row>
    <row r="70" spans="1:19">
      <c r="A70" s="1" t="s">
        <v>11</v>
      </c>
      <c r="B70" s="1" t="s">
        <v>22</v>
      </c>
      <c r="C70" s="1" t="s">
        <v>12</v>
      </c>
      <c r="D70" s="1" t="s">
        <v>13</v>
      </c>
      <c r="E70" s="1" t="s">
        <v>17</v>
      </c>
      <c r="F70" s="1" t="s">
        <v>18</v>
      </c>
      <c r="G70" s="1" t="s">
        <v>19</v>
      </c>
      <c r="H70" s="1" t="s">
        <v>14</v>
      </c>
      <c r="I70" s="1" t="s">
        <v>15</v>
      </c>
      <c r="J70" s="1" t="s">
        <v>16</v>
      </c>
      <c r="K70" s="1" t="s">
        <v>0</v>
      </c>
      <c r="L70" s="1" t="s">
        <v>5</v>
      </c>
      <c r="M70" s="1" t="s">
        <v>23</v>
      </c>
      <c r="N70" s="1" t="s">
        <v>2</v>
      </c>
      <c r="O70" s="1" t="s">
        <v>1</v>
      </c>
      <c r="P70" s="1" t="s">
        <v>9</v>
      </c>
      <c r="Q70" s="1"/>
      <c r="R70" s="1" t="s">
        <v>48</v>
      </c>
      <c r="S70" s="1" t="s">
        <v>49</v>
      </c>
    </row>
    <row r="71" spans="1:19">
      <c r="A71" t="s">
        <v>26</v>
      </c>
      <c r="C71" t="s">
        <v>638</v>
      </c>
      <c r="H71" t="s">
        <v>636</v>
      </c>
      <c r="K71" t="s">
        <v>39</v>
      </c>
      <c r="N71" t="s">
        <v>218</v>
      </c>
      <c r="R71" t="s">
        <v>84</v>
      </c>
    </row>
    <row r="72" spans="1:19">
      <c r="A72" t="s">
        <v>148</v>
      </c>
    </row>
    <row r="73" spans="1:19">
      <c r="A73" t="s">
        <v>4</v>
      </c>
      <c r="C73" t="s">
        <v>638</v>
      </c>
      <c r="H73" t="s">
        <v>639</v>
      </c>
      <c r="K73" t="s">
        <v>39</v>
      </c>
      <c r="N73" t="s">
        <v>282</v>
      </c>
      <c r="R73" t="s">
        <v>84</v>
      </c>
    </row>
    <row r="76" spans="1:19">
      <c r="A76" t="s">
        <v>441</v>
      </c>
    </row>
    <row r="77" spans="1:19">
      <c r="A77" s="1" t="s">
        <v>11</v>
      </c>
      <c r="B77" s="1" t="s">
        <v>22</v>
      </c>
      <c r="C77" s="1" t="s">
        <v>12</v>
      </c>
      <c r="D77" s="1" t="s">
        <v>13</v>
      </c>
      <c r="E77" s="1" t="s">
        <v>17</v>
      </c>
      <c r="F77" s="1" t="s">
        <v>18</v>
      </c>
      <c r="G77" s="1" t="s">
        <v>19</v>
      </c>
      <c r="H77" s="1" t="s">
        <v>14</v>
      </c>
      <c r="I77" s="1" t="s">
        <v>15</v>
      </c>
      <c r="J77" s="1" t="s">
        <v>16</v>
      </c>
      <c r="K77" s="1" t="s">
        <v>0</v>
      </c>
      <c r="L77" s="1" t="s">
        <v>5</v>
      </c>
      <c r="M77" s="1" t="s">
        <v>23</v>
      </c>
      <c r="N77" s="1" t="s">
        <v>2</v>
      </c>
      <c r="O77" s="1" t="s">
        <v>1</v>
      </c>
      <c r="P77" s="1" t="s">
        <v>9</v>
      </c>
      <c r="R77" s="1" t="s">
        <v>48</v>
      </c>
      <c r="S77" s="1" t="s">
        <v>49</v>
      </c>
    </row>
    <row r="78" spans="1:19">
      <c r="A78" t="s">
        <v>26</v>
      </c>
      <c r="C78" t="s">
        <v>506</v>
      </c>
      <c r="H78" t="s">
        <v>454</v>
      </c>
      <c r="K78" t="s">
        <v>39</v>
      </c>
      <c r="N78" t="s">
        <v>218</v>
      </c>
      <c r="R78" t="s">
        <v>84</v>
      </c>
    </row>
    <row r="79" spans="1:19">
      <c r="A79" t="s">
        <v>148</v>
      </c>
    </row>
    <row r="80" spans="1:19">
      <c r="A80" t="s">
        <v>4</v>
      </c>
      <c r="C80" t="s">
        <v>492</v>
      </c>
      <c r="H80" t="s">
        <v>268</v>
      </c>
      <c r="I80" s="2"/>
      <c r="K80" t="s">
        <v>39</v>
      </c>
      <c r="N80" t="s">
        <v>217</v>
      </c>
      <c r="R80" t="s">
        <v>84</v>
      </c>
    </row>
    <row r="81" spans="1:19">
      <c r="A81" t="s">
        <v>26</v>
      </c>
      <c r="C81" t="s">
        <v>440</v>
      </c>
      <c r="H81" t="s">
        <v>268</v>
      </c>
      <c r="K81" t="s">
        <v>39</v>
      </c>
      <c r="N81" t="s">
        <v>218</v>
      </c>
      <c r="R81" t="s">
        <v>84</v>
      </c>
    </row>
    <row r="82" spans="1:19">
      <c r="A82" t="s">
        <v>148</v>
      </c>
    </row>
    <row r="83" spans="1:19">
      <c r="A83" t="s">
        <v>26</v>
      </c>
      <c r="C83" t="s">
        <v>440</v>
      </c>
      <c r="H83" t="s">
        <v>339</v>
      </c>
      <c r="K83" t="s">
        <v>39</v>
      </c>
      <c r="N83" t="s">
        <v>218</v>
      </c>
      <c r="R83" t="s">
        <v>84</v>
      </c>
    </row>
    <row r="84" spans="1:19">
      <c r="A84" t="s">
        <v>148</v>
      </c>
    </row>
    <row r="85" spans="1:19">
      <c r="A85" t="s">
        <v>4</v>
      </c>
      <c r="C85" t="s">
        <v>440</v>
      </c>
      <c r="H85" t="s">
        <v>508</v>
      </c>
      <c r="K85" t="s">
        <v>39</v>
      </c>
      <c r="N85" t="s">
        <v>282</v>
      </c>
      <c r="Q85" t="s">
        <v>84</v>
      </c>
    </row>
    <row r="89" spans="1:19">
      <c r="A89" s="5" t="s">
        <v>480</v>
      </c>
    </row>
    <row r="90" spans="1:19">
      <c r="A90" s="1" t="s">
        <v>11</v>
      </c>
      <c r="B90" s="1" t="s">
        <v>22</v>
      </c>
      <c r="C90" s="1" t="s">
        <v>12</v>
      </c>
      <c r="D90" s="1" t="s">
        <v>13</v>
      </c>
      <c r="E90" s="1" t="s">
        <v>17</v>
      </c>
      <c r="F90" s="1" t="s">
        <v>18</v>
      </c>
      <c r="G90" s="1" t="s">
        <v>19</v>
      </c>
      <c r="H90" s="1" t="s">
        <v>14</v>
      </c>
      <c r="I90" s="1" t="s">
        <v>15</v>
      </c>
      <c r="J90" s="1" t="s">
        <v>16</v>
      </c>
      <c r="K90" s="1" t="s">
        <v>0</v>
      </c>
      <c r="L90" s="1" t="s">
        <v>5</v>
      </c>
      <c r="M90" s="1" t="s">
        <v>23</v>
      </c>
      <c r="N90" s="1" t="s">
        <v>2</v>
      </c>
      <c r="O90" s="1" t="s">
        <v>1</v>
      </c>
      <c r="P90" s="1" t="s">
        <v>9</v>
      </c>
      <c r="Q90" s="1"/>
      <c r="R90" s="1" t="s">
        <v>48</v>
      </c>
      <c r="S90" s="1" t="s">
        <v>49</v>
      </c>
    </row>
    <row r="91" spans="1:19">
      <c r="A91" s="5" t="s">
        <v>4</v>
      </c>
      <c r="B91" s="5"/>
      <c r="C91" t="s">
        <v>490</v>
      </c>
      <c r="D91" s="5"/>
      <c r="E91" s="5"/>
      <c r="F91" s="5"/>
      <c r="G91" s="5"/>
      <c r="H91" t="s">
        <v>268</v>
      </c>
      <c r="I91" s="6"/>
      <c r="J91" s="5"/>
      <c r="K91" s="5" t="s">
        <v>39</v>
      </c>
      <c r="L91" s="5"/>
      <c r="M91" s="5"/>
      <c r="N91" s="5" t="s">
        <v>217</v>
      </c>
      <c r="O91" s="5"/>
      <c r="P91" s="5"/>
      <c r="Q91" s="5"/>
      <c r="R91" s="5" t="s">
        <v>84</v>
      </c>
      <c r="S91" s="5"/>
    </row>
    <row r="92" spans="1:19">
      <c r="A92" s="5" t="s">
        <v>26</v>
      </c>
      <c r="B92" s="5"/>
      <c r="C92" t="s">
        <v>497</v>
      </c>
      <c r="D92" s="5"/>
      <c r="E92" s="5"/>
      <c r="F92" s="5"/>
      <c r="G92" s="5"/>
      <c r="H92" t="s">
        <v>268</v>
      </c>
      <c r="I92" s="5"/>
      <c r="J92" s="5"/>
      <c r="K92" s="5" t="s">
        <v>39</v>
      </c>
      <c r="L92" s="5"/>
      <c r="M92" s="5"/>
      <c r="N92" s="5" t="s">
        <v>218</v>
      </c>
      <c r="O92" s="5"/>
      <c r="P92" s="5"/>
      <c r="Q92" s="5"/>
      <c r="R92" s="5" t="s">
        <v>84</v>
      </c>
      <c r="S92" s="5"/>
    </row>
    <row r="93" spans="1:19">
      <c r="A93" s="5" t="s">
        <v>148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>
      <c r="A94" s="5" t="s">
        <v>26</v>
      </c>
      <c r="B94" s="5"/>
      <c r="C94" t="s">
        <v>491</v>
      </c>
      <c r="H94" t="s">
        <v>493</v>
      </c>
      <c r="I94" s="5"/>
      <c r="J94" s="5"/>
      <c r="K94" s="5" t="s">
        <v>39</v>
      </c>
      <c r="L94" s="5"/>
      <c r="M94" s="5"/>
      <c r="N94" s="5" t="s">
        <v>218</v>
      </c>
      <c r="O94" s="5"/>
      <c r="P94" s="5"/>
      <c r="Q94" s="5"/>
      <c r="R94" s="5" t="s">
        <v>84</v>
      </c>
      <c r="S94" s="5"/>
    </row>
    <row r="95" spans="1:19">
      <c r="A95" s="5" t="s">
        <v>148</v>
      </c>
      <c r="B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>
      <c r="A96" s="5" t="s">
        <v>26</v>
      </c>
      <c r="B96" s="5"/>
      <c r="C96" t="s">
        <v>501</v>
      </c>
      <c r="H96" t="s">
        <v>502</v>
      </c>
      <c r="I96" s="5"/>
      <c r="J96" s="5"/>
      <c r="K96" s="5" t="s">
        <v>39</v>
      </c>
      <c r="L96" s="5"/>
      <c r="M96" s="5"/>
      <c r="N96" s="5" t="s">
        <v>218</v>
      </c>
      <c r="O96" s="5"/>
      <c r="P96" s="5"/>
      <c r="Q96" s="5"/>
      <c r="R96" s="5" t="s">
        <v>84</v>
      </c>
      <c r="S96" s="5"/>
    </row>
    <row r="97" spans="1:19">
      <c r="A97" s="5" t="s">
        <v>148</v>
      </c>
      <c r="B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>
      <c r="A98" s="5" t="s">
        <v>4</v>
      </c>
      <c r="B98" s="5"/>
      <c r="C98" t="s">
        <v>499</v>
      </c>
      <c r="H98" t="s">
        <v>477</v>
      </c>
      <c r="I98" s="6"/>
      <c r="J98" s="5"/>
      <c r="K98" s="5" t="s">
        <v>39</v>
      </c>
      <c r="L98" s="5"/>
      <c r="M98" s="5"/>
      <c r="N98" s="5" t="s">
        <v>217</v>
      </c>
      <c r="O98" s="5"/>
      <c r="P98" s="5"/>
      <c r="Q98" s="5"/>
      <c r="R98" s="5" t="s">
        <v>84</v>
      </c>
      <c r="S98" s="5"/>
    </row>
    <row r="99" spans="1:19">
      <c r="A99" s="5" t="s">
        <v>26</v>
      </c>
      <c r="B99" s="5"/>
      <c r="C99" t="s">
        <v>491</v>
      </c>
      <c r="H99" t="s">
        <v>477</v>
      </c>
      <c r="I99" s="5"/>
      <c r="J99" s="5"/>
      <c r="K99" s="5" t="s">
        <v>39</v>
      </c>
      <c r="L99" s="5"/>
      <c r="M99" s="5"/>
      <c r="N99" s="5" t="s">
        <v>218</v>
      </c>
      <c r="O99" s="5"/>
      <c r="P99" s="5"/>
      <c r="Q99" s="5"/>
      <c r="R99" s="5" t="s">
        <v>84</v>
      </c>
      <c r="S99" s="5"/>
    </row>
    <row r="100" spans="1:19">
      <c r="A100" s="5" t="s">
        <v>148</v>
      </c>
      <c r="B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>
      <c r="A101" s="5" t="s">
        <v>4</v>
      </c>
      <c r="B101" s="5"/>
      <c r="C101" t="s">
        <v>491</v>
      </c>
      <c r="H101" t="s">
        <v>479</v>
      </c>
      <c r="I101" s="6"/>
      <c r="J101" s="5"/>
      <c r="K101" s="5" t="s">
        <v>39</v>
      </c>
      <c r="L101" s="5"/>
      <c r="M101" s="5"/>
      <c r="N101" s="5" t="s">
        <v>217</v>
      </c>
      <c r="O101" s="5"/>
      <c r="P101" s="5"/>
      <c r="Q101" s="5"/>
      <c r="R101" s="5" t="s">
        <v>84</v>
      </c>
      <c r="S101" s="5"/>
    </row>
    <row r="102" spans="1:19">
      <c r="A102" s="5" t="s">
        <v>26</v>
      </c>
      <c r="B102" s="5"/>
      <c r="C102" t="s">
        <v>494</v>
      </c>
      <c r="H102" t="s">
        <v>479</v>
      </c>
      <c r="I102" s="5"/>
      <c r="J102" s="5"/>
      <c r="K102" s="5" t="s">
        <v>39</v>
      </c>
      <c r="L102" s="5"/>
      <c r="M102" s="5"/>
      <c r="N102" s="5" t="s">
        <v>218</v>
      </c>
      <c r="O102" s="5"/>
      <c r="P102" s="5"/>
      <c r="Q102" s="5"/>
      <c r="R102" s="5" t="s">
        <v>84</v>
      </c>
      <c r="S102" s="5"/>
    </row>
    <row r="103" spans="1:19">
      <c r="A103" s="5" t="s">
        <v>148</v>
      </c>
      <c r="B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5" t="s">
        <v>4</v>
      </c>
      <c r="B104" s="5"/>
      <c r="C104" t="s">
        <v>500</v>
      </c>
      <c r="H104" t="s">
        <v>478</v>
      </c>
      <c r="I104" s="6"/>
      <c r="J104" s="5"/>
      <c r="K104" s="5" t="s">
        <v>39</v>
      </c>
      <c r="L104" s="5"/>
      <c r="M104" s="5"/>
      <c r="N104" s="5" t="s">
        <v>217</v>
      </c>
      <c r="O104" s="5"/>
      <c r="P104" s="5"/>
      <c r="Q104" s="5"/>
      <c r="R104" s="5" t="s">
        <v>84</v>
      </c>
      <c r="S104" s="5"/>
    </row>
    <row r="105" spans="1:19">
      <c r="A105" s="5" t="s">
        <v>26</v>
      </c>
      <c r="B105" s="5"/>
      <c r="C105" t="s">
        <v>496</v>
      </c>
      <c r="H105" t="s">
        <v>478</v>
      </c>
      <c r="I105" s="5"/>
      <c r="J105" s="5"/>
      <c r="K105" s="5" t="s">
        <v>39</v>
      </c>
      <c r="L105" s="5"/>
      <c r="M105" s="5"/>
      <c r="N105" s="5" t="s">
        <v>218</v>
      </c>
      <c r="O105" s="5"/>
      <c r="P105" s="5"/>
      <c r="Q105" s="5"/>
      <c r="R105" s="5" t="s">
        <v>84</v>
      </c>
      <c r="S105" s="5"/>
    </row>
    <row r="106" spans="1:19">
      <c r="A106" s="5" t="s">
        <v>148</v>
      </c>
      <c r="B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>
      <c r="A107" s="5" t="s">
        <v>4</v>
      </c>
      <c r="B107" s="5"/>
      <c r="C107" t="s">
        <v>496</v>
      </c>
      <c r="H107" t="s">
        <v>482</v>
      </c>
      <c r="I107" s="6"/>
      <c r="J107" s="5"/>
      <c r="K107" s="5" t="s">
        <v>39</v>
      </c>
      <c r="L107" s="5"/>
      <c r="M107" s="5"/>
      <c r="N107" s="5" t="s">
        <v>217</v>
      </c>
      <c r="O107" s="5"/>
      <c r="P107" s="5"/>
      <c r="Q107" s="5"/>
      <c r="R107" s="5" t="s">
        <v>84</v>
      </c>
      <c r="S107" s="5"/>
    </row>
    <row r="108" spans="1:19">
      <c r="A108" s="5" t="s">
        <v>26</v>
      </c>
      <c r="B108" s="5"/>
      <c r="C108" t="s">
        <v>495</v>
      </c>
      <c r="H108" t="s">
        <v>482</v>
      </c>
      <c r="I108" s="5"/>
      <c r="J108" s="5"/>
      <c r="K108" s="5" t="s">
        <v>39</v>
      </c>
      <c r="L108" s="5"/>
      <c r="M108" s="5"/>
      <c r="N108" s="5" t="s">
        <v>218</v>
      </c>
      <c r="O108" s="5"/>
      <c r="P108" s="5"/>
      <c r="Q108" s="5"/>
      <c r="R108" s="5" t="s">
        <v>84</v>
      </c>
      <c r="S108" s="5"/>
    </row>
    <row r="109" spans="1:19">
      <c r="A109" s="5" t="s">
        <v>148</v>
      </c>
      <c r="B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>
      <c r="A110" s="5" t="s">
        <v>4</v>
      </c>
      <c r="B110" s="5"/>
      <c r="C110" t="s">
        <v>498</v>
      </c>
      <c r="H110" t="s">
        <v>481</v>
      </c>
      <c r="I110" s="6"/>
      <c r="J110" s="5"/>
      <c r="K110" s="5" t="s">
        <v>39</v>
      </c>
      <c r="L110" s="5"/>
      <c r="M110" s="5"/>
      <c r="N110" s="5" t="s">
        <v>217</v>
      </c>
      <c r="O110" s="5"/>
      <c r="P110" s="5"/>
      <c r="Q110" s="5"/>
      <c r="R110" s="5" t="s">
        <v>84</v>
      </c>
      <c r="S110" s="5"/>
    </row>
    <row r="111" spans="1:19">
      <c r="A111" s="5" t="s">
        <v>148</v>
      </c>
      <c r="B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>
      <c r="A112" s="5"/>
      <c r="B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>
      <c r="C113" s="5"/>
    </row>
    <row r="114" spans="1:19">
      <c r="A114" t="s">
        <v>550</v>
      </c>
    </row>
    <row r="115" spans="1:19">
      <c r="A115" s="1" t="s">
        <v>11</v>
      </c>
      <c r="B115" s="1" t="s">
        <v>22</v>
      </c>
      <c r="C115" s="1" t="s">
        <v>12</v>
      </c>
      <c r="D115" s="1" t="s">
        <v>13</v>
      </c>
      <c r="E115" s="1" t="s">
        <v>17</v>
      </c>
      <c r="F115" s="1" t="s">
        <v>18</v>
      </c>
      <c r="G115" s="1" t="s">
        <v>19</v>
      </c>
      <c r="H115" s="1" t="s">
        <v>14</v>
      </c>
      <c r="I115" s="1" t="s">
        <v>15</v>
      </c>
      <c r="J115" s="1" t="s">
        <v>16</v>
      </c>
      <c r="K115" s="1" t="s">
        <v>0</v>
      </c>
      <c r="L115" s="1" t="s">
        <v>5</v>
      </c>
      <c r="M115" s="1" t="s">
        <v>23</v>
      </c>
      <c r="N115" s="1" t="s">
        <v>2</v>
      </c>
      <c r="O115" s="1" t="s">
        <v>1</v>
      </c>
      <c r="P115" s="1" t="s">
        <v>9</v>
      </c>
      <c r="Q115" s="1"/>
      <c r="R115" s="1" t="s">
        <v>48</v>
      </c>
      <c r="S115" s="1" t="s">
        <v>49</v>
      </c>
    </row>
    <row r="116" spans="1:19">
      <c r="A116" s="5" t="s">
        <v>4</v>
      </c>
      <c r="B116" s="5"/>
      <c r="C116" t="s">
        <v>272</v>
      </c>
      <c r="D116" s="5"/>
      <c r="E116" s="5"/>
      <c r="F116" s="5"/>
      <c r="G116" s="5"/>
      <c r="H116" t="s">
        <v>268</v>
      </c>
      <c r="I116" s="6"/>
      <c r="J116" s="5"/>
      <c r="K116" s="5" t="s">
        <v>39</v>
      </c>
      <c r="L116" s="5"/>
      <c r="M116" s="5"/>
      <c r="N116" s="5" t="s">
        <v>217</v>
      </c>
      <c r="O116" s="5"/>
      <c r="P116" s="5"/>
      <c r="Q116" s="5"/>
      <c r="R116" s="5" t="s">
        <v>84</v>
      </c>
      <c r="S116" s="5"/>
    </row>
    <row r="117" spans="1:19">
      <c r="A117" s="5" t="s">
        <v>26</v>
      </c>
      <c r="B117" s="5"/>
      <c r="C117" s="5" t="s">
        <v>513</v>
      </c>
      <c r="D117" s="5"/>
      <c r="E117" s="5"/>
      <c r="F117" s="5"/>
      <c r="G117" s="5"/>
      <c r="H117" t="s">
        <v>268</v>
      </c>
      <c r="I117" s="5"/>
      <c r="J117" s="5"/>
      <c r="K117" s="5" t="s">
        <v>39</v>
      </c>
      <c r="L117" s="5"/>
      <c r="M117" s="5"/>
      <c r="N117" s="5" t="s">
        <v>218</v>
      </c>
      <c r="O117" s="5"/>
      <c r="P117" s="5"/>
      <c r="Q117" s="5"/>
      <c r="R117" s="5" t="s">
        <v>84</v>
      </c>
      <c r="S117" s="5"/>
    </row>
    <row r="118" spans="1:19">
      <c r="A118" s="5" t="s">
        <v>148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</row>
    <row r="119" spans="1:19">
      <c r="A119" s="5" t="s">
        <v>4</v>
      </c>
      <c r="B119" s="5"/>
      <c r="C119" s="5" t="s">
        <v>513</v>
      </c>
      <c r="H119" t="s">
        <v>510</v>
      </c>
      <c r="I119" s="6"/>
      <c r="J119" s="5"/>
      <c r="K119" s="5" t="s">
        <v>39</v>
      </c>
      <c r="L119" s="5"/>
      <c r="M119" s="5"/>
      <c r="N119" s="5" t="s">
        <v>217</v>
      </c>
      <c r="O119" s="5"/>
      <c r="P119" s="5"/>
      <c r="Q119" s="5"/>
      <c r="R119" s="5" t="s">
        <v>84</v>
      </c>
      <c r="S119" s="5"/>
    </row>
    <row r="120" spans="1:19">
      <c r="A120" s="5" t="s">
        <v>26</v>
      </c>
      <c r="B120" s="5"/>
      <c r="C120" s="5" t="s">
        <v>513</v>
      </c>
      <c r="H120" t="s">
        <v>510</v>
      </c>
      <c r="I120" s="5"/>
      <c r="J120" s="5"/>
      <c r="K120" s="5" t="s">
        <v>39</v>
      </c>
      <c r="L120" s="5"/>
      <c r="M120" s="5"/>
      <c r="N120" s="5" t="s">
        <v>218</v>
      </c>
      <c r="O120" s="5"/>
      <c r="P120" s="5"/>
      <c r="Q120" s="5"/>
      <c r="R120" s="5" t="s">
        <v>84</v>
      </c>
      <c r="S120" s="5"/>
    </row>
    <row r="121" spans="1:19">
      <c r="A121" s="5" t="s">
        <v>148</v>
      </c>
    </row>
    <row r="122" spans="1:19">
      <c r="A122" s="5" t="s">
        <v>4</v>
      </c>
      <c r="C122" t="s">
        <v>372</v>
      </c>
      <c r="H122" t="s">
        <v>153</v>
      </c>
      <c r="K122" s="5" t="s">
        <v>39</v>
      </c>
      <c r="N122" s="5" t="s">
        <v>217</v>
      </c>
      <c r="O122" s="5"/>
      <c r="P122" s="5"/>
      <c r="Q122" s="5"/>
      <c r="R122" s="5" t="s">
        <v>84</v>
      </c>
    </row>
    <row r="123" spans="1:19">
      <c r="A123" s="5" t="s">
        <v>26</v>
      </c>
      <c r="C123" s="5" t="s">
        <v>371</v>
      </c>
      <c r="H123" t="s">
        <v>153</v>
      </c>
      <c r="K123" s="5" t="s">
        <v>39</v>
      </c>
      <c r="N123" s="5" t="s">
        <v>218</v>
      </c>
      <c r="O123" s="5"/>
      <c r="P123" s="5"/>
      <c r="Q123" s="5"/>
      <c r="R123" s="5" t="s">
        <v>84</v>
      </c>
    </row>
    <row r="124" spans="1:19">
      <c r="A124" s="5" t="s">
        <v>148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</row>
    <row r="125" spans="1:19">
      <c r="A125" s="5" t="s">
        <v>4</v>
      </c>
      <c r="B125" s="5"/>
      <c r="C125" s="5" t="s">
        <v>525</v>
      </c>
      <c r="H125" t="s">
        <v>529</v>
      </c>
      <c r="I125" s="6"/>
      <c r="J125" s="5"/>
      <c r="K125" s="5" t="s">
        <v>39</v>
      </c>
      <c r="L125" s="5"/>
      <c r="M125" s="5"/>
      <c r="N125" s="5" t="s">
        <v>217</v>
      </c>
      <c r="O125" s="5"/>
      <c r="P125" s="5"/>
      <c r="Q125" s="5"/>
      <c r="R125" s="5" t="s">
        <v>84</v>
      </c>
      <c r="S125" s="5"/>
    </row>
    <row r="126" spans="1:19">
      <c r="A126" s="5" t="s">
        <v>26</v>
      </c>
      <c r="B126" s="5"/>
      <c r="C126" s="5" t="s">
        <v>513</v>
      </c>
      <c r="H126" t="s">
        <v>529</v>
      </c>
      <c r="I126" s="5"/>
      <c r="J126" s="5"/>
      <c r="K126" s="5" t="s">
        <v>39</v>
      </c>
      <c r="L126" s="5"/>
      <c r="M126" s="5"/>
      <c r="N126" s="5" t="s">
        <v>218</v>
      </c>
      <c r="O126" s="5"/>
      <c r="P126" s="5"/>
      <c r="Q126" s="5"/>
      <c r="R126" s="5" t="s">
        <v>84</v>
      </c>
      <c r="S126" s="5"/>
    </row>
    <row r="127" spans="1:19">
      <c r="A127" s="5" t="s">
        <v>148</v>
      </c>
      <c r="B127" s="5"/>
      <c r="C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>
      <c r="A128" s="5" t="s">
        <v>4</v>
      </c>
      <c r="B128" s="5"/>
      <c r="C128" s="5" t="s">
        <v>361</v>
      </c>
      <c r="H128" t="s">
        <v>520</v>
      </c>
      <c r="I128" s="6"/>
      <c r="J128" s="5"/>
      <c r="K128" s="5" t="s">
        <v>39</v>
      </c>
      <c r="L128" s="5"/>
      <c r="M128" s="5"/>
      <c r="N128" s="5" t="s">
        <v>217</v>
      </c>
      <c r="O128" s="5"/>
      <c r="P128" s="5"/>
      <c r="Q128" s="5"/>
      <c r="R128" s="5" t="s">
        <v>84</v>
      </c>
      <c r="S128" s="5"/>
    </row>
    <row r="129" spans="1:19">
      <c r="A129" s="5" t="s">
        <v>26</v>
      </c>
      <c r="B129" s="5"/>
      <c r="C129" s="5" t="s">
        <v>527</v>
      </c>
      <c r="H129" t="s">
        <v>520</v>
      </c>
      <c r="I129" s="5"/>
      <c r="J129" s="5"/>
      <c r="K129" s="5" t="s">
        <v>39</v>
      </c>
      <c r="L129" s="5"/>
      <c r="M129" s="5"/>
      <c r="N129" s="5" t="s">
        <v>218</v>
      </c>
      <c r="O129" s="5"/>
      <c r="P129" s="5"/>
      <c r="Q129" s="5"/>
      <c r="R129" s="5" t="s">
        <v>84</v>
      </c>
      <c r="S129" s="5"/>
    </row>
    <row r="130" spans="1:19">
      <c r="A130" s="5" t="s">
        <v>148</v>
      </c>
    </row>
    <row r="131" spans="1:19">
      <c r="A131" s="5" t="s">
        <v>4</v>
      </c>
      <c r="B131" s="5"/>
      <c r="C131" s="5" t="s">
        <v>526</v>
      </c>
      <c r="H131" t="s">
        <v>530</v>
      </c>
      <c r="I131" s="6"/>
      <c r="J131" s="5"/>
      <c r="K131" s="5" t="s">
        <v>39</v>
      </c>
      <c r="L131" s="5"/>
      <c r="M131" s="5"/>
      <c r="N131" s="5" t="s">
        <v>217</v>
      </c>
      <c r="O131" s="5"/>
      <c r="P131" s="5"/>
      <c r="Q131" s="5"/>
      <c r="R131" s="5" t="s">
        <v>84</v>
      </c>
      <c r="S131" s="5"/>
    </row>
    <row r="132" spans="1:19">
      <c r="A132" s="5" t="s">
        <v>26</v>
      </c>
      <c r="B132" s="5"/>
      <c r="C132" s="5" t="s">
        <v>528</v>
      </c>
      <c r="H132" t="s">
        <v>530</v>
      </c>
      <c r="I132" s="5"/>
      <c r="J132" s="5"/>
      <c r="K132" s="5" t="s">
        <v>39</v>
      </c>
      <c r="L132" s="5"/>
      <c r="M132" s="5"/>
      <c r="N132" s="5" t="s">
        <v>218</v>
      </c>
      <c r="O132" s="5"/>
      <c r="P132" s="5"/>
      <c r="Q132" s="5"/>
      <c r="R132" s="5" t="s">
        <v>84</v>
      </c>
      <c r="S132" s="5"/>
    </row>
    <row r="133" spans="1:19">
      <c r="A133" s="5" t="s">
        <v>148</v>
      </c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</row>
    <row r="134" spans="1:19">
      <c r="A134" s="5" t="s">
        <v>4</v>
      </c>
      <c r="B134" s="5"/>
      <c r="C134" s="5" t="s">
        <v>513</v>
      </c>
      <c r="H134" t="s">
        <v>511</v>
      </c>
      <c r="I134" s="6"/>
      <c r="J134" s="5"/>
      <c r="K134" s="5" t="s">
        <v>39</v>
      </c>
      <c r="L134" s="5"/>
      <c r="M134" s="5"/>
      <c r="N134" s="5" t="s">
        <v>217</v>
      </c>
      <c r="O134" s="5"/>
      <c r="P134" s="5"/>
      <c r="Q134" s="5"/>
      <c r="R134" s="5" t="s">
        <v>84</v>
      </c>
      <c r="S134" s="5"/>
    </row>
    <row r="135" spans="1:19">
      <c r="A135" s="5" t="s">
        <v>26</v>
      </c>
      <c r="B135" s="5"/>
      <c r="C135" s="5" t="s">
        <v>513</v>
      </c>
      <c r="H135" t="s">
        <v>511</v>
      </c>
      <c r="I135" s="5"/>
      <c r="J135" s="5"/>
      <c r="K135" s="5" t="s">
        <v>39</v>
      </c>
      <c r="L135" s="5"/>
      <c r="M135" s="5"/>
      <c r="N135" s="5" t="s">
        <v>218</v>
      </c>
      <c r="O135" s="5"/>
      <c r="P135" s="5"/>
      <c r="Q135" s="5"/>
      <c r="R135" s="5" t="s">
        <v>84</v>
      </c>
      <c r="S135" s="5"/>
    </row>
    <row r="136" spans="1:19">
      <c r="A136" s="5" t="s">
        <v>148</v>
      </c>
    </row>
    <row r="137" spans="1:19">
      <c r="A137" s="5" t="s">
        <v>4</v>
      </c>
      <c r="B137" s="5"/>
      <c r="C137" s="5" t="s">
        <v>525</v>
      </c>
      <c r="H137" t="s">
        <v>519</v>
      </c>
      <c r="K137" s="5" t="s">
        <v>39</v>
      </c>
      <c r="L137" s="5"/>
      <c r="M137" s="5"/>
      <c r="N137" s="5" t="s">
        <v>217</v>
      </c>
      <c r="O137" s="5"/>
      <c r="P137" s="5"/>
      <c r="Q137" s="5"/>
      <c r="R137" s="5" t="s">
        <v>84</v>
      </c>
    </row>
    <row r="138" spans="1:19">
      <c r="A138" s="5" t="s">
        <v>148</v>
      </c>
      <c r="B138" s="5"/>
      <c r="C138" s="5"/>
    </row>
    <row r="139" spans="1:19">
      <c r="B139" s="5"/>
      <c r="C139" s="5"/>
    </row>
    <row r="140" spans="1:19">
      <c r="A140" s="5"/>
      <c r="B140" s="5"/>
      <c r="C140" s="5"/>
    </row>
    <row r="141" spans="1:19">
      <c r="A141" t="s">
        <v>554</v>
      </c>
    </row>
    <row r="142" spans="1:19">
      <c r="A142" s="1" t="s">
        <v>11</v>
      </c>
      <c r="B142" s="1" t="s">
        <v>22</v>
      </c>
      <c r="C142" s="1" t="s">
        <v>12</v>
      </c>
      <c r="D142" s="1" t="s">
        <v>13</v>
      </c>
      <c r="E142" s="1" t="s">
        <v>17</v>
      </c>
      <c r="F142" s="1" t="s">
        <v>18</v>
      </c>
      <c r="G142" s="1" t="s">
        <v>19</v>
      </c>
      <c r="H142" s="1" t="s">
        <v>14</v>
      </c>
      <c r="I142" s="1" t="s">
        <v>15</v>
      </c>
      <c r="J142" s="1" t="s">
        <v>16</v>
      </c>
      <c r="K142" s="1" t="s">
        <v>0</v>
      </c>
      <c r="L142" s="1" t="s">
        <v>5</v>
      </c>
      <c r="M142" s="1" t="s">
        <v>23</v>
      </c>
      <c r="N142" s="1" t="s">
        <v>2</v>
      </c>
      <c r="O142" s="1" t="s">
        <v>1</v>
      </c>
      <c r="P142" s="1" t="s">
        <v>9</v>
      </c>
      <c r="Q142" s="1"/>
      <c r="R142" s="1" t="s">
        <v>48</v>
      </c>
      <c r="S142" s="1" t="s">
        <v>49</v>
      </c>
    </row>
    <row r="143" spans="1:19">
      <c r="A143" s="5" t="s">
        <v>4</v>
      </c>
      <c r="B143" s="5"/>
      <c r="C143" t="s">
        <v>272</v>
      </c>
      <c r="D143" s="5"/>
      <c r="E143" s="5"/>
      <c r="F143" s="5"/>
      <c r="G143" s="5"/>
      <c r="H143" t="s">
        <v>268</v>
      </c>
      <c r="I143" s="6"/>
      <c r="J143" s="5"/>
      <c r="K143" s="5" t="s">
        <v>39</v>
      </c>
      <c r="L143" s="5"/>
      <c r="M143" s="5"/>
      <c r="N143" s="5" t="s">
        <v>217</v>
      </c>
      <c r="O143" s="5"/>
      <c r="P143" s="5"/>
      <c r="Q143" s="5"/>
      <c r="R143" s="5" t="s">
        <v>84</v>
      </c>
      <c r="S143" s="5"/>
    </row>
    <row r="144" spans="1:19">
      <c r="A144" s="5" t="s">
        <v>26</v>
      </c>
      <c r="B144" s="5"/>
      <c r="C144" t="s">
        <v>552</v>
      </c>
      <c r="D144" s="5"/>
      <c r="E144" s="5"/>
      <c r="F144" s="5"/>
      <c r="G144" s="5"/>
      <c r="H144" t="s">
        <v>268</v>
      </c>
      <c r="I144" s="5"/>
      <c r="J144" s="5"/>
      <c r="K144" s="5" t="s">
        <v>39</v>
      </c>
      <c r="L144" s="5"/>
      <c r="M144" s="5"/>
      <c r="N144" s="5" t="s">
        <v>218</v>
      </c>
      <c r="O144" s="5"/>
      <c r="P144" s="5"/>
      <c r="Q144" s="5"/>
      <c r="R144" s="5" t="s">
        <v>84</v>
      </c>
      <c r="S144" s="5"/>
    </row>
    <row r="145" spans="1:19">
      <c r="A145" s="5" t="s">
        <v>148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</row>
    <row r="146" spans="1:19">
      <c r="A146" s="5" t="s">
        <v>26</v>
      </c>
      <c r="B146" s="5"/>
      <c r="C146" t="s">
        <v>551</v>
      </c>
      <c r="H146" t="s">
        <v>339</v>
      </c>
      <c r="I146" s="5"/>
      <c r="J146" s="5"/>
      <c r="K146" s="5" t="s">
        <v>39</v>
      </c>
      <c r="L146" s="5"/>
      <c r="M146" s="5"/>
      <c r="N146" s="5" t="s">
        <v>218</v>
      </c>
      <c r="O146" s="5"/>
      <c r="P146" s="5"/>
      <c r="Q146" s="5"/>
      <c r="R146" s="5" t="s">
        <v>84</v>
      </c>
      <c r="S146" s="5"/>
    </row>
    <row r="147" spans="1:19">
      <c r="A147" s="5" t="s">
        <v>148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</row>
    <row r="148" spans="1:19">
      <c r="A148" s="5" t="s">
        <v>4</v>
      </c>
      <c r="C148" t="s">
        <v>242</v>
      </c>
      <c r="H148" t="s">
        <v>153</v>
      </c>
      <c r="K148" s="5" t="s">
        <v>39</v>
      </c>
      <c r="N148" s="5" t="s">
        <v>217</v>
      </c>
      <c r="O148" s="5"/>
      <c r="P148" s="5"/>
      <c r="Q148" s="5"/>
      <c r="R148" s="5" t="s">
        <v>84</v>
      </c>
    </row>
    <row r="149" spans="1:19">
      <c r="A149" s="5" t="s">
        <v>26</v>
      </c>
      <c r="C149" t="s">
        <v>549</v>
      </c>
      <c r="H149" t="s">
        <v>153</v>
      </c>
      <c r="K149" s="5" t="s">
        <v>39</v>
      </c>
      <c r="N149" s="5" t="s">
        <v>218</v>
      </c>
      <c r="O149" s="5"/>
      <c r="P149" s="5"/>
      <c r="Q149" s="5"/>
      <c r="R149" s="5" t="s">
        <v>84</v>
      </c>
    </row>
    <row r="150" spans="1:19">
      <c r="A150" s="5" t="s">
        <v>148</v>
      </c>
      <c r="K150" s="5"/>
      <c r="N150" s="5"/>
      <c r="O150" s="5"/>
      <c r="P150" s="5"/>
      <c r="Q150" s="5"/>
      <c r="R150" s="5"/>
    </row>
    <row r="151" spans="1:19">
      <c r="A151" s="5" t="s">
        <v>4</v>
      </c>
      <c r="C151" t="s">
        <v>535</v>
      </c>
      <c r="H151" t="s">
        <v>538</v>
      </c>
      <c r="K151" s="5" t="s">
        <v>39</v>
      </c>
      <c r="N151" s="5" t="s">
        <v>217</v>
      </c>
      <c r="O151" s="5"/>
      <c r="P151" s="5"/>
      <c r="Q151" s="5"/>
      <c r="R151" s="5" t="s">
        <v>84</v>
      </c>
    </row>
    <row r="152" spans="1:19">
      <c r="A152" s="5" t="s">
        <v>26</v>
      </c>
      <c r="C152" t="s">
        <v>540</v>
      </c>
      <c r="H152" t="s">
        <v>539</v>
      </c>
      <c r="K152" s="5" t="s">
        <v>39</v>
      </c>
      <c r="N152" s="5" t="s">
        <v>218</v>
      </c>
      <c r="O152" s="5"/>
      <c r="P152" s="5"/>
      <c r="Q152" s="5"/>
      <c r="R152" s="5" t="s">
        <v>84</v>
      </c>
    </row>
    <row r="153" spans="1:19">
      <c r="A153" s="5" t="s">
        <v>148</v>
      </c>
    </row>
    <row r="154" spans="1:19">
      <c r="A154" s="5" t="s">
        <v>4</v>
      </c>
      <c r="B154" s="5"/>
      <c r="C154" t="s">
        <v>552</v>
      </c>
      <c r="H154" s="5" t="s">
        <v>553</v>
      </c>
      <c r="K154" s="5" t="s">
        <v>39</v>
      </c>
      <c r="L154" s="5"/>
      <c r="M154" s="5"/>
      <c r="N154" s="5" t="s">
        <v>217</v>
      </c>
      <c r="O154" s="5"/>
      <c r="P154" s="5"/>
      <c r="Q154" s="5"/>
      <c r="R154" s="5" t="s">
        <v>84</v>
      </c>
    </row>
    <row r="155" spans="1:19">
      <c r="A155" s="5" t="s">
        <v>148</v>
      </c>
      <c r="B155" s="5"/>
      <c r="H155" s="5"/>
      <c r="K155" s="5"/>
      <c r="L155" s="5"/>
      <c r="M155" s="5"/>
      <c r="N155" s="5"/>
      <c r="O155" s="5"/>
      <c r="P155" s="5"/>
      <c r="Q155" s="5"/>
      <c r="R155" s="5"/>
    </row>
    <row r="156" spans="1:19">
      <c r="A156" s="5"/>
      <c r="B156" s="5"/>
      <c r="H156" s="5"/>
      <c r="K156" s="5"/>
      <c r="L156" s="5"/>
      <c r="M156" s="5"/>
      <c r="N156" s="5"/>
      <c r="O156" s="5"/>
      <c r="P156" s="5"/>
      <c r="Q156" s="5"/>
      <c r="R156" s="5"/>
    </row>
    <row r="157" spans="1:19">
      <c r="A157" s="5"/>
      <c r="B157" s="5"/>
      <c r="H157" s="5"/>
      <c r="K157" s="5"/>
      <c r="L157" s="5"/>
      <c r="M157" s="5"/>
      <c r="N157" s="5"/>
      <c r="O157" s="5"/>
      <c r="P157" s="5"/>
      <c r="Q157" s="5"/>
      <c r="R157" s="5"/>
    </row>
    <row r="158" spans="1:19">
      <c r="A158" t="s">
        <v>534</v>
      </c>
    </row>
    <row r="159" spans="1:19">
      <c r="A159" s="1" t="s">
        <v>11</v>
      </c>
      <c r="B159" s="1" t="s">
        <v>22</v>
      </c>
      <c r="C159" s="1" t="s">
        <v>12</v>
      </c>
      <c r="D159" s="1" t="s">
        <v>13</v>
      </c>
      <c r="E159" s="1" t="s">
        <v>17</v>
      </c>
      <c r="F159" s="1" t="s">
        <v>18</v>
      </c>
      <c r="G159" s="1" t="s">
        <v>19</v>
      </c>
      <c r="H159" s="1" t="s">
        <v>14</v>
      </c>
      <c r="I159" s="1" t="s">
        <v>15</v>
      </c>
      <c r="J159" s="1" t="s">
        <v>16</v>
      </c>
      <c r="K159" s="1" t="s">
        <v>0</v>
      </c>
      <c r="L159" s="1" t="s">
        <v>5</v>
      </c>
      <c r="M159" s="1" t="s">
        <v>23</v>
      </c>
      <c r="N159" s="1" t="s">
        <v>2</v>
      </c>
      <c r="O159" s="1" t="s">
        <v>1</v>
      </c>
      <c r="P159" s="1" t="s">
        <v>9</v>
      </c>
      <c r="Q159" s="1"/>
      <c r="R159" s="1" t="s">
        <v>48</v>
      </c>
      <c r="S159" s="1" t="s">
        <v>49</v>
      </c>
    </row>
    <row r="160" spans="1:19">
      <c r="A160" s="5" t="s">
        <v>4</v>
      </c>
      <c r="B160" s="5"/>
      <c r="C160" t="s">
        <v>272</v>
      </c>
      <c r="D160" s="5"/>
      <c r="E160" s="5"/>
      <c r="F160" s="5"/>
      <c r="G160" s="5"/>
      <c r="H160" t="s">
        <v>268</v>
      </c>
      <c r="I160" s="6"/>
      <c r="J160" s="5"/>
      <c r="K160" s="5" t="s">
        <v>39</v>
      </c>
      <c r="L160" s="5"/>
      <c r="M160" s="5"/>
      <c r="N160" s="5" t="s">
        <v>217</v>
      </c>
      <c r="O160" s="5"/>
      <c r="P160" s="5"/>
      <c r="Q160" s="5"/>
      <c r="R160" s="5" t="s">
        <v>84</v>
      </c>
      <c r="S160" s="5"/>
    </row>
    <row r="161" spans="1:19">
      <c r="A161" s="5" t="s">
        <v>26</v>
      </c>
      <c r="B161" s="5"/>
      <c r="C161" t="s">
        <v>354</v>
      </c>
      <c r="D161" s="5"/>
      <c r="E161" s="5"/>
      <c r="F161" s="5"/>
      <c r="G161" s="5"/>
      <c r="H161" t="s">
        <v>268</v>
      </c>
      <c r="I161" s="5"/>
      <c r="J161" s="5"/>
      <c r="K161" s="5" t="s">
        <v>39</v>
      </c>
      <c r="L161" s="5"/>
      <c r="M161" s="5"/>
      <c r="N161" s="5" t="s">
        <v>218</v>
      </c>
      <c r="O161" s="5"/>
      <c r="P161" s="5"/>
      <c r="Q161" s="5"/>
      <c r="R161" s="5" t="s">
        <v>84</v>
      </c>
      <c r="S161" s="5"/>
    </row>
    <row r="162" spans="1:19">
      <c r="A162" s="5" t="s">
        <v>148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</row>
    <row r="163" spans="1:19">
      <c r="A163" s="5" t="s">
        <v>26</v>
      </c>
      <c r="B163" s="5"/>
      <c r="C163" t="s">
        <v>354</v>
      </c>
      <c r="H163" t="s">
        <v>339</v>
      </c>
      <c r="I163" s="5"/>
      <c r="J163" s="5"/>
      <c r="K163" s="5" t="s">
        <v>39</v>
      </c>
      <c r="L163" s="5"/>
      <c r="M163" s="5"/>
      <c r="N163" s="5" t="s">
        <v>218</v>
      </c>
      <c r="O163" s="5"/>
      <c r="P163" s="5"/>
      <c r="Q163" s="5"/>
      <c r="R163" s="5" t="s">
        <v>84</v>
      </c>
      <c r="S163" s="5"/>
    </row>
    <row r="164" spans="1:19">
      <c r="A164" s="5" t="s">
        <v>148</v>
      </c>
    </row>
    <row r="165" spans="1:19">
      <c r="A165" s="5" t="s">
        <v>4</v>
      </c>
      <c r="C165" t="s">
        <v>242</v>
      </c>
      <c r="H165" t="s">
        <v>153</v>
      </c>
      <c r="K165" s="5" t="s">
        <v>39</v>
      </c>
      <c r="N165" s="5" t="s">
        <v>217</v>
      </c>
      <c r="O165" s="5"/>
      <c r="P165" s="5"/>
      <c r="Q165" s="5"/>
      <c r="R165" s="5" t="s">
        <v>84</v>
      </c>
    </row>
    <row r="166" spans="1:19">
      <c r="A166" s="5" t="s">
        <v>26</v>
      </c>
      <c r="C166" t="s">
        <v>354</v>
      </c>
      <c r="H166" t="s">
        <v>153</v>
      </c>
      <c r="K166" s="5" t="s">
        <v>39</v>
      </c>
      <c r="N166" s="5" t="s">
        <v>218</v>
      </c>
      <c r="O166" s="5"/>
      <c r="P166" s="5"/>
      <c r="Q166" s="5"/>
      <c r="R166" s="5" t="s">
        <v>84</v>
      </c>
    </row>
    <row r="171" spans="1:19">
      <c r="A171" t="s">
        <v>577</v>
      </c>
    </row>
    <row r="172" spans="1:19">
      <c r="A172" s="1" t="s">
        <v>11</v>
      </c>
      <c r="B172" s="1" t="s">
        <v>22</v>
      </c>
      <c r="C172" s="1" t="s">
        <v>12</v>
      </c>
      <c r="D172" s="1" t="s">
        <v>13</v>
      </c>
      <c r="E172" s="1" t="s">
        <v>17</v>
      </c>
      <c r="F172" s="1" t="s">
        <v>18</v>
      </c>
      <c r="G172" s="1" t="s">
        <v>19</v>
      </c>
      <c r="H172" s="1" t="s">
        <v>14</v>
      </c>
      <c r="I172" s="1" t="s">
        <v>15</v>
      </c>
      <c r="J172" s="1" t="s">
        <v>16</v>
      </c>
      <c r="K172" s="1" t="s">
        <v>0</v>
      </c>
      <c r="L172" s="1" t="s">
        <v>5</v>
      </c>
      <c r="M172" s="1" t="s">
        <v>23</v>
      </c>
      <c r="N172" s="1" t="s">
        <v>2</v>
      </c>
      <c r="O172" s="1" t="s">
        <v>1</v>
      </c>
      <c r="P172" s="1" t="s">
        <v>9</v>
      </c>
      <c r="Q172" s="1"/>
      <c r="R172" s="1" t="s">
        <v>48</v>
      </c>
      <c r="S172" s="1" t="s">
        <v>49</v>
      </c>
    </row>
    <row r="173" spans="1:19">
      <c r="A173" s="5" t="s">
        <v>4</v>
      </c>
      <c r="B173" s="5"/>
      <c r="C173" t="s">
        <v>272</v>
      </c>
      <c r="D173" s="5"/>
      <c r="E173" s="5"/>
      <c r="F173" s="5"/>
      <c r="G173" s="5"/>
      <c r="H173" t="s">
        <v>268</v>
      </c>
      <c r="I173" s="6"/>
      <c r="J173" s="5"/>
      <c r="K173" s="5" t="s">
        <v>39</v>
      </c>
      <c r="L173" s="5"/>
      <c r="M173" s="5"/>
      <c r="N173" s="5" t="s">
        <v>217</v>
      </c>
      <c r="O173" s="5"/>
      <c r="P173" s="5"/>
      <c r="Q173" s="5"/>
      <c r="R173" s="5" t="s">
        <v>84</v>
      </c>
      <c r="S173" s="5"/>
    </row>
    <row r="174" spans="1:19">
      <c r="A174" s="5" t="s">
        <v>26</v>
      </c>
      <c r="B174" s="5"/>
      <c r="C174" t="s">
        <v>570</v>
      </c>
      <c r="D174" s="5"/>
      <c r="E174" s="5"/>
      <c r="F174" s="5"/>
      <c r="G174" s="5"/>
      <c r="H174" t="s">
        <v>268</v>
      </c>
      <c r="I174" s="5"/>
      <c r="J174" s="5"/>
      <c r="K174" s="5" t="s">
        <v>39</v>
      </c>
      <c r="L174" s="5"/>
      <c r="M174" s="5"/>
      <c r="N174" s="5" t="s">
        <v>218</v>
      </c>
      <c r="O174" s="5"/>
      <c r="P174" s="5"/>
      <c r="Q174" s="5"/>
      <c r="R174" s="5" t="s">
        <v>84</v>
      </c>
      <c r="S174" s="5"/>
    </row>
    <row r="175" spans="1:19" s="5" customFormat="1">
      <c r="A175" s="5" t="s">
        <v>148</v>
      </c>
    </row>
    <row r="176" spans="1:19" s="5" customFormat="1">
      <c r="A176" s="5" t="s">
        <v>4</v>
      </c>
      <c r="C176" s="5" t="s">
        <v>576</v>
      </c>
      <c r="H176" s="5" t="s">
        <v>378</v>
      </c>
      <c r="I176" s="6"/>
      <c r="K176" s="5" t="s">
        <v>39</v>
      </c>
      <c r="N176" s="5" t="s">
        <v>217</v>
      </c>
      <c r="R176" s="5" t="s">
        <v>84</v>
      </c>
    </row>
    <row r="177" spans="1:18" s="5" customFormat="1">
      <c r="A177" s="5" t="s">
        <v>148</v>
      </c>
    </row>
    <row r="178" spans="1:18" s="5" customFormat="1">
      <c r="A178" s="5" t="s">
        <v>4</v>
      </c>
      <c r="C178" s="5" t="s">
        <v>242</v>
      </c>
      <c r="H178" s="5" t="s">
        <v>153</v>
      </c>
      <c r="K178" s="5" t="s">
        <v>39</v>
      </c>
      <c r="N178" s="5" t="s">
        <v>217</v>
      </c>
      <c r="R178" s="5" t="s">
        <v>84</v>
      </c>
    </row>
    <row r="179" spans="1:18" s="5" customFormat="1">
      <c r="A179" s="5" t="s">
        <v>26</v>
      </c>
      <c r="C179" s="5" t="s">
        <v>512</v>
      </c>
      <c r="H179" s="5" t="s">
        <v>153</v>
      </c>
      <c r="K179" s="5" t="s">
        <v>39</v>
      </c>
      <c r="N179" s="5" t="s">
        <v>218</v>
      </c>
      <c r="R179" s="5" t="s">
        <v>84</v>
      </c>
    </row>
    <row r="180" spans="1:18" s="5" customFormat="1">
      <c r="A180" s="5" t="s">
        <v>148</v>
      </c>
    </row>
    <row r="181" spans="1:18" s="5" customFormat="1">
      <c r="A181" s="5" t="s">
        <v>4</v>
      </c>
      <c r="C181" s="5" t="s">
        <v>533</v>
      </c>
      <c r="H181" s="5" t="s">
        <v>379</v>
      </c>
      <c r="I181" s="6"/>
      <c r="K181" s="5" t="s">
        <v>39</v>
      </c>
      <c r="N181" s="5" t="s">
        <v>217</v>
      </c>
      <c r="R181" s="5" t="s">
        <v>84</v>
      </c>
    </row>
    <row r="182" spans="1:18" s="5" customFormat="1">
      <c r="A182" s="5" t="s">
        <v>26</v>
      </c>
      <c r="C182" s="5" t="s">
        <v>533</v>
      </c>
      <c r="H182" s="5" t="s">
        <v>555</v>
      </c>
      <c r="K182" s="5" t="s">
        <v>39</v>
      </c>
      <c r="N182" s="5" t="s">
        <v>218</v>
      </c>
      <c r="R182" s="5" t="s">
        <v>84</v>
      </c>
    </row>
    <row r="183" spans="1:18" s="5" customFormat="1">
      <c r="A183" s="5" t="s">
        <v>148</v>
      </c>
    </row>
    <row r="184" spans="1:18" s="5" customFormat="1">
      <c r="A184" s="5" t="s">
        <v>4</v>
      </c>
      <c r="C184" s="5" t="s">
        <v>559</v>
      </c>
      <c r="H184" s="5" t="s">
        <v>566</v>
      </c>
      <c r="I184" s="6"/>
      <c r="K184" s="5" t="s">
        <v>39</v>
      </c>
      <c r="N184" s="5" t="s">
        <v>217</v>
      </c>
      <c r="R184" s="5" t="s">
        <v>84</v>
      </c>
    </row>
    <row r="185" spans="1:18" s="5" customFormat="1">
      <c r="A185" s="5" t="s">
        <v>26</v>
      </c>
      <c r="C185" s="5" t="s">
        <v>559</v>
      </c>
      <c r="H185" s="5" t="s">
        <v>379</v>
      </c>
      <c r="K185" s="5" t="s">
        <v>39</v>
      </c>
      <c r="N185" s="5" t="s">
        <v>218</v>
      </c>
      <c r="R185" s="5" t="s">
        <v>84</v>
      </c>
    </row>
    <row r="186" spans="1:18" s="5" customFormat="1">
      <c r="A186" s="5" t="s">
        <v>148</v>
      </c>
    </row>
    <row r="187" spans="1:18" s="5" customFormat="1">
      <c r="A187" s="5" t="s">
        <v>4</v>
      </c>
      <c r="C187" s="5" t="s">
        <v>568</v>
      </c>
      <c r="H187" s="5" t="s">
        <v>569</v>
      </c>
      <c r="I187" s="6"/>
      <c r="K187" s="5" t="s">
        <v>39</v>
      </c>
      <c r="N187" s="5" t="s">
        <v>217</v>
      </c>
      <c r="R187" s="5" t="s">
        <v>84</v>
      </c>
    </row>
    <row r="188" spans="1:18" s="5" customFormat="1">
      <c r="A188" s="5" t="s">
        <v>26</v>
      </c>
      <c r="C188" s="5" t="s">
        <v>568</v>
      </c>
      <c r="H188" s="5" t="s">
        <v>567</v>
      </c>
      <c r="K188" s="5" t="s">
        <v>39</v>
      </c>
      <c r="N188" s="5" t="s">
        <v>218</v>
      </c>
      <c r="R188" s="5" t="s">
        <v>84</v>
      </c>
    </row>
    <row r="189" spans="1:18" s="5" customFormat="1">
      <c r="A189" s="5" t="s">
        <v>148</v>
      </c>
    </row>
    <row r="190" spans="1:18" s="5" customFormat="1">
      <c r="A190" s="5" t="s">
        <v>4</v>
      </c>
      <c r="C190" s="5" t="s">
        <v>564</v>
      </c>
      <c r="H190" s="5" t="s">
        <v>380</v>
      </c>
      <c r="I190" s="6"/>
      <c r="K190" s="5" t="s">
        <v>39</v>
      </c>
      <c r="N190" s="5" t="s">
        <v>217</v>
      </c>
      <c r="R190" s="5" t="s">
        <v>84</v>
      </c>
    </row>
    <row r="191" spans="1:18" s="5" customFormat="1">
      <c r="A191" s="5" t="s">
        <v>26</v>
      </c>
      <c r="C191" s="5" t="s">
        <v>559</v>
      </c>
      <c r="H191" s="5" t="s">
        <v>380</v>
      </c>
      <c r="K191" s="5" t="s">
        <v>39</v>
      </c>
      <c r="N191" s="5" t="s">
        <v>218</v>
      </c>
      <c r="R191" s="5" t="s">
        <v>84</v>
      </c>
    </row>
    <row r="192" spans="1:18">
      <c r="A192" s="5" t="s">
        <v>148</v>
      </c>
    </row>
    <row r="193" spans="1:19">
      <c r="A193" s="5"/>
      <c r="B193" s="5"/>
      <c r="H193" s="5"/>
      <c r="K193" s="5"/>
      <c r="L193" s="5"/>
      <c r="M193" s="5"/>
      <c r="N193" s="5"/>
      <c r="O193" s="5"/>
      <c r="P193" s="5"/>
      <c r="Q193" s="5"/>
      <c r="R193" s="5"/>
    </row>
    <row r="194" spans="1:19" s="5" customFormat="1"/>
    <row r="195" spans="1:19">
      <c r="A195" t="s">
        <v>434</v>
      </c>
    </row>
    <row r="196" spans="1:19">
      <c r="A196" s="1" t="s">
        <v>11</v>
      </c>
      <c r="B196" s="1" t="s">
        <v>22</v>
      </c>
      <c r="C196" s="1" t="s">
        <v>12</v>
      </c>
      <c r="D196" s="1" t="s">
        <v>13</v>
      </c>
      <c r="E196" s="1" t="s">
        <v>17</v>
      </c>
      <c r="F196" s="1" t="s">
        <v>18</v>
      </c>
      <c r="G196" s="1" t="s">
        <v>19</v>
      </c>
      <c r="H196" s="1" t="s">
        <v>14</v>
      </c>
      <c r="I196" s="1" t="s">
        <v>15</v>
      </c>
      <c r="J196" s="1" t="s">
        <v>16</v>
      </c>
      <c r="K196" s="1" t="s">
        <v>0</v>
      </c>
      <c r="L196" s="1" t="s">
        <v>5</v>
      </c>
      <c r="M196" s="1" t="s">
        <v>23</v>
      </c>
      <c r="N196" s="1" t="s">
        <v>2</v>
      </c>
      <c r="O196" s="1" t="s">
        <v>1</v>
      </c>
      <c r="P196" s="1" t="s">
        <v>9</v>
      </c>
      <c r="Q196" s="1"/>
      <c r="R196" s="1" t="s">
        <v>48</v>
      </c>
      <c r="S196" s="1" t="s">
        <v>49</v>
      </c>
    </row>
    <row r="197" spans="1:19">
      <c r="A197" s="5" t="s">
        <v>4</v>
      </c>
      <c r="B197" s="5"/>
      <c r="C197" s="5" t="s">
        <v>272</v>
      </c>
      <c r="D197" s="5"/>
      <c r="E197" s="5"/>
      <c r="F197" s="5"/>
      <c r="G197" s="5"/>
      <c r="H197" t="s">
        <v>475</v>
      </c>
      <c r="I197" s="6"/>
      <c r="J197" s="5"/>
      <c r="K197" s="5" t="s">
        <v>39</v>
      </c>
      <c r="L197" s="5"/>
      <c r="M197" s="5"/>
      <c r="N197" s="5" t="s">
        <v>217</v>
      </c>
      <c r="O197" s="5"/>
      <c r="P197" s="5"/>
      <c r="Q197" s="5"/>
      <c r="R197" s="5" t="s">
        <v>84</v>
      </c>
      <c r="S197" s="5"/>
    </row>
    <row r="198" spans="1:19">
      <c r="A198" s="5" t="s">
        <v>26</v>
      </c>
      <c r="B198" s="5"/>
      <c r="C198" s="5" t="s">
        <v>471</v>
      </c>
      <c r="D198" s="5"/>
      <c r="E198" s="5"/>
      <c r="F198" s="5"/>
      <c r="G198" s="5"/>
      <c r="H198" t="s">
        <v>475</v>
      </c>
      <c r="I198" s="5"/>
      <c r="J198" s="5"/>
      <c r="K198" s="5" t="s">
        <v>39</v>
      </c>
      <c r="L198" s="5"/>
      <c r="M198" s="5"/>
      <c r="N198" s="5" t="s">
        <v>218</v>
      </c>
      <c r="O198" s="5"/>
      <c r="P198" s="5"/>
      <c r="Q198" s="5"/>
      <c r="R198" s="5" t="s">
        <v>84</v>
      </c>
      <c r="S198" s="5"/>
    </row>
    <row r="199" spans="1:19">
      <c r="A199" s="5" t="s">
        <v>148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</row>
    <row r="200" spans="1:19" s="5" customFormat="1">
      <c r="A200" s="5" t="s">
        <v>4</v>
      </c>
      <c r="C200" s="5" t="s">
        <v>471</v>
      </c>
      <c r="H200" s="5" t="s">
        <v>397</v>
      </c>
      <c r="I200" s="6"/>
      <c r="K200" s="5" t="s">
        <v>39</v>
      </c>
      <c r="N200" s="5" t="s">
        <v>217</v>
      </c>
      <c r="R200" s="5" t="s">
        <v>84</v>
      </c>
    </row>
    <row r="201" spans="1:19" s="5" customFormat="1">
      <c r="A201" s="5" t="s">
        <v>26</v>
      </c>
      <c r="C201" s="5" t="s">
        <v>471</v>
      </c>
      <c r="H201" s="5" t="s">
        <v>397</v>
      </c>
      <c r="K201" s="5" t="s">
        <v>39</v>
      </c>
      <c r="N201" s="5" t="s">
        <v>218</v>
      </c>
      <c r="R201" s="5" t="s">
        <v>84</v>
      </c>
    </row>
    <row r="205" spans="1:19">
      <c r="A205" t="s">
        <v>643</v>
      </c>
    </row>
    <row r="206" spans="1:19">
      <c r="A206" s="1" t="s">
        <v>11</v>
      </c>
      <c r="B206" s="1" t="s">
        <v>22</v>
      </c>
      <c r="C206" s="1" t="s">
        <v>12</v>
      </c>
      <c r="D206" s="1" t="s">
        <v>13</v>
      </c>
      <c r="E206" s="1" t="s">
        <v>17</v>
      </c>
      <c r="F206" s="1" t="s">
        <v>18</v>
      </c>
      <c r="G206" s="1" t="s">
        <v>19</v>
      </c>
      <c r="H206" s="1" t="s">
        <v>14</v>
      </c>
      <c r="I206" s="1" t="s">
        <v>15</v>
      </c>
      <c r="J206" s="1" t="s">
        <v>16</v>
      </c>
      <c r="K206" s="1" t="s">
        <v>0</v>
      </c>
      <c r="L206" s="1" t="s">
        <v>5</v>
      </c>
      <c r="M206" s="1" t="s">
        <v>23</v>
      </c>
      <c r="N206" s="1" t="s">
        <v>2</v>
      </c>
      <c r="O206" s="1" t="s">
        <v>1</v>
      </c>
      <c r="P206" s="1" t="s">
        <v>9</v>
      </c>
      <c r="Q206" s="1"/>
      <c r="R206" s="1" t="s">
        <v>48</v>
      </c>
      <c r="S206" s="1" t="s">
        <v>49</v>
      </c>
    </row>
    <row r="207" spans="1:19">
      <c r="A207" s="5" t="s">
        <v>4</v>
      </c>
      <c r="B207" s="5"/>
      <c r="C207" t="s">
        <v>272</v>
      </c>
      <c r="D207" s="5"/>
      <c r="E207" s="5"/>
      <c r="F207" s="5"/>
      <c r="G207" s="5"/>
      <c r="H207" t="s">
        <v>475</v>
      </c>
      <c r="I207" s="6"/>
      <c r="J207" s="5"/>
      <c r="K207" s="5" t="s">
        <v>39</v>
      </c>
      <c r="L207" s="5"/>
      <c r="M207" s="5"/>
      <c r="N207" s="5" t="s">
        <v>217</v>
      </c>
      <c r="O207" s="5"/>
      <c r="P207" s="5"/>
      <c r="Q207" s="5"/>
      <c r="R207" s="5" t="s">
        <v>84</v>
      </c>
      <c r="S207" s="5"/>
    </row>
    <row r="208" spans="1:19">
      <c r="A208" s="5" t="s">
        <v>26</v>
      </c>
      <c r="B208" s="5"/>
      <c r="C208" t="s">
        <v>599</v>
      </c>
      <c r="D208" s="5"/>
      <c r="E208" s="5"/>
      <c r="F208" s="5"/>
      <c r="G208" s="5"/>
      <c r="H208" t="s">
        <v>475</v>
      </c>
      <c r="I208" s="5"/>
      <c r="J208" s="5"/>
      <c r="K208" s="5" t="s">
        <v>39</v>
      </c>
      <c r="L208" s="5"/>
      <c r="M208" s="5"/>
      <c r="N208" s="5" t="s">
        <v>218</v>
      </c>
      <c r="O208" s="5"/>
      <c r="P208" s="5"/>
      <c r="Q208" s="5"/>
      <c r="R208" s="5" t="s">
        <v>84</v>
      </c>
      <c r="S208" s="5"/>
    </row>
    <row r="209" spans="1:19">
      <c r="A209" s="5" t="s">
        <v>148</v>
      </c>
      <c r="S209" s="5"/>
    </row>
    <row r="210" spans="1:19">
      <c r="A210" s="5" t="s">
        <v>4</v>
      </c>
      <c r="C210" t="s">
        <v>473</v>
      </c>
      <c r="H210" t="s">
        <v>595</v>
      </c>
      <c r="K210" s="5" t="s">
        <v>39</v>
      </c>
      <c r="N210" s="5" t="s">
        <v>217</v>
      </c>
      <c r="R210" s="5" t="s">
        <v>84</v>
      </c>
    </row>
    <row r="211" spans="1:19">
      <c r="A211" s="5" t="s">
        <v>26</v>
      </c>
      <c r="C211" t="s">
        <v>474</v>
      </c>
      <c r="H211" t="s">
        <v>595</v>
      </c>
      <c r="K211" s="5" t="s">
        <v>39</v>
      </c>
      <c r="N211" s="5" t="s">
        <v>218</v>
      </c>
      <c r="R211" s="5" t="s">
        <v>84</v>
      </c>
    </row>
    <row r="212" spans="1:19">
      <c r="A212" s="5" t="s">
        <v>148</v>
      </c>
    </row>
    <row r="213" spans="1:19">
      <c r="A213" s="5" t="s">
        <v>4</v>
      </c>
      <c r="C213" t="s">
        <v>476</v>
      </c>
      <c r="H213" t="s">
        <v>472</v>
      </c>
      <c r="K213" s="5" t="s">
        <v>39</v>
      </c>
      <c r="N213" s="5" t="s">
        <v>217</v>
      </c>
      <c r="R213" s="5" t="s">
        <v>84</v>
      </c>
    </row>
    <row r="214" spans="1:19">
      <c r="A214" s="5" t="s">
        <v>26</v>
      </c>
      <c r="C214" t="s">
        <v>596</v>
      </c>
      <c r="H214" t="s">
        <v>472</v>
      </c>
      <c r="K214" s="5" t="s">
        <v>39</v>
      </c>
      <c r="N214" s="5" t="s">
        <v>218</v>
      </c>
      <c r="R214" s="5" t="s">
        <v>84</v>
      </c>
    </row>
    <row r="215" spans="1:19">
      <c r="A215" s="5" t="s">
        <v>148</v>
      </c>
      <c r="S215" s="5"/>
    </row>
    <row r="216" spans="1:19">
      <c r="A216" s="5" t="s">
        <v>4</v>
      </c>
      <c r="C216" t="s">
        <v>593</v>
      </c>
      <c r="H216" s="5" t="s">
        <v>396</v>
      </c>
      <c r="K216" s="5" t="s">
        <v>39</v>
      </c>
      <c r="N216" s="5" t="s">
        <v>217</v>
      </c>
      <c r="R216" s="5" t="s">
        <v>84</v>
      </c>
    </row>
    <row r="217" spans="1:19">
      <c r="A217" s="5" t="s">
        <v>26</v>
      </c>
      <c r="C217" t="s">
        <v>598</v>
      </c>
      <c r="H217" s="5" t="s">
        <v>597</v>
      </c>
      <c r="K217" s="5" t="s">
        <v>39</v>
      </c>
      <c r="N217" s="5" t="s">
        <v>218</v>
      </c>
      <c r="R217" s="5" t="s">
        <v>84</v>
      </c>
    </row>
    <row r="218" spans="1:19">
      <c r="A218" s="5"/>
    </row>
    <row r="219" spans="1:19">
      <c r="A219" s="5"/>
      <c r="H219" s="5"/>
      <c r="K219" s="5"/>
      <c r="N219" s="5"/>
      <c r="R219" s="5"/>
    </row>
    <row r="220" spans="1:19">
      <c r="A220" s="5"/>
    </row>
    <row r="221" spans="1:19">
      <c r="A221" s="5"/>
      <c r="K221" s="5"/>
      <c r="N221" s="5"/>
      <c r="R221" s="5"/>
    </row>
    <row r="222" spans="1:19">
      <c r="A222" t="s">
        <v>592</v>
      </c>
    </row>
    <row r="223" spans="1:19">
      <c r="A223" s="1" t="s">
        <v>11</v>
      </c>
      <c r="B223" s="1" t="s">
        <v>22</v>
      </c>
      <c r="C223" s="1" t="s">
        <v>12</v>
      </c>
      <c r="D223" s="1" t="s">
        <v>13</v>
      </c>
      <c r="E223" s="1" t="s">
        <v>17</v>
      </c>
      <c r="F223" s="1" t="s">
        <v>18</v>
      </c>
      <c r="G223" s="1" t="s">
        <v>19</v>
      </c>
      <c r="H223" s="1" t="s">
        <v>14</v>
      </c>
      <c r="I223" s="1" t="s">
        <v>15</v>
      </c>
      <c r="J223" s="1" t="s">
        <v>16</v>
      </c>
      <c r="K223" s="1" t="s">
        <v>0</v>
      </c>
      <c r="L223" s="1" t="s">
        <v>5</v>
      </c>
      <c r="M223" s="1" t="s">
        <v>23</v>
      </c>
      <c r="N223" s="1" t="s">
        <v>2</v>
      </c>
      <c r="O223" s="1" t="s">
        <v>1</v>
      </c>
      <c r="P223" s="1" t="s">
        <v>9</v>
      </c>
      <c r="Q223" s="1"/>
      <c r="R223" s="1" t="s">
        <v>48</v>
      </c>
      <c r="S223" s="1" t="s">
        <v>49</v>
      </c>
    </row>
    <row r="224" spans="1:19" s="5" customFormat="1">
      <c r="A224" s="5" t="s">
        <v>4</v>
      </c>
      <c r="C224" s="5" t="s">
        <v>272</v>
      </c>
      <c r="H224" t="s">
        <v>268</v>
      </c>
      <c r="I224" s="6"/>
      <c r="K224" s="5" t="s">
        <v>39</v>
      </c>
      <c r="N224" s="5" t="s">
        <v>217</v>
      </c>
      <c r="R224" s="5" t="s">
        <v>84</v>
      </c>
    </row>
    <row r="225" spans="1:18" s="5" customFormat="1">
      <c r="A225" s="5" t="s">
        <v>26</v>
      </c>
      <c r="C225" s="5" t="s">
        <v>589</v>
      </c>
      <c r="H225" s="5" t="s">
        <v>268</v>
      </c>
      <c r="K225" s="5" t="s">
        <v>39</v>
      </c>
      <c r="N225" s="5" t="s">
        <v>218</v>
      </c>
      <c r="R225" s="5" t="s">
        <v>84</v>
      </c>
    </row>
    <row r="226" spans="1:18" s="5" customFormat="1">
      <c r="A226" s="5" t="s">
        <v>148</v>
      </c>
    </row>
    <row r="227" spans="1:18" s="5" customFormat="1">
      <c r="A227" s="5" t="s">
        <v>4</v>
      </c>
      <c r="C227" s="5" t="s">
        <v>589</v>
      </c>
      <c r="H227" s="5" t="s">
        <v>583</v>
      </c>
      <c r="K227" s="5" t="s">
        <v>39</v>
      </c>
      <c r="N227" s="5" t="s">
        <v>217</v>
      </c>
      <c r="R227" s="5" t="s">
        <v>84</v>
      </c>
    </row>
    <row r="228" spans="1:18" s="5" customFormat="1">
      <c r="A228" s="5" t="s">
        <v>26</v>
      </c>
      <c r="C228" s="5" t="s">
        <v>589</v>
      </c>
      <c r="H228" s="5" t="s">
        <v>591</v>
      </c>
      <c r="K228" s="5" t="s">
        <v>39</v>
      </c>
      <c r="N228" s="5" t="s">
        <v>218</v>
      </c>
      <c r="R228" s="5" t="s">
        <v>84</v>
      </c>
    </row>
    <row r="229" spans="1:18" s="5" customFormat="1"/>
    <row r="231" spans="1:18" s="7" customFormat="1"/>
    <row r="232" spans="1:18">
      <c r="H232" s="5"/>
    </row>
    <row r="233" spans="1:18">
      <c r="H233" s="5"/>
    </row>
    <row r="234" spans="1:18">
      <c r="H234" s="5"/>
    </row>
    <row r="235" spans="1:18">
      <c r="H235" s="5"/>
    </row>
    <row r="236" spans="1:18">
      <c r="H236" s="5"/>
    </row>
    <row r="237" spans="1:18">
      <c r="H237" s="5"/>
    </row>
    <row r="238" spans="1:18">
      <c r="H238" s="5"/>
    </row>
    <row r="239" spans="1:18">
      <c r="H239" s="5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99"/>
  <sheetViews>
    <sheetView topLeftCell="A161" workbookViewId="0">
      <selection activeCell="F199" sqref="F199"/>
    </sheetView>
  </sheetViews>
  <sheetFormatPr defaultRowHeight="14.5"/>
  <cols>
    <col min="1" max="1" width="25.453125" customWidth="1"/>
    <col min="2" max="3" width="11.5429687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226</v>
      </c>
      <c r="T2" t="s">
        <v>200</v>
      </c>
    </row>
    <row r="3" spans="1:20">
      <c r="A3" t="s">
        <v>445</v>
      </c>
      <c r="B3" t="s">
        <v>445</v>
      </c>
    </row>
    <row r="4" spans="1:20">
      <c r="A4" t="s">
        <v>446</v>
      </c>
      <c r="B4" t="s">
        <v>446</v>
      </c>
    </row>
    <row r="5" spans="1:20">
      <c r="A5" t="s">
        <v>447</v>
      </c>
      <c r="B5" t="s">
        <v>447</v>
      </c>
    </row>
    <row r="6" spans="1:20">
      <c r="A6" t="s">
        <v>177</v>
      </c>
      <c r="B6" t="s">
        <v>177</v>
      </c>
      <c r="F6" t="str">
        <f>A6&amp;","</f>
        <v>Agriculture,</v>
      </c>
      <c r="S6" t="s">
        <v>227</v>
      </c>
      <c r="T6" t="s">
        <v>237</v>
      </c>
    </row>
    <row r="7" spans="1:20">
      <c r="A7" t="s">
        <v>179</v>
      </c>
      <c r="B7" t="s">
        <v>179</v>
      </c>
      <c r="F7" t="str">
        <f>F6&amp;A7&amp;","</f>
        <v>Agriculture,Commerce,</v>
      </c>
      <c r="S7" t="s">
        <v>228</v>
      </c>
      <c r="T7" t="s">
        <v>200</v>
      </c>
    </row>
    <row r="8" spans="1:20">
      <c r="A8" t="s">
        <v>200</v>
      </c>
      <c r="B8" t="s">
        <v>200</v>
      </c>
      <c r="F8" t="str">
        <f t="shared" ref="F8:F13" si="0">F7&amp;A8&amp;","</f>
        <v>Agriculture,Commerce,Industry,</v>
      </c>
      <c r="S8" t="s">
        <v>229</v>
      </c>
      <c r="T8" t="s">
        <v>237</v>
      </c>
    </row>
    <row r="9" spans="1:20">
      <c r="A9" t="s">
        <v>162</v>
      </c>
      <c r="B9" t="s">
        <v>162</v>
      </c>
      <c r="F9" t="str">
        <f t="shared" si="0"/>
        <v>Agriculture,Commerce,Industry,Residential,</v>
      </c>
      <c r="S9" t="s">
        <v>230</v>
      </c>
      <c r="T9" t="s">
        <v>212</v>
      </c>
    </row>
    <row r="10" spans="1:20">
      <c r="A10" t="s">
        <v>212</v>
      </c>
      <c r="B10" t="s">
        <v>212</v>
      </c>
      <c r="F10" t="str">
        <f t="shared" si="0"/>
        <v>Agriculture,Commerce,Industry,Residential,Transport,</v>
      </c>
      <c r="S10" t="s">
        <v>231</v>
      </c>
      <c r="T10" t="s">
        <v>223</v>
      </c>
    </row>
    <row r="11" spans="1:20">
      <c r="A11" t="s">
        <v>223</v>
      </c>
      <c r="B11" t="s">
        <v>223</v>
      </c>
      <c r="F11" t="str">
        <f t="shared" si="0"/>
        <v>Agriculture,Commerce,Industry,Residential,Transport,Refineries,</v>
      </c>
    </row>
    <row r="12" spans="1:20">
      <c r="A12" t="s">
        <v>242</v>
      </c>
      <c r="B12" t="s">
        <v>242</v>
      </c>
      <c r="F12" t="str">
        <f t="shared" si="0"/>
        <v>Agriculture,Commerce,Industry,Residential,Transport,Refineries,HydrogenSector,</v>
      </c>
      <c r="S12" t="s">
        <v>236</v>
      </c>
      <c r="T12" t="s">
        <v>190</v>
      </c>
    </row>
    <row r="13" spans="1:20">
      <c r="A13" t="s">
        <v>207</v>
      </c>
      <c r="B13" t="s">
        <v>207</v>
      </c>
      <c r="F13" t="str">
        <f t="shared" si="0"/>
        <v>Agriculture,Commerce,Industry,Residential,Transport,Refineries,HydrogenSector,Exports,</v>
      </c>
      <c r="S13" t="s">
        <v>235</v>
      </c>
      <c r="T13" t="s">
        <v>222</v>
      </c>
    </row>
    <row r="14" spans="1:20">
      <c r="A14" t="s">
        <v>222</v>
      </c>
      <c r="B14" t="s">
        <v>222</v>
      </c>
      <c r="F14" t="str">
        <f>A14&amp;","</f>
        <v>Extraction,</v>
      </c>
      <c r="S14" t="s">
        <v>238</v>
      </c>
      <c r="T14" t="str">
        <f>T15</f>
        <v>ElectricitySector</v>
      </c>
    </row>
    <row r="15" spans="1:20">
      <c r="A15" t="s">
        <v>190</v>
      </c>
      <c r="B15" t="s">
        <v>190</v>
      </c>
      <c r="F15" t="str">
        <f>F14&amp;A15&amp;","</f>
        <v>Extraction,Imports,</v>
      </c>
      <c r="S15" t="s">
        <v>233</v>
      </c>
      <c r="T15" t="s">
        <v>219</v>
      </c>
    </row>
    <row r="16" spans="1:20">
      <c r="A16" t="s">
        <v>265</v>
      </c>
      <c r="B16" t="s">
        <v>265</v>
      </c>
      <c r="F16" t="str">
        <f t="shared" ref="F16:F17" si="1">F15&amp;A16&amp;","</f>
        <v>Extraction,Imports,CrudeRefineries,</v>
      </c>
      <c r="S16" t="s">
        <v>224</v>
      </c>
      <c r="T16" t="s">
        <v>225</v>
      </c>
    </row>
    <row r="17" spans="1:20">
      <c r="A17" t="s">
        <v>225</v>
      </c>
      <c r="B17" t="s">
        <v>225</v>
      </c>
      <c r="F17" t="str">
        <f t="shared" si="1"/>
        <v>Extraction,Imports,CrudeRefineries,Synfuels,</v>
      </c>
      <c r="S17" t="s">
        <v>232</v>
      </c>
      <c r="T17" t="s">
        <v>242</v>
      </c>
    </row>
    <row r="18" spans="1:20">
      <c r="A18" t="s">
        <v>219</v>
      </c>
      <c r="B18" t="s">
        <v>219</v>
      </c>
      <c r="F18" t="str">
        <f>F13&amp;A18</f>
        <v>Agriculture,Commerce,Industry,Residential,Transport,Refineries,HydrogenSector,Exports,ElectricitySector</v>
      </c>
      <c r="S18" t="s">
        <v>234</v>
      </c>
      <c r="T18" t="s">
        <v>225</v>
      </c>
    </row>
    <row r="19" spans="1:20">
      <c r="A19" t="s">
        <v>266</v>
      </c>
      <c r="B19" t="s">
        <v>266</v>
      </c>
    </row>
    <row r="20" spans="1:20">
      <c r="A20" t="s">
        <v>274</v>
      </c>
      <c r="B20" t="s">
        <v>276</v>
      </c>
    </row>
    <row r="21" spans="1:20">
      <c r="A21" t="s">
        <v>443</v>
      </c>
      <c r="B21" t="s">
        <v>444</v>
      </c>
    </row>
    <row r="22" spans="1:20">
      <c r="A22" t="s">
        <v>275</v>
      </c>
      <c r="B22" t="s">
        <v>275</v>
      </c>
    </row>
    <row r="23" spans="1:20">
      <c r="A23" t="s">
        <v>457</v>
      </c>
      <c r="B23" t="s">
        <v>457</v>
      </c>
    </row>
    <row r="24" spans="1:20">
      <c r="A24" t="s">
        <v>273</v>
      </c>
      <c r="B24" t="s">
        <v>273</v>
      </c>
    </row>
    <row r="25" spans="1:20">
      <c r="A25" t="s">
        <v>442</v>
      </c>
      <c r="B25" t="s">
        <v>442</v>
      </c>
    </row>
    <row r="26" spans="1:20">
      <c r="A26" t="s">
        <v>75</v>
      </c>
      <c r="B26" t="s">
        <v>75</v>
      </c>
      <c r="F26" t="str">
        <f>A26&amp;","</f>
        <v>Cooking,</v>
      </c>
    </row>
    <row r="27" spans="1:20">
      <c r="A27" t="s">
        <v>76</v>
      </c>
      <c r="B27" t="s">
        <v>76</v>
      </c>
      <c r="F27" t="str">
        <f>F26&amp;A27&amp;","</f>
        <v>Cooking,Lighting,</v>
      </c>
    </row>
    <row r="28" spans="1:20">
      <c r="A28" t="s">
        <v>178</v>
      </c>
      <c r="B28" t="s">
        <v>178</v>
      </c>
      <c r="F28" t="str">
        <f t="shared" ref="F28:F31" si="2">F27&amp;A28&amp;","</f>
        <v>Cooking,Lighting,Other,</v>
      </c>
    </row>
    <row r="29" spans="1:20">
      <c r="A29" t="s">
        <v>183</v>
      </c>
      <c r="B29" t="s">
        <v>183</v>
      </c>
      <c r="F29" t="str">
        <f t="shared" si="2"/>
        <v>Cooking,Lighting,Other,Refrigeration,</v>
      </c>
    </row>
    <row r="30" spans="1:20">
      <c r="A30" t="s">
        <v>182</v>
      </c>
      <c r="B30" t="s">
        <v>182</v>
      </c>
      <c r="F30" t="str">
        <f t="shared" si="2"/>
        <v>Cooking,Lighting,Other,Refrigeration,Space Heating,</v>
      </c>
    </row>
    <row r="31" spans="1:20">
      <c r="A31" t="s">
        <v>185</v>
      </c>
      <c r="B31" t="s">
        <v>185</v>
      </c>
      <c r="F31" t="str">
        <f t="shared" si="2"/>
        <v>Cooking,Lighting,Other,Refrigeration,Space Heating,Water Heating,</v>
      </c>
    </row>
    <row r="32" spans="1:20">
      <c r="A32" t="s">
        <v>209</v>
      </c>
      <c r="B32" t="s">
        <v>178</v>
      </c>
    </row>
    <row r="33" spans="1:6">
      <c r="A33" t="s">
        <v>213</v>
      </c>
      <c r="B33" t="str">
        <f>A33</f>
        <v>FreightRoad</v>
      </c>
      <c r="F33" t="str">
        <f>A33&amp;","</f>
        <v>FreightRoad,</v>
      </c>
    </row>
    <row r="34" spans="1:6">
      <c r="A34" t="s">
        <v>214</v>
      </c>
      <c r="B34" t="str">
        <f t="shared" ref="B34:B36" si="3">A34</f>
        <v>FreightRail</v>
      </c>
      <c r="F34" t="str">
        <f>F33&amp;A34&amp;","</f>
        <v>FreightRoad,FreightRail,</v>
      </c>
    </row>
    <row r="35" spans="1:6">
      <c r="A35" t="s">
        <v>312</v>
      </c>
      <c r="B35" t="str">
        <f t="shared" si="3"/>
        <v>PassengerPriv</v>
      </c>
      <c r="F35" t="str">
        <f t="shared" ref="F35:F36" si="4">F34&amp;A35&amp;","</f>
        <v>FreightRoad,FreightRail,PassengerPriv,</v>
      </c>
    </row>
    <row r="36" spans="1:6">
      <c r="A36" t="s">
        <v>439</v>
      </c>
      <c r="B36" t="str">
        <f t="shared" si="3"/>
        <v>PassengerPub</v>
      </c>
      <c r="F36" t="str">
        <f t="shared" si="4"/>
        <v>FreightRoad,FreightRail,PassengerPriv,PassengerPub,</v>
      </c>
    </row>
    <row r="37" spans="1:6">
      <c r="A37" t="s">
        <v>201</v>
      </c>
      <c r="B37" t="s">
        <v>201</v>
      </c>
      <c r="F37" t="str">
        <f>A37&amp;","</f>
        <v>Electrolysers,</v>
      </c>
    </row>
    <row r="38" spans="1:6">
      <c r="A38" t="s">
        <v>202</v>
      </c>
      <c r="B38" t="s">
        <v>202</v>
      </c>
      <c r="F38" t="str">
        <f>F37&amp;A38&amp;","</f>
        <v>Electrolysers,FuelCells,</v>
      </c>
    </row>
    <row r="39" spans="1:6">
      <c r="A39" t="s">
        <v>325</v>
      </c>
      <c r="B39" t="s">
        <v>325</v>
      </c>
      <c r="F39" t="str">
        <f t="shared" ref="F39:F50" si="5">F38&amp;A39&amp;","</f>
        <v>Electrolysers,FuelCells,Aluminium,</v>
      </c>
    </row>
    <row r="40" spans="1:6">
      <c r="A40" t="s">
        <v>326</v>
      </c>
      <c r="B40" t="s">
        <v>326</v>
      </c>
      <c r="F40" t="str">
        <f t="shared" si="5"/>
        <v>Electrolysers,FuelCells,Aluminium,Chemicals,</v>
      </c>
    </row>
    <row r="41" spans="1:6">
      <c r="A41" t="s">
        <v>203</v>
      </c>
      <c r="B41" t="s">
        <v>203</v>
      </c>
      <c r="F41" t="str">
        <f t="shared" si="5"/>
        <v>Electrolysers,FuelCells,Aluminium,Chemicals,Ammonia,</v>
      </c>
    </row>
    <row r="42" spans="1:6">
      <c r="A42" t="s">
        <v>204</v>
      </c>
      <c r="B42" t="s">
        <v>204</v>
      </c>
      <c r="F42" t="str">
        <f t="shared" si="5"/>
        <v>Electrolysers,FuelCells,Aluminium,Chemicals,Ammonia,FerroAlloys,</v>
      </c>
    </row>
    <row r="43" spans="1:6">
      <c r="A43" t="s">
        <v>327</v>
      </c>
      <c r="B43" t="s">
        <v>327</v>
      </c>
      <c r="F43" t="str">
        <f t="shared" si="5"/>
        <v>Electrolysers,FuelCells,Aluminium,Chemicals,Ammonia,FerroAlloys,Food_Bev_Tob,</v>
      </c>
    </row>
    <row r="44" spans="1:6">
      <c r="A44" t="s">
        <v>328</v>
      </c>
      <c r="B44" t="s">
        <v>328</v>
      </c>
      <c r="F44" t="str">
        <f t="shared" si="5"/>
        <v>Electrolysers,FuelCells,Aluminium,Chemicals,Ammonia,FerroAlloys,Food_Bev_Tob,Iron_Steel,</v>
      </c>
    </row>
    <row r="45" spans="1:6">
      <c r="A45" t="s">
        <v>329</v>
      </c>
      <c r="B45" t="s">
        <v>329</v>
      </c>
      <c r="F45" t="str">
        <f t="shared" si="5"/>
        <v>Electrolysers,FuelCells,Aluminium,Chemicals,Ammonia,FerroAlloys,Food_Bev_Tob,Iron_Steel,Mining,</v>
      </c>
    </row>
    <row r="46" spans="1:6">
      <c r="A46" t="s">
        <v>330</v>
      </c>
      <c r="B46" t="s">
        <v>330</v>
      </c>
      <c r="F46" t="str">
        <f t="shared" si="5"/>
        <v>Electrolysers,FuelCells,Aluminium,Chemicals,Ammonia,FerroAlloys,Food_Bev_Tob,Iron_Steel,Mining,PNFMetals,</v>
      </c>
    </row>
    <row r="47" spans="1:6">
      <c r="A47" t="s">
        <v>331</v>
      </c>
      <c r="B47" t="s">
        <v>331</v>
      </c>
      <c r="F47" t="str">
        <f t="shared" si="5"/>
        <v>Electrolysers,FuelCells,Aluminium,Chemicals,Ammonia,FerroAlloys,Food_Bev_Tob,Iron_Steel,Mining,PNFMetals,NMMProducts,</v>
      </c>
    </row>
    <row r="48" spans="1:6">
      <c r="A48" t="s">
        <v>205</v>
      </c>
      <c r="B48" t="s">
        <v>205</v>
      </c>
      <c r="F48" t="str">
        <f t="shared" si="5"/>
        <v>Electrolysers,FuelCells,Aluminium,Chemicals,Ammonia,FerroAlloys,Food_Bev_Tob,Iron_Steel,Mining,PNFMetals,NMMProducts,IndOther,</v>
      </c>
    </row>
    <row r="49" spans="1:6">
      <c r="A49" t="s">
        <v>206</v>
      </c>
      <c r="B49" t="s">
        <v>206</v>
      </c>
      <c r="F49" t="str">
        <f t="shared" si="5"/>
        <v>Electrolysers,FuelCells,Aluminium,Chemicals,Ammonia,FerroAlloys,Food_Bev_Tob,Iron_Steel,Mining,PNFMetals,NMMProducts,IndOther,PGM,</v>
      </c>
    </row>
    <row r="50" spans="1:6">
      <c r="A50" t="s">
        <v>332</v>
      </c>
      <c r="B50" t="s">
        <v>332</v>
      </c>
      <c r="F50" t="str">
        <f t="shared" si="5"/>
        <v>Electrolysers,FuelCells,Aluminium,Chemicals,Ammonia,FerroAlloys,Food_Bev_Tob,Iron_Steel,Mining,PNFMetals,NMMProducts,IndOther,PGM,Pulp_Paper,</v>
      </c>
    </row>
    <row r="51" spans="1:6">
      <c r="A51" t="s">
        <v>491</v>
      </c>
      <c r="B51" t="s">
        <v>491</v>
      </c>
    </row>
    <row r="52" spans="1:6">
      <c r="A52" t="s">
        <v>503</v>
      </c>
      <c r="B52" t="s">
        <v>503</v>
      </c>
    </row>
    <row r="53" spans="1:6">
      <c r="A53" t="s">
        <v>504</v>
      </c>
      <c r="B53" t="s">
        <v>504</v>
      </c>
    </row>
    <row r="54" spans="1:6">
      <c r="A54" t="s">
        <v>346</v>
      </c>
      <c r="B54" t="s">
        <v>346</v>
      </c>
    </row>
    <row r="55" spans="1:6">
      <c r="A55" t="s">
        <v>505</v>
      </c>
      <c r="B55" t="s">
        <v>505</v>
      </c>
    </row>
    <row r="56" spans="1:6">
      <c r="A56" t="s">
        <v>501</v>
      </c>
      <c r="B56" t="s">
        <v>501</v>
      </c>
    </row>
    <row r="57" spans="1:6">
      <c r="A57" t="s">
        <v>498</v>
      </c>
      <c r="B57" t="s">
        <v>498</v>
      </c>
    </row>
    <row r="58" spans="1:6">
      <c r="A58" t="s">
        <v>483</v>
      </c>
      <c r="B58" t="s">
        <v>483</v>
      </c>
    </row>
    <row r="59" spans="1:6">
      <c r="A59" t="s">
        <v>494</v>
      </c>
      <c r="B59" t="s">
        <v>494</v>
      </c>
    </row>
    <row r="60" spans="1:6">
      <c r="A60" t="s">
        <v>509</v>
      </c>
      <c r="B60" t="s">
        <v>276</v>
      </c>
    </row>
    <row r="61" spans="1:6">
      <c r="A61" t="s">
        <v>507</v>
      </c>
      <c r="B61" t="s">
        <v>507</v>
      </c>
    </row>
    <row r="62" spans="1:6">
      <c r="A62" s="5" t="s">
        <v>340</v>
      </c>
      <c r="B62" s="5" t="s">
        <v>340</v>
      </c>
      <c r="F62" t="s">
        <v>200</v>
      </c>
    </row>
    <row r="63" spans="1:6">
      <c r="A63" s="5" t="s">
        <v>336</v>
      </c>
      <c r="B63" s="5" t="s">
        <v>336</v>
      </c>
    </row>
    <row r="64" spans="1:6">
      <c r="A64" s="5" t="s">
        <v>349</v>
      </c>
      <c r="B64" s="5" t="s">
        <v>349</v>
      </c>
    </row>
    <row r="65" spans="1:3">
      <c r="A65" s="5" t="s">
        <v>180</v>
      </c>
      <c r="B65" s="5" t="s">
        <v>180</v>
      </c>
    </row>
    <row r="66" spans="1:3">
      <c r="A66" t="s">
        <v>347</v>
      </c>
      <c r="B66" t="s">
        <v>347</v>
      </c>
    </row>
    <row r="67" spans="1:3">
      <c r="A67" t="s">
        <v>348</v>
      </c>
      <c r="B67" t="s">
        <v>348</v>
      </c>
    </row>
    <row r="68" spans="1:3">
      <c r="A68" t="s">
        <v>350</v>
      </c>
      <c r="B68" t="s">
        <v>350</v>
      </c>
    </row>
    <row r="69" spans="1:3">
      <c r="A69" s="5" t="s">
        <v>352</v>
      </c>
      <c r="B69" s="5" t="s">
        <v>352</v>
      </c>
      <c r="C69" s="5"/>
    </row>
    <row r="70" spans="1:3">
      <c r="A70" s="5" t="s">
        <v>514</v>
      </c>
      <c r="B70" s="5" t="s">
        <v>514</v>
      </c>
      <c r="C70" s="5"/>
    </row>
    <row r="71" spans="1:3">
      <c r="A71" s="5" t="s">
        <v>515</v>
      </c>
      <c r="B71" s="5" t="s">
        <v>515</v>
      </c>
      <c r="C71" s="5"/>
    </row>
    <row r="72" spans="1:3">
      <c r="A72" s="5" t="s">
        <v>361</v>
      </c>
      <c r="B72" s="5" t="s">
        <v>361</v>
      </c>
      <c r="C72" s="5"/>
    </row>
    <row r="73" spans="1:3">
      <c r="A73" s="5" t="s">
        <v>516</v>
      </c>
      <c r="B73" s="5" t="s">
        <v>516</v>
      </c>
      <c r="C73" s="5"/>
    </row>
    <row r="74" spans="1:3">
      <c r="A74" s="5" t="s">
        <v>362</v>
      </c>
      <c r="B74" s="5" t="s">
        <v>362</v>
      </c>
      <c r="C74" s="5"/>
    </row>
    <row r="75" spans="1:3">
      <c r="A75" s="5" t="s">
        <v>363</v>
      </c>
      <c r="B75" s="5" t="s">
        <v>363</v>
      </c>
      <c r="C75" s="5"/>
    </row>
    <row r="76" spans="1:3">
      <c r="A76" s="5" t="s">
        <v>364</v>
      </c>
      <c r="B76" s="5" t="s">
        <v>364</v>
      </c>
      <c r="C76" s="5"/>
    </row>
    <row r="77" spans="1:3">
      <c r="A77" s="5" t="s">
        <v>365</v>
      </c>
      <c r="B77" s="5" t="s">
        <v>365</v>
      </c>
      <c r="C77" s="5"/>
    </row>
    <row r="78" spans="1:3">
      <c r="A78" s="5" t="s">
        <v>517</v>
      </c>
      <c r="B78" s="5" t="s">
        <v>517</v>
      </c>
      <c r="C78" s="5"/>
    </row>
    <row r="79" spans="1:3">
      <c r="A79" s="5" t="s">
        <v>518</v>
      </c>
      <c r="B79" s="5" t="s">
        <v>518</v>
      </c>
      <c r="C79" s="5"/>
    </row>
    <row r="80" spans="1:3">
      <c r="A80" s="5" t="s">
        <v>370</v>
      </c>
      <c r="B80" s="5" t="s">
        <v>370</v>
      </c>
      <c r="C80" s="5"/>
    </row>
    <row r="81" spans="1:3">
      <c r="A81" s="5" t="s">
        <v>366</v>
      </c>
      <c r="B81" s="5" t="s">
        <v>366</v>
      </c>
      <c r="C81" s="5"/>
    </row>
    <row r="82" spans="1:3">
      <c r="A82" s="5" t="s">
        <v>367</v>
      </c>
      <c r="B82" s="5" t="s">
        <v>367</v>
      </c>
      <c r="C82" s="5"/>
    </row>
    <row r="83" spans="1:3">
      <c r="A83" s="5" t="s">
        <v>353</v>
      </c>
      <c r="B83" s="5" t="s">
        <v>353</v>
      </c>
      <c r="C83" s="5"/>
    </row>
    <row r="84" spans="1:3">
      <c r="A84" s="5" t="s">
        <v>368</v>
      </c>
      <c r="B84" s="5" t="s">
        <v>368</v>
      </c>
      <c r="C84" s="5"/>
    </row>
    <row r="85" spans="1:3">
      <c r="A85" s="5" t="s">
        <v>369</v>
      </c>
      <c r="B85" s="5" t="s">
        <v>369</v>
      </c>
      <c r="C85" s="5"/>
    </row>
    <row r="86" spans="1:3">
      <c r="A86" s="5" t="s">
        <v>533</v>
      </c>
      <c r="B86" s="5" t="s">
        <v>533</v>
      </c>
      <c r="C86" s="5"/>
    </row>
    <row r="87" spans="1:3">
      <c r="A87" s="5" t="s">
        <v>560</v>
      </c>
      <c r="B87" s="5" t="s">
        <v>560</v>
      </c>
      <c r="C87" s="5"/>
    </row>
    <row r="88" spans="1:3">
      <c r="A88" s="5" t="s">
        <v>561</v>
      </c>
      <c r="B88" s="5" t="s">
        <v>561</v>
      </c>
      <c r="C88" s="5"/>
    </row>
    <row r="89" spans="1:3">
      <c r="A89" s="5" t="s">
        <v>562</v>
      </c>
      <c r="B89" s="5" t="s">
        <v>562</v>
      </c>
    </row>
    <row r="90" spans="1:3">
      <c r="A90" s="5" t="s">
        <v>563</v>
      </c>
      <c r="B90" s="5" t="s">
        <v>563</v>
      </c>
    </row>
    <row r="91" spans="1:3">
      <c r="A91" s="5" t="s">
        <v>556</v>
      </c>
      <c r="B91" s="5" t="s">
        <v>556</v>
      </c>
    </row>
    <row r="92" spans="1:3">
      <c r="A92" s="5" t="s">
        <v>557</v>
      </c>
      <c r="B92" s="5" t="s">
        <v>557</v>
      </c>
    </row>
    <row r="93" spans="1:3">
      <c r="A93" s="5" t="s">
        <v>558</v>
      </c>
      <c r="B93" s="5" t="s">
        <v>558</v>
      </c>
    </row>
    <row r="94" spans="1:3">
      <c r="A94" s="5" t="s">
        <v>571</v>
      </c>
      <c r="B94" s="5" t="s">
        <v>571</v>
      </c>
    </row>
    <row r="95" spans="1:3">
      <c r="A95" s="5" t="s">
        <v>572</v>
      </c>
      <c r="B95" s="5" t="s">
        <v>572</v>
      </c>
    </row>
    <row r="96" spans="1:3">
      <c r="A96" s="5" t="s">
        <v>573</v>
      </c>
      <c r="B96" s="5" t="s">
        <v>573</v>
      </c>
    </row>
    <row r="97" spans="1:2">
      <c r="A97" s="5" t="s">
        <v>574</v>
      </c>
      <c r="B97" s="5" t="s">
        <v>574</v>
      </c>
    </row>
    <row r="98" spans="1:2">
      <c r="A98" s="5" t="s">
        <v>575</v>
      </c>
      <c r="B98" s="5" t="s">
        <v>575</v>
      </c>
    </row>
    <row r="99" spans="1:2">
      <c r="A99" s="5" t="s">
        <v>355</v>
      </c>
      <c r="B99" s="5" t="s">
        <v>355</v>
      </c>
    </row>
    <row r="100" spans="1:2">
      <c r="A100" s="5" t="s">
        <v>181</v>
      </c>
      <c r="B100" s="5" t="s">
        <v>181</v>
      </c>
    </row>
    <row r="101" spans="1:2">
      <c r="A101" s="5" t="s">
        <v>184</v>
      </c>
      <c r="B101" s="5" t="s">
        <v>184</v>
      </c>
    </row>
    <row r="102" spans="1:2">
      <c r="A102" s="5" t="s">
        <v>381</v>
      </c>
      <c r="B102" s="5" t="s">
        <v>381</v>
      </c>
    </row>
    <row r="103" spans="1:2">
      <c r="A103" s="5" t="s">
        <v>382</v>
      </c>
      <c r="B103" s="5" t="s">
        <v>382</v>
      </c>
    </row>
    <row r="104" spans="1:2">
      <c r="A104" s="5" t="s">
        <v>186</v>
      </c>
      <c r="B104" s="5" t="s">
        <v>186</v>
      </c>
    </row>
    <row r="105" spans="1:2">
      <c r="A105" s="5" t="s">
        <v>324</v>
      </c>
      <c r="B105" s="5" t="s">
        <v>324</v>
      </c>
    </row>
    <row r="106" spans="1:2">
      <c r="A106" t="s">
        <v>594</v>
      </c>
      <c r="B106" t="s">
        <v>594</v>
      </c>
    </row>
    <row r="107" spans="1:2">
      <c r="A107" s="5" t="s">
        <v>384</v>
      </c>
      <c r="B107" s="5" t="s">
        <v>384</v>
      </c>
    </row>
    <row r="108" spans="1:2">
      <c r="A108" s="5" t="s">
        <v>385</v>
      </c>
      <c r="B108" s="5" t="s">
        <v>385</v>
      </c>
    </row>
    <row r="109" spans="1:2">
      <c r="A109" s="5" t="s">
        <v>386</v>
      </c>
      <c r="B109" s="5" t="s">
        <v>386</v>
      </c>
    </row>
    <row r="110" spans="1:2">
      <c r="A110" s="5" t="s">
        <v>387</v>
      </c>
      <c r="B110" s="5" t="s">
        <v>387</v>
      </c>
    </row>
    <row r="111" spans="1:2">
      <c r="A111" s="5" t="s">
        <v>388</v>
      </c>
      <c r="B111" s="5" t="s">
        <v>388</v>
      </c>
    </row>
    <row r="112" spans="1:2">
      <c r="A112" s="5" t="s">
        <v>389</v>
      </c>
      <c r="B112" s="5" t="s">
        <v>389</v>
      </c>
    </row>
    <row r="113" spans="1:2">
      <c r="A113" s="5" t="s">
        <v>390</v>
      </c>
      <c r="B113" s="5" t="s">
        <v>390</v>
      </c>
    </row>
    <row r="114" spans="1:2">
      <c r="A114" s="5" t="s">
        <v>391</v>
      </c>
      <c r="B114" s="5" t="s">
        <v>391</v>
      </c>
    </row>
    <row r="115" spans="1:2">
      <c r="A115" s="5" t="s">
        <v>392</v>
      </c>
      <c r="B115" s="5" t="s">
        <v>392</v>
      </c>
    </row>
    <row r="116" spans="1:2">
      <c r="A116" s="5" t="s">
        <v>393</v>
      </c>
      <c r="B116" s="5" t="s">
        <v>393</v>
      </c>
    </row>
    <row r="117" spans="1:2">
      <c r="A117" s="5" t="s">
        <v>394</v>
      </c>
      <c r="B117" s="5" t="s">
        <v>394</v>
      </c>
    </row>
    <row r="118" spans="1:2">
      <c r="A118" s="5" t="s">
        <v>395</v>
      </c>
      <c r="B118" s="5" t="s">
        <v>395</v>
      </c>
    </row>
    <row r="119" spans="1:2">
      <c r="A119" s="5" t="s">
        <v>384</v>
      </c>
      <c r="B119" s="5" t="s">
        <v>384</v>
      </c>
    </row>
    <row r="120" spans="1:2">
      <c r="A120" s="5" t="s">
        <v>385</v>
      </c>
      <c r="B120" s="5" t="s">
        <v>385</v>
      </c>
    </row>
    <row r="121" spans="1:2">
      <c r="A121" s="5" t="s">
        <v>386</v>
      </c>
      <c r="B121" s="5" t="s">
        <v>386</v>
      </c>
    </row>
    <row r="122" spans="1:2">
      <c r="A122" s="5" t="s">
        <v>387</v>
      </c>
      <c r="B122" s="5" t="s">
        <v>387</v>
      </c>
    </row>
    <row r="123" spans="1:2">
      <c r="A123" s="5" t="s">
        <v>388</v>
      </c>
      <c r="B123" s="5" t="s">
        <v>388</v>
      </c>
    </row>
    <row r="124" spans="1:2">
      <c r="A124" s="5" t="s">
        <v>389</v>
      </c>
      <c r="B124" s="5" t="s">
        <v>389</v>
      </c>
    </row>
    <row r="125" spans="1:2">
      <c r="A125" s="5" t="s">
        <v>390</v>
      </c>
      <c r="B125" s="5" t="s">
        <v>390</v>
      </c>
    </row>
    <row r="126" spans="1:2">
      <c r="A126" s="5" t="s">
        <v>391</v>
      </c>
      <c r="B126" s="5" t="s">
        <v>391</v>
      </c>
    </row>
    <row r="127" spans="1:2">
      <c r="A127" s="5" t="s">
        <v>392</v>
      </c>
      <c r="B127" s="5" t="s">
        <v>392</v>
      </c>
    </row>
    <row r="128" spans="1:2">
      <c r="A128" s="5" t="s">
        <v>393</v>
      </c>
      <c r="B128" s="5" t="s">
        <v>393</v>
      </c>
    </row>
    <row r="129" spans="1:2">
      <c r="A129" s="5" t="s">
        <v>394</v>
      </c>
      <c r="B129" s="5" t="s">
        <v>394</v>
      </c>
    </row>
    <row r="130" spans="1:2">
      <c r="A130" s="5" t="s">
        <v>395</v>
      </c>
      <c r="B130" s="5" t="s">
        <v>395</v>
      </c>
    </row>
    <row r="131" spans="1:2">
      <c r="A131" s="5" t="s">
        <v>404</v>
      </c>
      <c r="B131" s="5" t="s">
        <v>404</v>
      </c>
    </row>
    <row r="132" spans="1:2">
      <c r="A132" s="5" t="s">
        <v>405</v>
      </c>
      <c r="B132" s="5" t="s">
        <v>405</v>
      </c>
    </row>
    <row r="133" spans="1:2">
      <c r="A133" s="5" t="s">
        <v>406</v>
      </c>
      <c r="B133" s="5" t="s">
        <v>406</v>
      </c>
    </row>
    <row r="134" spans="1:2">
      <c r="A134" s="5" t="s">
        <v>407</v>
      </c>
      <c r="B134" s="5" t="s">
        <v>407</v>
      </c>
    </row>
    <row r="135" spans="1:2">
      <c r="A135" s="5" t="s">
        <v>408</v>
      </c>
      <c r="B135" s="5" t="s">
        <v>408</v>
      </c>
    </row>
    <row r="136" spans="1:2">
      <c r="A136" s="5" t="s">
        <v>409</v>
      </c>
      <c r="B136" s="5" t="s">
        <v>409</v>
      </c>
    </row>
    <row r="137" spans="1:2">
      <c r="A137" s="5" t="s">
        <v>410</v>
      </c>
      <c r="B137" s="5" t="s">
        <v>410</v>
      </c>
    </row>
    <row r="138" spans="1:2">
      <c r="A138" s="5" t="s">
        <v>411</v>
      </c>
      <c r="B138" s="5" t="s">
        <v>411</v>
      </c>
    </row>
    <row r="139" spans="1:2">
      <c r="A139" s="5" t="s">
        <v>412</v>
      </c>
      <c r="B139" s="5" t="s">
        <v>412</v>
      </c>
    </row>
    <row r="140" spans="1:2">
      <c r="A140" s="5" t="s">
        <v>413</v>
      </c>
      <c r="B140" s="5" t="s">
        <v>413</v>
      </c>
    </row>
    <row r="141" spans="1:2">
      <c r="A141" s="5" t="s">
        <v>414</v>
      </c>
      <c r="B141" s="5" t="s">
        <v>414</v>
      </c>
    </row>
    <row r="142" spans="1:2">
      <c r="A142" s="5" t="s">
        <v>415</v>
      </c>
      <c r="B142" s="5" t="s">
        <v>415</v>
      </c>
    </row>
    <row r="143" spans="1:2">
      <c r="A143" s="5" t="s">
        <v>416</v>
      </c>
      <c r="B143" s="5" t="s">
        <v>416</v>
      </c>
    </row>
    <row r="144" spans="1:2">
      <c r="A144" s="5" t="s">
        <v>417</v>
      </c>
      <c r="B144" s="5" t="s">
        <v>417</v>
      </c>
    </row>
    <row r="145" spans="1:2">
      <c r="A145" s="5" t="s">
        <v>418</v>
      </c>
      <c r="B145" s="5" t="s">
        <v>418</v>
      </c>
    </row>
    <row r="146" spans="1:2">
      <c r="A146" s="5" t="s">
        <v>419</v>
      </c>
      <c r="B146" s="5" t="s">
        <v>419</v>
      </c>
    </row>
    <row r="147" spans="1:2">
      <c r="A147" s="5" t="s">
        <v>420</v>
      </c>
      <c r="B147" s="5" t="s">
        <v>420</v>
      </c>
    </row>
    <row r="148" spans="1:2">
      <c r="A148" s="5" t="s">
        <v>421</v>
      </c>
      <c r="B148" s="5" t="s">
        <v>421</v>
      </c>
    </row>
    <row r="149" spans="1:2">
      <c r="A149" s="5" t="s">
        <v>535</v>
      </c>
      <c r="B149" s="5" t="s">
        <v>535</v>
      </c>
    </row>
    <row r="150" spans="1:2">
      <c r="A150" s="5" t="s">
        <v>536</v>
      </c>
      <c r="B150" s="5" t="s">
        <v>536</v>
      </c>
    </row>
    <row r="151" spans="1:2">
      <c r="A151" s="5" t="s">
        <v>537</v>
      </c>
      <c r="B151" s="5" t="s">
        <v>537</v>
      </c>
    </row>
    <row r="152" spans="1:2">
      <c r="A152" s="5" t="s">
        <v>541</v>
      </c>
      <c r="B152" s="5" t="s">
        <v>541</v>
      </c>
    </row>
    <row r="153" spans="1:2">
      <c r="A153" s="5" t="s">
        <v>542</v>
      </c>
      <c r="B153" s="5" t="s">
        <v>542</v>
      </c>
    </row>
    <row r="154" spans="1:2">
      <c r="A154" s="5" t="s">
        <v>543</v>
      </c>
      <c r="B154" s="5" t="s">
        <v>543</v>
      </c>
    </row>
    <row r="155" spans="1:2">
      <c r="A155" s="5" t="s">
        <v>544</v>
      </c>
      <c r="B155" s="5" t="s">
        <v>544</v>
      </c>
    </row>
    <row r="156" spans="1:2">
      <c r="A156" s="5" t="s">
        <v>545</v>
      </c>
      <c r="B156" s="5" t="s">
        <v>545</v>
      </c>
    </row>
    <row r="157" spans="1:2">
      <c r="A157" s="5" t="s">
        <v>584</v>
      </c>
      <c r="B157" s="5" t="s">
        <v>584</v>
      </c>
    </row>
    <row r="158" spans="1:2">
      <c r="A158" s="5" t="s">
        <v>585</v>
      </c>
      <c r="B158" s="5" t="s">
        <v>585</v>
      </c>
    </row>
    <row r="159" spans="1:2">
      <c r="A159" s="5" t="s">
        <v>586</v>
      </c>
      <c r="B159" s="5" t="s">
        <v>586</v>
      </c>
    </row>
    <row r="160" spans="1:2">
      <c r="A160" s="5" t="s">
        <v>587</v>
      </c>
      <c r="B160" s="5" t="s">
        <v>587</v>
      </c>
    </row>
    <row r="161" spans="1:6">
      <c r="A161" s="5" t="s">
        <v>588</v>
      </c>
      <c r="B161" s="5" t="s">
        <v>588</v>
      </c>
    </row>
    <row r="162" spans="1:6">
      <c r="A162" t="s">
        <v>600</v>
      </c>
      <c r="B162" t="s">
        <v>600</v>
      </c>
      <c r="F162" t="str">
        <f>A162&amp;","</f>
        <v>HCVElectric,</v>
      </c>
    </row>
    <row r="163" spans="1:6">
      <c r="A163" t="s">
        <v>601</v>
      </c>
      <c r="B163" t="s">
        <v>601</v>
      </c>
      <c r="F163" t="str">
        <f>F162&amp;A163&amp;","</f>
        <v>HCVElectric,HCVGas,</v>
      </c>
    </row>
    <row r="164" spans="1:6">
      <c r="A164" t="s">
        <v>602</v>
      </c>
      <c r="B164" t="s">
        <v>602</v>
      </c>
      <c r="F164" t="str">
        <f t="shared" ref="F164:F199" si="6">F163&amp;A164&amp;","</f>
        <v>HCVElectric,HCVGas,HCVOil,</v>
      </c>
    </row>
    <row r="165" spans="1:6">
      <c r="A165" t="s">
        <v>603</v>
      </c>
      <c r="B165" t="s">
        <v>603</v>
      </c>
      <c r="F165" t="str">
        <f t="shared" si="6"/>
        <v>HCVElectric,HCVGas,HCVOil,HCVHydrogen,</v>
      </c>
    </row>
    <row r="166" spans="1:6">
      <c r="A166" t="s">
        <v>604</v>
      </c>
      <c r="B166" t="s">
        <v>604</v>
      </c>
      <c r="F166" t="str">
        <f t="shared" si="6"/>
        <v>HCVElectric,HCVGas,HCVOil,HCVHydrogen,LCVElectric,</v>
      </c>
    </row>
    <row r="167" spans="1:6">
      <c r="A167" t="s">
        <v>605</v>
      </c>
      <c r="B167" t="s">
        <v>605</v>
      </c>
      <c r="F167" t="str">
        <f t="shared" si="6"/>
        <v>HCVElectric,HCVGas,HCVOil,HCVHydrogen,LCVElectric,LCVGas,</v>
      </c>
    </row>
    <row r="168" spans="1:6">
      <c r="A168" t="s">
        <v>606</v>
      </c>
      <c r="B168" t="s">
        <v>606</v>
      </c>
      <c r="F168" t="str">
        <f t="shared" si="6"/>
        <v>HCVElectric,HCVGas,HCVOil,HCVHydrogen,LCVElectric,LCVGas,LCVOil,</v>
      </c>
    </row>
    <row r="169" spans="1:6">
      <c r="A169" t="s">
        <v>607</v>
      </c>
      <c r="B169" t="s">
        <v>607</v>
      </c>
      <c r="F169" t="str">
        <f t="shared" si="6"/>
        <v>HCVElectric,HCVGas,HCVOil,HCVHydrogen,LCVElectric,LCVGas,LCVOil,LCVHybrid,</v>
      </c>
    </row>
    <row r="170" spans="1:6">
      <c r="A170" t="s">
        <v>608</v>
      </c>
      <c r="B170" t="s">
        <v>608</v>
      </c>
      <c r="F170" t="str">
        <f t="shared" si="6"/>
        <v>HCVElectric,HCVGas,HCVOil,HCVHydrogen,LCVElectric,LCVGas,LCVOil,LCVHybrid,FreightPip,</v>
      </c>
    </row>
    <row r="171" spans="1:6">
      <c r="A171" t="s">
        <v>214</v>
      </c>
      <c r="B171" t="s">
        <v>214</v>
      </c>
      <c r="F171" t="str">
        <f t="shared" si="6"/>
        <v>HCVElectric,HCVGas,HCVOil,HCVHydrogen,LCVElectric,LCVGas,LCVOil,LCVHybrid,FreightPip,FreightRail,</v>
      </c>
    </row>
    <row r="172" spans="1:6">
      <c r="A172" t="s">
        <v>609</v>
      </c>
      <c r="B172" t="s">
        <v>609</v>
      </c>
      <c r="F172" t="str">
        <f t="shared" si="6"/>
        <v>HCVElectric,HCVGas,HCVOil,HCVHydrogen,LCVElectric,LCVGas,LCVOil,LCVHybrid,FreightPip,FreightRail,CarElectric,</v>
      </c>
    </row>
    <row r="173" spans="1:6">
      <c r="A173" t="s">
        <v>610</v>
      </c>
      <c r="B173" t="s">
        <v>610</v>
      </c>
      <c r="F173" t="str">
        <f t="shared" si="6"/>
        <v>HCVElectric,HCVGas,HCVOil,HCVHydrogen,LCVElectric,LCVGas,LCVOil,LCVHybrid,FreightPip,FreightRail,CarElectric,CarGas,</v>
      </c>
    </row>
    <row r="174" spans="1:6">
      <c r="A174" t="s">
        <v>611</v>
      </c>
      <c r="B174" t="s">
        <v>611</v>
      </c>
      <c r="F174" t="str">
        <f t="shared" si="6"/>
        <v>HCVElectric,HCVGas,HCVOil,HCVHydrogen,LCVElectric,LCVGas,LCVOil,LCVHybrid,FreightPip,FreightRail,CarElectric,CarGas,CarHydrogen,</v>
      </c>
    </row>
    <row r="175" spans="1:6">
      <c r="A175" t="s">
        <v>612</v>
      </c>
      <c r="B175" t="s">
        <v>612</v>
      </c>
      <c r="F175" t="str">
        <f t="shared" si="6"/>
        <v>HCVElectric,HCVGas,HCVOil,HCVHydrogen,LCVElectric,LCVGas,LCVOil,LCVHybrid,FreightPip,FreightRail,CarElectric,CarGas,CarHydrogen,CarOil,</v>
      </c>
    </row>
    <row r="176" spans="1:6">
      <c r="A176" t="s">
        <v>613</v>
      </c>
      <c r="B176" t="s">
        <v>613</v>
      </c>
      <c r="F176" t="str">
        <f t="shared" si="6"/>
        <v>HCVElectric,HCVGas,HCVOil,HCVHydrogen,LCVElectric,LCVGas,LCVOil,LCVHybrid,FreightPip,FreightRail,CarElectric,CarGas,CarHydrogen,CarOil,CarHybrid,</v>
      </c>
    </row>
    <row r="177" spans="1:6">
      <c r="A177" t="s">
        <v>614</v>
      </c>
      <c r="B177" t="s">
        <v>614</v>
      </c>
      <c r="F177" t="str">
        <f t="shared" si="6"/>
        <v>HCVElectric,HCVGas,HCVOil,HCVHydrogen,LCVElectric,LCVGas,LCVOil,LCVHybrid,FreightPip,FreightRail,CarElectric,CarGas,CarHydrogen,CarOil,CarHybrid,MotoElectric,</v>
      </c>
    </row>
    <row r="178" spans="1:6">
      <c r="A178" t="s">
        <v>615</v>
      </c>
      <c r="B178" t="s">
        <v>615</v>
      </c>
      <c r="F178" t="str">
        <f t="shared" si="6"/>
        <v>HCVElectric,HCVGas,HCVOil,HCVHydrogen,LCVElectric,LCVGas,LCVOil,LCVHybrid,FreightPip,FreightRail,CarElectric,CarGas,CarHydrogen,CarOil,CarHybrid,MotoElectric,MotoOil,</v>
      </c>
    </row>
    <row r="179" spans="1:6">
      <c r="A179" t="s">
        <v>616</v>
      </c>
      <c r="B179" t="s">
        <v>616</v>
      </c>
      <c r="F179" t="str">
        <f t="shared" si="6"/>
        <v>HCVElectric,HCVGas,HCVOil,HCVHydrogen,LCVElectric,LCVGas,LCVOil,LCVHybrid,FreightPip,FreightRail,CarElectric,CarGas,CarHydrogen,CarOil,CarHybrid,MotoElectric,MotoOil,SUVElectric,</v>
      </c>
    </row>
    <row r="180" spans="1:6">
      <c r="A180" t="s">
        <v>617</v>
      </c>
      <c r="B180" t="s">
        <v>617</v>
      </c>
      <c r="F180" t="str">
        <f t="shared" si="6"/>
        <v>HCVElectric,HCVGas,HCVOil,HCVHydrogen,LCVElectric,LCVGas,LCVOil,LCVHybrid,FreightPip,FreightRail,CarElectric,CarGas,CarHydrogen,CarOil,CarHybrid,MotoElectric,MotoOil,SUVElectric,SUVGas,</v>
      </c>
    </row>
    <row r="181" spans="1:6">
      <c r="A181" t="s">
        <v>618</v>
      </c>
      <c r="B181" t="s">
        <v>618</v>
      </c>
      <c r="F181" t="str">
        <f t="shared" si="6"/>
        <v>HCVElectric,HCVGas,HCVOil,HCVHydrogen,LCVElectric,LCVGas,LCVOil,LCVHybrid,FreightPip,FreightRail,CarElectric,CarGas,CarHydrogen,CarOil,CarHybrid,MotoElectric,MotoOil,SUVElectric,SUVGas,SUVHydrogen,</v>
      </c>
    </row>
    <row r="182" spans="1:6">
      <c r="A182" t="s">
        <v>619</v>
      </c>
      <c r="B182" t="s">
        <v>619</v>
      </c>
      <c r="F182" t="str">
        <f t="shared" si="6"/>
        <v>HCVElectric,HCVGas,HCVOil,HCVHydrogen,LCVElectric,LCVGas,LCVOil,LCVHybrid,FreightPip,FreightRail,CarElectric,CarGas,CarHydrogen,CarOil,CarHybrid,MotoElectric,MotoOil,SUVElectric,SUVGas,SUVHydrogen,SUVOil,</v>
      </c>
    </row>
    <row r="183" spans="1:6">
      <c r="A183" t="s">
        <v>620</v>
      </c>
      <c r="B183" t="s">
        <v>620</v>
      </c>
      <c r="F183" t="str">
        <f t="shared" si="6"/>
        <v>HCVElectric,HCVGas,HCVOil,HCVHydrogen,LCVElectric,LCVGas,LCVOil,LCVHybrid,FreightPip,FreightRail,CarElectric,CarGas,CarHydrogen,CarOil,CarHybrid,MotoElectric,MotoOil,SUVElectric,SUVGas,SUVHydrogen,SUVOil,SUVHybrid,</v>
      </c>
    </row>
    <row r="184" spans="1:6">
      <c r="A184" t="s">
        <v>621</v>
      </c>
      <c r="B184" t="s">
        <v>621</v>
      </c>
      <c r="F184" t="str">
        <f t="shared" si="6"/>
        <v>HCVElectric,HCVGas,HCVOil,HCVHydrogen,LCVElectric,LCVGas,LCVOil,LCVHybrid,FreightPip,FreightRail,CarElectric,CarGas,CarHydrogen,CarOil,CarHybrid,MotoElectric,MotoOil,SUVElectric,SUVGas,SUVHydrogen,SUVOil,SUVHybrid,BRTElc,</v>
      </c>
    </row>
    <row r="185" spans="1:6">
      <c r="A185" t="s">
        <v>622</v>
      </c>
      <c r="B185" t="s">
        <v>622</v>
      </c>
      <c r="F185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</v>
      </c>
    </row>
    <row r="186" spans="1:6">
      <c r="A186" t="s">
        <v>623</v>
      </c>
      <c r="B186" t="s">
        <v>623</v>
      </c>
      <c r="F186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</v>
      </c>
    </row>
    <row r="187" spans="1:6">
      <c r="A187" t="s">
        <v>624</v>
      </c>
      <c r="B187" t="s">
        <v>624</v>
      </c>
      <c r="F187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</v>
      </c>
    </row>
    <row r="188" spans="1:6">
      <c r="A188" t="s">
        <v>625</v>
      </c>
      <c r="B188" t="s">
        <v>625</v>
      </c>
      <c r="F188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</v>
      </c>
    </row>
    <row r="189" spans="1:6">
      <c r="A189" t="s">
        <v>626</v>
      </c>
      <c r="B189" t="s">
        <v>626</v>
      </c>
      <c r="F189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</v>
      </c>
    </row>
    <row r="190" spans="1:6">
      <c r="A190" t="s">
        <v>627</v>
      </c>
      <c r="B190" t="s">
        <v>627</v>
      </c>
      <c r="F190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</v>
      </c>
    </row>
    <row r="191" spans="1:6">
      <c r="A191" t="s">
        <v>628</v>
      </c>
      <c r="B191" t="s">
        <v>628</v>
      </c>
      <c r="F191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</v>
      </c>
    </row>
    <row r="192" spans="1:6">
      <c r="A192" t="s">
        <v>629</v>
      </c>
      <c r="B192" t="s">
        <v>629</v>
      </c>
      <c r="F192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</v>
      </c>
    </row>
    <row r="193" spans="1:6">
      <c r="A193" t="s">
        <v>630</v>
      </c>
      <c r="B193" t="s">
        <v>630</v>
      </c>
      <c r="F193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</v>
      </c>
    </row>
    <row r="194" spans="1:6">
      <c r="A194" t="s">
        <v>631</v>
      </c>
      <c r="B194" t="s">
        <v>631</v>
      </c>
      <c r="F194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MinibusGas,</v>
      </c>
    </row>
    <row r="195" spans="1:6">
      <c r="A195" t="s">
        <v>632</v>
      </c>
      <c r="B195" t="s">
        <v>632</v>
      </c>
      <c r="F195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MinibusGas,MinibusHydrogen,</v>
      </c>
    </row>
    <row r="196" spans="1:6">
      <c r="A196" t="s">
        <v>633</v>
      </c>
      <c r="B196" t="s">
        <v>633</v>
      </c>
      <c r="F196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MinibusGas,MinibusHydrogen,MinibusOil,</v>
      </c>
    </row>
    <row r="197" spans="1:6">
      <c r="A197" t="s">
        <v>634</v>
      </c>
      <c r="B197" t="s">
        <v>634</v>
      </c>
      <c r="F197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MinibusGas,MinibusHydrogen,MinibusOil,MinibusHybrid,</v>
      </c>
    </row>
    <row r="198" spans="1:6">
      <c r="A198" t="s">
        <v>635</v>
      </c>
      <c r="B198" t="s">
        <v>635</v>
      </c>
      <c r="F198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MinibusGas,MinibusHydrogen,MinibusOil,MinibusHybrid,TraOther,</v>
      </c>
    </row>
    <row r="199" spans="1:6">
      <c r="A199" t="s">
        <v>637</v>
      </c>
      <c r="B199" t="s">
        <v>637</v>
      </c>
      <c r="F199" t="str">
        <f t="shared" si="6"/>
        <v>HCVElectric,HCVGas,HCVOil,HCVHydrogen,LCVElectric,LCVGas,LCVOil,LCVHybrid,FreightPip,FreightRail,CarElectric,CarGas,CarHydrogen,CarOil,CarHybrid,MotoElectric,MotoOil,SUVElectric,SUVGas,SUVHydrogen,SUVOil,SUVHybrid,BRTElc,BRTGas,BRTHydrogen,BRTOil,BusElectric,BusGas,BusHydrogen,BusOil,PassengerRail,MinibusElectric,MinibusGas,MinibusHydrogen,MinibusOil,MinibusHybrid,TraOther,TraAir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100"/>
  <sheetViews>
    <sheetView topLeftCell="A64" workbookViewId="0">
      <selection activeCell="A99" sqref="A99:B100"/>
    </sheetView>
  </sheetViews>
  <sheetFormatPr defaultRowHeight="14.5"/>
  <cols>
    <col min="1" max="1" width="27.81640625" customWidth="1"/>
    <col min="2" max="2" width="18.453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71</v>
      </c>
      <c r="B3" t="s">
        <v>71</v>
      </c>
    </row>
    <row r="4" spans="1:3">
      <c r="A4" t="s">
        <v>101</v>
      </c>
      <c r="B4" t="s">
        <v>101</v>
      </c>
    </row>
    <row r="5" spans="1:3">
      <c r="A5" t="s">
        <v>484</v>
      </c>
      <c r="B5" t="s">
        <v>484</v>
      </c>
    </row>
    <row r="6" spans="1:3">
      <c r="A6" t="s">
        <v>485</v>
      </c>
      <c r="B6" t="s">
        <v>485</v>
      </c>
    </row>
    <row r="7" spans="1:3">
      <c r="A7" t="s">
        <v>486</v>
      </c>
      <c r="B7" t="s">
        <v>486</v>
      </c>
    </row>
    <row r="8" spans="1:3">
      <c r="A8" t="s">
        <v>487</v>
      </c>
      <c r="B8" t="s">
        <v>487</v>
      </c>
    </row>
    <row r="9" spans="1:3">
      <c r="A9" t="s">
        <v>488</v>
      </c>
      <c r="B9" t="s">
        <v>488</v>
      </c>
    </row>
    <row r="10" spans="1:3">
      <c r="A10" t="s">
        <v>267</v>
      </c>
      <c r="B10" t="s">
        <v>220</v>
      </c>
    </row>
    <row r="11" spans="1:3">
      <c r="A11" t="s">
        <v>268</v>
      </c>
      <c r="B11" t="s">
        <v>220</v>
      </c>
    </row>
    <row r="12" spans="1:3">
      <c r="A12" t="s">
        <v>221</v>
      </c>
      <c r="B12" t="s">
        <v>221</v>
      </c>
    </row>
    <row r="13" spans="1:3">
      <c r="A13" t="s">
        <v>239</v>
      </c>
      <c r="B13" t="s">
        <v>239</v>
      </c>
    </row>
    <row r="14" spans="1:3">
      <c r="A14" t="s">
        <v>240</v>
      </c>
      <c r="B14" t="s">
        <v>240</v>
      </c>
    </row>
    <row r="15" spans="1:3">
      <c r="A15" t="s">
        <v>241</v>
      </c>
      <c r="B15" t="s">
        <v>241</v>
      </c>
    </row>
    <row r="16" spans="1:3">
      <c r="A16" t="s">
        <v>153</v>
      </c>
      <c r="B16" t="s">
        <v>153</v>
      </c>
    </row>
    <row r="17" spans="1:6">
      <c r="A17" t="s">
        <v>246</v>
      </c>
      <c r="B17" t="s">
        <v>246</v>
      </c>
    </row>
    <row r="18" spans="1:6">
      <c r="A18" t="s">
        <v>247</v>
      </c>
      <c r="B18" t="s">
        <v>247</v>
      </c>
    </row>
    <row r="19" spans="1:6">
      <c r="A19" t="s">
        <v>243</v>
      </c>
      <c r="B19" t="s">
        <v>243</v>
      </c>
    </row>
    <row r="20" spans="1:6">
      <c r="A20" t="s">
        <v>244</v>
      </c>
      <c r="B20" t="s">
        <v>244</v>
      </c>
    </row>
    <row r="21" spans="1:6">
      <c r="A21" t="s">
        <v>245</v>
      </c>
      <c r="B21" t="s">
        <v>245</v>
      </c>
    </row>
    <row r="22" spans="1:6">
      <c r="A22" t="s">
        <v>277</v>
      </c>
      <c r="B22" t="s">
        <v>220</v>
      </c>
    </row>
    <row r="23" spans="1:6">
      <c r="A23" t="s">
        <v>278</v>
      </c>
      <c r="B23" t="s">
        <v>221</v>
      </c>
    </row>
    <row r="24" spans="1:6">
      <c r="A24" t="s">
        <v>279</v>
      </c>
      <c r="B24" t="s">
        <v>239</v>
      </c>
    </row>
    <row r="25" spans="1:6">
      <c r="A25" t="s">
        <v>280</v>
      </c>
      <c r="B25" t="s">
        <v>240</v>
      </c>
    </row>
    <row r="26" spans="1:6">
      <c r="A26" t="s">
        <v>281</v>
      </c>
      <c r="B26" t="s">
        <v>247</v>
      </c>
    </row>
    <row r="27" spans="1:6">
      <c r="A27" s="5" t="s">
        <v>478</v>
      </c>
      <c r="B27" s="5" t="s">
        <v>478</v>
      </c>
    </row>
    <row r="28" spans="1:6">
      <c r="A28" s="5" t="s">
        <v>479</v>
      </c>
      <c r="B28" s="5" t="s">
        <v>479</v>
      </c>
    </row>
    <row r="29" spans="1:6">
      <c r="A29" t="s">
        <v>283</v>
      </c>
      <c r="B29" t="s">
        <v>283</v>
      </c>
      <c r="F29" t="str">
        <f>A29&amp;","</f>
        <v>Cooking dem,</v>
      </c>
    </row>
    <row r="30" spans="1:6">
      <c r="A30" t="s">
        <v>284</v>
      </c>
      <c r="B30" t="s">
        <v>284</v>
      </c>
      <c r="F30" t="str">
        <f>F29&amp;A30&amp;","</f>
        <v>Cooking dem,Lighting dem,</v>
      </c>
    </row>
    <row r="31" spans="1:6">
      <c r="A31" t="s">
        <v>286</v>
      </c>
      <c r="B31" t="s">
        <v>286</v>
      </c>
      <c r="F31" t="str">
        <f>F30&amp;A31&amp;","</f>
        <v>Cooking dem,Lighting dem,Other dem,</v>
      </c>
    </row>
    <row r="32" spans="1:6">
      <c r="A32" t="s">
        <v>287</v>
      </c>
      <c r="B32" t="s">
        <v>287</v>
      </c>
      <c r="F32" t="str">
        <f>F31&amp;A32&amp;","</f>
        <v>Cooking dem,Lighting dem,Other dem,Refrigeration dem,</v>
      </c>
    </row>
    <row r="33" spans="1:6">
      <c r="A33" t="s">
        <v>288</v>
      </c>
      <c r="B33" t="s">
        <v>288</v>
      </c>
      <c r="F33" t="str">
        <f>F32&amp;A33&amp;","</f>
        <v>Cooking dem,Lighting dem,Other dem,Refrigeration dem,Space Heating dem,</v>
      </c>
    </row>
    <row r="34" spans="1:6">
      <c r="A34" t="s">
        <v>289</v>
      </c>
      <c r="B34" t="s">
        <v>289</v>
      </c>
      <c r="F34" t="str">
        <f>F33&amp;A34&amp;","</f>
        <v>Cooking dem,Lighting dem,Other dem,Refrigeration dem,Space Heating dem,Water Heating dem,</v>
      </c>
    </row>
    <row r="35" spans="1:6">
      <c r="A35" t="s">
        <v>285</v>
      </c>
      <c r="B35" t="s">
        <v>286</v>
      </c>
    </row>
    <row r="36" spans="1:6">
      <c r="A36" t="s">
        <v>314</v>
      </c>
      <c r="B36" t="s">
        <v>239</v>
      </c>
    </row>
    <row r="37" spans="1:6">
      <c r="A37" t="s">
        <v>311</v>
      </c>
      <c r="B37" t="s">
        <v>220</v>
      </c>
      <c r="F37" t="str">
        <f>A37&amp;","</f>
        <v>Tra Elc,</v>
      </c>
    </row>
    <row r="38" spans="1:6">
      <c r="A38" t="s">
        <v>315</v>
      </c>
      <c r="B38" t="s">
        <v>240</v>
      </c>
      <c r="F38" t="str">
        <f>F37&amp;A38&amp;","</f>
        <v>Tra Elc,Tra Gas,</v>
      </c>
    </row>
    <row r="39" spans="1:6">
      <c r="A39" t="s">
        <v>316</v>
      </c>
      <c r="B39" t="s">
        <v>320</v>
      </c>
      <c r="F39" t="str">
        <f>F38&amp;A39&amp;","</f>
        <v>Tra Elc,Tra Gas,Tra Diesel,</v>
      </c>
    </row>
    <row r="40" spans="1:6">
      <c r="A40" t="s">
        <v>317</v>
      </c>
      <c r="B40" t="s">
        <v>321</v>
      </c>
      <c r="F40" t="str">
        <f>F39&amp;A40&amp;","</f>
        <v>Tra Elc,Tra Gas,Tra Diesel,Tra Gasoline,</v>
      </c>
    </row>
    <row r="41" spans="1:6">
      <c r="A41" t="s">
        <v>318</v>
      </c>
      <c r="B41" t="s">
        <v>322</v>
      </c>
      <c r="F41" t="str">
        <f>F40&amp;A41&amp;","</f>
        <v>Tra Elc,Tra Gas,Tra Diesel,Tra Gasoline,Tra JetFuel,</v>
      </c>
    </row>
    <row r="42" spans="1:6">
      <c r="A42" t="s">
        <v>319</v>
      </c>
      <c r="B42" t="s">
        <v>323</v>
      </c>
      <c r="F42" t="str">
        <f>F41&amp;A42&amp;","</f>
        <v>Tra Elc,Tra Gas,Tra Diesel,Tra Gasoline,Tra JetFuel,Tra HFO,</v>
      </c>
    </row>
    <row r="43" spans="1:6">
      <c r="A43" s="5" t="s">
        <v>351</v>
      </c>
      <c r="B43" s="5" t="s">
        <v>351</v>
      </c>
    </row>
    <row r="44" spans="1:6">
      <c r="A44" s="5" t="s">
        <v>341</v>
      </c>
      <c r="B44" s="5" t="s">
        <v>341</v>
      </c>
    </row>
    <row r="45" spans="1:6">
      <c r="A45" s="5" t="s">
        <v>342</v>
      </c>
      <c r="B45" s="5" t="s">
        <v>342</v>
      </c>
    </row>
    <row r="46" spans="1:6">
      <c r="A46" s="5" t="s">
        <v>435</v>
      </c>
      <c r="B46" s="5" t="s">
        <v>435</v>
      </c>
    </row>
    <row r="47" spans="1:6">
      <c r="A47" s="5" t="s">
        <v>436</v>
      </c>
      <c r="B47" s="5" t="s">
        <v>436</v>
      </c>
    </row>
    <row r="48" spans="1:6">
      <c r="A48" s="5" t="s">
        <v>343</v>
      </c>
      <c r="B48" s="5" t="s">
        <v>212</v>
      </c>
    </row>
    <row r="49" spans="1:2">
      <c r="A49" s="5" t="s">
        <v>344</v>
      </c>
      <c r="B49" s="5" t="s">
        <v>344</v>
      </c>
    </row>
    <row r="50" spans="1:2">
      <c r="A50" s="5" t="s">
        <v>345</v>
      </c>
      <c r="B50" s="5" t="s">
        <v>345</v>
      </c>
    </row>
    <row r="51" spans="1:2">
      <c r="A51" t="s">
        <v>356</v>
      </c>
      <c r="B51" t="s">
        <v>220</v>
      </c>
    </row>
    <row r="52" spans="1:2">
      <c r="A52" t="s">
        <v>357</v>
      </c>
      <c r="B52" t="s">
        <v>221</v>
      </c>
    </row>
    <row r="53" spans="1:2">
      <c r="A53" t="s">
        <v>358</v>
      </c>
      <c r="B53" t="s">
        <v>239</v>
      </c>
    </row>
    <row r="54" spans="1:2">
      <c r="A54" t="s">
        <v>359</v>
      </c>
      <c r="B54" t="s">
        <v>240</v>
      </c>
    </row>
    <row r="55" spans="1:2">
      <c r="A55" s="5" t="s">
        <v>360</v>
      </c>
      <c r="B55" s="5" t="s">
        <v>360</v>
      </c>
    </row>
    <row r="56" spans="1:2">
      <c r="A56" s="5" t="s">
        <v>519</v>
      </c>
      <c r="B56" s="5" t="s">
        <v>519</v>
      </c>
    </row>
    <row r="57" spans="1:2">
      <c r="A57" s="5" t="s">
        <v>532</v>
      </c>
      <c r="B57" s="5" t="s">
        <v>532</v>
      </c>
    </row>
    <row r="58" spans="1:2">
      <c r="A58" s="5" t="s">
        <v>531</v>
      </c>
      <c r="B58" s="5" t="s">
        <v>531</v>
      </c>
    </row>
    <row r="59" spans="1:2">
      <c r="A59" s="5" t="s">
        <v>520</v>
      </c>
      <c r="B59" s="5" t="s">
        <v>520</v>
      </c>
    </row>
    <row r="60" spans="1:2">
      <c r="A60" s="5" t="s">
        <v>521</v>
      </c>
      <c r="B60" s="5" t="s">
        <v>521</v>
      </c>
    </row>
    <row r="61" spans="1:2">
      <c r="A61" s="5" t="s">
        <v>522</v>
      </c>
      <c r="B61" s="5" t="s">
        <v>522</v>
      </c>
    </row>
    <row r="62" spans="1:2">
      <c r="A62" s="5" t="s">
        <v>373</v>
      </c>
      <c r="B62" s="5" t="s">
        <v>373</v>
      </c>
    </row>
    <row r="63" spans="1:2">
      <c r="A63" s="5" t="s">
        <v>523</v>
      </c>
      <c r="B63" s="5" t="s">
        <v>523</v>
      </c>
    </row>
    <row r="64" spans="1:2">
      <c r="A64" s="5" t="s">
        <v>524</v>
      </c>
      <c r="B64" s="5" t="s">
        <v>524</v>
      </c>
    </row>
    <row r="65" spans="1:4">
      <c r="A65" s="5" t="s">
        <v>374</v>
      </c>
      <c r="B65" s="5" t="s">
        <v>374</v>
      </c>
    </row>
    <row r="66" spans="1:4">
      <c r="A66" s="5" t="s">
        <v>375</v>
      </c>
      <c r="B66" s="5" t="s">
        <v>375</v>
      </c>
    </row>
    <row r="67" spans="1:4">
      <c r="A67" s="5" t="s">
        <v>376</v>
      </c>
      <c r="B67" s="5" t="s">
        <v>376</v>
      </c>
    </row>
    <row r="68" spans="1:4">
      <c r="A68" s="5" t="s">
        <v>377</v>
      </c>
      <c r="B68" s="5" t="s">
        <v>377</v>
      </c>
    </row>
    <row r="69" spans="1:4">
      <c r="A69" s="5" t="s">
        <v>565</v>
      </c>
      <c r="B69" s="5" t="s">
        <v>565</v>
      </c>
    </row>
    <row r="70" spans="1:4">
      <c r="A70" t="s">
        <v>378</v>
      </c>
      <c r="B70" t="s">
        <v>378</v>
      </c>
    </row>
    <row r="71" spans="1:4">
      <c r="A71" s="5" t="s">
        <v>379</v>
      </c>
      <c r="B71" s="5" t="s">
        <v>379</v>
      </c>
    </row>
    <row r="72" spans="1:4">
      <c r="A72" s="5" t="s">
        <v>380</v>
      </c>
      <c r="B72" s="5" t="s">
        <v>380</v>
      </c>
    </row>
    <row r="73" spans="1:4">
      <c r="A73" s="5" t="s">
        <v>396</v>
      </c>
      <c r="B73" s="5" t="s">
        <v>396</v>
      </c>
    </row>
    <row r="74" spans="1:4">
      <c r="A74" s="5" t="s">
        <v>398</v>
      </c>
      <c r="B74" s="5" t="s">
        <v>398</v>
      </c>
    </row>
    <row r="75" spans="1:4">
      <c r="A75" s="5" t="s">
        <v>399</v>
      </c>
      <c r="B75" s="5" t="s">
        <v>399</v>
      </c>
    </row>
    <row r="76" spans="1:4">
      <c r="A76" s="5" t="s">
        <v>400</v>
      </c>
      <c r="B76" s="5" t="s">
        <v>400</v>
      </c>
    </row>
    <row r="77" spans="1:4">
      <c r="A77" s="5" t="s">
        <v>401</v>
      </c>
      <c r="B77" s="5" t="s">
        <v>401</v>
      </c>
    </row>
    <row r="78" spans="1:4">
      <c r="A78" s="5" t="s">
        <v>402</v>
      </c>
      <c r="B78" s="5" t="s">
        <v>402</v>
      </c>
    </row>
    <row r="79" spans="1:4">
      <c r="A79" s="5" t="s">
        <v>403</v>
      </c>
      <c r="B79" s="5" t="s">
        <v>403</v>
      </c>
    </row>
    <row r="80" spans="1:4">
      <c r="A80" s="5" t="s">
        <v>590</v>
      </c>
      <c r="B80" s="5" t="s">
        <v>590</v>
      </c>
      <c r="C80" s="5"/>
      <c r="D80" s="5"/>
    </row>
    <row r="81" spans="1:2">
      <c r="A81" s="5" t="s">
        <v>475</v>
      </c>
      <c r="B81" s="5" t="s">
        <v>475</v>
      </c>
    </row>
    <row r="82" spans="1:2">
      <c r="A82" s="5" t="s">
        <v>472</v>
      </c>
      <c r="B82" s="5" t="s">
        <v>472</v>
      </c>
    </row>
    <row r="83" spans="1:2">
      <c r="A83" s="5" t="s">
        <v>477</v>
      </c>
      <c r="B83" s="5" t="s">
        <v>477</v>
      </c>
    </row>
    <row r="84" spans="1:2">
      <c r="A84" s="5" t="s">
        <v>481</v>
      </c>
      <c r="B84" s="5" t="s">
        <v>481</v>
      </c>
    </row>
    <row r="85" spans="1:2">
      <c r="A85" s="5" t="s">
        <v>502</v>
      </c>
      <c r="B85" s="5" t="s">
        <v>502</v>
      </c>
    </row>
    <row r="86" spans="1:2">
      <c r="A86" s="5" t="s">
        <v>482</v>
      </c>
      <c r="B86" s="5" t="s">
        <v>482</v>
      </c>
    </row>
    <row r="87" spans="1:2">
      <c r="A87" s="5" t="s">
        <v>538</v>
      </c>
      <c r="B87" s="5" t="s">
        <v>538</v>
      </c>
    </row>
    <row r="88" spans="1:2">
      <c r="A88" s="5" t="s">
        <v>381</v>
      </c>
      <c r="B88" s="5" t="s">
        <v>381</v>
      </c>
    </row>
    <row r="89" spans="1:2">
      <c r="A89" s="5" t="s">
        <v>382</v>
      </c>
      <c r="B89" s="5" t="s">
        <v>382</v>
      </c>
    </row>
    <row r="90" spans="1:2">
      <c r="A90" s="5" t="s">
        <v>546</v>
      </c>
      <c r="B90" s="5" t="s">
        <v>546</v>
      </c>
    </row>
    <row r="91" spans="1:2">
      <c r="A91" s="5" t="s">
        <v>547</v>
      </c>
      <c r="B91" s="5" t="s">
        <v>547</v>
      </c>
    </row>
    <row r="92" spans="1:2">
      <c r="A92" s="5" t="s">
        <v>548</v>
      </c>
      <c r="B92" s="5" t="s">
        <v>548</v>
      </c>
    </row>
    <row r="93" spans="1:2">
      <c r="A93" s="5" t="s">
        <v>569</v>
      </c>
      <c r="B93" s="5" t="s">
        <v>569</v>
      </c>
    </row>
    <row r="94" spans="1:2">
      <c r="A94" s="5" t="s">
        <v>578</v>
      </c>
      <c r="B94" s="5" t="s">
        <v>578</v>
      </c>
    </row>
    <row r="95" spans="1:2">
      <c r="A95" s="5" t="s">
        <v>582</v>
      </c>
      <c r="B95" s="5" t="s">
        <v>582</v>
      </c>
    </row>
    <row r="96" spans="1:2">
      <c r="A96" s="5" t="s">
        <v>579</v>
      </c>
      <c r="B96" s="5" t="s">
        <v>579</v>
      </c>
    </row>
    <row r="97" spans="1:2">
      <c r="A97" s="5" t="s">
        <v>580</v>
      </c>
      <c r="B97" s="5" t="s">
        <v>580</v>
      </c>
    </row>
    <row r="98" spans="1:2">
      <c r="A98" s="5" t="s">
        <v>581</v>
      </c>
      <c r="B98" s="5" t="s">
        <v>581</v>
      </c>
    </row>
    <row r="99" spans="1:2">
      <c r="A99" t="s">
        <v>640</v>
      </c>
      <c r="B99" t="s">
        <v>640</v>
      </c>
    </row>
    <row r="100" spans="1:2">
      <c r="A100" t="s">
        <v>641</v>
      </c>
      <c r="B100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7BBC-32E1-488F-B8C4-76C5DD00AE5A}">
  <sheetPr codeName="Sheet13"/>
  <dimension ref="B3:G23"/>
  <sheetViews>
    <sheetView workbookViewId="0">
      <selection activeCell="B3" sqref="B3:G23"/>
    </sheetView>
  </sheetViews>
  <sheetFormatPr defaultRowHeight="14.5"/>
  <sheetData>
    <row r="3" spans="2:7">
      <c r="B3" t="s">
        <v>290</v>
      </c>
      <c r="C3" t="s">
        <v>290</v>
      </c>
      <c r="G3" t="str">
        <f>C3&amp;","</f>
        <v>RLCooking,</v>
      </c>
    </row>
    <row r="4" spans="2:7">
      <c r="B4" t="s">
        <v>291</v>
      </c>
      <c r="C4" t="s">
        <v>291</v>
      </c>
      <c r="G4" t="str">
        <f>G3&amp;C4&amp;","</f>
        <v>RLCooking,RLLighting,</v>
      </c>
    </row>
    <row r="5" spans="2:7">
      <c r="B5" t="s">
        <v>292</v>
      </c>
      <c r="C5" t="s">
        <v>293</v>
      </c>
      <c r="G5" t="str">
        <f>G4&amp;C5&amp;","</f>
        <v>RLCooking,RLLighting,RLOther,</v>
      </c>
    </row>
    <row r="6" spans="2:7">
      <c r="B6" t="s">
        <v>293</v>
      </c>
      <c r="C6" t="s">
        <v>293</v>
      </c>
    </row>
    <row r="7" spans="2:7">
      <c r="B7" t="s">
        <v>294</v>
      </c>
      <c r="C7" t="s">
        <v>294</v>
      </c>
      <c r="G7" t="str">
        <f>G5&amp;C7&amp;","</f>
        <v>RLCooking,RLLighting,RLOther,RLRefrigeration,</v>
      </c>
    </row>
    <row r="8" spans="2:7">
      <c r="B8" t="s">
        <v>295</v>
      </c>
      <c r="C8" t="s">
        <v>295</v>
      </c>
      <c r="G8" t="str">
        <f>G7&amp;C8&amp;","</f>
        <v>RLCooking,RLLighting,RLOther,RLRefrigeration,RLSpace Heating,</v>
      </c>
    </row>
    <row r="9" spans="2:7">
      <c r="B9" t="s">
        <v>296</v>
      </c>
      <c r="C9" t="s">
        <v>296</v>
      </c>
      <c r="G9" t="str">
        <f>G8&amp;C9&amp;","</f>
        <v>RLCooking,RLLighting,RLOther,RLRefrigeration,RLSpace Heating,RLWater Heating,</v>
      </c>
    </row>
    <row r="10" spans="2:7">
      <c r="B10" t="s">
        <v>297</v>
      </c>
      <c r="C10" t="s">
        <v>297</v>
      </c>
      <c r="G10" t="str">
        <f>G9&amp;C10&amp;","</f>
        <v>RLCooking,RLLighting,RLOther,RLRefrigeration,RLSpace Heating,RLWater Heating,RMCooking,</v>
      </c>
    </row>
    <row r="11" spans="2:7">
      <c r="B11" t="s">
        <v>298</v>
      </c>
      <c r="C11" t="s">
        <v>298</v>
      </c>
      <c r="G11" t="str">
        <f>G10&amp;C11&amp;","</f>
        <v>RLCooking,RLLighting,RLOther,RLRefrigeration,RLSpace Heating,RLWater Heating,RMCooking,RMLighting,</v>
      </c>
    </row>
    <row r="12" spans="2:7">
      <c r="B12" t="s">
        <v>299</v>
      </c>
      <c r="C12" t="s">
        <v>300</v>
      </c>
      <c r="G12" t="str">
        <f>G11&amp;C12&amp;","</f>
        <v>RLCooking,RLLighting,RLOther,RLRefrigeration,RLSpace Heating,RLWater Heating,RMCooking,RMLighting,RMOther,</v>
      </c>
    </row>
    <row r="13" spans="2:7">
      <c r="B13" t="s">
        <v>300</v>
      </c>
      <c r="C13" t="s">
        <v>300</v>
      </c>
    </row>
    <row r="14" spans="2:7">
      <c r="B14" t="s">
        <v>301</v>
      </c>
      <c r="C14" t="s">
        <v>301</v>
      </c>
      <c r="G14" t="str">
        <f>G12&amp;C14&amp;","</f>
        <v>RLCooking,RLLighting,RLOther,RLRefrigeration,RLSpace Heating,RLWater Heating,RMCooking,RMLighting,RMOther,RMRefrigeration,</v>
      </c>
    </row>
    <row r="15" spans="2:7">
      <c r="B15" t="s">
        <v>302</v>
      </c>
      <c r="C15" t="s">
        <v>302</v>
      </c>
      <c r="G15" t="str">
        <f>G14&amp;C15&amp;","</f>
        <v>RLCooking,RLLighting,RLOther,RLRefrigeration,RLSpace Heating,RLWater Heating,RMCooking,RMLighting,RMOther,RMRefrigeration,RMSpace Heating,</v>
      </c>
    </row>
    <row r="16" spans="2:7">
      <c r="B16" t="s">
        <v>303</v>
      </c>
      <c r="C16" t="s">
        <v>303</v>
      </c>
      <c r="G16" t="str">
        <f>G15&amp;C16&amp;","</f>
        <v>RLCooking,RLLighting,RLOther,RLRefrigeration,RLSpace Heating,RLWater Heating,RMCooking,RMLighting,RMOther,RMRefrigeration,RMSpace Heating,RMWater Heating,</v>
      </c>
    </row>
    <row r="17" spans="2:7">
      <c r="B17" t="s">
        <v>304</v>
      </c>
      <c r="C17" t="s">
        <v>304</v>
      </c>
      <c r="G17" t="str">
        <f>G16&amp;C17&amp;","</f>
        <v>RLCooking,RLLighting,RLOther,RLRefrigeration,RLSpace Heating,RLWater Heating,RMCooking,RMLighting,RMOther,RMRefrigeration,RMSpace Heating,RMWater Heating,RHCooking,</v>
      </c>
    </row>
    <row r="18" spans="2:7">
      <c r="B18" t="s">
        <v>305</v>
      </c>
      <c r="C18" t="s">
        <v>305</v>
      </c>
      <c r="G18" t="str">
        <f>G17&amp;C18&amp;","</f>
        <v>RLCooking,RLLighting,RLOther,RLRefrigeration,RLSpace Heating,RLWater Heating,RMCooking,RMLighting,RMOther,RMRefrigeration,RMSpace Heating,RMWater Heating,RHCooking,RHLighting,</v>
      </c>
    </row>
    <row r="19" spans="2:7">
      <c r="B19" t="s">
        <v>306</v>
      </c>
      <c r="C19" t="s">
        <v>307</v>
      </c>
      <c r="G19" t="str">
        <f>G18&amp;C19&amp;","</f>
        <v>RLCooking,RLLighting,RLOther,RLRefrigeration,RLSpace Heating,RLWater Heating,RMCooking,RMLighting,RMOther,RMRefrigeration,RMSpace Heating,RMWater Heating,RHCooking,RHLighting,RHOther,</v>
      </c>
    </row>
    <row r="20" spans="2:7">
      <c r="B20" t="s">
        <v>307</v>
      </c>
      <c r="C20" t="s">
        <v>307</v>
      </c>
    </row>
    <row r="21" spans="2:7">
      <c r="B21" t="s">
        <v>308</v>
      </c>
      <c r="C21" t="s">
        <v>308</v>
      </c>
      <c r="G21" t="str">
        <f>G19&amp;C21&amp;","</f>
        <v>RLCooking,RLLighting,RLOther,RLRefrigeration,RLSpace Heating,RLWater Heating,RMCooking,RMLighting,RMOther,RMRefrigeration,RMSpace Heating,RMWater Heating,RHCooking,RHLighting,RHOther,RHRefrigeration,</v>
      </c>
    </row>
    <row r="22" spans="2:7">
      <c r="B22" t="s">
        <v>309</v>
      </c>
      <c r="C22" t="s">
        <v>309</v>
      </c>
      <c r="G22" t="str">
        <f>G21&amp;C22&amp;","</f>
        <v>RLCooking,RLLighting,RLOther,RLRefrigeration,RLSpace Heating,RLWater Heating,RMCooking,RMLighting,RMOther,RMRefrigeration,RMSpace Heating,RMWater Heating,RHCooking,RHLighting,RHOther,RHRefrigeration,RHSpace Heating,</v>
      </c>
    </row>
    <row r="23" spans="2:7">
      <c r="B23" t="s">
        <v>310</v>
      </c>
      <c r="C23" t="s">
        <v>310</v>
      </c>
      <c r="G23" t="str">
        <f>G22&amp;C23&amp;","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4.5"/>
  <cols>
    <col min="1" max="1" width="10.81640625" bestFit="1" customWidth="1"/>
    <col min="2" max="2" width="11.54296875" bestFit="1" customWidth="1"/>
    <col min="3" max="3" width="15.81640625" bestFit="1" customWidth="1"/>
    <col min="4" max="4" width="8.1796875" bestFit="1" customWidth="1"/>
    <col min="5" max="5" width="9.54296875" bestFit="1" customWidth="1"/>
    <col min="6" max="6" width="7.81640625" bestFit="1" customWidth="1"/>
    <col min="7" max="7" width="9.54296875" bestFit="1" customWidth="1"/>
    <col min="8" max="8" width="6.81640625" bestFit="1" customWidth="1"/>
    <col min="9" max="9" width="9.54296875" bestFit="1" customWidth="1"/>
    <col min="10" max="10" width="12" bestFit="1" customWidth="1"/>
  </cols>
  <sheetData>
    <row r="1" spans="3:10">
      <c r="J1" t="s">
        <v>255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252</v>
      </c>
      <c r="D4" t="s">
        <v>174</v>
      </c>
      <c r="E4" t="s">
        <v>249</v>
      </c>
      <c r="F4" t="s">
        <v>253</v>
      </c>
      <c r="I4" t="s">
        <v>254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174</v>
      </c>
    </row>
    <row r="14" spans="3:10">
      <c r="C14" t="s">
        <v>176</v>
      </c>
    </row>
    <row r="15" spans="3:10">
      <c r="C15" t="s">
        <v>41</v>
      </c>
    </row>
    <row r="16" spans="3:10">
      <c r="C16" t="s">
        <v>171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4.5"/>
  <cols>
    <col min="1" max="1" width="13.54296875" bestFit="1" customWidth="1"/>
    <col min="2" max="2" width="14.1796875" bestFit="1" customWidth="1"/>
    <col min="3" max="3" width="36.453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</vt:lpstr>
      <vt:lpstr>TS_Defs</vt:lpstr>
      <vt:lpstr>TS_Defs_Old</vt:lpstr>
      <vt:lpstr>Sankey_def</vt:lpstr>
      <vt:lpstr>PSet_MAP coarse</vt:lpstr>
      <vt:lpstr>CSET_MAP</vt:lpstr>
      <vt:lpstr>Archive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2024-10-11T14:27:39Z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