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61352CF5-225E-4DE4-9D5B-6E3E9C4C57E7}" xr6:coauthVersionLast="47" xr6:coauthVersionMax="47" xr10:uidLastSave="{00000000-0000-0000-0000-000000000000}"/>
  <bookViews>
    <workbookView xWindow="3675" yWindow="-19785" windowWidth="36795" windowHeight="18975" activeTab="5" xr2:uid="{05AD35DE-0BB5-4D70-AD01-E84E11ACA14E}"/>
  </bookViews>
  <sheets>
    <sheet name="ScenMap" sheetId="56" r:id="rId1"/>
    <sheet name="TS_Defs" sheetId="27" r:id="rId2"/>
    <sheet name="TS_Defs_Old" sheetId="70" r:id="rId3"/>
    <sheet name="Sankey_def" sheetId="71" r:id="rId4"/>
    <sheet name="CSET_MAP" sheetId="66" r:id="rId5"/>
    <sheet name="PSet_MAP coarse" sheetId="57" r:id="rId6"/>
    <sheet name="Archive" sheetId="72" r:id="rId7"/>
    <sheet name="TS ratios" sheetId="68" r:id="rId8"/>
    <sheet name="CName_MAP" sheetId="58" r:id="rId9"/>
    <sheet name="varbl map" sheetId="64" r:id="rId10"/>
    <sheet name="region map" sheetId="69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3" hidden="1">Sankey_def!$A$2:$N$2</definedName>
    <definedName name="_xlnm._FilterDatabase" localSheetId="1" hidden="1">TS_Defs!$A$2:$O$2</definedName>
    <definedName name="_xlnm._FilterDatabase" localSheetId="2" hidden="1">TS_Defs_Old!$A$2:$N$2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71" l="1"/>
  <c r="H4" i="71"/>
  <c r="F29" i="66"/>
  <c r="F36" i="57" l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37" i="66" l="1"/>
  <c r="F38" i="66" s="1"/>
  <c r="F39" i="66" s="1"/>
  <c r="F40" i="66" s="1"/>
  <c r="F41" i="66" s="1"/>
  <c r="F42" i="66" s="1"/>
  <c r="F32" i="57"/>
  <c r="F33" i="57" s="1"/>
  <c r="F34" i="57" s="1"/>
  <c r="F35" i="57" s="1"/>
  <c r="B33" i="57"/>
  <c r="B34" i="57"/>
  <c r="B35" i="57"/>
  <c r="B32" i="57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3" i="65"/>
  <c r="G3" i="72"/>
  <c r="G4" i="72" s="1"/>
  <c r="G5" i="72" s="1"/>
  <c r="G7" i="72" s="1"/>
  <c r="G8" i="72" s="1"/>
  <c r="G9" i="72" s="1"/>
  <c r="G10" i="72" s="1"/>
  <c r="G11" i="72" s="1"/>
  <c r="G12" i="72" s="1"/>
  <c r="G14" i="72" s="1"/>
  <c r="G15" i="72" s="1"/>
  <c r="G16" i="72" s="1"/>
  <c r="G17" i="72" s="1"/>
  <c r="G18" i="72" s="1"/>
  <c r="G19" i="72" s="1"/>
  <c r="G21" i="72" s="1"/>
  <c r="G22" i="72" s="1"/>
  <c r="G23" i="72" s="1"/>
  <c r="F30" i="66" l="1"/>
  <c r="F31" i="66" s="1"/>
  <c r="F32" i="66" s="1"/>
  <c r="F33" i="66" s="1"/>
  <c r="F34" i="66" s="1"/>
  <c r="F25" i="57"/>
  <c r="F26" i="57" s="1"/>
  <c r="F27" i="57" s="1"/>
  <c r="F28" i="57" s="1"/>
  <c r="F29" i="57" s="1"/>
  <c r="F30" i="57" s="1"/>
  <c r="F14" i="57" l="1"/>
  <c r="F15" i="57" s="1"/>
  <c r="F16" i="57" s="1"/>
  <c r="F17" i="57" s="1"/>
  <c r="T14" i="57"/>
  <c r="M6" i="59" l="1"/>
  <c r="O6" i="59" s="1"/>
  <c r="D5" i="59" s="1"/>
  <c r="D4" i="59"/>
  <c r="F6" i="57"/>
  <c r="F7" i="57" s="1"/>
  <c r="F8" i="57" l="1"/>
  <c r="F9" i="57" s="1"/>
  <c r="F10" i="57" s="1"/>
  <c r="F11" i="57" s="1"/>
  <c r="F12" i="57" s="1"/>
  <c r="F13" i="57" s="1"/>
  <c r="F18" i="57" s="1"/>
  <c r="B18" i="56"/>
  <c r="B19" i="56"/>
  <c r="B20" i="56"/>
  <c r="C16" i="56"/>
  <c r="P11" i="56"/>
  <c r="H11" i="56" s="1"/>
  <c r="P10" i="56"/>
  <c r="H10" i="56" s="1"/>
  <c r="P9" i="56"/>
  <c r="H9" i="56" s="1"/>
  <c r="P8" i="56"/>
  <c r="H8" i="56" s="1"/>
  <c r="P7" i="56"/>
  <c r="H7" i="56" s="1"/>
  <c r="P6" i="56"/>
  <c r="H6" i="56" s="1"/>
  <c r="H13" i="56"/>
  <c r="H14" i="56"/>
  <c r="Q15" i="56"/>
  <c r="Q16" i="56"/>
  <c r="H16" i="56" s="1"/>
  <c r="Q17" i="56"/>
  <c r="H17" i="56" s="1"/>
  <c r="C17" i="56" s="1"/>
  <c r="K5" i="56"/>
  <c r="J17" i="56"/>
  <c r="J16" i="56"/>
  <c r="J15" i="56"/>
  <c r="B15" i="56"/>
  <c r="B16" i="56"/>
  <c r="B17" i="56"/>
  <c r="I14" i="56"/>
  <c r="I17" i="56" s="1"/>
  <c r="I20" i="56" s="1"/>
  <c r="H20" i="56" s="1"/>
  <c r="C20" i="56" s="1"/>
  <c r="I13" i="56"/>
  <c r="I16" i="56" s="1"/>
  <c r="I19" i="56" s="1"/>
  <c r="H19" i="56" s="1"/>
  <c r="C19" i="56" s="1"/>
  <c r="I12" i="56"/>
  <c r="I15" i="56" s="1"/>
  <c r="I18" i="56" s="1"/>
  <c r="H18" i="56" s="1"/>
  <c r="C18" i="56" s="1"/>
  <c r="B14" i="56"/>
  <c r="B13" i="56"/>
  <c r="B12" i="56"/>
  <c r="J5" i="56"/>
  <c r="H15" i="56" l="1"/>
  <c r="C15" i="56" s="1"/>
  <c r="H12" i="56"/>
  <c r="C12" i="56" s="1"/>
  <c r="H3" i="70"/>
  <c r="H4" i="70" s="1"/>
  <c r="C13" i="56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22F7B357-E3EF-4F91-834D-22E9700AD7F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627C0FE7-6761-412E-A028-63826F338D7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21" authorId="0" shapeId="0" xr:uid="{A5ECB8CC-CD6F-499A-A1D7-93A3BDBFAA5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1" authorId="0" shapeId="0" xr:uid="{D6363A1F-9BDB-488E-B234-38CF7FA402C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33" authorId="0" shapeId="0" xr:uid="{A7B70FA1-5434-44FE-A332-8CDFCC5A5BD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33" authorId="0" shapeId="0" xr:uid="{7E9D6C69-9D62-4A25-960B-236DF41B909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43" authorId="0" shapeId="0" xr:uid="{DD15C1FF-CD8E-46EF-9A99-914C195EDD7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43" authorId="0" shapeId="0" xr:uid="{7A8CFEAD-7F5A-4779-9018-F5A631A152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53" authorId="0" shapeId="0" xr:uid="{B2D25FD8-3EC7-4AAD-8AAF-A3F86EDCF964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53" authorId="0" shapeId="0" xr:uid="{DEF7D36A-92CA-4F0C-B865-CB302FF8967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63" authorId="0" shapeId="0" xr:uid="{7158817D-962F-41B1-9F6C-927F7BAF681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63" authorId="0" shapeId="0" xr:uid="{BCA3E373-85D0-48BF-A6E9-829E0752AF7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75" authorId="0" shapeId="0" xr:uid="{211CA960-DA95-4DBD-A97C-63B21E456AC2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75" authorId="0" shapeId="0" xr:uid="{54A2A3CA-C10A-42E6-991E-56B1B08DC64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85" authorId="0" shapeId="0" xr:uid="{24D4D8DF-98D1-4BAC-8D2B-938884DFB9F2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85" authorId="0" shapeId="0" xr:uid="{D7552AA6-0D20-4B33-8839-E3DCA2B296C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94" authorId="0" shapeId="0" xr:uid="{D91293CA-572A-4696-8866-215E332217DA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94" authorId="0" shapeId="0" xr:uid="{F62D72FB-151E-4E74-B3DF-FAC4D8192C7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06" authorId="0" shapeId="0" xr:uid="{25D6EC93-4A0F-4F3F-875F-94CA46E7C8F6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06" authorId="0" shapeId="0" xr:uid="{2B143ED7-63EC-4B70-A051-F63CF225502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19" authorId="0" shapeId="0" xr:uid="{D1CC1CC5-7B8F-4DD5-91C7-E6691792D215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19" authorId="0" shapeId="0" xr:uid="{B04BACCC-3ED2-445F-A1CE-D4A714ED488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32" authorId="0" shapeId="0" xr:uid="{EF71A536-1445-4F04-B751-D1D1142008E3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32" authorId="0" shapeId="0" xr:uid="{962EE049-33FB-4668-9E71-006CBE6662C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46" authorId="0" shapeId="0" xr:uid="{4BBE0440-6530-4FF6-96EA-DF726D0A8483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46" authorId="0" shapeId="0" xr:uid="{FB76502D-B501-4266-B8DB-E8514D7B0FE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60" authorId="0" shapeId="0" xr:uid="{4FB38B63-3F98-4CA3-9277-A842D8AF0996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60" authorId="0" shapeId="0" xr:uid="{3130F6A3-8DE1-4986-A303-28AB951E7C2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73" authorId="0" shapeId="0" xr:uid="{01F9A8E2-1789-44B3-A055-E94310C787B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73" authorId="0" shapeId="0" xr:uid="{AD79B7BD-8664-43A9-84E7-CCB304D75A5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<sst xmlns="http://schemas.openxmlformats.org/spreadsheetml/2006/main" count="2005" uniqueCount="534">
  <si>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</si>
  <si>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</si>
  <si>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</si>
  <si>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</si>
  <si>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</si>
  <si>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</si>
  <si>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</si>
  <si>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</si>
  <si>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</si>
  <si>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</si>
  <si>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</si>
  <si>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</si>
  <si>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</si>
  <si>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</si>
  <si>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</si>
  <si>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</si>
  <si>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</si>
  <si>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</si>
  <si>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</si>
  <si>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</si>
  <si>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</si>
  <si>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</si>
  <si>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</si>
  <si>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</si>
  <si>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</si>
  <si>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</si>
  <si>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</si>
  <si>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</si>
  <si>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</si>
  <si>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</si>
  <si>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</si>
  <si>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</si>
  <si>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</si>
  <si>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</si>
  <si>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</si>
  <si>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</si>
  <si>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</si>
  <si>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</si>
  <si>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</si>
  <si>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</si>
  <si>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</si>
  <si>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</si>
  <si>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</si>
  <si>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</si>
  <si>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</si>
  <si>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</si>
  <si>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</si>
  <si>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</si>
  <si>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</si>
  <si>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</si>
  <si>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</si>
  <si>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</si>
  <si>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</si>
  <si>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</si>
  <si>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</si>
  <si>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</si>
  <si>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</si>
  <si>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</si>
  <si>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</si>
  <si>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</si>
  <si>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</si>
  <si>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</si>
  <si>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</si>
  <si>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</si>
  <si>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</si>
  <si>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</si>
  <si>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</si>
  <si>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</si>
  <si>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</si>
  <si>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</si>
  <si>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</si>
  <si>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</si>
  <si>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</si>
  <si>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</si>
  <si>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</si>
  <si>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</si>
  <si>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</si>
  <si>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</si>
  <si>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</si>
  <si>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</si>
  <si>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</si>
  <si>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</si>
  <si>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</si>
  <si>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</si>
  <si>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</si>
  <si>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</si>
  <si>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</si>
  <si>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</si>
  <si>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</si>
  <si>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</si>
  <si>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</si>
  <si>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</si>
  <si>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</si>
  <si>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</si>
  <si>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</si>
  <si>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</si>
  <si>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</si>
  <si>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</si>
  <si>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</si>
  <si>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</si>
  <si>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</si>
  <si>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</si>
  <si>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</si>
  <si>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CommType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</si>
  <si>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</si>
  <si>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</si>
  <si>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</si>
  <si>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</si>
  <si>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</si>
  <si>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</si>
  <si>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</si>
  <si>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</si>
  <si>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</si>
  <si>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</si>
  <si>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</si>
  <si>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</si>
  <si>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</si>
  <si>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</si>
  <si>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</si>
  <si>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</si>
  <si>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</si>
  <si>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</si>
  <si>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</si>
  <si>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</si>
  <si>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</si>
  <si>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</si>
  <si>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</si>
  <si>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</si>
  <si>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</si>
  <si>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</si>
  <si>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</si>
  <si>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</si>
  <si>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</si>
  <si>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</si>
  <si>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</si>
  <si>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</si>
  <si>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</si>
  <si>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</si>
  <si>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</si>
  <si>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</si>
  <si>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</si>
  <si>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</si>
  <si>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</si>
  <si>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</si>
  <si>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</si>
  <si>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</si>
  <si>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</si>
  <si>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</si>
  <si>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</si>
  <si>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</si>
  <si>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</si>
  <si>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</si>
  <si>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</si>
  <si>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</si>
  <si>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</si>
  <si>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</si>
  <si>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</si>
  <si>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</si>
  <si>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</si>
  <si>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</si>
  <si>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</si>
  <si>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</si>
  <si>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</si>
  <si>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</si>
  <si>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</si>
  <si>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</si>
  <si>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</si>
  <si>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</si>
  <si>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</si>
  <si>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</si>
  <si>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</si>
  <si>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</si>
  <si>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</si>
  <si>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</si>
  <si>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</si>
  <si>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</si>
  <si>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</si>
  <si>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Agriculture</t>
  </si>
  <si>
    <t>Other</t>
  </si>
  <si>
    <t>Commerce</t>
  </si>
  <si>
    <t>Cooling</t>
  </si>
  <si>
    <t>Public Lights</t>
  </si>
  <si>
    <t>Space Heating</t>
  </si>
  <si>
    <t>Refrigeration</t>
  </si>
  <si>
    <t>Public Water</t>
  </si>
  <si>
    <t>Water Heating</t>
  </si>
  <si>
    <t>ComNew</t>
  </si>
  <si>
    <t>EGas</t>
  </si>
  <si>
    <t>EPumpStorage</t>
  </si>
  <si>
    <t>EBiomass</t>
  </si>
  <si>
    <t>Imports</t>
  </si>
  <si>
    <t>EImports</t>
  </si>
  <si>
    <t>EHydro</t>
  </si>
  <si>
    <t>EPV_Grid</t>
  </si>
  <si>
    <t>ECSP</t>
  </si>
  <si>
    <t>EWind</t>
  </si>
  <si>
    <t>Ebattery_Dist</t>
  </si>
  <si>
    <t>ECoal</t>
  </si>
  <si>
    <t>ENuclear</t>
  </si>
  <si>
    <t>EOil</t>
  </si>
  <si>
    <t>Industry</t>
  </si>
  <si>
    <t>Electrolysers</t>
  </si>
  <si>
    <t>FuelCells</t>
  </si>
  <si>
    <t>Ammonia</t>
  </si>
  <si>
    <t>FerroAlloys</t>
  </si>
  <si>
    <t>IndOther</t>
  </si>
  <si>
    <t>PGM</t>
  </si>
  <si>
    <t>Exports</t>
  </si>
  <si>
    <t>HighIncome</t>
  </si>
  <si>
    <t>Non Energy</t>
  </si>
  <si>
    <t>LowIncome</t>
  </si>
  <si>
    <t>MiddleIncome</t>
  </si>
  <si>
    <t>Transport</t>
  </si>
  <si>
    <t>FreightRoad</t>
  </si>
  <si>
    <t>FreightRail</t>
  </si>
  <si>
    <t>Sector</t>
  </si>
  <si>
    <t>SubSector</t>
  </si>
  <si>
    <t>&lt;cset&gt;_src_&lt;pset&gt;</t>
  </si>
  <si>
    <t>&lt;cset&gt;_snk_&lt;pset&gt;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</si>
  <si>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</si>
  <si>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</si>
  <si>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</si>
  <si>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</si>
  <si>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</si>
  <si>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</si>
  <si>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</si>
  <si>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</si>
  <si>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</si>
  <si>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</si>
  <si>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</si>
  <si>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</si>
  <si>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</si>
  <si>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</si>
  <si>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</si>
  <si>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</si>
  <si>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</si>
  <si>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</si>
  <si>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</si>
  <si>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</si>
  <si>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</si>
  <si>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</si>
  <si>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</si>
  <si>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</si>
  <si>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</si>
  <si>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</si>
  <si>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</si>
  <si>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</si>
  <si>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</si>
  <si>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</si>
  <si>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</si>
  <si>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</si>
  <si>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</si>
  <si>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</si>
  <si>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</si>
  <si>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</si>
  <si>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</si>
  <si>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</si>
  <si>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</si>
  <si>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</si>
  <si>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</si>
  <si>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kton</t>
  </si>
  <si>
    <t>kg</t>
  </si>
  <si>
    <t>kwh</t>
  </si>
  <si>
    <t>Wind,Solar,Hydro</t>
  </si>
  <si>
    <t>NaturalGas,Coal,OilProducts,Nuclear,Biomass,CrudeOil</t>
  </si>
  <si>
    <t>CrudeRefineries</t>
  </si>
  <si>
    <t>REResource</t>
  </si>
  <si>
    <t>ElectricityGen</t>
  </si>
  <si>
    <t>ElectricityDist</t>
  </si>
  <si>
    <t>Industry,Transport</t>
  </si>
  <si>
    <t>~TS_Defs: snk_attr=Sankey_all</t>
  </si>
  <si>
    <t>Agriculture,Commerce,Industry,Residential,Transport,CrudeRefineries,Synfuels,HydrogenSector,Exports,ElectricitySector</t>
  </si>
  <si>
    <t>Imports,Extraction,CrudeRefineries,Synfuels,REResource</t>
  </si>
  <si>
    <t>ElecDist,ElecGenDist</t>
  </si>
  <si>
    <t>FuelSupply</t>
  </si>
  <si>
    <t>ElecDist</t>
  </si>
  <si>
    <t>ElecGenDist</t>
  </si>
  <si>
    <t>Grid</t>
  </si>
  <si>
    <t>Res Elc</t>
  </si>
  <si>
    <t>Res Coal</t>
  </si>
  <si>
    <t>Res OilProducts</t>
  </si>
  <si>
    <t>Res Gas</t>
  </si>
  <si>
    <t>Res Biomass</t>
  </si>
  <si>
    <t>&lt;pset&gt;_snk_&lt;cset&gt;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</si>
  <si>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</si>
  <si>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</si>
  <si>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</si>
  <si>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</si>
  <si>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</si>
  <si>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</si>
  <si>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</si>
  <si>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</si>
  <si>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</si>
  <si>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</si>
  <si>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</si>
  <si>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</si>
  <si>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</si>
  <si>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</si>
  <si>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RMCooking</t>
  </si>
  <si>
    <t>RMLighting</t>
  </si>
  <si>
    <t>RMNon Energy</t>
  </si>
  <si>
    <t>RMOther</t>
  </si>
  <si>
    <t>RMRefrigeration</t>
  </si>
  <si>
    <t>RMSpace Heating</t>
  </si>
  <si>
    <t>RMWater Heating</t>
  </si>
  <si>
    <t>RHCooking</t>
  </si>
  <si>
    <t>RHLighting</t>
  </si>
  <si>
    <t>RHNon Energy</t>
  </si>
  <si>
    <t>RHOther</t>
  </si>
  <si>
    <t>RHRefrigeration</t>
  </si>
  <si>
    <t>RHSpace Heating</t>
  </si>
  <si>
    <t>RHWater Heating</t>
  </si>
  <si>
    <t>Tra Elc</t>
  </si>
  <si>
    <t>PassengerPriv</t>
  </si>
  <si>
    <t>PassengerPubRoad</t>
  </si>
  <si>
    <t>Tra OilProducts</t>
  </si>
  <si>
    <t>Tra Gas</t>
  </si>
  <si>
    <t>Tra Diesel</t>
  </si>
  <si>
    <t>Tra Gasoline</t>
  </si>
  <si>
    <t>Tra JetFuel</t>
  </si>
  <si>
    <t>Tra HFO</t>
  </si>
  <si>
    <t>Diesel</t>
  </si>
  <si>
    <t>Gasoline</t>
  </si>
  <si>
    <t>JetFuel</t>
  </si>
  <si>
    <t>HFO</t>
  </si>
  <si>
    <t>ComExist</t>
  </si>
  <si>
    <t>Aluminium</t>
  </si>
  <si>
    <t>Chemicals</t>
  </si>
  <si>
    <t>Food_Bev_Tob</t>
  </si>
  <si>
    <t>Iron_Steel</t>
  </si>
  <si>
    <t>Mining</t>
  </si>
  <si>
    <t>PNFMetals</t>
  </si>
  <si>
    <t>NMMProducts</t>
  </si>
  <si>
    <t>Pulp_Paper</t>
  </si>
  <si>
    <t>EPV_RfTp</t>
  </si>
  <si>
    <t>Ebattery_Utility</t>
  </si>
  <si>
    <t>NonEnergy</t>
  </si>
  <si>
    <t>ProcessHeat</t>
  </si>
  <si>
    <t>PumpsFansCompressors</t>
  </si>
  <si>
    <t>EndUse</t>
  </si>
  <si>
    <t>NaturalGas,Coal,OilProducts,Biomass,Hydrogen,Waste</t>
  </si>
  <si>
    <t>IndTransport</t>
  </si>
  <si>
    <t>Cooling dem</t>
  </si>
  <si>
    <t>Process Heating dem</t>
  </si>
  <si>
    <t>Transport Services</t>
  </si>
  <si>
    <t>Industry Transport dem</t>
  </si>
  <si>
    <t>Lighting,Space Heating,IndTransport,ProcessHeat,Cooling,PumpsFansCompressors,Other,Electrolysers,FuelCells,Electrolysers,FuelCells,Aluminium,Chemicals,Ammonia,FerroAlloys,Food_Bev_Tob,Iron_Steel,Mining,PNFMetals,NMMProducts,IndOther,PGM,Pulp_Paper</t>
  </si>
  <si>
    <t>Lighting,Space Heating,IndTransport,ProcessHeat,Cooling,PumpsFansCompressors,Other</t>
  </si>
  <si>
    <t>Lighting,Space Heating,IndTransport,ProcessHeat,Cooling,PumpsFansCompressors,Other,Electrolysers,FuelCells,ElecDist,ElecGenDist,Electrolysers,FuelCells,Aluminium,Chemicals,Ammonia,FerroAlloys,Food_Bev_Tob,Iron_Steel,Mining,PNFMetals,NMMProducts,IndOther,PGM,Pulp_Paper</t>
  </si>
  <si>
    <t>Waste</t>
  </si>
  <si>
    <t>Lighting dem,Other dem,Space Heating dem,PumpsFansCompressors dem,Cooling dem,Process Heating dem,Industry Transport dem,Non Energy dem</t>
  </si>
  <si>
    <t>IPP Elc</t>
  </si>
  <si>
    <t>IPP Coal</t>
  </si>
  <si>
    <t>IPP OilProducts</t>
  </si>
  <si>
    <t>IPP Gas</t>
  </si>
  <si>
    <t>IPP Biomass</t>
  </si>
  <si>
    <t>Pulp_Paper_ProcessHeat</t>
  </si>
  <si>
    <t>IPP Cogeneration</t>
  </si>
  <si>
    <t>CHP</t>
  </si>
  <si>
    <t>Cogeneration</t>
  </si>
  <si>
    <t>IPP Steam</t>
  </si>
  <si>
    <t>Pulp_Paper_MechPulp</t>
  </si>
  <si>
    <t>Pulp_Paper_ChemPulp</t>
  </si>
  <si>
    <t>Pulp_Paper_DisPulp</t>
  </si>
  <si>
    <t>Pulp_Paper_RecPulp</t>
  </si>
  <si>
    <t>Pulp_Paper_ProcessHeat,PumpsFansCompressors,ElecDist,ElecGenDist,,Pulp_Paper_MechPulp,Pulp_Paper_ChemPulp,Pulp_Paper_DisPulp,Pulp_Paper_RecPulp</t>
  </si>
  <si>
    <t>IPP Coal,IPP OilProducts,IPP Gas,IPP Biomass,IPP Steam</t>
  </si>
  <si>
    <t>Pulp_Paper_ProcessHeat,PumpsFansCompressors,ElecDist,ElecGenDist,FuelSupply,Pulp_Paper_MechPulp,Pulp_Paper_ChemPulp,Pulp_Paper_DisPulp,Pulp_Paper_RecPulp,CHP</t>
  </si>
  <si>
    <t>Pulp_Paper_ProcessHeat,PumpsFansCompressors,ElecDist,ElecGenDist,Pulp_Paper_MechPulp,Pulp_Paper_ChemPulp,Pulp_Paper_DisPulp,Pulp_Paper_RecPulp,CHP</t>
  </si>
  <si>
    <t>IndOther_ProcessHeat</t>
  </si>
  <si>
    <t>IndOther_Other</t>
  </si>
  <si>
    <t>Lighting,Space,IndTransport,IndOther_ProcessHeat,Cooling,IndOther_PumpsFansCompressors,IndOther_Other,Chemicals,Food_Bev_Tob,Mining,PNFMetals,IndOther</t>
  </si>
  <si>
    <t>PumpsFansCompressorsMills</t>
  </si>
  <si>
    <t>IndOther_PumpsFansCompressorsMIlls</t>
  </si>
  <si>
    <t>PumpsFansCompressorsMills dem</t>
  </si>
  <si>
    <t>Iron_Steel_BOF</t>
  </si>
  <si>
    <t>Iron_Steel_DRI-EAF</t>
  </si>
  <si>
    <t>NMMProducts_Glass</t>
  </si>
  <si>
    <t>NMMProducts_Bricks</t>
  </si>
  <si>
    <t>NMMProducts_Lime</t>
  </si>
  <si>
    <t>NMMProducts_Cement_FueltoThermal</t>
  </si>
  <si>
    <t>NMMProducts_Cement_FinishGrinding</t>
  </si>
  <si>
    <t>NMMProducts_Cement_Pregrinding</t>
  </si>
  <si>
    <t>NMMProducts_Cement_Kilns</t>
  </si>
  <si>
    <t>Ammonia,Methanol</t>
  </si>
  <si>
    <t>Methanol</t>
  </si>
  <si>
    <t>Com Elc</t>
  </si>
  <si>
    <t>Com Coal</t>
  </si>
  <si>
    <t>Com OilProducts</t>
  </si>
  <si>
    <t>Com Gas</t>
  </si>
  <si>
    <t>NMMProducts_Glass,NMMProducts_Bricks,NMMProducts_Lime</t>
  </si>
  <si>
    <t>Industry Products</t>
  </si>
  <si>
    <t>Iron_Steel_Coke_Ovens&amp;Imports</t>
  </si>
  <si>
    <t>Iron_Steel_OreExtraction</t>
  </si>
  <si>
    <t>Iron_Steel_Scrap</t>
  </si>
  <si>
    <t>Iron_Steel_Pelletizer</t>
  </si>
  <si>
    <t>Iron_Steel_H2toDRI</t>
  </si>
  <si>
    <t>Iron_Steel_H2DRI</t>
  </si>
  <si>
    <t>Iron_Steel_Electrolyser&amp;H2Storage</t>
  </si>
  <si>
    <t>Iron_Steel_DRI-Kilns</t>
  </si>
  <si>
    <t>Iron_Steel_EAF</t>
  </si>
  <si>
    <t>Iron_Steel_SecondaryEAF</t>
  </si>
  <si>
    <t>Iron_Steel_Saldanha</t>
  </si>
  <si>
    <t>Iron_Steel_CrudeSteel</t>
  </si>
  <si>
    <t>Iron_Steel_Coke</t>
  </si>
  <si>
    <t>Iron_Steel_Ore</t>
  </si>
  <si>
    <t>Iron_Steel_ScrapSteel</t>
  </si>
  <si>
    <t>Iron_Steel_Pellets</t>
  </si>
  <si>
    <t>Iron_Steel_MOE</t>
  </si>
  <si>
    <t>Iron_Steel_Imports</t>
  </si>
  <si>
    <t>Iron_Steel_BOF,Iron_Steel_Coke_Ovens&amp;Imports,Iron_Steel_OreExtraction,Iron_Steel_Scrap,Iron_Steel_Coke_Pelletizer,Iron_Steel_H2toDRI,Iron_Steel_H2DRI,Iron_Steel_Electrolyser&amp;H2Storage,Iron_Steel_DRI-EAF,Iron_Steel_EAF,Iron_Steel_MOE,Iron_Steel_Saldanha,Iron_Steel_SecondaryEAF,Iron_Steel_Imports</t>
  </si>
  <si>
    <t>Iron_Steel_H2toDRI,Iron_Steel_H2DRI,Iron_Steel_Saldanha</t>
  </si>
  <si>
    <t>HydrogenSector,Iron_Steel_Electrolyser&amp;H2Storage</t>
  </si>
  <si>
    <t>FuelSupply,Iron_Steel_BOF,Iron_Steel_Coke_Ovens&amp;Imports,Iron_Steel_OreExtraction,Iron_Steel_Scrap,Iron_Steel_Coke_Pelletizer,Iron_Steel_H2toDRI,Iron_Steel_H2DRI,Iron_Steel_Electrolyser&amp;H2Storage,Iron_Steel_DRI-EAF,Iron_Steel_EAF,Iron_Steel_MOE,Iron_Steel_Saldanha,Iron_Steel_SecondaryEAF,Iron_Steel_Imports</t>
  </si>
  <si>
    <t>Iron_Steel_BOF,Iron_Steel_Scrap,Iron_Steel_H2toDRI,Iron_Steel_H2DRI,Iron_Steel_Electrolyser&amp;H2Storage,Iron_Steel_DRI-EAF,Iron_Steel_EAF,Iron_Steel_MOE,Iron_Steel_Saldanha,Iron_Steel_SecondaryEAF</t>
  </si>
  <si>
    <t>Iron_Steel_Coal</t>
  </si>
  <si>
    <t>Iron_Steel_DirectReducedIron</t>
  </si>
  <si>
    <t>FuelSupply,Iron_Steel_Coke_Ovens&amp;Imports</t>
  </si>
  <si>
    <t>Coal for material use</t>
  </si>
  <si>
    <t>NaturalGas,Coal,OilProducts,Biomass,Hydrogen,Waste,Coal for material use</t>
  </si>
  <si>
    <t>Gas for material use</t>
  </si>
  <si>
    <t>Oil HFO for material use</t>
  </si>
  <si>
    <t>Waste for material use</t>
  </si>
  <si>
    <t>NaturalGas,Iron_Steel_Coal,OilProducts,Biomass,Hydrogen,Waste,Iron_Steel_Coke,Iron_Steel_Ore,Iron_Steel_ScrapSteel,Iron_Steel_Pellets,Iron_Steel_DirectReducedIron,Iron_Steel_CrudeSteel,Coal for material use,Gas for material use,Oil HFO for material use,Waste for material use</t>
  </si>
  <si>
    <t>Clinker substitution</t>
  </si>
  <si>
    <t>Cement thermal fuel</t>
  </si>
  <si>
    <t>FuelSupply,NMMProducts_Cement_FueltoThermal,NMMProducts_Cement_FinishGrinding,NMMProducts_Cement_Pregrinding,NMMProducts_Cement_Kilns,NMMProducts_Cement_ClinkerSubstitution</t>
  </si>
  <si>
    <t>NMMProducts_Cement_FueltoThermal,NMMProducts_Cement_FinishGrinding,NMMProducts_Cement_Pregrinding,NMMProducts_Cement_Kilns,NMMProducts_Cement_ClinkerSubstitution</t>
  </si>
  <si>
    <t>NMMProducts_Cement_ClinkerSubstitution</t>
  </si>
  <si>
    <t>NMM Raw Materials</t>
  </si>
  <si>
    <t>NaturalGas,Coal,OilProducts,Biomass,Hydrogen,Waste,Coal for material use,Gas for material use,Oil HFO for material use,Waste for material use,Clinker substitution,Cement thermal fuel,NMM Raw Materials</t>
  </si>
  <si>
    <t>Ferrochrome</t>
  </si>
  <si>
    <t>Ferromanganese</t>
  </si>
  <si>
    <t>Aluminium,PGM,Ferrochrome,Ferromanganese</t>
  </si>
  <si>
    <t>Cooking,Cooling,Lighting,Other,Refrigeration,Space Heating,Water Heating,Public Lights, Public Water</t>
  </si>
  <si>
    <t>CarbonCapture&amp;Storage</t>
  </si>
  <si>
    <t>CTLRefineries</t>
  </si>
  <si>
    <t>GTLRefineries</t>
  </si>
  <si>
    <t>GasRefineries</t>
  </si>
  <si>
    <t>HydrogenSMRPlant</t>
  </si>
  <si>
    <t>PowerSectorCCS</t>
  </si>
  <si>
    <t>GasPipelines</t>
  </si>
  <si>
    <t>SyntheticFuels</t>
  </si>
  <si>
    <t>HydrogenElectrolysisPlant</t>
  </si>
  <si>
    <t>AmmoniaCTL</t>
  </si>
  <si>
    <t>CTLBoilers</t>
  </si>
  <si>
    <t>HydrogenCoalGasificationPlant</t>
  </si>
  <si>
    <t>HeatSteam</t>
  </si>
  <si>
    <t>ElecDist,ElecGenDist,CTLRefineries,GTLRefineries,GasRefineries,GasPipelines,SyntheticFuels,AmmoniaCTL,CTLBoilers,CrudeRefineries</t>
  </si>
  <si>
    <t>CTLRefineries,GTLRefineries,GasRefineries,GasPipelines,SyntheticFuels,AmmoniaCTL,CTLBoilers,CrudeRefineries</t>
  </si>
  <si>
    <t>NaturalGas,Coal,OilProducts,Biomass,HeatSteam,CrudeOil</t>
  </si>
  <si>
    <t>CTLRefineries,GTLRefineries,GasRefineries,GasPipelines,SyntheticFuels,AmmoniaCTL,CTLBoilers,CrudeRefineries,CrudeOilImports,CrudeOilExtraction</t>
  </si>
  <si>
    <t>CTLRefineries,GTLRefineries,SyntheticFuels,CrudeRefineries</t>
  </si>
  <si>
    <t>OIlAviationGasoline,GasMethaneRich,GasUpstream,OilDiesel,OilGasoline,OilKerosene,OilLPG,OilOther,CrudeOil</t>
  </si>
  <si>
    <t>GasMethaneRich</t>
  </si>
  <si>
    <t>GasUpstream</t>
  </si>
  <si>
    <t>GasCoastal</t>
  </si>
  <si>
    <t>OIlAviationGasoline</t>
  </si>
  <si>
    <t>OIlDiesel</t>
  </si>
  <si>
    <t>OilGasoline</t>
  </si>
  <si>
    <t>OilKerosene</t>
  </si>
  <si>
    <t>OilLPG</t>
  </si>
  <si>
    <t>OilOther</t>
  </si>
  <si>
    <t>GasSA</t>
  </si>
  <si>
    <t>GasRegional</t>
  </si>
  <si>
    <t>CoalFuelSupply</t>
  </si>
  <si>
    <t>GasFuelSupply</t>
  </si>
  <si>
    <t>GasCoastalSupply</t>
  </si>
  <si>
    <t>GasInternationalImportsLNG</t>
  </si>
  <si>
    <t>GasCoastalExtractionUpstream</t>
  </si>
  <si>
    <t>GasIndegenousShale</t>
  </si>
  <si>
    <t>GasRegionalLNG</t>
  </si>
  <si>
    <t>GasImbhubezi</t>
  </si>
  <si>
    <t>GasIndegenousCoalBedMethane</t>
  </si>
  <si>
    <t>GasMozambique</t>
  </si>
  <si>
    <t>GasUpstreamSA</t>
  </si>
  <si>
    <t>FuelImports</t>
  </si>
  <si>
    <t>CrudeOilSupply</t>
  </si>
  <si>
    <t>UpstreamGas,CoastalGas,GasRegional,GasSA,HeatSteam</t>
  </si>
  <si>
    <t>CTLBoilers,CTLRefineries</t>
  </si>
  <si>
    <t>CTLRefineries,GTLRefineries,GasRefineries,SyntheticFuels,AmmoniaCTL,CrudeRefineries,FuelImports,CrudeOilSupply</t>
  </si>
  <si>
    <t>GasFuelSupply,GasCoastalSupply,GasCoastalPipeline,GasInternationalImportsLNG,GasCoastalExtractionUpstream,GasIndegenousShale,GasRegionalLNG,GasImbubhezi,GasIndegenousCoalBedMethane,GasMozambique,GasUpstreamSA,GasRefineries</t>
  </si>
  <si>
    <t>GasCoastalPipeline</t>
  </si>
  <si>
    <t>GasRefineries,Agriculture,Commerce,Industry,Residential,Transport,CrudeRefineries,SyntheticFuels,HydrogenSector,Exports,ElectricitySector,GTLRefineries,</t>
  </si>
  <si>
    <t>GasUpstreamSA,GasRefineries,GasCoastalPipeline,Agriculture,Commerce,Industry,Residential,Transport,CrudeRefineries,SyntheticFuels,HydrogenSector,Exports,ElectricitySector,CTLBoilers,CTLRefineries</t>
  </si>
  <si>
    <t>SasolInfrachemCoal</t>
  </si>
  <si>
    <t>SasolInfrachemGas</t>
  </si>
  <si>
    <t>SasolSSFGasPlant</t>
  </si>
  <si>
    <t>SasolSSFCoalPlant</t>
  </si>
  <si>
    <t>Lighting,Space,IndTransport,IndOther_ProcessHeat,Cooling,IndOther_PumpsFansCompressors,IndOther_Other,Chemicals,Food_Bev_Tob,Mining,PNFMetals,IndOther,SasolInfrachemCoal,SasolInfrachemGas</t>
  </si>
  <si>
    <t>RES comms</t>
  </si>
  <si>
    <t>RES Services,RES Fuels</t>
  </si>
  <si>
    <t>COM comms</t>
  </si>
  <si>
    <t>COM Services,COM Fuels</t>
  </si>
  <si>
    <t>AGR comms</t>
  </si>
  <si>
    <t>AGR Services,AGR Fuels</t>
  </si>
  <si>
    <t>TRA comms</t>
  </si>
  <si>
    <t>TRA Services,TRA Fuels</t>
  </si>
  <si>
    <t>IND comms</t>
  </si>
  <si>
    <t>Industry Products,IND Fuels</t>
  </si>
  <si>
    <t>Coal,OilProducts,NaturalGas,Biomass</t>
  </si>
  <si>
    <t>Cooking dem,Lighting dem,Other dem,Refrigeration dem,Space Heating dem,Water Heating dem,Public Lights dem, Public Water dem</t>
  </si>
  <si>
    <t>TS_Defs: snk_attr=Sankey_TransportDetailed</t>
  </si>
  <si>
    <t>* Need to add pkm and tkm here</t>
  </si>
  <si>
    <t>TS_Defs: snk_attr=Sankey_IndustryOther</t>
  </si>
  <si>
    <t>TS_Defs: snk_attr=Sankey_IndustryPulp&amp;Paper</t>
  </si>
  <si>
    <t>TS_Defs: snk_attr=Sankey_IndustryIron&amp;Steel</t>
  </si>
  <si>
    <t>TS_Defs: snk_attr=Sankey_NMMProducts</t>
  </si>
  <si>
    <t>TS_Defs: snk_attr=Sankey_Aluminium_PGM&amp;FA</t>
  </si>
  <si>
    <t>TS_Defs: snk_attr=Sankey_Ammonia&amp;Methanol</t>
  </si>
  <si>
    <t>TS_Defs: snk_attr=Sankey_NMM_Cement</t>
  </si>
  <si>
    <t>TS_Defs: snk_attr=Sankey_Refineries</t>
  </si>
  <si>
    <t>TS_Defs: snk_attr=Sankey_RefineriesDetailed</t>
  </si>
  <si>
    <t>TS_Defs: snk_attr=Sankey_IndustryDetailed</t>
  </si>
  <si>
    <t>Public Lights dem</t>
  </si>
  <si>
    <t>Public Water dem</t>
  </si>
  <si>
    <t>FreightRoad,FreightRail,PassengerPriv,PassengerPub</t>
  </si>
  <si>
    <t>OilProducts,NaturalGas,Hydrogen</t>
  </si>
  <si>
    <t>PassengerPub</t>
  </si>
  <si>
    <t>Tra Elc,Tra Gas,Tra Diesel,Tra Gasoline,Tra JetFuel,Tra HFO</t>
  </si>
  <si>
    <t>Electrolysers,FuelCells,Aluminium,Chemicals,Ammonia,FerroAlloys,Food_Bev_Tob,Iron_Steel,Mining,PNFMetals,NMMProducts,IndOther,PGM,Pulp_Paper</t>
  </si>
  <si>
    <t>TS_Defs: snk_attr=Sankey_Transport</t>
  </si>
  <si>
    <t>~TS_Defs: snk_attr=Sankey_Industry</t>
  </si>
  <si>
    <t>IND_FuelSupply</t>
  </si>
  <si>
    <t>~TS_Defs: snk_attr=Sankey_Buildings</t>
  </si>
  <si>
    <t>IND_ElecDist</t>
  </si>
  <si>
    <t>IND_Grid</t>
  </si>
  <si>
    <t>IND_ElecDist,ElecGenDist,CHP</t>
  </si>
  <si>
    <t>Heating-Cooling</t>
  </si>
  <si>
    <t>Mechanical</t>
  </si>
  <si>
    <t>Lighting-Other</t>
  </si>
  <si>
    <t>Agriculture,Commerce,Industry,Residential,Transport,Refineries,HydrogenSector,Exports</t>
  </si>
  <si>
    <t>Heating-Cooling,Mechanical,Lighting-Other,Exports</t>
  </si>
  <si>
    <t>FinalEnergy-Exports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</si>
</sst>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  <xf numFmtId="0" fontId="2" fillId="0" borderId="0"/>
    <xf numFmtId="0" fontId="14" fillId="0" borderId="0"/>
  </cellStyleXfs>
  <cellXfs count="7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  <xf numFmtId="0" fontId="17" fillId="0" borderId="0" xfId="0" applyFont="1"/>
    <xf numFmtId="0" fontId="18" fillId="0" borderId="0" xfId="0" applyFont="1"/>
    <xf numFmtId="0" fontId="18" fillId="0" borderId="0" xfId="0" quotePrefix="1" applyFont="1"/>
  </cellXfs>
  <cellStyles count="20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2 4 2" xfId="18" xr:uid="{FA82C4F4-D7F6-47CB-B62A-8F69E6F622A7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3 4 2" xfId="19" xr:uid="{FB639C9C-5C9C-4579-985E-F8644B658EDF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4.5"/>
  <cols>
    <col min="1" max="1" width="10" bestFit="1" customWidth="1"/>
    <col min="2" max="2" width="12.1796875" bestFit="1" customWidth="1"/>
    <col min="3" max="3" width="11.81640625" bestFit="1" customWidth="1"/>
    <col min="4" max="5" width="5.81640625" bestFit="1" customWidth="1"/>
    <col min="7" max="7" width="20.26953125" bestFit="1" customWidth="1"/>
    <col min="8" max="8" width="18.453125" bestFit="1" customWidth="1"/>
    <col min="9" max="9" width="12.26953125" bestFit="1" customWidth="1"/>
    <col min="10" max="11" width="12.26953125" customWidth="1"/>
    <col min="12" max="12" width="14" bestFit="1" customWidth="1"/>
    <col min="13" max="13" width="2.7265625" bestFit="1" customWidth="1"/>
  </cols>
  <sheetData>
    <row r="1" spans="1:17">
      <c r="B1" t="s">
        <v>98</v>
      </c>
      <c r="I1" t="s">
        <v>93</v>
      </c>
      <c r="J1" t="s">
        <v>165</v>
      </c>
      <c r="K1" t="s">
        <v>164</v>
      </c>
      <c r="L1" t="s">
        <v>168</v>
      </c>
    </row>
    <row r="2" spans="1:17">
      <c r="B2" t="s">
        <v>97</v>
      </c>
      <c r="I2" t="s">
        <v>92</v>
      </c>
      <c r="J2" t="s">
        <v>159</v>
      </c>
      <c r="K2" t="s">
        <v>163</v>
      </c>
      <c r="L2" t="s">
        <v>169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166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160</v>
      </c>
      <c r="K6" t="s">
        <v>160</v>
      </c>
      <c r="L6" t="s">
        <v>160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160</v>
      </c>
      <c r="K7" t="s">
        <v>160</v>
      </c>
      <c r="L7" t="s">
        <v>160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160</v>
      </c>
      <c r="K8" t="s">
        <v>160</v>
      </c>
      <c r="L8" t="s">
        <v>160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160</v>
      </c>
      <c r="K9" t="s">
        <v>160</v>
      </c>
      <c r="L9" t="s">
        <v>160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160</v>
      </c>
      <c r="K10" t="s">
        <v>160</v>
      </c>
      <c r="L10" t="s">
        <v>160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160</v>
      </c>
      <c r="K11" t="s">
        <v>160</v>
      </c>
      <c r="L11" t="s">
        <v>160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161</v>
      </c>
      <c r="K12" t="s">
        <v>160</v>
      </c>
      <c r="L12" t="s">
        <v>160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161</v>
      </c>
      <c r="K13" t="s">
        <v>160</v>
      </c>
      <c r="L13" t="s">
        <v>160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161</v>
      </c>
      <c r="K14" t="s">
        <v>160</v>
      </c>
      <c r="L14" t="s">
        <v>160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161</v>
      </c>
      <c r="L15" t="s">
        <v>160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161</v>
      </c>
      <c r="L16" t="s">
        <v>160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161</v>
      </c>
      <c r="L17" t="s">
        <v>160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161</v>
      </c>
      <c r="K18" t="s">
        <v>161</v>
      </c>
      <c r="L18" t="s">
        <v>161</v>
      </c>
      <c r="M18">
        <v>10</v>
      </c>
      <c r="R18" t="s">
        <v>167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161</v>
      </c>
      <c r="K19" t="s">
        <v>161</v>
      </c>
      <c r="L19" t="s">
        <v>161</v>
      </c>
      <c r="M19">
        <v>11</v>
      </c>
      <c r="R19" t="s">
        <v>167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161</v>
      </c>
      <c r="K20" t="s">
        <v>161</v>
      </c>
      <c r="L20" t="s">
        <v>161</v>
      </c>
      <c r="M20">
        <v>12</v>
      </c>
      <c r="R20" t="s">
        <v>167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J58" sqref="J58"/>
    </sheetView>
  </sheetViews>
  <sheetFormatPr defaultRowHeight="14.5"/>
  <cols>
    <col min="1" max="1" width="11.54296875" bestFit="1" customWidth="1"/>
    <col min="2" max="2" width="28.81640625" bestFit="1" customWidth="1"/>
    <col min="3" max="3" width="11.5429687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156</v>
      </c>
      <c r="C3" t="s">
        <v>155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154</v>
      </c>
    </row>
    <row r="7" spans="1:3">
      <c r="A7" t="s">
        <v>11</v>
      </c>
      <c r="B7" t="s">
        <v>158</v>
      </c>
      <c r="C7" t="s">
        <v>69</v>
      </c>
    </row>
    <row r="8" spans="1:3">
      <c r="A8" t="s">
        <v>11</v>
      </c>
      <c r="B8" t="s">
        <v>70</v>
      </c>
      <c r="C8" t="s">
        <v>157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topLeftCell="A34" workbookViewId="0"/>
  </sheetViews>
  <sheetFormatPr defaultRowHeight="14.5"/>
  <cols>
    <col min="1" max="1" width="13.54296875" bestFit="1" customWidth="1"/>
    <col min="2" max="2" width="28.81640625" bestFit="1" customWidth="1"/>
    <col min="3" max="3" width="11.54296875" bestFit="1" customWidth="1"/>
  </cols>
  <sheetData>
    <row r="1" spans="1:3">
      <c r="A1" t="s">
        <v>104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140</v>
      </c>
      <c r="B3" t="s">
        <v>105</v>
      </c>
      <c r="C3" t="s">
        <v>106</v>
      </c>
    </row>
    <row r="4" spans="1:3">
      <c r="A4" t="s">
        <v>140</v>
      </c>
      <c r="B4" t="s">
        <v>107</v>
      </c>
      <c r="C4" t="s">
        <v>106</v>
      </c>
    </row>
    <row r="5" spans="1:3">
      <c r="A5" t="s">
        <v>140</v>
      </c>
      <c r="B5" t="s">
        <v>108</v>
      </c>
      <c r="C5" t="s">
        <v>106</v>
      </c>
    </row>
    <row r="6" spans="1:3">
      <c r="A6" t="s">
        <v>140</v>
      </c>
      <c r="B6" t="s">
        <v>109</v>
      </c>
      <c r="C6" t="s">
        <v>106</v>
      </c>
    </row>
    <row r="7" spans="1:3">
      <c r="A7" t="s">
        <v>140</v>
      </c>
      <c r="B7" t="s">
        <v>110</v>
      </c>
      <c r="C7" t="s">
        <v>106</v>
      </c>
    </row>
    <row r="8" spans="1:3">
      <c r="A8" t="s">
        <v>140</v>
      </c>
      <c r="B8" t="s">
        <v>111</v>
      </c>
      <c r="C8" t="s">
        <v>106</v>
      </c>
    </row>
    <row r="9" spans="1:3">
      <c r="A9" t="s">
        <v>140</v>
      </c>
      <c r="B9" t="s">
        <v>112</v>
      </c>
      <c r="C9" t="s">
        <v>106</v>
      </c>
    </row>
    <row r="10" spans="1:3">
      <c r="A10" t="s">
        <v>140</v>
      </c>
      <c r="B10" t="s">
        <v>113</v>
      </c>
      <c r="C10" t="s">
        <v>106</v>
      </c>
    </row>
    <row r="11" spans="1:3">
      <c r="A11" t="s">
        <v>140</v>
      </c>
      <c r="B11" t="s">
        <v>114</v>
      </c>
      <c r="C11" t="s">
        <v>106</v>
      </c>
    </row>
    <row r="12" spans="1:3">
      <c r="A12" t="s">
        <v>140</v>
      </c>
      <c r="B12" t="s">
        <v>115</v>
      </c>
      <c r="C12" t="s">
        <v>106</v>
      </c>
    </row>
    <row r="13" spans="1:3">
      <c r="A13" t="s">
        <v>140</v>
      </c>
      <c r="B13" t="s">
        <v>116</v>
      </c>
      <c r="C13" t="s">
        <v>106</v>
      </c>
    </row>
    <row r="14" spans="1:3">
      <c r="A14" t="s">
        <v>140</v>
      </c>
      <c r="B14" t="s">
        <v>117</v>
      </c>
      <c r="C14" t="s">
        <v>106</v>
      </c>
    </row>
    <row r="15" spans="1:3">
      <c r="A15" t="s">
        <v>140</v>
      </c>
      <c r="B15" t="s">
        <v>118</v>
      </c>
      <c r="C15" t="s">
        <v>106</v>
      </c>
    </row>
    <row r="16" spans="1:3">
      <c r="A16" t="s">
        <v>140</v>
      </c>
      <c r="B16" t="s">
        <v>119</v>
      </c>
      <c r="C16" t="s">
        <v>106</v>
      </c>
    </row>
    <row r="17" spans="1:3">
      <c r="A17" t="s">
        <v>140</v>
      </c>
      <c r="B17" t="s">
        <v>120</v>
      </c>
      <c r="C17" t="s">
        <v>106</v>
      </c>
    </row>
    <row r="18" spans="1:3">
      <c r="A18" t="s">
        <v>140</v>
      </c>
      <c r="B18" t="s">
        <v>121</v>
      </c>
      <c r="C18" t="s">
        <v>106</v>
      </c>
    </row>
    <row r="19" spans="1:3">
      <c r="A19" t="s">
        <v>140</v>
      </c>
      <c r="B19" t="s">
        <v>122</v>
      </c>
      <c r="C19" t="s">
        <v>106</v>
      </c>
    </row>
    <row r="20" spans="1:3">
      <c r="A20" t="s">
        <v>140</v>
      </c>
      <c r="B20" t="s">
        <v>123</v>
      </c>
      <c r="C20" t="s">
        <v>124</v>
      </c>
    </row>
    <row r="21" spans="1:3">
      <c r="A21" t="s">
        <v>140</v>
      </c>
      <c r="B21" t="s">
        <v>125</v>
      </c>
      <c r="C21" t="s">
        <v>124</v>
      </c>
    </row>
    <row r="22" spans="1:3">
      <c r="A22" t="s">
        <v>140</v>
      </c>
      <c r="B22" t="s">
        <v>126</v>
      </c>
      <c r="C22" t="s">
        <v>124</v>
      </c>
    </row>
    <row r="23" spans="1:3">
      <c r="A23" t="s">
        <v>140</v>
      </c>
      <c r="B23" t="s">
        <v>127</v>
      </c>
      <c r="C23" t="s">
        <v>124</v>
      </c>
    </row>
    <row r="24" spans="1:3">
      <c r="A24" t="s">
        <v>140</v>
      </c>
      <c r="B24" t="s">
        <v>128</v>
      </c>
      <c r="C24" t="s">
        <v>124</v>
      </c>
    </row>
    <row r="25" spans="1:3">
      <c r="A25" t="s">
        <v>140</v>
      </c>
      <c r="B25" t="s">
        <v>129</v>
      </c>
      <c r="C25" t="s">
        <v>124</v>
      </c>
    </row>
    <row r="26" spans="1:3">
      <c r="A26" t="s">
        <v>140</v>
      </c>
      <c r="B26" t="s">
        <v>130</v>
      </c>
      <c r="C26" t="s">
        <v>124</v>
      </c>
    </row>
    <row r="27" spans="1:3">
      <c r="A27" t="s">
        <v>140</v>
      </c>
      <c r="B27" t="s">
        <v>131</v>
      </c>
      <c r="C27" t="s">
        <v>124</v>
      </c>
    </row>
    <row r="28" spans="1:3">
      <c r="A28" t="s">
        <v>140</v>
      </c>
      <c r="B28" t="s">
        <v>132</v>
      </c>
      <c r="C28" t="s">
        <v>124</v>
      </c>
    </row>
    <row r="29" spans="1:3">
      <c r="A29" t="s">
        <v>140</v>
      </c>
      <c r="B29" t="s">
        <v>133</v>
      </c>
      <c r="C29" t="s">
        <v>124</v>
      </c>
    </row>
    <row r="30" spans="1:3">
      <c r="A30" t="s">
        <v>140</v>
      </c>
      <c r="B30" t="s">
        <v>134</v>
      </c>
      <c r="C30" t="s">
        <v>124</v>
      </c>
    </row>
    <row r="31" spans="1:3">
      <c r="A31" t="s">
        <v>140</v>
      </c>
      <c r="B31" t="s">
        <v>135</v>
      </c>
      <c r="C31" t="s">
        <v>124</v>
      </c>
    </row>
    <row r="32" spans="1:3">
      <c r="A32" t="s">
        <v>140</v>
      </c>
      <c r="B32" t="s">
        <v>136</v>
      </c>
      <c r="C32" t="s">
        <v>124</v>
      </c>
    </row>
    <row r="33" spans="1:3">
      <c r="A33" t="s">
        <v>140</v>
      </c>
      <c r="B33" t="s">
        <v>137</v>
      </c>
      <c r="C33" t="s">
        <v>124</v>
      </c>
    </row>
    <row r="34" spans="1:3">
      <c r="A34" t="s">
        <v>140</v>
      </c>
      <c r="B34" t="s">
        <v>138</v>
      </c>
      <c r="C34" t="s">
        <v>124</v>
      </c>
    </row>
    <row r="35" spans="1:3">
      <c r="A35" t="s">
        <v>140</v>
      </c>
      <c r="B35" t="s">
        <v>139</v>
      </c>
      <c r="C35" t="s">
        <v>124</v>
      </c>
    </row>
    <row r="36" spans="1:3">
      <c r="A36" t="s">
        <v>146</v>
      </c>
      <c r="B36" t="s">
        <v>123</v>
      </c>
      <c r="C36" t="s">
        <v>123</v>
      </c>
    </row>
    <row r="37" spans="1:3">
      <c r="A37" t="s">
        <v>146</v>
      </c>
      <c r="B37" t="s">
        <v>138</v>
      </c>
      <c r="C37" t="s">
        <v>123</v>
      </c>
    </row>
    <row r="38" spans="1:3">
      <c r="A38" t="s">
        <v>146</v>
      </c>
      <c r="B38" t="s">
        <v>111</v>
      </c>
      <c r="C38" t="s">
        <v>141</v>
      </c>
    </row>
    <row r="39" spans="1:3">
      <c r="A39" t="s">
        <v>146</v>
      </c>
      <c r="B39" t="s">
        <v>112</v>
      </c>
      <c r="C39" t="s">
        <v>141</v>
      </c>
    </row>
    <row r="40" spans="1:3">
      <c r="A40" t="s">
        <v>146</v>
      </c>
      <c r="B40" t="s">
        <v>107</v>
      </c>
      <c r="C40" t="s">
        <v>141</v>
      </c>
    </row>
    <row r="41" spans="1:3">
      <c r="A41" t="s">
        <v>146</v>
      </c>
      <c r="B41" t="s">
        <v>105</v>
      </c>
      <c r="C41" t="s">
        <v>141</v>
      </c>
    </row>
    <row r="42" spans="1:3">
      <c r="A42" t="s">
        <v>146</v>
      </c>
      <c r="B42" t="s">
        <v>133</v>
      </c>
      <c r="C42" t="s">
        <v>142</v>
      </c>
    </row>
    <row r="43" spans="1:3">
      <c r="A43" t="s">
        <v>146</v>
      </c>
      <c r="B43" t="s">
        <v>127</v>
      </c>
      <c r="C43" t="s">
        <v>142</v>
      </c>
    </row>
    <row r="44" spans="1:3">
      <c r="A44" t="s">
        <v>146</v>
      </c>
      <c r="B44" t="s">
        <v>128</v>
      </c>
      <c r="C44" t="s">
        <v>128</v>
      </c>
    </row>
    <row r="45" spans="1:3">
      <c r="A45" t="s">
        <v>146</v>
      </c>
      <c r="B45" t="s">
        <v>108</v>
      </c>
      <c r="C45" t="s">
        <v>108</v>
      </c>
    </row>
    <row r="46" spans="1:3">
      <c r="A46" t="s">
        <v>146</v>
      </c>
      <c r="B46" t="s">
        <v>129</v>
      </c>
      <c r="C46" t="s">
        <v>129</v>
      </c>
    </row>
    <row r="47" spans="1:3">
      <c r="A47" t="s">
        <v>146</v>
      </c>
      <c r="B47" t="s">
        <v>116</v>
      </c>
      <c r="C47" t="s">
        <v>109</v>
      </c>
    </row>
    <row r="48" spans="1:3">
      <c r="A48" t="s">
        <v>146</v>
      </c>
      <c r="B48" t="s">
        <v>115</v>
      </c>
      <c r="C48" t="s">
        <v>109</v>
      </c>
    </row>
    <row r="49" spans="1:3">
      <c r="A49" t="s">
        <v>146</v>
      </c>
      <c r="B49" t="s">
        <v>117</v>
      </c>
      <c r="C49" t="s">
        <v>109</v>
      </c>
    </row>
    <row r="50" spans="1:3">
      <c r="A50" t="s">
        <v>146</v>
      </c>
      <c r="B50" t="s">
        <v>120</v>
      </c>
      <c r="C50" t="s">
        <v>109</v>
      </c>
    </row>
    <row r="51" spans="1:3">
      <c r="A51" t="s">
        <v>146</v>
      </c>
      <c r="B51" t="s">
        <v>119</v>
      </c>
      <c r="C51" t="s">
        <v>109</v>
      </c>
    </row>
    <row r="52" spans="1:3">
      <c r="A52" t="s">
        <v>146</v>
      </c>
      <c r="B52" t="s">
        <v>118</v>
      </c>
      <c r="C52" t="s">
        <v>109</v>
      </c>
    </row>
    <row r="53" spans="1:3">
      <c r="A53" t="s">
        <v>146</v>
      </c>
      <c r="B53" t="s">
        <v>121</v>
      </c>
      <c r="C53" t="s">
        <v>109</v>
      </c>
    </row>
    <row r="54" spans="1:3">
      <c r="A54" t="s">
        <v>146</v>
      </c>
      <c r="B54" t="s">
        <v>122</v>
      </c>
      <c r="C54" t="s">
        <v>109</v>
      </c>
    </row>
    <row r="55" spans="1:3">
      <c r="A55" t="s">
        <v>146</v>
      </c>
      <c r="B55" t="s">
        <v>113</v>
      </c>
      <c r="C55" t="s">
        <v>143</v>
      </c>
    </row>
    <row r="56" spans="1:3">
      <c r="A56" t="s">
        <v>146</v>
      </c>
      <c r="B56" t="s">
        <v>110</v>
      </c>
      <c r="C56" t="s">
        <v>143</v>
      </c>
    </row>
    <row r="57" spans="1:3">
      <c r="A57" t="s">
        <v>146</v>
      </c>
      <c r="B57" t="s">
        <v>139</v>
      </c>
      <c r="C57" t="s">
        <v>144</v>
      </c>
    </row>
    <row r="58" spans="1:3">
      <c r="A58" t="s">
        <v>146</v>
      </c>
      <c r="B58" t="s">
        <v>131</v>
      </c>
      <c r="C58" t="s">
        <v>144</v>
      </c>
    </row>
    <row r="59" spans="1:3">
      <c r="A59" t="s">
        <v>146</v>
      </c>
      <c r="B59" t="s">
        <v>132</v>
      </c>
      <c r="C59" t="s">
        <v>132</v>
      </c>
    </row>
    <row r="60" spans="1:3">
      <c r="A60" t="s">
        <v>146</v>
      </c>
      <c r="B60" t="s">
        <v>135</v>
      </c>
      <c r="C60" t="s">
        <v>135</v>
      </c>
    </row>
    <row r="61" spans="1:3">
      <c r="A61" t="s">
        <v>146</v>
      </c>
      <c r="B61" t="s">
        <v>134</v>
      </c>
      <c r="C61" t="s">
        <v>136</v>
      </c>
    </row>
    <row r="62" spans="1:3">
      <c r="A62" t="s">
        <v>146</v>
      </c>
      <c r="B62" t="s">
        <v>136</v>
      </c>
      <c r="C62" t="s">
        <v>136</v>
      </c>
    </row>
    <row r="63" spans="1:3">
      <c r="A63" t="s">
        <v>146</v>
      </c>
      <c r="B63" t="s">
        <v>126</v>
      </c>
      <c r="C63" t="s">
        <v>126</v>
      </c>
    </row>
    <row r="64" spans="1:3">
      <c r="A64" t="s">
        <v>146</v>
      </c>
      <c r="B64" t="s">
        <v>125</v>
      </c>
      <c r="C64" t="s">
        <v>145</v>
      </c>
    </row>
    <row r="65" spans="1:3">
      <c r="A65" t="s">
        <v>146</v>
      </c>
      <c r="B65" t="s">
        <v>130</v>
      </c>
      <c r="C65" t="s">
        <v>145</v>
      </c>
    </row>
    <row r="66" spans="1:3">
      <c r="A66" t="s">
        <v>146</v>
      </c>
      <c r="B66" t="s">
        <v>137</v>
      </c>
      <c r="C66" t="s">
        <v>137</v>
      </c>
    </row>
    <row r="67" spans="1:3">
      <c r="A67" t="s">
        <v>146</v>
      </c>
      <c r="B67" t="s">
        <v>114</v>
      </c>
      <c r="C67" t="s">
        <v>114</v>
      </c>
    </row>
    <row r="68" spans="1:3">
      <c r="A68" t="s">
        <v>147</v>
      </c>
      <c r="B68" t="s">
        <v>148</v>
      </c>
      <c r="C68" t="s">
        <v>150</v>
      </c>
    </row>
    <row r="69" spans="1:3">
      <c r="A69" t="s">
        <v>147</v>
      </c>
      <c r="B69" t="s">
        <v>115</v>
      </c>
      <c r="C69" t="s">
        <v>149</v>
      </c>
    </row>
    <row r="70" spans="1:3">
      <c r="A70" t="s">
        <v>147</v>
      </c>
      <c r="B70" t="s">
        <v>116</v>
      </c>
      <c r="C70" t="s">
        <v>149</v>
      </c>
    </row>
    <row r="71" spans="1:3">
      <c r="A71" t="s">
        <v>147</v>
      </c>
      <c r="B71" t="s">
        <v>117</v>
      </c>
      <c r="C71" t="s">
        <v>149</v>
      </c>
    </row>
    <row r="72" spans="1:3">
      <c r="A72" t="s">
        <v>147</v>
      </c>
      <c r="B72" t="s">
        <v>118</v>
      </c>
      <c r="C72" t="s">
        <v>149</v>
      </c>
    </row>
    <row r="73" spans="1:3">
      <c r="A73" t="s">
        <v>147</v>
      </c>
      <c r="B73" t="s">
        <v>119</v>
      </c>
      <c r="C73" t="s">
        <v>149</v>
      </c>
    </row>
    <row r="74" spans="1:3">
      <c r="A74" t="s">
        <v>147</v>
      </c>
      <c r="B74" t="s">
        <v>120</v>
      </c>
      <c r="C74" t="s">
        <v>149</v>
      </c>
    </row>
    <row r="75" spans="1:3">
      <c r="A75" t="s">
        <v>147</v>
      </c>
      <c r="B75" t="s">
        <v>121</v>
      </c>
      <c r="C75" t="s">
        <v>149</v>
      </c>
    </row>
    <row r="76" spans="1:3">
      <c r="A76" t="s">
        <v>147</v>
      </c>
      <c r="B76" t="s">
        <v>122</v>
      </c>
      <c r="C76" t="s">
        <v>149</v>
      </c>
    </row>
    <row r="77" spans="1:3">
      <c r="A77" t="s">
        <v>147</v>
      </c>
      <c r="B77" t="s">
        <v>109</v>
      </c>
      <c r="C77" t="s">
        <v>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69"/>
  <sheetViews>
    <sheetView workbookViewId="0">
      <selection activeCell="A20" sqref="A20:XFD20"/>
    </sheetView>
  </sheetViews>
  <sheetFormatPr defaultRowHeight="14.5"/>
  <cols>
    <col min="1" max="1" width="13.7265625" bestFit="1" customWidth="1"/>
    <col min="2" max="2" width="20" bestFit="1" customWidth="1"/>
    <col min="3" max="3" width="11.54296875" bestFit="1" customWidth="1"/>
    <col min="4" max="4" width="10.54296875" bestFit="1" customWidth="1"/>
    <col min="5" max="5" width="11.5429687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215</v>
      </c>
      <c r="C3" t="str">
        <f>D3</f>
        <v>Agriculture</v>
      </c>
      <c r="D3" t="s">
        <v>177</v>
      </c>
    </row>
    <row r="4" spans="1:7">
      <c r="A4" t="s">
        <v>215</v>
      </c>
      <c r="C4" t="str">
        <f t="shared" ref="C4:C19" si="0">D4</f>
        <v>Commerce</v>
      </c>
      <c r="D4" t="s">
        <v>179</v>
      </c>
    </row>
    <row r="5" spans="1:7">
      <c r="A5" t="s">
        <v>215</v>
      </c>
      <c r="C5" t="str">
        <f t="shared" si="0"/>
        <v>Agriculture</v>
      </c>
      <c r="D5" t="s">
        <v>177</v>
      </c>
    </row>
    <row r="6" spans="1:7">
      <c r="A6" t="s">
        <v>215</v>
      </c>
      <c r="C6" t="str">
        <f t="shared" si="0"/>
        <v>Commerce</v>
      </c>
      <c r="D6" t="s">
        <v>179</v>
      </c>
    </row>
    <row r="7" spans="1:7">
      <c r="A7" t="s">
        <v>215</v>
      </c>
      <c r="C7" t="str">
        <f t="shared" si="0"/>
        <v>Industry</v>
      </c>
      <c r="D7" t="s">
        <v>200</v>
      </c>
    </row>
    <row r="8" spans="1:7">
      <c r="A8" t="s">
        <v>215</v>
      </c>
      <c r="C8" t="str">
        <f t="shared" si="0"/>
        <v>Residential</v>
      </c>
      <c r="D8" t="s">
        <v>162</v>
      </c>
    </row>
    <row r="9" spans="1:7">
      <c r="A9" t="s">
        <v>215</v>
      </c>
      <c r="C9" t="str">
        <f t="shared" si="0"/>
        <v>Transport</v>
      </c>
      <c r="D9" t="s">
        <v>212</v>
      </c>
    </row>
    <row r="10" spans="1:7">
      <c r="A10" t="s">
        <v>215</v>
      </c>
      <c r="C10" t="str">
        <f t="shared" si="0"/>
        <v>CrudeRefineries</v>
      </c>
      <c r="D10" t="s">
        <v>265</v>
      </c>
    </row>
    <row r="11" spans="1:7">
      <c r="A11" t="s">
        <v>215</v>
      </c>
      <c r="C11" t="str">
        <f t="shared" si="0"/>
        <v>Synfuels</v>
      </c>
      <c r="D11" t="s">
        <v>225</v>
      </c>
    </row>
    <row r="12" spans="1:7">
      <c r="A12" t="s">
        <v>215</v>
      </c>
      <c r="C12" t="str">
        <f t="shared" si="0"/>
        <v>ElectricitySector</v>
      </c>
      <c r="D12" t="s">
        <v>219</v>
      </c>
    </row>
    <row r="13" spans="1:7">
      <c r="A13" t="s">
        <v>215</v>
      </c>
      <c r="C13" t="str">
        <f t="shared" si="0"/>
        <v>HydrogenSector</v>
      </c>
      <c r="D13" t="s">
        <v>242</v>
      </c>
    </row>
    <row r="14" spans="1:7">
      <c r="A14" t="s">
        <v>215</v>
      </c>
      <c r="C14" t="str">
        <f t="shared" si="0"/>
        <v>Imports</v>
      </c>
      <c r="D14" t="s">
        <v>190</v>
      </c>
    </row>
    <row r="15" spans="1:7">
      <c r="A15" t="s">
        <v>215</v>
      </c>
      <c r="C15" t="str">
        <f t="shared" si="0"/>
        <v>Exports</v>
      </c>
      <c r="D15" t="s">
        <v>207</v>
      </c>
    </row>
    <row r="16" spans="1:7">
      <c r="A16" t="s">
        <v>215</v>
      </c>
      <c r="C16" t="str">
        <f t="shared" si="0"/>
        <v>Extraction</v>
      </c>
      <c r="D16" t="s">
        <v>222</v>
      </c>
    </row>
    <row r="17" spans="1:4">
      <c r="A17" t="s">
        <v>215</v>
      </c>
      <c r="C17" t="str">
        <f t="shared" si="0"/>
        <v>REResource</v>
      </c>
      <c r="D17" t="s">
        <v>266</v>
      </c>
    </row>
    <row r="18" spans="1:4">
      <c r="A18" t="s">
        <v>215</v>
      </c>
      <c r="C18" t="str">
        <f t="shared" si="0"/>
        <v>Refineries</v>
      </c>
      <c r="D18" t="s">
        <v>223</v>
      </c>
    </row>
    <row r="19" spans="1:4">
      <c r="A19" t="s">
        <v>215</v>
      </c>
      <c r="C19" t="str">
        <f t="shared" si="0"/>
        <v>FuelSupply</v>
      </c>
      <c r="D19" t="s">
        <v>274</v>
      </c>
    </row>
    <row r="20" spans="1:4">
      <c r="A20" t="s">
        <v>216</v>
      </c>
      <c r="C20" t="s">
        <v>210</v>
      </c>
      <c r="D20" t="s">
        <v>210</v>
      </c>
    </row>
    <row r="21" spans="1:4">
      <c r="A21" t="s">
        <v>216</v>
      </c>
      <c r="C21" t="s">
        <v>208</v>
      </c>
      <c r="D21" t="s">
        <v>208</v>
      </c>
    </row>
    <row r="22" spans="1:4">
      <c r="A22" t="s">
        <v>216</v>
      </c>
      <c r="C22" t="s">
        <v>211</v>
      </c>
      <c r="D22" t="s">
        <v>211</v>
      </c>
    </row>
    <row r="23" spans="1:4">
      <c r="A23" t="s">
        <v>216</v>
      </c>
      <c r="C23" t="s">
        <v>213</v>
      </c>
      <c r="D23" t="s">
        <v>213</v>
      </c>
    </row>
    <row r="24" spans="1:4">
      <c r="A24" t="s">
        <v>216</v>
      </c>
      <c r="C24" t="s">
        <v>214</v>
      </c>
      <c r="D24" t="s">
        <v>214</v>
      </c>
    </row>
    <row r="25" spans="1:4">
      <c r="A25" t="s">
        <v>216</v>
      </c>
      <c r="C25" t="s">
        <v>313</v>
      </c>
      <c r="D25" t="s">
        <v>313</v>
      </c>
    </row>
    <row r="26" spans="1:4">
      <c r="A26" t="s">
        <v>216</v>
      </c>
      <c r="C26" t="s">
        <v>314</v>
      </c>
      <c r="D26" t="s">
        <v>314</v>
      </c>
    </row>
    <row r="27" spans="1:4">
      <c r="A27" t="s">
        <v>216</v>
      </c>
      <c r="C27" t="s">
        <v>186</v>
      </c>
      <c r="D27" t="s">
        <v>186</v>
      </c>
    </row>
    <row r="28" spans="1:4">
      <c r="A28" t="s">
        <v>216</v>
      </c>
      <c r="C28" t="s">
        <v>325</v>
      </c>
      <c r="D28" t="s">
        <v>325</v>
      </c>
    </row>
    <row r="29" spans="1:4">
      <c r="A29" t="s">
        <v>216</v>
      </c>
      <c r="C29" t="s">
        <v>201</v>
      </c>
      <c r="D29" t="s">
        <v>201</v>
      </c>
    </row>
    <row r="30" spans="1:4">
      <c r="A30" t="s">
        <v>216</v>
      </c>
      <c r="C30" t="s">
        <v>202</v>
      </c>
      <c r="D30" t="s">
        <v>202</v>
      </c>
    </row>
    <row r="31" spans="1:4">
      <c r="A31" t="s">
        <v>216</v>
      </c>
      <c r="C31" t="s">
        <v>326</v>
      </c>
      <c r="D31" t="s">
        <v>326</v>
      </c>
    </row>
    <row r="32" spans="1:4">
      <c r="A32" t="s">
        <v>216</v>
      </c>
      <c r="C32" t="s">
        <v>327</v>
      </c>
      <c r="D32" t="s">
        <v>327</v>
      </c>
    </row>
    <row r="33" spans="1:4">
      <c r="A33" t="s">
        <v>216</v>
      </c>
      <c r="C33" t="s">
        <v>203</v>
      </c>
      <c r="D33" t="s">
        <v>203</v>
      </c>
    </row>
    <row r="34" spans="1:4">
      <c r="A34" t="s">
        <v>216</v>
      </c>
      <c r="C34" t="s">
        <v>204</v>
      </c>
      <c r="D34" t="s">
        <v>204</v>
      </c>
    </row>
    <row r="35" spans="1:4">
      <c r="A35" t="s">
        <v>216</v>
      </c>
      <c r="C35" t="s">
        <v>328</v>
      </c>
      <c r="D35" t="s">
        <v>328</v>
      </c>
    </row>
    <row r="36" spans="1:4">
      <c r="A36" t="s">
        <v>216</v>
      </c>
      <c r="C36" t="s">
        <v>329</v>
      </c>
      <c r="D36" t="s">
        <v>329</v>
      </c>
    </row>
    <row r="37" spans="1:4">
      <c r="A37" t="s">
        <v>216</v>
      </c>
      <c r="C37" t="s">
        <v>330</v>
      </c>
      <c r="D37" t="s">
        <v>330</v>
      </c>
    </row>
    <row r="38" spans="1:4">
      <c r="A38" t="s">
        <v>216</v>
      </c>
      <c r="C38" t="s">
        <v>331</v>
      </c>
      <c r="D38" t="s">
        <v>331</v>
      </c>
    </row>
    <row r="39" spans="1:4">
      <c r="A39" t="s">
        <v>216</v>
      </c>
      <c r="C39" t="s">
        <v>332</v>
      </c>
      <c r="D39" t="s">
        <v>332</v>
      </c>
    </row>
    <row r="40" spans="1:4">
      <c r="A40" t="s">
        <v>216</v>
      </c>
      <c r="C40" t="s">
        <v>205</v>
      </c>
      <c r="D40" t="s">
        <v>205</v>
      </c>
    </row>
    <row r="41" spans="1:4">
      <c r="A41" t="s">
        <v>216</v>
      </c>
      <c r="C41" t="s">
        <v>206</v>
      </c>
      <c r="D41" t="s">
        <v>206</v>
      </c>
    </row>
    <row r="42" spans="1:4">
      <c r="A42" t="s">
        <v>216</v>
      </c>
      <c r="C42" t="s">
        <v>333</v>
      </c>
      <c r="D42" t="s">
        <v>333</v>
      </c>
    </row>
    <row r="43" spans="1:4">
      <c r="A43" t="s">
        <v>216</v>
      </c>
      <c r="C43" t="s">
        <v>188</v>
      </c>
      <c r="D43" t="s">
        <v>188</v>
      </c>
    </row>
    <row r="44" spans="1:4">
      <c r="A44" t="s">
        <v>216</v>
      </c>
      <c r="C44" t="s">
        <v>189</v>
      </c>
      <c r="D44" t="s">
        <v>189</v>
      </c>
    </row>
    <row r="45" spans="1:4">
      <c r="A45" t="s">
        <v>216</v>
      </c>
      <c r="C45" t="s">
        <v>192</v>
      </c>
      <c r="D45" t="s">
        <v>192</v>
      </c>
    </row>
    <row r="46" spans="1:4">
      <c r="A46" t="s">
        <v>216</v>
      </c>
      <c r="C46" t="s">
        <v>191</v>
      </c>
      <c r="D46" t="s">
        <v>191</v>
      </c>
    </row>
    <row r="47" spans="1:4">
      <c r="A47" t="s">
        <v>216</v>
      </c>
      <c r="C47" t="s">
        <v>193</v>
      </c>
      <c r="D47" t="s">
        <v>193</v>
      </c>
    </row>
    <row r="48" spans="1:4">
      <c r="A48" t="s">
        <v>216</v>
      </c>
      <c r="C48" t="s">
        <v>334</v>
      </c>
      <c r="D48" t="s">
        <v>334</v>
      </c>
    </row>
    <row r="49" spans="1:4">
      <c r="A49" t="s">
        <v>216</v>
      </c>
      <c r="C49" t="s">
        <v>194</v>
      </c>
      <c r="D49" t="s">
        <v>194</v>
      </c>
    </row>
    <row r="50" spans="1:4">
      <c r="A50" t="s">
        <v>216</v>
      </c>
      <c r="C50" t="s">
        <v>195</v>
      </c>
      <c r="D50" t="s">
        <v>195</v>
      </c>
    </row>
    <row r="51" spans="1:4">
      <c r="A51" t="s">
        <v>216</v>
      </c>
      <c r="C51" t="s">
        <v>196</v>
      </c>
      <c r="D51" t="s">
        <v>196</v>
      </c>
    </row>
    <row r="52" spans="1:4">
      <c r="A52" t="s">
        <v>216</v>
      </c>
      <c r="C52" t="s">
        <v>335</v>
      </c>
      <c r="D52" t="s">
        <v>335</v>
      </c>
    </row>
    <row r="53" spans="1:4">
      <c r="A53" t="s">
        <v>216</v>
      </c>
      <c r="C53" t="s">
        <v>197</v>
      </c>
      <c r="D53" t="s">
        <v>197</v>
      </c>
    </row>
    <row r="54" spans="1:4">
      <c r="A54" t="s">
        <v>216</v>
      </c>
      <c r="C54" t="s">
        <v>187</v>
      </c>
      <c r="D54" t="s">
        <v>187</v>
      </c>
    </row>
    <row r="55" spans="1:4">
      <c r="A55" t="s">
        <v>216</v>
      </c>
      <c r="C55" t="s">
        <v>198</v>
      </c>
      <c r="D55" t="s">
        <v>198</v>
      </c>
    </row>
    <row r="56" spans="1:4">
      <c r="A56" t="s">
        <v>216</v>
      </c>
      <c r="C56" t="s">
        <v>199</v>
      </c>
      <c r="D56" t="s">
        <v>199</v>
      </c>
    </row>
    <row r="57" spans="1:4">
      <c r="A57" t="s">
        <v>339</v>
      </c>
      <c r="C57" t="s">
        <v>75</v>
      </c>
      <c r="D57" t="s">
        <v>75</v>
      </c>
    </row>
    <row r="58" spans="1:4">
      <c r="A58" t="s">
        <v>339</v>
      </c>
      <c r="C58" t="s">
        <v>76</v>
      </c>
      <c r="D58" t="s">
        <v>76</v>
      </c>
    </row>
    <row r="59" spans="1:4">
      <c r="A59" t="s">
        <v>339</v>
      </c>
      <c r="C59" t="s">
        <v>336</v>
      </c>
      <c r="D59" t="s">
        <v>336</v>
      </c>
    </row>
    <row r="60" spans="1:4">
      <c r="A60" t="s">
        <v>339</v>
      </c>
      <c r="C60" t="s">
        <v>178</v>
      </c>
      <c r="D60" t="s">
        <v>178</v>
      </c>
    </row>
    <row r="61" spans="1:4">
      <c r="A61" t="s">
        <v>339</v>
      </c>
      <c r="C61" t="s">
        <v>183</v>
      </c>
      <c r="D61" t="s">
        <v>183</v>
      </c>
    </row>
    <row r="62" spans="1:4">
      <c r="A62" t="s">
        <v>339</v>
      </c>
      <c r="C62" t="s">
        <v>182</v>
      </c>
      <c r="D62" t="s">
        <v>182</v>
      </c>
    </row>
    <row r="63" spans="1:4">
      <c r="A63" t="s">
        <v>339</v>
      </c>
      <c r="C63" t="s">
        <v>185</v>
      </c>
      <c r="D63" t="s">
        <v>185</v>
      </c>
    </row>
    <row r="64" spans="1:4">
      <c r="A64" t="s">
        <v>339</v>
      </c>
      <c r="C64" t="s">
        <v>180</v>
      </c>
      <c r="D64" t="s">
        <v>180</v>
      </c>
    </row>
    <row r="65" spans="1:4">
      <c r="A65" t="s">
        <v>339</v>
      </c>
      <c r="C65" t="s">
        <v>181</v>
      </c>
      <c r="D65" t="s">
        <v>181</v>
      </c>
    </row>
    <row r="66" spans="1:4">
      <c r="A66" t="s">
        <v>339</v>
      </c>
      <c r="C66" t="s">
        <v>184</v>
      </c>
      <c r="D66" t="s">
        <v>184</v>
      </c>
    </row>
    <row r="67" spans="1:4">
      <c r="A67" t="s">
        <v>339</v>
      </c>
      <c r="C67" t="s">
        <v>337</v>
      </c>
      <c r="D67" t="s">
        <v>337</v>
      </c>
    </row>
    <row r="68" spans="1:4">
      <c r="A68" t="s">
        <v>339</v>
      </c>
      <c r="C68" t="s">
        <v>338</v>
      </c>
      <c r="D68" t="s">
        <v>338</v>
      </c>
    </row>
    <row r="69" spans="1:4">
      <c r="A69" t="s">
        <v>339</v>
      </c>
      <c r="C69" t="s">
        <v>341</v>
      </c>
      <c r="D69" t="s">
        <v>341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8"/>
  <sheetViews>
    <sheetView workbookViewId="0">
      <selection activeCell="D7" sqref="D7"/>
    </sheetView>
  </sheetViews>
  <sheetFormatPr defaultRowHeight="14.5"/>
  <cols>
    <col min="1" max="1" width="17" bestFit="1" customWidth="1"/>
    <col min="2" max="2" width="6" bestFit="1" customWidth="1"/>
    <col min="3" max="3" width="11" bestFit="1" customWidth="1"/>
    <col min="4" max="4" width="10.453125" bestFit="1" customWidth="1"/>
    <col min="5" max="5" width="7.54296875" bestFit="1" customWidth="1"/>
    <col min="6" max="6" width="11.7265625" bestFit="1" customWidth="1"/>
    <col min="7" max="7" width="12.1796875" bestFit="1" customWidth="1"/>
    <col min="8" max="8" width="12.269531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103</v>
      </c>
      <c r="C3" t="s">
        <v>101</v>
      </c>
      <c r="D3" t="s">
        <v>101</v>
      </c>
    </row>
    <row r="4" spans="1:8">
      <c r="A4" t="s">
        <v>103</v>
      </c>
      <c r="C4" t="s">
        <v>490</v>
      </c>
      <c r="D4" t="s">
        <v>491</v>
      </c>
    </row>
    <row r="5" spans="1:8">
      <c r="A5" t="s">
        <v>103</v>
      </c>
      <c r="C5" t="s">
        <v>492</v>
      </c>
      <c r="D5" t="s">
        <v>493</v>
      </c>
    </row>
    <row r="6" spans="1:8">
      <c r="A6" t="s">
        <v>103</v>
      </c>
      <c r="C6" t="s">
        <v>494</v>
      </c>
      <c r="D6" t="s">
        <v>495</v>
      </c>
    </row>
    <row r="7" spans="1:8">
      <c r="A7" t="s">
        <v>103</v>
      </c>
      <c r="C7" t="s">
        <v>496</v>
      </c>
      <c r="D7" t="s">
        <v>497</v>
      </c>
    </row>
    <row r="8" spans="1:8">
      <c r="A8" t="s">
        <v>103</v>
      </c>
      <c r="C8" t="s">
        <v>498</v>
      </c>
      <c r="D8" t="s">
        <v>499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4.5"/>
  <cols>
    <col min="4" max="4" width="10.8164062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4.5"/>
  <cols>
    <col min="1" max="1" width="10.1796875" bestFit="1" customWidth="1"/>
    <col min="2" max="2" width="8.7265625" bestFit="1" customWidth="1"/>
    <col min="3" max="3" width="7.81640625" bestFit="1" customWidth="1"/>
    <col min="4" max="4" width="12" bestFit="1" customWidth="1"/>
    <col min="6" max="6" width="2" bestFit="1" customWidth="1"/>
    <col min="7" max="7" width="12.726562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256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256</v>
      </c>
      <c r="B4" t="s">
        <v>258</v>
      </c>
      <c r="C4" t="s">
        <v>257</v>
      </c>
      <c r="D4">
        <f>1/3.6</f>
        <v>0.27777777777777779</v>
      </c>
    </row>
    <row r="5" spans="1:16">
      <c r="A5" t="s">
        <v>256</v>
      </c>
      <c r="B5" t="s">
        <v>253</v>
      </c>
      <c r="C5" t="s">
        <v>259</v>
      </c>
      <c r="D5">
        <f>M5/O6</f>
        <v>3.5999999999999999E-3</v>
      </c>
      <c r="L5" t="s">
        <v>260</v>
      </c>
      <c r="M5" s="3">
        <v>1000000</v>
      </c>
      <c r="N5" t="s">
        <v>261</v>
      </c>
    </row>
    <row r="6" spans="1:16">
      <c r="L6" t="s">
        <v>39</v>
      </c>
      <c r="M6">
        <f>1/3.6</f>
        <v>0.27777777777777779</v>
      </c>
      <c r="N6" t="s">
        <v>257</v>
      </c>
      <c r="O6">
        <f>M6*1000000000</f>
        <v>277777777.77777779</v>
      </c>
      <c r="P6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4.5"/>
  <cols>
    <col min="1" max="1" width="13.1796875" bestFit="1" customWidth="1"/>
    <col min="2" max="2" width="13.7265625" bestFit="1" customWidth="1"/>
    <col min="3" max="3" width="13.7265625" customWidth="1"/>
    <col min="4" max="4" width="9.1796875" bestFit="1" customWidth="1"/>
    <col min="5" max="5" width="8.7265625" bestFit="1" customWidth="1"/>
    <col min="6" max="6" width="8.54296875" bestFit="1" customWidth="1"/>
    <col min="7" max="7" width="7.81640625" bestFit="1" customWidth="1"/>
    <col min="8" max="8" width="8.7265625" bestFit="1" customWidth="1"/>
    <col min="9" max="9" width="9" bestFit="1" customWidth="1"/>
    <col min="10" max="10" width="13.7265625" bestFit="1" customWidth="1"/>
    <col min="11" max="11" width="8.54296875" bestFit="1" customWidth="1"/>
    <col min="12" max="12" width="5" bestFit="1" customWidth="1"/>
    <col min="13" max="13" width="3" bestFit="1" customWidth="1"/>
    <col min="14" max="14" width="6" bestFit="1" customWidth="1"/>
    <col min="15" max="15" width="15.81640625" bestFit="1" customWidth="1"/>
    <col min="16" max="16" width="5.1796875" bestFit="1" customWidth="1"/>
    <col min="17" max="17" width="5.81640625" bestFit="1" customWidth="1"/>
    <col min="18" max="18" width="9.54296875" bestFit="1" customWidth="1"/>
    <col min="19" max="19" width="7.26953125" bestFit="1" customWidth="1"/>
    <col min="21" max="21" width="14.453125" bestFit="1" customWidth="1"/>
    <col min="22" max="22" width="12.7265625" bestFit="1" customWidth="1"/>
    <col min="23" max="23" width="107.726562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248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172</v>
      </c>
      <c r="I3" t="s">
        <v>152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250</v>
      </c>
      <c r="I5" t="s">
        <v>72</v>
      </c>
      <c r="J5" t="s">
        <v>251</v>
      </c>
      <c r="L5" t="s">
        <v>73</v>
      </c>
      <c r="O5" t="s">
        <v>252</v>
      </c>
      <c r="R5" t="s">
        <v>43</v>
      </c>
    </row>
    <row r="6" spans="1:19">
      <c r="A6" t="s">
        <v>4</v>
      </c>
      <c r="J6" t="s">
        <v>173</v>
      </c>
      <c r="L6" t="s">
        <v>258</v>
      </c>
      <c r="O6" t="s">
        <v>174</v>
      </c>
    </row>
    <row r="7" spans="1:19">
      <c r="A7" t="s">
        <v>6</v>
      </c>
      <c r="D7" t="s">
        <v>175</v>
      </c>
      <c r="L7" t="s">
        <v>7</v>
      </c>
      <c r="O7" t="s">
        <v>176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171</v>
      </c>
      <c r="R9" t="s">
        <v>84</v>
      </c>
    </row>
    <row r="10" spans="1:19">
      <c r="A10" t="s">
        <v>90</v>
      </c>
      <c r="B10" t="s">
        <v>34</v>
      </c>
      <c r="D10" t="s">
        <v>170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152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>
      <selection activeCell="C20" sqref="C20"/>
    </sheetView>
  </sheetViews>
  <sheetFormatPr defaultRowHeight="14.5"/>
  <cols>
    <col min="1" max="1" width="13.1796875" bestFit="1" customWidth="1"/>
    <col min="2" max="2" width="13.7265625" bestFit="1" customWidth="1"/>
    <col min="3" max="3" width="131.1796875" bestFit="1" customWidth="1"/>
    <col min="4" max="4" width="8.7265625" bestFit="1" customWidth="1"/>
    <col min="5" max="5" width="8.54296875" bestFit="1" customWidth="1"/>
    <col min="6" max="6" width="7.81640625" bestFit="1" customWidth="1"/>
    <col min="7" max="7" width="8.7265625" bestFit="1" customWidth="1"/>
    <col min="8" max="8" width="19.81640625" bestFit="1" customWidth="1"/>
    <col min="9" max="9" width="13.7265625" bestFit="1" customWidth="1"/>
    <col min="10" max="10" width="8.54296875" bestFit="1" customWidth="1"/>
    <col min="11" max="11" width="5" bestFit="1" customWidth="1"/>
    <col min="12" max="12" width="3" bestFit="1" customWidth="1"/>
    <col min="13" max="13" width="6" bestFit="1" customWidth="1"/>
    <col min="14" max="14" width="15.81640625" bestFit="1" customWidth="1"/>
    <col min="15" max="15" width="5.1796875" bestFit="1" customWidth="1"/>
    <col min="16" max="16" width="5.81640625" bestFit="1" customWidth="1"/>
    <col min="17" max="17" width="9.54296875" bestFit="1" customWidth="1"/>
    <col min="18" max="18" width="7.26953125" bestFit="1" customWidth="1"/>
    <col min="20" max="20" width="14.453125" bestFit="1" customWidth="1"/>
    <col min="21" max="21" width="12.7265625" bestFit="1" customWidth="1"/>
    <col min="22" max="22" width="107.726562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>
        <f>CSET_MAP!$F$5</f>
        <v>0</v>
      </c>
      <c r="K3" t="s">
        <v>39</v>
      </c>
      <c r="N3" t="s">
        <v>217</v>
      </c>
      <c r="Q3" t="s">
        <v>84</v>
      </c>
    </row>
    <row r="4" spans="1:18">
      <c r="A4" t="s">
        <v>26</v>
      </c>
      <c r="C4" t="e">
        <f>C3</f>
        <v>#REF!</v>
      </c>
      <c r="H4">
        <f>H3</f>
        <v>0</v>
      </c>
      <c r="I4" s="2"/>
      <c r="K4" t="s">
        <v>39</v>
      </c>
      <c r="N4" t="s">
        <v>218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T184"/>
  <sheetViews>
    <sheetView zoomScaleNormal="100" workbookViewId="0">
      <selection activeCell="H15" sqref="H15:H16"/>
    </sheetView>
  </sheetViews>
  <sheetFormatPr defaultRowHeight="14.5"/>
  <cols>
    <col min="1" max="1" width="13.1796875" bestFit="1" customWidth="1"/>
    <col min="2" max="2" width="13.7265625" bestFit="1" customWidth="1"/>
    <col min="3" max="3" width="100.26953125" customWidth="1"/>
    <col min="4" max="4" width="8.7265625" bestFit="1" customWidth="1"/>
    <col min="5" max="5" width="8.54296875" bestFit="1" customWidth="1"/>
    <col min="6" max="6" width="7.81640625" bestFit="1" customWidth="1"/>
    <col min="7" max="7" width="8.7265625" bestFit="1" customWidth="1"/>
    <col min="8" max="8" width="51.1796875" bestFit="1" customWidth="1"/>
    <col min="9" max="9" width="13.7265625" bestFit="1" customWidth="1"/>
    <col min="10" max="10" width="72.1796875" customWidth="1"/>
    <col min="11" max="11" width="5" bestFit="1" customWidth="1"/>
    <col min="12" max="12" width="3" bestFit="1" customWidth="1"/>
    <col min="13" max="13" width="6" bestFit="1" customWidth="1"/>
    <col min="14" max="14" width="17.26953125" customWidth="1"/>
    <col min="15" max="15" width="5.1796875" bestFit="1" customWidth="1"/>
    <col min="16" max="16" width="5.81640625" bestFit="1" customWidth="1"/>
    <col min="17" max="17" width="5.81640625" customWidth="1"/>
    <col min="18" max="18" width="9.54296875" bestFit="1" customWidth="1"/>
    <col min="19" max="19" width="7.26953125" bestFit="1" customWidth="1"/>
    <col min="21" max="21" width="14.453125" bestFit="1" customWidth="1"/>
    <col min="22" max="22" width="12.7265625" bestFit="1" customWidth="1"/>
    <col min="23" max="23" width="107.7265625" bestFit="1" customWidth="1"/>
  </cols>
  <sheetData>
    <row r="1" spans="1:19">
      <c r="A1" t="s">
        <v>270</v>
      </c>
    </row>
    <row r="2" spans="1:19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/>
      <c r="R2" s="1" t="s">
        <v>48</v>
      </c>
      <c r="S2" s="1" t="s">
        <v>49</v>
      </c>
    </row>
    <row r="3" spans="1:19">
      <c r="A3" t="s">
        <v>4</v>
      </c>
      <c r="C3" t="s">
        <v>272</v>
      </c>
      <c r="H3" t="s">
        <v>264</v>
      </c>
      <c r="I3" s="2"/>
      <c r="K3" t="s">
        <v>39</v>
      </c>
      <c r="N3" t="s">
        <v>217</v>
      </c>
      <c r="R3" t="s">
        <v>84</v>
      </c>
    </row>
    <row r="4" spans="1:19">
      <c r="A4" t="s">
        <v>26</v>
      </c>
      <c r="C4" t="s">
        <v>271</v>
      </c>
      <c r="H4" t="str">
        <f>H3</f>
        <v>NaturalGas,Coal,OilProducts,Nuclear,Biomass,CrudeOil</v>
      </c>
      <c r="K4" t="s">
        <v>39</v>
      </c>
      <c r="N4" t="s">
        <v>218</v>
      </c>
      <c r="R4" t="s">
        <v>84</v>
      </c>
    </row>
    <row r="5" spans="1:19">
      <c r="A5" t="s">
        <v>148</v>
      </c>
    </row>
    <row r="6" spans="1:19">
      <c r="A6" t="s">
        <v>4</v>
      </c>
      <c r="C6" t="s">
        <v>266</v>
      </c>
      <c r="H6" t="s">
        <v>263</v>
      </c>
      <c r="I6" s="2"/>
      <c r="K6" t="s">
        <v>39</v>
      </c>
      <c r="N6" t="s">
        <v>217</v>
      </c>
      <c r="R6" t="s">
        <v>84</v>
      </c>
    </row>
    <row r="7" spans="1:19">
      <c r="A7" t="s">
        <v>26</v>
      </c>
      <c r="C7" t="s">
        <v>219</v>
      </c>
      <c r="H7" t="str">
        <f>H6</f>
        <v>Wind,Solar,Hydro</v>
      </c>
      <c r="K7" t="s">
        <v>39</v>
      </c>
      <c r="N7" t="s">
        <v>218</v>
      </c>
      <c r="R7" t="s">
        <v>84</v>
      </c>
    </row>
    <row r="8" spans="1:19">
      <c r="A8" t="s">
        <v>148</v>
      </c>
    </row>
    <row r="9" spans="1:19">
      <c r="A9" t="s">
        <v>4</v>
      </c>
      <c r="C9" t="s">
        <v>219</v>
      </c>
      <c r="H9" t="s">
        <v>268</v>
      </c>
      <c r="I9" s="2"/>
      <c r="K9" t="s">
        <v>39</v>
      </c>
      <c r="N9" t="s">
        <v>217</v>
      </c>
      <c r="R9" t="s">
        <v>84</v>
      </c>
    </row>
    <row r="10" spans="1:19">
      <c r="A10" t="s">
        <v>26</v>
      </c>
      <c r="C10" t="s">
        <v>531</v>
      </c>
      <c r="H10" t="s">
        <v>268</v>
      </c>
      <c r="K10" t="s">
        <v>39</v>
      </c>
      <c r="N10" t="s">
        <v>218</v>
      </c>
      <c r="R10" t="s">
        <v>84</v>
      </c>
    </row>
    <row r="11" spans="1:19">
      <c r="A11" t="s">
        <v>148</v>
      </c>
    </row>
    <row r="12" spans="1:19">
      <c r="A12" t="s">
        <v>4</v>
      </c>
      <c r="C12" t="s">
        <v>242</v>
      </c>
      <c r="H12" t="s">
        <v>153</v>
      </c>
      <c r="I12" s="2"/>
      <c r="K12" t="s">
        <v>39</v>
      </c>
      <c r="N12" t="s">
        <v>217</v>
      </c>
      <c r="R12" t="s">
        <v>84</v>
      </c>
    </row>
    <row r="13" spans="1:19">
      <c r="A13" t="s">
        <v>26</v>
      </c>
      <c r="C13" t="s">
        <v>269</v>
      </c>
      <c r="H13" t="s">
        <v>153</v>
      </c>
      <c r="K13" t="s">
        <v>39</v>
      </c>
      <c r="N13" t="s">
        <v>218</v>
      </c>
      <c r="R13" t="s">
        <v>84</v>
      </c>
    </row>
    <row r="14" spans="1:19">
      <c r="A14" t="s">
        <v>148</v>
      </c>
    </row>
    <row r="15" spans="1:19">
      <c r="A15" t="s">
        <v>26</v>
      </c>
      <c r="C15" t="s">
        <v>531</v>
      </c>
      <c r="H15" t="s">
        <v>533</v>
      </c>
      <c r="K15" t="s">
        <v>39</v>
      </c>
      <c r="N15" t="s">
        <v>217</v>
      </c>
      <c r="R15" t="s">
        <v>84</v>
      </c>
    </row>
    <row r="16" spans="1:19">
      <c r="A16" t="s">
        <v>26</v>
      </c>
      <c r="C16" t="s">
        <v>532</v>
      </c>
      <c r="H16" t="s">
        <v>533</v>
      </c>
      <c r="K16" t="s">
        <v>39</v>
      </c>
      <c r="N16" t="s">
        <v>218</v>
      </c>
      <c r="R16" t="s">
        <v>84</v>
      </c>
    </row>
    <row r="20" spans="1:19">
      <c r="A20" t="s">
        <v>524</v>
      </c>
    </row>
    <row r="21" spans="1:19">
      <c r="A21" s="1" t="s">
        <v>11</v>
      </c>
      <c r="B21" s="1" t="s">
        <v>22</v>
      </c>
      <c r="C21" s="1" t="s">
        <v>12</v>
      </c>
      <c r="D21" s="1" t="s">
        <v>13</v>
      </c>
      <c r="E21" s="1" t="s">
        <v>17</v>
      </c>
      <c r="F21" s="1" t="s">
        <v>18</v>
      </c>
      <c r="G21" s="1" t="s">
        <v>19</v>
      </c>
      <c r="H21" s="1" t="s">
        <v>14</v>
      </c>
      <c r="I21" s="1" t="s">
        <v>15</v>
      </c>
      <c r="J21" s="1" t="s">
        <v>16</v>
      </c>
      <c r="K21" s="1" t="s">
        <v>0</v>
      </c>
      <c r="L21" s="1" t="s">
        <v>5</v>
      </c>
      <c r="M21" s="1" t="s">
        <v>23</v>
      </c>
      <c r="N21" s="1" t="s">
        <v>2</v>
      </c>
      <c r="O21" s="1" t="s">
        <v>1</v>
      </c>
      <c r="P21" s="1" t="s">
        <v>9</v>
      </c>
      <c r="R21" s="1" t="s">
        <v>48</v>
      </c>
      <c r="S21" s="1" t="s">
        <v>49</v>
      </c>
    </row>
    <row r="22" spans="1:19">
      <c r="A22" t="s">
        <v>4</v>
      </c>
      <c r="C22" t="s">
        <v>273</v>
      </c>
      <c r="H22" t="s">
        <v>268</v>
      </c>
      <c r="I22" s="2"/>
      <c r="K22" t="s">
        <v>39</v>
      </c>
      <c r="N22" t="s">
        <v>217</v>
      </c>
      <c r="R22" t="s">
        <v>84</v>
      </c>
    </row>
    <row r="23" spans="1:19">
      <c r="A23" t="s">
        <v>26</v>
      </c>
      <c r="C23" t="s">
        <v>434</v>
      </c>
      <c r="H23" t="s">
        <v>268</v>
      </c>
      <c r="K23" t="s">
        <v>39</v>
      </c>
      <c r="N23" t="s">
        <v>218</v>
      </c>
      <c r="R23" t="s">
        <v>84</v>
      </c>
    </row>
    <row r="24" spans="1:19">
      <c r="A24" t="s">
        <v>148</v>
      </c>
    </row>
    <row r="25" spans="1:19">
      <c r="A25" t="s">
        <v>4</v>
      </c>
      <c r="C25" t="s">
        <v>274</v>
      </c>
      <c r="H25" t="s">
        <v>500</v>
      </c>
      <c r="I25" s="2"/>
      <c r="K25" t="s">
        <v>39</v>
      </c>
      <c r="N25" t="s">
        <v>217</v>
      </c>
      <c r="R25" t="s">
        <v>84</v>
      </c>
    </row>
    <row r="26" spans="1:19">
      <c r="A26" t="s">
        <v>26</v>
      </c>
      <c r="C26" t="s">
        <v>434</v>
      </c>
      <c r="H26" t="s">
        <v>500</v>
      </c>
      <c r="K26" t="s">
        <v>39</v>
      </c>
      <c r="N26" t="s">
        <v>218</v>
      </c>
      <c r="R26" t="s">
        <v>84</v>
      </c>
    </row>
    <row r="27" spans="1:19">
      <c r="A27" t="s">
        <v>148</v>
      </c>
    </row>
    <row r="28" spans="1:19">
      <c r="A28" t="s">
        <v>4</v>
      </c>
      <c r="C28" t="s">
        <v>434</v>
      </c>
      <c r="H28" t="s">
        <v>501</v>
      </c>
      <c r="K28" t="s">
        <v>39</v>
      </c>
      <c r="N28" t="s">
        <v>283</v>
      </c>
      <c r="R28" t="s">
        <v>84</v>
      </c>
    </row>
    <row r="32" spans="1:19">
      <c r="A32" t="s">
        <v>521</v>
      </c>
    </row>
    <row r="33" spans="1:19">
      <c r="A33" s="1" t="s">
        <v>11</v>
      </c>
      <c r="B33" s="1" t="s">
        <v>22</v>
      </c>
      <c r="C33" s="1" t="s">
        <v>12</v>
      </c>
      <c r="D33" s="1" t="s">
        <v>13</v>
      </c>
      <c r="E33" s="1" t="s">
        <v>17</v>
      </c>
      <c r="F33" s="1" t="s">
        <v>18</v>
      </c>
      <c r="G33" s="1" t="s">
        <v>19</v>
      </c>
      <c r="H33" s="1" t="s">
        <v>14</v>
      </c>
      <c r="I33" s="1" t="s">
        <v>15</v>
      </c>
      <c r="J33" s="1" t="s">
        <v>16</v>
      </c>
      <c r="K33" s="1" t="s">
        <v>0</v>
      </c>
      <c r="L33" s="1" t="s">
        <v>5</v>
      </c>
      <c r="M33" s="1" t="s">
        <v>23</v>
      </c>
      <c r="N33" s="1" t="s">
        <v>2</v>
      </c>
      <c r="O33" s="1" t="s">
        <v>1</v>
      </c>
      <c r="P33" s="1" t="s">
        <v>9</v>
      </c>
      <c r="Q33" s="1"/>
      <c r="R33" s="1" t="s">
        <v>48</v>
      </c>
      <c r="S33" s="1" t="s">
        <v>49</v>
      </c>
    </row>
    <row r="34" spans="1:19">
      <c r="A34" t="s">
        <v>4</v>
      </c>
      <c r="C34" t="s">
        <v>273</v>
      </c>
      <c r="H34" t="s">
        <v>268</v>
      </c>
      <c r="I34" s="2"/>
      <c r="K34" t="s">
        <v>39</v>
      </c>
      <c r="N34" t="s">
        <v>217</v>
      </c>
      <c r="R34" t="s">
        <v>84</v>
      </c>
    </row>
    <row r="35" spans="1:19">
      <c r="A35" t="s">
        <v>26</v>
      </c>
      <c r="C35" t="s">
        <v>516</v>
      </c>
      <c r="H35" t="s">
        <v>268</v>
      </c>
      <c r="K35" t="s">
        <v>39</v>
      </c>
      <c r="N35" t="s">
        <v>218</v>
      </c>
      <c r="R35" t="s">
        <v>84</v>
      </c>
    </row>
    <row r="36" spans="1:19">
      <c r="A36" t="s">
        <v>148</v>
      </c>
    </row>
    <row r="37" spans="1:19">
      <c r="A37" t="s">
        <v>4</v>
      </c>
      <c r="C37" t="s">
        <v>274</v>
      </c>
      <c r="H37" t="s">
        <v>517</v>
      </c>
      <c r="I37" s="2"/>
      <c r="K37" t="s">
        <v>39</v>
      </c>
      <c r="N37" t="s">
        <v>217</v>
      </c>
      <c r="R37" t="s">
        <v>84</v>
      </c>
    </row>
    <row r="38" spans="1:19">
      <c r="A38" t="s">
        <v>26</v>
      </c>
      <c r="C38" t="s">
        <v>516</v>
      </c>
      <c r="H38" t="s">
        <v>517</v>
      </c>
      <c r="K38" t="s">
        <v>39</v>
      </c>
      <c r="N38" t="s">
        <v>218</v>
      </c>
      <c r="R38" t="s">
        <v>84</v>
      </c>
    </row>
    <row r="42" spans="1:19">
      <c r="A42" t="s">
        <v>502</v>
      </c>
    </row>
    <row r="43" spans="1:19">
      <c r="A43" s="1" t="s">
        <v>11</v>
      </c>
      <c r="B43" s="1" t="s">
        <v>22</v>
      </c>
      <c r="C43" s="1" t="s">
        <v>12</v>
      </c>
      <c r="D43" s="1" t="s">
        <v>13</v>
      </c>
      <c r="E43" s="1" t="s">
        <v>17</v>
      </c>
      <c r="F43" s="1" t="s">
        <v>18</v>
      </c>
      <c r="G43" s="1" t="s">
        <v>19</v>
      </c>
      <c r="H43" s="1" t="s">
        <v>14</v>
      </c>
      <c r="I43" s="1" t="s">
        <v>15</v>
      </c>
      <c r="J43" s="1" t="s">
        <v>16</v>
      </c>
      <c r="K43" s="1" t="s">
        <v>0</v>
      </c>
      <c r="L43" s="1" t="s">
        <v>5</v>
      </c>
      <c r="M43" s="1" t="s">
        <v>23</v>
      </c>
      <c r="N43" s="1" t="s">
        <v>2</v>
      </c>
      <c r="O43" s="1" t="s">
        <v>1</v>
      </c>
      <c r="P43" s="1" t="s">
        <v>9</v>
      </c>
      <c r="Q43" s="1"/>
      <c r="R43" s="1" t="s">
        <v>48</v>
      </c>
      <c r="S43" s="1" t="s">
        <v>49</v>
      </c>
    </row>
    <row r="44" spans="1:19">
      <c r="A44" t="s">
        <v>4</v>
      </c>
      <c r="C44" t="s">
        <v>273</v>
      </c>
      <c r="H44" t="s">
        <v>312</v>
      </c>
      <c r="I44" s="2"/>
      <c r="K44" t="s">
        <v>39</v>
      </c>
      <c r="N44" t="s">
        <v>217</v>
      </c>
      <c r="R44" t="s">
        <v>84</v>
      </c>
    </row>
    <row r="45" spans="1:19">
      <c r="A45" t="s">
        <v>26</v>
      </c>
      <c r="C45" t="s">
        <v>516</v>
      </c>
      <c r="H45" t="s">
        <v>312</v>
      </c>
      <c r="K45" t="s">
        <v>39</v>
      </c>
      <c r="N45" t="s">
        <v>218</v>
      </c>
      <c r="R45" t="s">
        <v>84</v>
      </c>
    </row>
    <row r="46" spans="1:19">
      <c r="A46" t="s">
        <v>148</v>
      </c>
    </row>
    <row r="47" spans="1:19">
      <c r="A47" t="s">
        <v>4</v>
      </c>
      <c r="C47" t="s">
        <v>274</v>
      </c>
      <c r="H47" t="s">
        <v>519</v>
      </c>
      <c r="I47" s="2"/>
      <c r="K47" t="s">
        <v>39</v>
      </c>
      <c r="N47" t="s">
        <v>217</v>
      </c>
      <c r="R47" t="s">
        <v>84</v>
      </c>
    </row>
    <row r="48" spans="1:19">
      <c r="A48" t="s">
        <v>26</v>
      </c>
      <c r="C48" t="s">
        <v>516</v>
      </c>
      <c r="H48" t="s">
        <v>519</v>
      </c>
      <c r="K48" t="s">
        <v>39</v>
      </c>
      <c r="N48" t="s">
        <v>218</v>
      </c>
      <c r="R48" t="s">
        <v>84</v>
      </c>
    </row>
    <row r="50" spans="1:20">
      <c r="A50" t="s">
        <v>503</v>
      </c>
    </row>
    <row r="52" spans="1:20">
      <c r="A52" t="s">
        <v>522</v>
      </c>
    </row>
    <row r="53" spans="1:20">
      <c r="A53" s="1" t="s">
        <v>11</v>
      </c>
      <c r="B53" s="1" t="s">
        <v>22</v>
      </c>
      <c r="C53" s="1" t="s">
        <v>12</v>
      </c>
      <c r="D53" s="1" t="s">
        <v>13</v>
      </c>
      <c r="E53" s="1" t="s">
        <v>17</v>
      </c>
      <c r="F53" s="1" t="s">
        <v>18</v>
      </c>
      <c r="G53" s="1" t="s">
        <v>19</v>
      </c>
      <c r="H53" s="1" t="s">
        <v>14</v>
      </c>
      <c r="I53" s="1" t="s">
        <v>15</v>
      </c>
      <c r="J53" s="1" t="s">
        <v>16</v>
      </c>
      <c r="K53" s="1" t="s">
        <v>0</v>
      </c>
      <c r="L53" s="1" t="s">
        <v>5</v>
      </c>
      <c r="M53" s="1" t="s">
        <v>23</v>
      </c>
      <c r="N53" s="1" t="s">
        <v>2</v>
      </c>
      <c r="O53" s="1" t="s">
        <v>1</v>
      </c>
      <c r="P53" s="1" t="s">
        <v>9</v>
      </c>
      <c r="Q53" s="1" t="s">
        <v>48</v>
      </c>
      <c r="S53" s="1" t="s">
        <v>49</v>
      </c>
    </row>
    <row r="54" spans="1:20">
      <c r="A54" t="s">
        <v>4</v>
      </c>
      <c r="C54" t="s">
        <v>527</v>
      </c>
      <c r="H54" t="s">
        <v>268</v>
      </c>
      <c r="I54" s="2"/>
      <c r="K54" t="s">
        <v>39</v>
      </c>
      <c r="N54" t="s">
        <v>217</v>
      </c>
      <c r="Q54" t="s">
        <v>84</v>
      </c>
    </row>
    <row r="55" spans="1:20">
      <c r="A55" t="s">
        <v>26</v>
      </c>
      <c r="C55" t="s">
        <v>520</v>
      </c>
      <c r="H55" t="s">
        <v>268</v>
      </c>
      <c r="K55" t="s">
        <v>39</v>
      </c>
      <c r="N55" t="s">
        <v>218</v>
      </c>
      <c r="Q55" t="s">
        <v>84</v>
      </c>
    </row>
    <row r="56" spans="1:20">
      <c r="A56" t="s">
        <v>148</v>
      </c>
    </row>
    <row r="57" spans="1:20">
      <c r="A57" t="s">
        <v>4</v>
      </c>
      <c r="C57" t="s">
        <v>523</v>
      </c>
      <c r="H57" t="s">
        <v>340</v>
      </c>
      <c r="I57" s="2"/>
      <c r="K57" t="s">
        <v>39</v>
      </c>
      <c r="N57" t="s">
        <v>217</v>
      </c>
      <c r="Q57" t="s">
        <v>84</v>
      </c>
    </row>
    <row r="58" spans="1:20">
      <c r="A58" t="s">
        <v>26</v>
      </c>
      <c r="C58" t="s">
        <v>520</v>
      </c>
      <c r="H58" t="s">
        <v>340</v>
      </c>
      <c r="K58" t="s">
        <v>39</v>
      </c>
      <c r="N58" t="s">
        <v>218</v>
      </c>
      <c r="Q58" t="s">
        <v>84</v>
      </c>
    </row>
    <row r="62" spans="1:20">
      <c r="A62" t="s">
        <v>513</v>
      </c>
    </row>
    <row r="63" spans="1:20">
      <c r="A63" s="1" t="s">
        <v>11</v>
      </c>
      <c r="B63" s="1" t="s">
        <v>22</v>
      </c>
      <c r="C63" s="1" t="s">
        <v>12</v>
      </c>
      <c r="D63" s="1" t="s">
        <v>13</v>
      </c>
      <c r="E63" s="1" t="s">
        <v>17</v>
      </c>
      <c r="F63" s="1" t="s">
        <v>18</v>
      </c>
      <c r="G63" s="1" t="s">
        <v>19</v>
      </c>
      <c r="H63" s="1" t="s">
        <v>14</v>
      </c>
      <c r="I63" s="1" t="s">
        <v>15</v>
      </c>
      <c r="J63" s="1" t="s">
        <v>16</v>
      </c>
      <c r="K63" s="1" t="s">
        <v>0</v>
      </c>
      <c r="L63" s="1" t="s">
        <v>5</v>
      </c>
      <c r="M63" s="1" t="s">
        <v>23</v>
      </c>
      <c r="N63" s="1" t="s">
        <v>2</v>
      </c>
      <c r="O63" s="1" t="s">
        <v>1</v>
      </c>
      <c r="P63" s="1" t="s">
        <v>9</v>
      </c>
      <c r="Q63" s="1"/>
      <c r="R63" s="1" t="s">
        <v>48</v>
      </c>
      <c r="S63" s="1" t="s">
        <v>49</v>
      </c>
    </row>
    <row r="64" spans="1:20" s="4" customFormat="1">
      <c r="A64" s="5" t="s">
        <v>4</v>
      </c>
      <c r="B64" s="5"/>
      <c r="C64" t="s">
        <v>273</v>
      </c>
      <c r="D64" s="5"/>
      <c r="E64" s="5"/>
      <c r="F64" s="5"/>
      <c r="G64" s="5"/>
      <c r="H64" t="s">
        <v>268</v>
      </c>
      <c r="I64" s="6"/>
      <c r="J64" s="5"/>
      <c r="K64" s="5" t="s">
        <v>39</v>
      </c>
      <c r="L64" s="5"/>
      <c r="M64" s="5"/>
      <c r="N64" s="5" t="s">
        <v>217</v>
      </c>
      <c r="O64" s="5"/>
      <c r="P64" s="5"/>
      <c r="Q64" s="5"/>
      <c r="R64" s="5" t="s">
        <v>84</v>
      </c>
      <c r="S64" s="5"/>
      <c r="T64" s="5"/>
    </row>
    <row r="65" spans="1:20" s="4" customFormat="1">
      <c r="A65" s="5" t="s">
        <v>26</v>
      </c>
      <c r="B65" s="5"/>
      <c r="C65" t="s">
        <v>348</v>
      </c>
      <c r="D65" s="5"/>
      <c r="E65" s="5"/>
      <c r="F65" s="5"/>
      <c r="G65" s="5"/>
      <c r="H65" t="s">
        <v>268</v>
      </c>
      <c r="I65" s="5"/>
      <c r="J65" s="5"/>
      <c r="K65" s="5" t="s">
        <v>39</v>
      </c>
      <c r="L65" s="5"/>
      <c r="M65" s="5"/>
      <c r="N65" s="5" t="s">
        <v>218</v>
      </c>
      <c r="O65" s="5"/>
      <c r="P65" s="5"/>
      <c r="Q65" s="5"/>
      <c r="R65" s="5" t="s">
        <v>84</v>
      </c>
      <c r="S65" s="5"/>
      <c r="T65" s="5"/>
    </row>
    <row r="66" spans="1:20" s="4" customFormat="1">
      <c r="A66" s="5" t="s">
        <v>148</v>
      </c>
      <c r="S66" s="5"/>
      <c r="T66" s="5"/>
    </row>
    <row r="67" spans="1:20" s="4" customFormat="1">
      <c r="A67" s="5" t="s">
        <v>4</v>
      </c>
      <c r="B67" s="5"/>
      <c r="C67" t="s">
        <v>274</v>
      </c>
      <c r="D67"/>
      <c r="E67"/>
      <c r="F67"/>
      <c r="G67"/>
      <c r="H67" t="s">
        <v>340</v>
      </c>
      <c r="I67" s="6"/>
      <c r="J67" s="5"/>
      <c r="K67" s="5" t="s">
        <v>39</v>
      </c>
      <c r="L67" s="5"/>
      <c r="M67" s="5"/>
      <c r="N67" s="5" t="s">
        <v>217</v>
      </c>
      <c r="O67" s="5"/>
      <c r="P67" s="5"/>
      <c r="Q67" s="5"/>
      <c r="R67" s="5" t="s">
        <v>84</v>
      </c>
      <c r="S67" s="5"/>
      <c r="T67" s="5"/>
    </row>
    <row r="68" spans="1:20">
      <c r="A68" s="5" t="s">
        <v>26</v>
      </c>
      <c r="B68" s="5"/>
      <c r="C68" t="s">
        <v>346</v>
      </c>
      <c r="H68" t="s">
        <v>340</v>
      </c>
      <c r="I68" s="5"/>
      <c r="J68" s="5"/>
      <c r="K68" s="5" t="s">
        <v>39</v>
      </c>
      <c r="L68" s="5"/>
      <c r="M68" s="5"/>
      <c r="N68" s="5" t="s">
        <v>218</v>
      </c>
      <c r="O68" s="5"/>
      <c r="P68" s="5"/>
      <c r="Q68" s="5"/>
      <c r="R68" s="5" t="s">
        <v>84</v>
      </c>
      <c r="S68" s="5"/>
      <c r="T68" s="5"/>
    </row>
    <row r="69" spans="1:20" s="4" customFormat="1">
      <c r="A69" s="5" t="s">
        <v>148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t="s">
        <v>4</v>
      </c>
      <c r="C70" t="s">
        <v>347</v>
      </c>
      <c r="H70" t="s">
        <v>350</v>
      </c>
      <c r="K70" t="s">
        <v>39</v>
      </c>
      <c r="N70" t="s">
        <v>283</v>
      </c>
      <c r="R70" t="s">
        <v>84</v>
      </c>
    </row>
    <row r="71" spans="1:20" s="4" customFormat="1">
      <c r="A71" s="5"/>
      <c r="B71" s="5"/>
      <c r="C71"/>
      <c r="D71"/>
      <c r="E71"/>
      <c r="F71"/>
      <c r="G71"/>
      <c r="H7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4" customForma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s="4" customFormat="1">
      <c r="T73" s="5"/>
    </row>
    <row r="74" spans="1:20">
      <c r="A74" t="s">
        <v>504</v>
      </c>
    </row>
    <row r="75" spans="1:20">
      <c r="A75" s="1" t="s">
        <v>11</v>
      </c>
      <c r="B75" s="1" t="s">
        <v>22</v>
      </c>
      <c r="C75" s="1" t="s">
        <v>12</v>
      </c>
      <c r="D75" s="1" t="s">
        <v>13</v>
      </c>
      <c r="E75" s="1" t="s">
        <v>17</v>
      </c>
      <c r="F75" s="1" t="s">
        <v>18</v>
      </c>
      <c r="G75" s="1" t="s">
        <v>19</v>
      </c>
      <c r="H75" s="1" t="s">
        <v>14</v>
      </c>
      <c r="I75" s="1" t="s">
        <v>15</v>
      </c>
      <c r="J75" s="1" t="s">
        <v>16</v>
      </c>
      <c r="K75" s="1" t="s">
        <v>0</v>
      </c>
      <c r="L75" s="1" t="s">
        <v>5</v>
      </c>
      <c r="M75" s="1" t="s">
        <v>23</v>
      </c>
      <c r="N75" s="1" t="s">
        <v>2</v>
      </c>
      <c r="O75" s="1" t="s">
        <v>1</v>
      </c>
      <c r="P75" s="1" t="s">
        <v>9</v>
      </c>
      <c r="Q75" s="1"/>
      <c r="R75" s="1" t="s">
        <v>48</v>
      </c>
      <c r="S75" s="1" t="s">
        <v>49</v>
      </c>
    </row>
    <row r="76" spans="1:20">
      <c r="A76" s="5" t="s">
        <v>4</v>
      </c>
      <c r="B76" s="5"/>
      <c r="C76" t="s">
        <v>273</v>
      </c>
      <c r="D76" s="5"/>
      <c r="E76" s="5"/>
      <c r="F76" s="5"/>
      <c r="G76" s="5"/>
      <c r="H76" t="s">
        <v>268</v>
      </c>
      <c r="I76" s="6"/>
      <c r="J76" s="5"/>
      <c r="K76" s="5" t="s">
        <v>39</v>
      </c>
      <c r="L76" s="5"/>
      <c r="M76" s="5"/>
      <c r="N76" s="5" t="s">
        <v>217</v>
      </c>
      <c r="O76" s="5"/>
      <c r="P76" s="5"/>
      <c r="Q76" s="5"/>
      <c r="R76" s="5" t="s">
        <v>84</v>
      </c>
      <c r="S76" s="5"/>
    </row>
    <row r="77" spans="1:20">
      <c r="A77" s="5" t="s">
        <v>26</v>
      </c>
      <c r="B77" s="5"/>
      <c r="C77" t="s">
        <v>371</v>
      </c>
      <c r="D77" s="5"/>
      <c r="E77" s="5"/>
      <c r="F77" s="5"/>
      <c r="G77" s="5"/>
      <c r="H77" t="s">
        <v>268</v>
      </c>
      <c r="I77" s="5"/>
      <c r="J77" s="5"/>
      <c r="K77" s="5" t="s">
        <v>39</v>
      </c>
      <c r="L77" s="5"/>
      <c r="M77" s="5"/>
      <c r="N77" s="5" t="s">
        <v>218</v>
      </c>
      <c r="O77" s="5"/>
      <c r="P77" s="5"/>
      <c r="Q77" s="5"/>
      <c r="R77" s="5" t="s">
        <v>84</v>
      </c>
      <c r="S77" s="5"/>
    </row>
    <row r="78" spans="1:20">
      <c r="A78" s="5" t="s">
        <v>148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20">
      <c r="A79" s="5" t="s">
        <v>4</v>
      </c>
      <c r="B79" s="5"/>
      <c r="C79" t="s">
        <v>274</v>
      </c>
      <c r="H79" t="s">
        <v>340</v>
      </c>
      <c r="I79" s="6"/>
      <c r="J79" s="5"/>
      <c r="K79" s="5" t="s">
        <v>39</v>
      </c>
      <c r="L79" s="5"/>
      <c r="M79" s="5"/>
      <c r="N79" s="5" t="s">
        <v>217</v>
      </c>
      <c r="O79" s="5"/>
      <c r="P79" s="5"/>
      <c r="Q79" s="5"/>
      <c r="R79" s="5" t="s">
        <v>84</v>
      </c>
      <c r="S79" s="5"/>
    </row>
    <row r="80" spans="1:20">
      <c r="A80" s="5" t="s">
        <v>26</v>
      </c>
      <c r="B80" s="5"/>
      <c r="C80" t="s">
        <v>489</v>
      </c>
      <c r="H80" t="s">
        <v>340</v>
      </c>
      <c r="I80" s="5"/>
      <c r="J80" s="5"/>
      <c r="K80" s="5" t="s">
        <v>39</v>
      </c>
      <c r="L80" s="5"/>
      <c r="M80" s="5"/>
      <c r="N80" s="5" t="s">
        <v>218</v>
      </c>
      <c r="O80" s="5"/>
      <c r="P80" s="5"/>
      <c r="Q80" s="5"/>
      <c r="R80" s="5" t="s">
        <v>84</v>
      </c>
      <c r="S80" s="5"/>
    </row>
    <row r="83" spans="1:1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>
      <c r="A84" t="s">
        <v>505</v>
      </c>
    </row>
    <row r="85" spans="1:19">
      <c r="A85" s="1" t="s">
        <v>11</v>
      </c>
      <c r="B85" s="1" t="s">
        <v>22</v>
      </c>
      <c r="C85" s="1" t="s">
        <v>12</v>
      </c>
      <c r="D85" s="1" t="s">
        <v>13</v>
      </c>
      <c r="E85" s="1" t="s">
        <v>17</v>
      </c>
      <c r="F85" s="1" t="s">
        <v>18</v>
      </c>
      <c r="G85" s="1" t="s">
        <v>19</v>
      </c>
      <c r="H85" s="1" t="s">
        <v>14</v>
      </c>
      <c r="I85" s="1" t="s">
        <v>15</v>
      </c>
      <c r="J85" s="1" t="s">
        <v>16</v>
      </c>
      <c r="K85" s="1" t="s">
        <v>0</v>
      </c>
      <c r="L85" s="1" t="s">
        <v>5</v>
      </c>
      <c r="M85" s="1" t="s">
        <v>23</v>
      </c>
      <c r="N85" s="1" t="s">
        <v>2</v>
      </c>
      <c r="O85" s="1" t="s">
        <v>1</v>
      </c>
      <c r="P85" s="1" t="s">
        <v>9</v>
      </c>
      <c r="Q85" s="1"/>
      <c r="R85" s="1" t="s">
        <v>48</v>
      </c>
      <c r="S85" s="1" t="s">
        <v>49</v>
      </c>
    </row>
    <row r="86" spans="1:19">
      <c r="A86" s="5" t="s">
        <v>4</v>
      </c>
      <c r="B86" s="5"/>
      <c r="C86" t="s">
        <v>273</v>
      </c>
      <c r="D86" s="5"/>
      <c r="E86" s="5"/>
      <c r="F86" s="5"/>
      <c r="G86" s="5"/>
      <c r="H86" t="s">
        <v>351</v>
      </c>
      <c r="I86" s="6"/>
      <c r="J86" s="5"/>
      <c r="K86" s="5" t="s">
        <v>39</v>
      </c>
      <c r="L86" s="5"/>
      <c r="M86" s="5"/>
      <c r="N86" s="5" t="s">
        <v>217</v>
      </c>
      <c r="O86" s="5"/>
      <c r="P86" s="5"/>
      <c r="Q86" s="5"/>
      <c r="R86" s="5" t="s">
        <v>84</v>
      </c>
      <c r="S86" s="5"/>
    </row>
    <row r="87" spans="1:19">
      <c r="A87" s="5" t="s">
        <v>26</v>
      </c>
      <c r="B87" s="5"/>
      <c r="C87" t="s">
        <v>365</v>
      </c>
      <c r="D87" s="5"/>
      <c r="E87" s="5"/>
      <c r="F87" s="5"/>
      <c r="G87" s="5"/>
      <c r="H87" t="s">
        <v>351</v>
      </c>
      <c r="I87" s="5"/>
      <c r="J87" s="5"/>
      <c r="K87" s="5" t="s">
        <v>39</v>
      </c>
      <c r="L87" s="5"/>
      <c r="M87" s="5"/>
      <c r="N87" s="5" t="s">
        <v>218</v>
      </c>
      <c r="O87" s="5"/>
      <c r="P87" s="5"/>
      <c r="Q87" s="5"/>
      <c r="R87" s="5" t="s">
        <v>84</v>
      </c>
      <c r="S87" s="5"/>
    </row>
    <row r="88" spans="1:19">
      <c r="A88" s="5" t="s">
        <v>148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>
      <c r="A89" s="5" t="s">
        <v>4</v>
      </c>
      <c r="B89" s="5"/>
      <c r="C89" t="s">
        <v>367</v>
      </c>
      <c r="H89" t="s">
        <v>366</v>
      </c>
      <c r="I89" s="6"/>
      <c r="J89" s="5"/>
      <c r="K89" s="5" t="s">
        <v>39</v>
      </c>
      <c r="L89" s="5"/>
      <c r="M89" s="5"/>
      <c r="N89" s="5" t="s">
        <v>217</v>
      </c>
      <c r="O89" s="5"/>
      <c r="P89" s="5"/>
      <c r="Q89" s="5"/>
      <c r="R89" s="5" t="s">
        <v>84</v>
      </c>
      <c r="S89" s="5"/>
    </row>
    <row r="90" spans="1:19">
      <c r="A90" s="5" t="s">
        <v>26</v>
      </c>
      <c r="B90" s="5"/>
      <c r="C90" t="s">
        <v>368</v>
      </c>
      <c r="H90" t="s">
        <v>366</v>
      </c>
      <c r="I90" s="5"/>
      <c r="J90" s="5"/>
      <c r="K90" s="5" t="s">
        <v>39</v>
      </c>
      <c r="L90" s="5"/>
      <c r="M90" s="5"/>
      <c r="N90" s="5" t="s">
        <v>218</v>
      </c>
      <c r="O90" s="5"/>
      <c r="P90" s="5"/>
      <c r="Q90" s="5"/>
      <c r="R90" s="5" t="s">
        <v>84</v>
      </c>
      <c r="S90" s="5"/>
    </row>
    <row r="91" spans="1:1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C92" s="5"/>
    </row>
    <row r="93" spans="1:19">
      <c r="A93" t="s">
        <v>506</v>
      </c>
    </row>
    <row r="94" spans="1:19">
      <c r="A94" s="1" t="s">
        <v>11</v>
      </c>
      <c r="B94" s="1" t="s">
        <v>22</v>
      </c>
      <c r="C94" s="1" t="s">
        <v>12</v>
      </c>
      <c r="D94" s="1" t="s">
        <v>13</v>
      </c>
      <c r="E94" s="1" t="s">
        <v>17</v>
      </c>
      <c r="F94" s="1" t="s">
        <v>18</v>
      </c>
      <c r="G94" s="1" t="s">
        <v>19</v>
      </c>
      <c r="H94" s="1" t="s">
        <v>14</v>
      </c>
      <c r="I94" s="1" t="s">
        <v>15</v>
      </c>
      <c r="J94" s="1" t="s">
        <v>16</v>
      </c>
      <c r="K94" s="1" t="s">
        <v>0</v>
      </c>
      <c r="L94" s="1" t="s">
        <v>5</v>
      </c>
      <c r="M94" s="1" t="s">
        <v>23</v>
      </c>
      <c r="N94" s="1" t="s">
        <v>2</v>
      </c>
      <c r="O94" s="1" t="s">
        <v>1</v>
      </c>
      <c r="P94" s="1" t="s">
        <v>9</v>
      </c>
      <c r="Q94" s="1"/>
      <c r="R94" s="1" t="s">
        <v>48</v>
      </c>
      <c r="S94" s="1" t="s">
        <v>49</v>
      </c>
    </row>
    <row r="95" spans="1:19">
      <c r="A95" s="5" t="s">
        <v>4</v>
      </c>
      <c r="B95" s="5"/>
      <c r="C95" t="s">
        <v>273</v>
      </c>
      <c r="D95" s="5"/>
      <c r="E95" s="5"/>
      <c r="F95" s="5"/>
      <c r="G95" s="5"/>
      <c r="H95" t="s">
        <v>268</v>
      </c>
      <c r="I95" s="6"/>
      <c r="J95" s="5"/>
      <c r="K95" s="5" t="s">
        <v>39</v>
      </c>
      <c r="L95" s="5"/>
      <c r="M95" s="5"/>
      <c r="N95" s="5" t="s">
        <v>217</v>
      </c>
      <c r="O95" s="5"/>
      <c r="P95" s="5"/>
      <c r="Q95" s="5"/>
      <c r="R95" s="5" t="s">
        <v>84</v>
      </c>
      <c r="S95" s="5"/>
    </row>
    <row r="96" spans="1:19">
      <c r="A96" s="5" t="s">
        <v>26</v>
      </c>
      <c r="B96" s="5"/>
      <c r="C96" s="5" t="s">
        <v>414</v>
      </c>
      <c r="D96" s="5"/>
      <c r="E96" s="5"/>
      <c r="F96" s="5"/>
      <c r="G96" s="5"/>
      <c r="H96" t="s">
        <v>268</v>
      </c>
      <c r="I96" s="5"/>
      <c r="J96" s="5"/>
      <c r="K96" s="5" t="s">
        <v>39</v>
      </c>
      <c r="L96" s="5"/>
      <c r="M96" s="5"/>
      <c r="N96" s="5" t="s">
        <v>218</v>
      </c>
      <c r="O96" s="5"/>
      <c r="P96" s="5"/>
      <c r="Q96" s="5"/>
      <c r="R96" s="5" t="s">
        <v>84</v>
      </c>
      <c r="S96" s="5"/>
    </row>
    <row r="97" spans="1:19">
      <c r="A97" s="5" t="s">
        <v>148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>
      <c r="A98" s="5" t="s">
        <v>4</v>
      </c>
      <c r="B98" s="5"/>
      <c r="C98" t="s">
        <v>413</v>
      </c>
      <c r="H98" t="s">
        <v>423</v>
      </c>
      <c r="I98" s="6"/>
      <c r="J98" s="5"/>
      <c r="K98" s="5" t="s">
        <v>39</v>
      </c>
      <c r="L98" s="5"/>
      <c r="M98" s="5"/>
      <c r="N98" s="5" t="s">
        <v>217</v>
      </c>
      <c r="O98" s="5"/>
      <c r="P98" s="5"/>
      <c r="Q98" s="5"/>
      <c r="R98" s="5" t="s">
        <v>84</v>
      </c>
      <c r="S98" s="5"/>
    </row>
    <row r="99" spans="1:19">
      <c r="A99" s="5" t="s">
        <v>26</v>
      </c>
      <c r="B99" s="5"/>
      <c r="C99" s="5" t="s">
        <v>410</v>
      </c>
      <c r="H99" t="s">
        <v>423</v>
      </c>
      <c r="I99" s="5"/>
      <c r="J99" s="5"/>
      <c r="K99" s="5" t="s">
        <v>39</v>
      </c>
      <c r="L99" s="5"/>
      <c r="M99" s="5"/>
      <c r="N99" s="5" t="s">
        <v>218</v>
      </c>
      <c r="O99" s="5"/>
      <c r="P99" s="5"/>
      <c r="Q99" s="5"/>
      <c r="R99" s="5" t="s">
        <v>84</v>
      </c>
      <c r="S99" s="5"/>
    </row>
    <row r="100" spans="1:19">
      <c r="A100" s="5" t="s">
        <v>148</v>
      </c>
    </row>
    <row r="101" spans="1:19">
      <c r="A101" s="5" t="s">
        <v>4</v>
      </c>
      <c r="C101" t="s">
        <v>412</v>
      </c>
      <c r="H101" t="s">
        <v>153</v>
      </c>
      <c r="K101" s="5" t="s">
        <v>39</v>
      </c>
      <c r="N101" s="5" t="s">
        <v>217</v>
      </c>
      <c r="O101" s="5"/>
      <c r="P101" s="5"/>
      <c r="Q101" s="5"/>
      <c r="R101" s="5" t="s">
        <v>84</v>
      </c>
    </row>
    <row r="102" spans="1:19">
      <c r="A102" s="5" t="s">
        <v>26</v>
      </c>
      <c r="C102" s="5" t="s">
        <v>411</v>
      </c>
      <c r="H102" t="s">
        <v>153</v>
      </c>
      <c r="K102" s="5" t="s">
        <v>39</v>
      </c>
      <c r="N102" s="5" t="s">
        <v>218</v>
      </c>
      <c r="O102" s="5"/>
      <c r="P102" s="5"/>
      <c r="Q102" s="5"/>
      <c r="R102" s="5" t="s">
        <v>84</v>
      </c>
    </row>
    <row r="103" spans="1:19">
      <c r="A103" s="5"/>
    </row>
    <row r="104" spans="1:19">
      <c r="A104" s="5"/>
      <c r="C104" s="5"/>
      <c r="K104" s="5"/>
      <c r="N104" s="5"/>
      <c r="O104" s="5"/>
      <c r="P104" s="5"/>
      <c r="Q104" s="5"/>
      <c r="R104" s="5"/>
    </row>
    <row r="105" spans="1:19">
      <c r="A105" t="s">
        <v>507</v>
      </c>
    </row>
    <row r="106" spans="1:19">
      <c r="A106" s="1" t="s">
        <v>11</v>
      </c>
      <c r="B106" s="1" t="s">
        <v>22</v>
      </c>
      <c r="C106" s="1" t="s">
        <v>12</v>
      </c>
      <c r="D106" s="1" t="s">
        <v>13</v>
      </c>
      <c r="E106" s="1" t="s">
        <v>17</v>
      </c>
      <c r="F106" s="1" t="s">
        <v>18</v>
      </c>
      <c r="G106" s="1" t="s">
        <v>19</v>
      </c>
      <c r="H106" s="1" t="s">
        <v>14</v>
      </c>
      <c r="I106" s="1" t="s">
        <v>15</v>
      </c>
      <c r="J106" s="1" t="s">
        <v>16</v>
      </c>
      <c r="K106" s="1" t="s">
        <v>0</v>
      </c>
      <c r="L106" s="1" t="s">
        <v>5</v>
      </c>
      <c r="M106" s="1" t="s">
        <v>23</v>
      </c>
      <c r="N106" s="1" t="s">
        <v>2</v>
      </c>
      <c r="O106" s="1" t="s">
        <v>1</v>
      </c>
      <c r="P106" s="1" t="s">
        <v>9</v>
      </c>
      <c r="Q106" s="1"/>
      <c r="R106" s="1" t="s">
        <v>48</v>
      </c>
      <c r="S106" s="1" t="s">
        <v>49</v>
      </c>
    </row>
    <row r="107" spans="1:19">
      <c r="A107" s="5" t="s">
        <v>4</v>
      </c>
      <c r="B107" s="5"/>
      <c r="C107" t="s">
        <v>273</v>
      </c>
      <c r="D107" s="5"/>
      <c r="E107" s="5"/>
      <c r="F107" s="5"/>
      <c r="G107" s="5"/>
      <c r="H107" t="s">
        <v>268</v>
      </c>
      <c r="I107" s="6"/>
      <c r="J107" s="5"/>
      <c r="K107" s="5" t="s">
        <v>39</v>
      </c>
      <c r="L107" s="5"/>
      <c r="M107" s="5"/>
      <c r="N107" s="5" t="s">
        <v>217</v>
      </c>
      <c r="O107" s="5"/>
      <c r="P107" s="5"/>
      <c r="Q107" s="5"/>
      <c r="R107" s="5" t="s">
        <v>84</v>
      </c>
      <c r="S107" s="5"/>
    </row>
    <row r="108" spans="1:19">
      <c r="A108" s="5" t="s">
        <v>26</v>
      </c>
      <c r="B108" s="5"/>
      <c r="C108" t="s">
        <v>390</v>
      </c>
      <c r="D108" s="5"/>
      <c r="E108" s="5"/>
      <c r="F108" s="5"/>
      <c r="G108" s="5"/>
      <c r="H108" t="s">
        <v>268</v>
      </c>
      <c r="I108" s="5"/>
      <c r="J108" s="5"/>
      <c r="K108" s="5" t="s">
        <v>39</v>
      </c>
      <c r="L108" s="5"/>
      <c r="M108" s="5"/>
      <c r="N108" s="5" t="s">
        <v>218</v>
      </c>
      <c r="O108" s="5"/>
      <c r="P108" s="5"/>
      <c r="Q108" s="5"/>
      <c r="R108" s="5" t="s">
        <v>84</v>
      </c>
      <c r="S108" s="5"/>
    </row>
    <row r="109" spans="1:19">
      <c r="A109" s="5" t="s">
        <v>148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</row>
    <row r="110" spans="1:19">
      <c r="A110" s="5" t="s">
        <v>4</v>
      </c>
      <c r="B110" s="5"/>
      <c r="C110" t="s">
        <v>274</v>
      </c>
      <c r="H110" t="s">
        <v>340</v>
      </c>
      <c r="I110" s="6"/>
      <c r="J110" s="5"/>
      <c r="K110" s="5" t="s">
        <v>39</v>
      </c>
      <c r="L110" s="5"/>
      <c r="M110" s="5"/>
      <c r="N110" s="5" t="s">
        <v>217</v>
      </c>
      <c r="O110" s="5"/>
      <c r="P110" s="5"/>
      <c r="Q110" s="5"/>
      <c r="R110" s="5" t="s">
        <v>84</v>
      </c>
      <c r="S110" s="5"/>
    </row>
    <row r="111" spans="1:19">
      <c r="A111" s="5" t="s">
        <v>26</v>
      </c>
      <c r="B111" s="5"/>
      <c r="C111" t="s">
        <v>390</v>
      </c>
      <c r="H111" t="s">
        <v>340</v>
      </c>
      <c r="I111" s="5"/>
      <c r="J111" s="5"/>
      <c r="K111" s="5" t="s">
        <v>39</v>
      </c>
      <c r="L111" s="5"/>
      <c r="M111" s="5"/>
      <c r="N111" s="5" t="s">
        <v>218</v>
      </c>
      <c r="O111" s="5"/>
      <c r="P111" s="5"/>
      <c r="Q111" s="5"/>
      <c r="R111" s="5" t="s">
        <v>84</v>
      </c>
      <c r="S111" s="5"/>
    </row>
    <row r="112" spans="1:19">
      <c r="A112" s="5" t="s">
        <v>148</v>
      </c>
    </row>
    <row r="113" spans="1:19">
      <c r="A113" s="5" t="s">
        <v>4</v>
      </c>
      <c r="C113" t="s">
        <v>242</v>
      </c>
      <c r="H113" t="s">
        <v>153</v>
      </c>
      <c r="K113" s="5" t="s">
        <v>39</v>
      </c>
      <c r="N113" s="5" t="s">
        <v>217</v>
      </c>
      <c r="O113" s="5"/>
      <c r="P113" s="5"/>
      <c r="Q113" s="5"/>
      <c r="R113" s="5" t="s">
        <v>84</v>
      </c>
    </row>
    <row r="114" spans="1:19">
      <c r="A114" s="5" t="s">
        <v>26</v>
      </c>
      <c r="C114" t="s">
        <v>390</v>
      </c>
      <c r="H114" t="s">
        <v>153</v>
      </c>
      <c r="K114" s="5" t="s">
        <v>39</v>
      </c>
      <c r="N114" s="5" t="s">
        <v>218</v>
      </c>
      <c r="O114" s="5"/>
      <c r="P114" s="5"/>
      <c r="Q114" s="5"/>
      <c r="R114" s="5" t="s">
        <v>84</v>
      </c>
    </row>
    <row r="118" spans="1:19">
      <c r="A118" t="s">
        <v>508</v>
      </c>
    </row>
    <row r="119" spans="1:19">
      <c r="A119" s="1" t="s">
        <v>11</v>
      </c>
      <c r="B119" s="1" t="s">
        <v>22</v>
      </c>
      <c r="C119" s="1" t="s">
        <v>12</v>
      </c>
      <c r="D119" s="1" t="s">
        <v>13</v>
      </c>
      <c r="E119" s="1" t="s">
        <v>17</v>
      </c>
      <c r="F119" s="1" t="s">
        <v>18</v>
      </c>
      <c r="G119" s="1" t="s">
        <v>19</v>
      </c>
      <c r="H119" s="1" t="s">
        <v>14</v>
      </c>
      <c r="I119" s="1" t="s">
        <v>15</v>
      </c>
      <c r="J119" s="1" t="s">
        <v>16</v>
      </c>
      <c r="K119" s="1" t="s">
        <v>0</v>
      </c>
      <c r="L119" s="1" t="s">
        <v>5</v>
      </c>
      <c r="M119" s="1" t="s">
        <v>23</v>
      </c>
      <c r="N119" s="1" t="s">
        <v>2</v>
      </c>
      <c r="O119" s="1" t="s">
        <v>1</v>
      </c>
      <c r="P119" s="1" t="s">
        <v>9</v>
      </c>
      <c r="Q119" s="1"/>
      <c r="R119" s="1" t="s">
        <v>48</v>
      </c>
      <c r="S119" s="1" t="s">
        <v>49</v>
      </c>
    </row>
    <row r="120" spans="1:19">
      <c r="A120" s="5" t="s">
        <v>4</v>
      </c>
      <c r="B120" s="5"/>
      <c r="C120" t="s">
        <v>273</v>
      </c>
      <c r="D120" s="5"/>
      <c r="E120" s="5"/>
      <c r="F120" s="5"/>
      <c r="G120" s="5"/>
      <c r="H120" t="s">
        <v>268</v>
      </c>
      <c r="I120" s="6"/>
      <c r="J120" s="5"/>
      <c r="K120" s="5" t="s">
        <v>39</v>
      </c>
      <c r="L120" s="5"/>
      <c r="M120" s="5"/>
      <c r="N120" s="5" t="s">
        <v>217</v>
      </c>
      <c r="O120" s="5"/>
      <c r="P120" s="5"/>
      <c r="Q120" s="5"/>
      <c r="R120" s="5" t="s">
        <v>84</v>
      </c>
      <c r="S120" s="5"/>
    </row>
    <row r="121" spans="1:19">
      <c r="A121" s="5" t="s">
        <v>26</v>
      </c>
      <c r="B121" s="5"/>
      <c r="C121" t="s">
        <v>433</v>
      </c>
      <c r="D121" s="5"/>
      <c r="E121" s="5"/>
      <c r="F121" s="5"/>
      <c r="G121" s="5"/>
      <c r="H121" t="s">
        <v>268</v>
      </c>
      <c r="I121" s="5"/>
      <c r="J121" s="5"/>
      <c r="K121" s="5" t="s">
        <v>39</v>
      </c>
      <c r="L121" s="5"/>
      <c r="M121" s="5"/>
      <c r="N121" s="5" t="s">
        <v>218</v>
      </c>
      <c r="O121" s="5"/>
      <c r="P121" s="5"/>
      <c r="Q121" s="5"/>
      <c r="R121" s="5" t="s">
        <v>84</v>
      </c>
      <c r="S121" s="5"/>
    </row>
    <row r="122" spans="1:19">
      <c r="A122" s="5" t="s">
        <v>148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</row>
    <row r="123" spans="1:19">
      <c r="A123" s="5" t="s">
        <v>4</v>
      </c>
      <c r="B123" s="5"/>
      <c r="C123" t="s">
        <v>417</v>
      </c>
      <c r="H123" t="s">
        <v>419</v>
      </c>
      <c r="I123" s="6"/>
      <c r="J123" s="5"/>
      <c r="K123" s="5" t="s">
        <v>39</v>
      </c>
      <c r="L123" s="5"/>
      <c r="M123" s="5"/>
      <c r="N123" s="5" t="s">
        <v>217</v>
      </c>
      <c r="O123" s="5"/>
      <c r="P123" s="5"/>
      <c r="Q123" s="5"/>
      <c r="R123" s="5" t="s">
        <v>84</v>
      </c>
      <c r="S123" s="5"/>
    </row>
    <row r="124" spans="1:19">
      <c r="A124" s="5" t="s">
        <v>26</v>
      </c>
      <c r="B124" s="5"/>
      <c r="C124" t="s">
        <v>433</v>
      </c>
      <c r="H124" t="s">
        <v>419</v>
      </c>
      <c r="I124" s="5"/>
      <c r="J124" s="5"/>
      <c r="K124" s="5" t="s">
        <v>39</v>
      </c>
      <c r="L124" s="5"/>
      <c r="M124" s="5"/>
      <c r="N124" s="5" t="s">
        <v>218</v>
      </c>
      <c r="O124" s="5"/>
      <c r="P124" s="5"/>
      <c r="Q124" s="5"/>
      <c r="R124" s="5" t="s">
        <v>84</v>
      </c>
      <c r="S124" s="5"/>
    </row>
    <row r="125" spans="1:19">
      <c r="A125" s="5" t="s">
        <v>148</v>
      </c>
    </row>
    <row r="126" spans="1:19">
      <c r="A126" s="5" t="s">
        <v>4</v>
      </c>
      <c r="C126" t="s">
        <v>242</v>
      </c>
      <c r="H126" t="s">
        <v>153</v>
      </c>
      <c r="K126" s="5" t="s">
        <v>39</v>
      </c>
      <c r="N126" s="5" t="s">
        <v>217</v>
      </c>
      <c r="O126" s="5"/>
      <c r="P126" s="5"/>
      <c r="Q126" s="5"/>
      <c r="R126" s="5" t="s">
        <v>84</v>
      </c>
    </row>
    <row r="127" spans="1:19">
      <c r="A127" s="5" t="s">
        <v>26</v>
      </c>
      <c r="C127" t="s">
        <v>433</v>
      </c>
      <c r="H127" t="s">
        <v>153</v>
      </c>
      <c r="K127" s="5" t="s">
        <v>39</v>
      </c>
      <c r="N127" s="5" t="s">
        <v>218</v>
      </c>
      <c r="O127" s="5"/>
      <c r="P127" s="5"/>
      <c r="Q127" s="5"/>
      <c r="R127" s="5" t="s">
        <v>84</v>
      </c>
    </row>
    <row r="131" spans="1:19">
      <c r="A131" t="s">
        <v>509</v>
      </c>
    </row>
    <row r="132" spans="1:19">
      <c r="A132" s="1" t="s">
        <v>11</v>
      </c>
      <c r="B132" s="1" t="s">
        <v>22</v>
      </c>
      <c r="C132" s="1" t="s">
        <v>12</v>
      </c>
      <c r="D132" s="1" t="s">
        <v>13</v>
      </c>
      <c r="E132" s="1" t="s">
        <v>17</v>
      </c>
      <c r="F132" s="1" t="s">
        <v>18</v>
      </c>
      <c r="G132" s="1" t="s">
        <v>19</v>
      </c>
      <c r="H132" s="1" t="s">
        <v>14</v>
      </c>
      <c r="I132" s="1" t="s">
        <v>15</v>
      </c>
      <c r="J132" s="1" t="s">
        <v>16</v>
      </c>
      <c r="K132" s="1" t="s">
        <v>0</v>
      </c>
      <c r="L132" s="1" t="s">
        <v>5</v>
      </c>
      <c r="M132" s="1" t="s">
        <v>23</v>
      </c>
      <c r="N132" s="1" t="s">
        <v>2</v>
      </c>
      <c r="O132" s="1" t="s">
        <v>1</v>
      </c>
      <c r="P132" s="1" t="s">
        <v>9</v>
      </c>
      <c r="Q132" s="1"/>
      <c r="R132" s="1" t="s">
        <v>48</v>
      </c>
      <c r="S132" s="1" t="s">
        <v>49</v>
      </c>
    </row>
    <row r="133" spans="1:19">
      <c r="A133" s="5" t="s">
        <v>4</v>
      </c>
      <c r="B133" s="5"/>
      <c r="C133" t="s">
        <v>273</v>
      </c>
      <c r="D133" s="5"/>
      <c r="E133" s="5"/>
      <c r="F133" s="5"/>
      <c r="G133" s="5"/>
      <c r="H133" t="s">
        <v>268</v>
      </c>
      <c r="I133" s="6"/>
      <c r="J133" s="5"/>
      <c r="K133" s="5" t="s">
        <v>39</v>
      </c>
      <c r="L133" s="5"/>
      <c r="M133" s="5"/>
      <c r="N133" s="5" t="s">
        <v>217</v>
      </c>
      <c r="O133" s="5"/>
      <c r="P133" s="5"/>
      <c r="Q133" s="5"/>
      <c r="R133" s="5" t="s">
        <v>84</v>
      </c>
      <c r="S133" s="5"/>
    </row>
    <row r="134" spans="1:19">
      <c r="A134" s="5" t="s">
        <v>26</v>
      </c>
      <c r="B134" s="5"/>
      <c r="C134" t="s">
        <v>384</v>
      </c>
      <c r="D134" s="5"/>
      <c r="E134" s="5"/>
      <c r="F134" s="5"/>
      <c r="G134" s="5"/>
      <c r="H134" t="s">
        <v>268</v>
      </c>
      <c r="I134" s="5"/>
      <c r="J134" s="5"/>
      <c r="K134" s="5" t="s">
        <v>39</v>
      </c>
      <c r="L134" s="5"/>
      <c r="M134" s="5"/>
      <c r="N134" s="5" t="s">
        <v>218</v>
      </c>
      <c r="O134" s="5"/>
      <c r="P134" s="5"/>
      <c r="Q134" s="5"/>
      <c r="R134" s="5" t="s">
        <v>84</v>
      </c>
      <c r="S134" s="5"/>
    </row>
    <row r="135" spans="1:19">
      <c r="A135" s="5" t="s">
        <v>148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</row>
    <row r="136" spans="1:19">
      <c r="A136" s="5" t="s">
        <v>4</v>
      </c>
      <c r="B136" s="5"/>
      <c r="C136" t="s">
        <v>274</v>
      </c>
      <c r="H136" t="s">
        <v>340</v>
      </c>
      <c r="I136" s="6"/>
      <c r="J136" s="5"/>
      <c r="K136" s="5" t="s">
        <v>39</v>
      </c>
      <c r="L136" s="5"/>
      <c r="M136" s="5"/>
      <c r="N136" s="5" t="s">
        <v>217</v>
      </c>
      <c r="O136" s="5"/>
      <c r="P136" s="5"/>
      <c r="Q136" s="5"/>
      <c r="R136" s="5" t="s">
        <v>84</v>
      </c>
      <c r="S136" s="5"/>
    </row>
    <row r="137" spans="1:19">
      <c r="A137" s="5" t="s">
        <v>26</v>
      </c>
      <c r="B137" s="5"/>
      <c r="C137" t="s">
        <v>384</v>
      </c>
      <c r="H137" t="s">
        <v>340</v>
      </c>
      <c r="I137" s="5"/>
      <c r="J137" s="5"/>
      <c r="K137" s="5" t="s">
        <v>39</v>
      </c>
      <c r="L137" s="5"/>
      <c r="M137" s="5"/>
      <c r="N137" s="5" t="s">
        <v>218</v>
      </c>
      <c r="O137" s="5"/>
      <c r="P137" s="5"/>
      <c r="Q137" s="5"/>
      <c r="R137" s="5" t="s">
        <v>84</v>
      </c>
      <c r="S137" s="5"/>
    </row>
    <row r="138" spans="1:19">
      <c r="A138" s="5" t="s">
        <v>148</v>
      </c>
    </row>
    <row r="139" spans="1:19">
      <c r="A139" s="5" t="s">
        <v>4</v>
      </c>
      <c r="C139" t="s">
        <v>242</v>
      </c>
      <c r="H139" t="s">
        <v>153</v>
      </c>
      <c r="K139" s="5" t="s">
        <v>39</v>
      </c>
      <c r="N139" s="5" t="s">
        <v>217</v>
      </c>
      <c r="O139" s="5"/>
      <c r="P139" s="5"/>
      <c r="Q139" s="5"/>
      <c r="R139" s="5" t="s">
        <v>84</v>
      </c>
    </row>
    <row r="140" spans="1:19">
      <c r="A140" s="5" t="s">
        <v>26</v>
      </c>
      <c r="C140" t="s">
        <v>384</v>
      </c>
      <c r="H140" t="s">
        <v>153</v>
      </c>
      <c r="K140" s="5" t="s">
        <v>39</v>
      </c>
      <c r="N140" s="5" t="s">
        <v>218</v>
      </c>
      <c r="O140" s="5"/>
      <c r="P140" s="5"/>
      <c r="Q140" s="5"/>
      <c r="R140" s="5" t="s">
        <v>84</v>
      </c>
    </row>
    <row r="145" spans="1:19">
      <c r="A145" t="s">
        <v>510</v>
      </c>
    </row>
    <row r="146" spans="1:19">
      <c r="A146" s="1" t="s">
        <v>11</v>
      </c>
      <c r="B146" s="1" t="s">
        <v>22</v>
      </c>
      <c r="C146" s="1" t="s">
        <v>12</v>
      </c>
      <c r="D146" s="1" t="s">
        <v>13</v>
      </c>
      <c r="E146" s="1" t="s">
        <v>17</v>
      </c>
      <c r="F146" s="1" t="s">
        <v>18</v>
      </c>
      <c r="G146" s="1" t="s">
        <v>19</v>
      </c>
      <c r="H146" s="1" t="s">
        <v>14</v>
      </c>
      <c r="I146" s="1" t="s">
        <v>15</v>
      </c>
      <c r="J146" s="1" t="s">
        <v>16</v>
      </c>
      <c r="K146" s="1" t="s">
        <v>0</v>
      </c>
      <c r="L146" s="1" t="s">
        <v>5</v>
      </c>
      <c r="M146" s="1" t="s">
        <v>23</v>
      </c>
      <c r="N146" s="1" t="s">
        <v>2</v>
      </c>
      <c r="O146" s="1" t="s">
        <v>1</v>
      </c>
      <c r="P146" s="1" t="s">
        <v>9</v>
      </c>
      <c r="Q146" s="1"/>
      <c r="R146" s="1" t="s">
        <v>48</v>
      </c>
      <c r="S146" s="1" t="s">
        <v>49</v>
      </c>
    </row>
    <row r="147" spans="1:19">
      <c r="A147" s="5" t="s">
        <v>4</v>
      </c>
      <c r="B147" s="5"/>
      <c r="C147" t="s">
        <v>273</v>
      </c>
      <c r="D147" s="5"/>
      <c r="E147" s="5"/>
      <c r="F147" s="5"/>
      <c r="G147" s="5"/>
      <c r="H147" t="s">
        <v>268</v>
      </c>
      <c r="I147" s="6"/>
      <c r="J147" s="5"/>
      <c r="K147" s="5" t="s">
        <v>39</v>
      </c>
      <c r="L147" s="5"/>
      <c r="M147" s="5"/>
      <c r="N147" s="5" t="s">
        <v>217</v>
      </c>
      <c r="O147" s="5"/>
      <c r="P147" s="5"/>
      <c r="Q147" s="5"/>
      <c r="R147" s="5" t="s">
        <v>84</v>
      </c>
      <c r="S147" s="5"/>
    </row>
    <row r="148" spans="1:19">
      <c r="A148" s="5" t="s">
        <v>26</v>
      </c>
      <c r="B148" s="5"/>
      <c r="C148" t="s">
        <v>427</v>
      </c>
      <c r="D148" s="5"/>
      <c r="E148" s="5"/>
      <c r="F148" s="5"/>
      <c r="G148" s="5"/>
      <c r="H148" t="s">
        <v>268</v>
      </c>
      <c r="I148" s="5"/>
      <c r="J148" s="5"/>
      <c r="K148" s="5" t="s">
        <v>39</v>
      </c>
      <c r="L148" s="5"/>
      <c r="M148" s="5"/>
      <c r="N148" s="5" t="s">
        <v>218</v>
      </c>
      <c r="O148" s="5"/>
      <c r="P148" s="5"/>
      <c r="Q148" s="5"/>
      <c r="R148" s="5" t="s">
        <v>84</v>
      </c>
      <c r="S148" s="5"/>
    </row>
    <row r="149" spans="1:19">
      <c r="A149" s="5" t="s"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</row>
    <row r="150" spans="1:19">
      <c r="A150" s="5" t="s">
        <v>4</v>
      </c>
      <c r="B150" s="5"/>
      <c r="C150" t="s">
        <v>426</v>
      </c>
      <c r="H150" t="s">
        <v>430</v>
      </c>
      <c r="I150" s="6"/>
      <c r="J150" s="5"/>
      <c r="K150" s="5" t="s">
        <v>39</v>
      </c>
      <c r="L150" s="5"/>
      <c r="M150" s="5"/>
      <c r="N150" s="5" t="s">
        <v>217</v>
      </c>
      <c r="O150" s="5"/>
      <c r="P150" s="5"/>
      <c r="Q150" s="5"/>
      <c r="R150" s="5" t="s">
        <v>84</v>
      </c>
      <c r="S150" s="5"/>
    </row>
    <row r="151" spans="1:19">
      <c r="A151" s="5" t="s">
        <v>26</v>
      </c>
      <c r="B151" s="5"/>
      <c r="C151" t="s">
        <v>427</v>
      </c>
      <c r="H151" t="s">
        <v>430</v>
      </c>
      <c r="I151" s="5"/>
      <c r="J151" s="5"/>
      <c r="K151" s="5" t="s">
        <v>39</v>
      </c>
      <c r="L151" s="5"/>
      <c r="M151" s="5"/>
      <c r="N151" s="5" t="s">
        <v>218</v>
      </c>
      <c r="O151" s="5"/>
      <c r="P151" s="5"/>
      <c r="Q151" s="5"/>
      <c r="R151" s="5" t="s">
        <v>84</v>
      </c>
      <c r="S151" s="5"/>
    </row>
    <row r="152" spans="1:19">
      <c r="A152" s="5" t="s">
        <v>148</v>
      </c>
    </row>
    <row r="153" spans="1:19">
      <c r="A153" s="5" t="s">
        <v>4</v>
      </c>
      <c r="C153" t="s">
        <v>242</v>
      </c>
      <c r="H153" t="s">
        <v>153</v>
      </c>
      <c r="K153" s="5" t="s">
        <v>39</v>
      </c>
      <c r="N153" s="5" t="s">
        <v>217</v>
      </c>
      <c r="O153" s="5"/>
      <c r="P153" s="5"/>
      <c r="Q153" s="5"/>
      <c r="R153" s="5" t="s">
        <v>84</v>
      </c>
    </row>
    <row r="154" spans="1:19">
      <c r="A154" s="5" t="s">
        <v>26</v>
      </c>
      <c r="C154" t="s">
        <v>427</v>
      </c>
      <c r="H154" t="s">
        <v>153</v>
      </c>
      <c r="K154" s="5" t="s">
        <v>39</v>
      </c>
      <c r="N154" s="5" t="s">
        <v>218</v>
      </c>
      <c r="O154" s="5"/>
      <c r="P154" s="5"/>
      <c r="Q154" s="5"/>
      <c r="R154" s="5" t="s">
        <v>84</v>
      </c>
    </row>
    <row r="159" spans="1:19">
      <c r="A159" t="s">
        <v>511</v>
      </c>
    </row>
    <row r="160" spans="1:19">
      <c r="A160" s="1" t="s">
        <v>11</v>
      </c>
      <c r="B160" s="1" t="s">
        <v>22</v>
      </c>
      <c r="C160" s="1" t="s">
        <v>12</v>
      </c>
      <c r="D160" s="1" t="s">
        <v>13</v>
      </c>
      <c r="E160" s="1" t="s">
        <v>17</v>
      </c>
      <c r="F160" s="1" t="s">
        <v>18</v>
      </c>
      <c r="G160" s="1" t="s">
        <v>19</v>
      </c>
      <c r="H160" s="1" t="s">
        <v>14</v>
      </c>
      <c r="I160" s="1" t="s">
        <v>15</v>
      </c>
      <c r="J160" s="1" t="s">
        <v>16</v>
      </c>
      <c r="K160" s="1" t="s">
        <v>0</v>
      </c>
      <c r="L160" s="1" t="s">
        <v>5</v>
      </c>
      <c r="M160" s="1" t="s">
        <v>23</v>
      </c>
      <c r="N160" s="1" t="s">
        <v>2</v>
      </c>
      <c r="O160" s="1" t="s">
        <v>1</v>
      </c>
      <c r="P160" s="1" t="s">
        <v>9</v>
      </c>
      <c r="Q160" s="1"/>
      <c r="R160" s="1" t="s">
        <v>48</v>
      </c>
      <c r="S160" s="1" t="s">
        <v>49</v>
      </c>
    </row>
    <row r="161" spans="1:19">
      <c r="A161" s="5" t="s">
        <v>4</v>
      </c>
      <c r="B161" s="5"/>
      <c r="C161" t="s">
        <v>448</v>
      </c>
      <c r="D161" s="5"/>
      <c r="E161" s="5"/>
      <c r="F161" s="5"/>
      <c r="G161" s="5"/>
      <c r="H161" t="s">
        <v>268</v>
      </c>
      <c r="I161" s="6"/>
      <c r="J161" s="5"/>
      <c r="K161" s="5" t="s">
        <v>39</v>
      </c>
      <c r="L161" s="5"/>
      <c r="M161" s="5"/>
      <c r="N161" s="5" t="s">
        <v>217</v>
      </c>
      <c r="O161" s="5"/>
      <c r="P161" s="5"/>
      <c r="Q161" s="5"/>
      <c r="R161" s="5" t="s">
        <v>84</v>
      </c>
      <c r="S161" s="5"/>
    </row>
    <row r="162" spans="1:19">
      <c r="A162" s="5" t="s">
        <v>26</v>
      </c>
      <c r="B162" s="5"/>
      <c r="C162" t="s">
        <v>449</v>
      </c>
      <c r="D162" s="5"/>
      <c r="E162" s="5"/>
      <c r="F162" s="5"/>
      <c r="G162" s="5"/>
      <c r="H162" t="s">
        <v>268</v>
      </c>
      <c r="I162" s="5"/>
      <c r="J162" s="5"/>
      <c r="K162" s="5" t="s">
        <v>39</v>
      </c>
      <c r="L162" s="5"/>
      <c r="M162" s="5"/>
      <c r="N162" s="5" t="s">
        <v>218</v>
      </c>
      <c r="O162" s="5"/>
      <c r="P162" s="5"/>
      <c r="Q162" s="5"/>
      <c r="R162" s="5" t="s">
        <v>84</v>
      </c>
      <c r="S162" s="5"/>
    </row>
    <row r="163" spans="1:19">
      <c r="A163" s="5" t="s">
        <v>148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</row>
    <row r="164" spans="1:19" s="5" customFormat="1">
      <c r="A164" s="5" t="s">
        <v>4</v>
      </c>
      <c r="C164" s="5" t="s">
        <v>451</v>
      </c>
      <c r="H164" s="5" t="s">
        <v>450</v>
      </c>
      <c r="I164" s="6"/>
      <c r="K164" s="5" t="s">
        <v>39</v>
      </c>
      <c r="N164" s="5" t="s">
        <v>217</v>
      </c>
      <c r="R164" s="5" t="s">
        <v>84</v>
      </c>
    </row>
    <row r="165" spans="1:19" s="5" customFormat="1">
      <c r="A165" s="5" t="s">
        <v>26</v>
      </c>
      <c r="C165" s="5" t="s">
        <v>449</v>
      </c>
      <c r="H165" s="5" t="s">
        <v>450</v>
      </c>
      <c r="K165" s="5" t="s">
        <v>39</v>
      </c>
      <c r="N165" s="5" t="s">
        <v>218</v>
      </c>
      <c r="R165" s="5" t="s">
        <v>84</v>
      </c>
    </row>
    <row r="166" spans="1:19">
      <c r="A166" s="5" t="s">
        <v>148</v>
      </c>
    </row>
    <row r="167" spans="1:19">
      <c r="A167" s="5" t="s">
        <v>4</v>
      </c>
      <c r="C167" t="s">
        <v>242</v>
      </c>
      <c r="H167" t="s">
        <v>153</v>
      </c>
      <c r="K167" s="5" t="s">
        <v>39</v>
      </c>
      <c r="N167" s="5" t="s">
        <v>217</v>
      </c>
      <c r="O167" s="5"/>
      <c r="P167" s="5"/>
      <c r="Q167" s="5"/>
      <c r="R167" s="5" t="s">
        <v>84</v>
      </c>
    </row>
    <row r="168" spans="1:19">
      <c r="A168" s="5" t="s">
        <v>26</v>
      </c>
      <c r="C168" t="s">
        <v>442</v>
      </c>
      <c r="H168" t="s">
        <v>153</v>
      </c>
      <c r="K168" s="5" t="s">
        <v>39</v>
      </c>
      <c r="N168" s="5" t="s">
        <v>218</v>
      </c>
      <c r="O168" s="5"/>
      <c r="P168" s="5"/>
      <c r="Q168" s="5"/>
      <c r="R168" s="5" t="s">
        <v>84</v>
      </c>
    </row>
    <row r="172" spans="1:19">
      <c r="A172" t="s">
        <v>512</v>
      </c>
    </row>
    <row r="173" spans="1:19">
      <c r="A173" s="1" t="s">
        <v>11</v>
      </c>
      <c r="B173" s="1" t="s">
        <v>22</v>
      </c>
      <c r="C173" s="1" t="s">
        <v>12</v>
      </c>
      <c r="D173" s="1" t="s">
        <v>13</v>
      </c>
      <c r="E173" s="1" t="s">
        <v>17</v>
      </c>
      <c r="F173" s="1" t="s">
        <v>18</v>
      </c>
      <c r="G173" s="1" t="s">
        <v>19</v>
      </c>
      <c r="H173" s="1" t="s">
        <v>14</v>
      </c>
      <c r="I173" s="1" t="s">
        <v>15</v>
      </c>
      <c r="J173" s="1" t="s">
        <v>16</v>
      </c>
      <c r="K173" s="1" t="s">
        <v>0</v>
      </c>
      <c r="L173" s="1" t="s">
        <v>5</v>
      </c>
      <c r="M173" s="1" t="s">
        <v>23</v>
      </c>
      <c r="N173" s="1" t="s">
        <v>2</v>
      </c>
      <c r="O173" s="1" t="s">
        <v>1</v>
      </c>
      <c r="P173" s="1" t="s">
        <v>9</v>
      </c>
      <c r="Q173" s="1"/>
      <c r="R173" s="1" t="s">
        <v>48</v>
      </c>
      <c r="S173" s="1" t="s">
        <v>49</v>
      </c>
    </row>
    <row r="174" spans="1:19">
      <c r="A174" s="5" t="s">
        <v>4</v>
      </c>
      <c r="B174" s="5"/>
      <c r="C174" t="s">
        <v>273</v>
      </c>
      <c r="D174" s="5"/>
      <c r="E174" s="5"/>
      <c r="F174" s="5"/>
      <c r="G174" s="5"/>
      <c r="H174" t="s">
        <v>268</v>
      </c>
      <c r="I174" s="6"/>
      <c r="J174" s="5"/>
      <c r="K174" s="5" t="s">
        <v>39</v>
      </c>
      <c r="L174" s="5"/>
      <c r="M174" s="5"/>
      <c r="N174" s="5" t="s">
        <v>217</v>
      </c>
      <c r="O174" s="5"/>
      <c r="P174" s="5"/>
      <c r="Q174" s="5"/>
      <c r="R174" s="5" t="s">
        <v>84</v>
      </c>
      <c r="S174" s="5"/>
    </row>
    <row r="175" spans="1:19">
      <c r="A175" s="5" t="s">
        <v>26</v>
      </c>
      <c r="B175" s="5"/>
      <c r="C175" t="s">
        <v>452</v>
      </c>
      <c r="D175" s="5"/>
      <c r="E175" s="5"/>
      <c r="F175" s="5"/>
      <c r="G175" s="5"/>
      <c r="H175" t="s">
        <v>268</v>
      </c>
      <c r="I175" s="5"/>
      <c r="J175" s="5"/>
      <c r="K175" s="5" t="s">
        <v>39</v>
      </c>
      <c r="L175" s="5"/>
      <c r="M175" s="5"/>
      <c r="N175" s="5" t="s">
        <v>218</v>
      </c>
      <c r="O175" s="5"/>
      <c r="P175" s="5"/>
      <c r="Q175" s="5"/>
      <c r="R175" s="5" t="s">
        <v>84</v>
      </c>
      <c r="S175" s="5"/>
    </row>
    <row r="176" spans="1:19">
      <c r="A176" s="5" t="s">
        <v>148</v>
      </c>
      <c r="S176" s="5"/>
    </row>
    <row r="177" spans="1:18">
      <c r="A177" s="5" t="s">
        <v>4</v>
      </c>
      <c r="C177" t="s">
        <v>480</v>
      </c>
      <c r="H177" t="s">
        <v>453</v>
      </c>
      <c r="K177" s="5" t="s">
        <v>39</v>
      </c>
      <c r="N177" s="5" t="s">
        <v>217</v>
      </c>
      <c r="R177" s="5" t="s">
        <v>84</v>
      </c>
    </row>
    <row r="178" spans="1:18">
      <c r="A178" s="5" t="s">
        <v>26</v>
      </c>
      <c r="C178" t="s">
        <v>483</v>
      </c>
      <c r="H178" t="s">
        <v>453</v>
      </c>
      <c r="K178" s="5" t="s">
        <v>39</v>
      </c>
      <c r="N178" s="5" t="s">
        <v>218</v>
      </c>
      <c r="R178" s="5" t="s">
        <v>84</v>
      </c>
    </row>
    <row r="179" spans="1:18">
      <c r="A179" s="5" t="s">
        <v>148</v>
      </c>
    </row>
    <row r="180" spans="1:18">
      <c r="A180" s="5" t="s">
        <v>4</v>
      </c>
      <c r="C180" t="s">
        <v>481</v>
      </c>
      <c r="H180" t="s">
        <v>478</v>
      </c>
      <c r="K180" s="5" t="s">
        <v>39</v>
      </c>
      <c r="N180" s="5" t="s">
        <v>217</v>
      </c>
      <c r="R180" s="5" t="s">
        <v>84</v>
      </c>
    </row>
    <row r="181" spans="1:18">
      <c r="A181" s="5" t="s">
        <v>26</v>
      </c>
      <c r="C181" t="s">
        <v>484</v>
      </c>
      <c r="H181" t="s">
        <v>478</v>
      </c>
      <c r="K181" s="5" t="s">
        <v>39</v>
      </c>
      <c r="N181" s="5" t="s">
        <v>218</v>
      </c>
      <c r="R181" s="5" t="s">
        <v>84</v>
      </c>
    </row>
    <row r="182" spans="1:18">
      <c r="A182" s="5" t="s">
        <v>148</v>
      </c>
    </row>
    <row r="183" spans="1:18">
      <c r="A183" s="5" t="s">
        <v>4</v>
      </c>
      <c r="C183" t="s">
        <v>465</v>
      </c>
      <c r="H183" t="s">
        <v>221</v>
      </c>
      <c r="K183" s="5" t="s">
        <v>39</v>
      </c>
      <c r="N183" s="5" t="s">
        <v>217</v>
      </c>
      <c r="R183" s="5" t="s">
        <v>84</v>
      </c>
    </row>
    <row r="184" spans="1:18">
      <c r="A184" s="5" t="s">
        <v>26</v>
      </c>
      <c r="C184" t="s">
        <v>479</v>
      </c>
      <c r="H184" t="s">
        <v>221</v>
      </c>
      <c r="K184" s="5" t="s">
        <v>39</v>
      </c>
      <c r="N184" s="5" t="s">
        <v>218</v>
      </c>
      <c r="R184" s="5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81"/>
  <sheetViews>
    <sheetView workbookViewId="0">
      <selection activeCell="A3" sqref="A3:B3"/>
    </sheetView>
  </sheetViews>
  <sheetFormatPr defaultRowHeight="14.5"/>
  <cols>
    <col min="1" max="1" width="27.7265625" customWidth="1"/>
    <col min="2" max="2" width="18.453125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  <row r="3" spans="1:3">
      <c r="A3" t="s">
        <v>533</v>
      </c>
      <c r="B3" t="s">
        <v>533</v>
      </c>
    </row>
    <row r="4" spans="1:3">
      <c r="A4" t="s">
        <v>101</v>
      </c>
      <c r="B4" t="s">
        <v>101</v>
      </c>
    </row>
    <row r="5" spans="1:3">
      <c r="A5" t="s">
        <v>267</v>
      </c>
      <c r="B5" t="s">
        <v>220</v>
      </c>
    </row>
    <row r="6" spans="1:3">
      <c r="A6" t="s">
        <v>268</v>
      </c>
      <c r="B6" t="s">
        <v>220</v>
      </c>
    </row>
    <row r="7" spans="1:3">
      <c r="A7" t="s">
        <v>221</v>
      </c>
      <c r="B7" t="s">
        <v>221</v>
      </c>
    </row>
    <row r="8" spans="1:3">
      <c r="A8" t="s">
        <v>239</v>
      </c>
      <c r="B8" t="s">
        <v>239</v>
      </c>
    </row>
    <row r="9" spans="1:3">
      <c r="A9" t="s">
        <v>240</v>
      </c>
      <c r="B9" t="s">
        <v>240</v>
      </c>
    </row>
    <row r="10" spans="1:3">
      <c r="A10" t="s">
        <v>241</v>
      </c>
      <c r="B10" t="s">
        <v>241</v>
      </c>
    </row>
    <row r="11" spans="1:3">
      <c r="A11" t="s">
        <v>153</v>
      </c>
      <c r="B11" t="s">
        <v>153</v>
      </c>
    </row>
    <row r="12" spans="1:3">
      <c r="A12" t="s">
        <v>246</v>
      </c>
      <c r="B12" t="s">
        <v>246</v>
      </c>
    </row>
    <row r="13" spans="1:3">
      <c r="A13" t="s">
        <v>247</v>
      </c>
      <c r="B13" t="s">
        <v>247</v>
      </c>
    </row>
    <row r="14" spans="1:3">
      <c r="A14" t="s">
        <v>243</v>
      </c>
      <c r="B14" t="s">
        <v>243</v>
      </c>
    </row>
    <row r="15" spans="1:3">
      <c r="A15" t="s">
        <v>244</v>
      </c>
      <c r="B15" t="s">
        <v>244</v>
      </c>
    </row>
    <row r="16" spans="1:3">
      <c r="A16" t="s">
        <v>245</v>
      </c>
      <c r="B16" t="s">
        <v>245</v>
      </c>
    </row>
    <row r="17" spans="1:6">
      <c r="A17" t="s">
        <v>278</v>
      </c>
      <c r="B17" t="s">
        <v>220</v>
      </c>
    </row>
    <row r="18" spans="1:6">
      <c r="A18" t="s">
        <v>279</v>
      </c>
      <c r="B18" t="s">
        <v>221</v>
      </c>
    </row>
    <row r="19" spans="1:6">
      <c r="A19" t="s">
        <v>280</v>
      </c>
      <c r="B19" t="s">
        <v>239</v>
      </c>
    </row>
    <row r="20" spans="1:6">
      <c r="A20" t="s">
        <v>281</v>
      </c>
      <c r="B20" t="s">
        <v>240</v>
      </c>
    </row>
    <row r="21" spans="1:6">
      <c r="A21" t="s">
        <v>282</v>
      </c>
      <c r="B21" t="s">
        <v>247</v>
      </c>
    </row>
    <row r="22" spans="1:6">
      <c r="A22" s="5" t="s">
        <v>351</v>
      </c>
      <c r="B22" s="5" t="s">
        <v>351</v>
      </c>
    </row>
    <row r="23" spans="1:6">
      <c r="A23" s="5" t="s">
        <v>352</v>
      </c>
      <c r="B23" s="5" t="s">
        <v>352</v>
      </c>
    </row>
    <row r="24" spans="1:6">
      <c r="A24" s="5" t="s">
        <v>353</v>
      </c>
      <c r="B24" s="5" t="s">
        <v>353</v>
      </c>
    </row>
    <row r="25" spans="1:6">
      <c r="A25" s="5" t="s">
        <v>354</v>
      </c>
      <c r="B25" s="5" t="s">
        <v>354</v>
      </c>
    </row>
    <row r="26" spans="1:6">
      <c r="A26" s="5" t="s">
        <v>355</v>
      </c>
      <c r="B26" s="5" t="s">
        <v>355</v>
      </c>
    </row>
    <row r="27" spans="1:6">
      <c r="A27" s="5" t="s">
        <v>360</v>
      </c>
      <c r="B27" s="5" t="s">
        <v>360</v>
      </c>
    </row>
    <row r="28" spans="1:6">
      <c r="A28" s="5" t="s">
        <v>357</v>
      </c>
      <c r="B28" s="5" t="s">
        <v>357</v>
      </c>
    </row>
    <row r="29" spans="1:6">
      <c r="A29" t="s">
        <v>284</v>
      </c>
      <c r="B29" t="s">
        <v>284</v>
      </c>
      <c r="F29" t="str">
        <f>A29&amp;","</f>
        <v>Cooking dem,</v>
      </c>
    </row>
    <row r="30" spans="1:6">
      <c r="A30" t="s">
        <v>285</v>
      </c>
      <c r="B30" t="s">
        <v>285</v>
      </c>
      <c r="F30" t="str">
        <f>F29&amp;A30&amp;","</f>
        <v>Cooking dem,Lighting dem,</v>
      </c>
    </row>
    <row r="31" spans="1:6">
      <c r="A31" t="s">
        <v>287</v>
      </c>
      <c r="B31" t="s">
        <v>287</v>
      </c>
      <c r="F31" t="str">
        <f>F30&amp;A31&amp;","</f>
        <v>Cooking dem,Lighting dem,Other dem,</v>
      </c>
    </row>
    <row r="32" spans="1:6">
      <c r="A32" t="s">
        <v>288</v>
      </c>
      <c r="B32" t="s">
        <v>288</v>
      </c>
      <c r="F32" t="str">
        <f>F31&amp;A32&amp;","</f>
        <v>Cooking dem,Lighting dem,Other dem,Refrigeration dem,</v>
      </c>
    </row>
    <row r="33" spans="1:6">
      <c r="A33" t="s">
        <v>289</v>
      </c>
      <c r="B33" t="s">
        <v>289</v>
      </c>
      <c r="F33" t="str">
        <f>F32&amp;A33&amp;","</f>
        <v>Cooking dem,Lighting dem,Other dem,Refrigeration dem,Space Heating dem,</v>
      </c>
    </row>
    <row r="34" spans="1:6">
      <c r="A34" t="s">
        <v>290</v>
      </c>
      <c r="B34" t="s">
        <v>290</v>
      </c>
      <c r="F34" t="str">
        <f>F33&amp;A34&amp;","</f>
        <v>Cooking dem,Lighting dem,Other dem,Refrigeration dem,Space Heating dem,Water Heating dem,</v>
      </c>
    </row>
    <row r="35" spans="1:6">
      <c r="A35" t="s">
        <v>286</v>
      </c>
      <c r="B35" t="s">
        <v>287</v>
      </c>
    </row>
    <row r="36" spans="1:6">
      <c r="A36" t="s">
        <v>315</v>
      </c>
      <c r="B36" t="s">
        <v>239</v>
      </c>
    </row>
    <row r="37" spans="1:6">
      <c r="A37" t="s">
        <v>312</v>
      </c>
      <c r="B37" t="s">
        <v>220</v>
      </c>
      <c r="F37" t="str">
        <f>A37&amp;","</f>
        <v>Tra Elc,</v>
      </c>
    </row>
    <row r="38" spans="1:6">
      <c r="A38" t="s">
        <v>316</v>
      </c>
      <c r="B38" t="s">
        <v>240</v>
      </c>
      <c r="F38" t="str">
        <f>F37&amp;A38&amp;","</f>
        <v>Tra Elc,Tra Gas,</v>
      </c>
    </row>
    <row r="39" spans="1:6">
      <c r="A39" t="s">
        <v>317</v>
      </c>
      <c r="B39" t="s">
        <v>321</v>
      </c>
      <c r="F39" t="str">
        <f>F38&amp;A39&amp;","</f>
        <v>Tra Elc,Tra Gas,Tra Diesel,</v>
      </c>
    </row>
    <row r="40" spans="1:6">
      <c r="A40" t="s">
        <v>318</v>
      </c>
      <c r="B40" t="s">
        <v>322</v>
      </c>
      <c r="F40" t="str">
        <f>F39&amp;A40&amp;","</f>
        <v>Tra Elc,Tra Gas,Tra Diesel,Tra Gasoline,</v>
      </c>
    </row>
    <row r="41" spans="1:6">
      <c r="A41" t="s">
        <v>319</v>
      </c>
      <c r="B41" t="s">
        <v>323</v>
      </c>
      <c r="F41" t="str">
        <f>F40&amp;A41&amp;","</f>
        <v>Tra Elc,Tra Gas,Tra Diesel,Tra Gasoline,Tra JetFuel,</v>
      </c>
    </row>
    <row r="42" spans="1:6">
      <c r="A42" t="s">
        <v>320</v>
      </c>
      <c r="B42" t="s">
        <v>324</v>
      </c>
      <c r="F42" t="str">
        <f>F41&amp;A42&amp;","</f>
        <v>Tra Elc,Tra Gas,Tra Diesel,Tra Gasoline,Tra JetFuel,Tra HFO,</v>
      </c>
    </row>
    <row r="43" spans="1:6">
      <c r="A43" s="5" t="s">
        <v>374</v>
      </c>
      <c r="B43" s="5" t="s">
        <v>374</v>
      </c>
    </row>
    <row r="44" spans="1:6">
      <c r="A44" s="5" t="s">
        <v>342</v>
      </c>
      <c r="B44" s="5" t="s">
        <v>342</v>
      </c>
    </row>
    <row r="45" spans="1:6">
      <c r="A45" s="5" t="s">
        <v>343</v>
      </c>
      <c r="B45" s="5" t="s">
        <v>343</v>
      </c>
    </row>
    <row r="46" spans="1:6">
      <c r="A46" s="5" t="s">
        <v>514</v>
      </c>
      <c r="B46" s="5" t="s">
        <v>514</v>
      </c>
    </row>
    <row r="47" spans="1:6">
      <c r="A47" s="5" t="s">
        <v>515</v>
      </c>
      <c r="B47" s="5" t="s">
        <v>515</v>
      </c>
    </row>
    <row r="48" spans="1:6">
      <c r="A48" s="5" t="s">
        <v>344</v>
      </c>
      <c r="B48" s="5" t="s">
        <v>212</v>
      </c>
    </row>
    <row r="49" spans="1:2">
      <c r="A49" s="5" t="s">
        <v>345</v>
      </c>
      <c r="B49" s="5" t="s">
        <v>345</v>
      </c>
    </row>
    <row r="50" spans="1:2">
      <c r="A50" s="5" t="s">
        <v>349</v>
      </c>
      <c r="B50" s="5" t="s">
        <v>349</v>
      </c>
    </row>
    <row r="51" spans="1:2">
      <c r="A51" t="s">
        <v>386</v>
      </c>
      <c r="B51" t="s">
        <v>220</v>
      </c>
    </row>
    <row r="52" spans="1:2">
      <c r="A52" t="s">
        <v>387</v>
      </c>
      <c r="B52" t="s">
        <v>221</v>
      </c>
    </row>
    <row r="53" spans="1:2">
      <c r="A53" t="s">
        <v>388</v>
      </c>
      <c r="B53" t="s">
        <v>239</v>
      </c>
    </row>
    <row r="54" spans="1:2">
      <c r="A54" t="s">
        <v>389</v>
      </c>
      <c r="B54" t="s">
        <v>240</v>
      </c>
    </row>
    <row r="55" spans="1:2">
      <c r="A55" s="5" t="s">
        <v>391</v>
      </c>
      <c r="B55" s="5" t="s">
        <v>391</v>
      </c>
    </row>
    <row r="56" spans="1:2">
      <c r="A56" s="5" t="s">
        <v>403</v>
      </c>
      <c r="B56" s="5" t="s">
        <v>403</v>
      </c>
    </row>
    <row r="57" spans="1:2">
      <c r="A57" s="5" t="s">
        <v>404</v>
      </c>
      <c r="B57" s="5" t="s">
        <v>404</v>
      </c>
    </row>
    <row r="58" spans="1:2">
      <c r="A58" s="5" t="s">
        <v>405</v>
      </c>
      <c r="B58" s="5" t="s">
        <v>405</v>
      </c>
    </row>
    <row r="59" spans="1:2">
      <c r="A59" s="5" t="s">
        <v>406</v>
      </c>
      <c r="B59" s="5" t="s">
        <v>406</v>
      </c>
    </row>
    <row r="60" spans="1:2">
      <c r="A60" s="5" t="s">
        <v>407</v>
      </c>
      <c r="B60" s="5" t="s">
        <v>407</v>
      </c>
    </row>
    <row r="61" spans="1:2">
      <c r="A61" s="5" t="s">
        <v>415</v>
      </c>
      <c r="B61" s="5" t="s">
        <v>415</v>
      </c>
    </row>
    <row r="62" spans="1:2">
      <c r="A62" s="5" t="s">
        <v>416</v>
      </c>
      <c r="B62" s="5" t="s">
        <v>416</v>
      </c>
    </row>
    <row r="63" spans="1:2">
      <c r="A63" s="5" t="s">
        <v>418</v>
      </c>
      <c r="B63" s="5" t="s">
        <v>418</v>
      </c>
    </row>
    <row r="64" spans="1:2">
      <c r="A64" s="5" t="s">
        <v>420</v>
      </c>
      <c r="B64" s="5" t="s">
        <v>420</v>
      </c>
    </row>
    <row r="65" spans="1:2">
      <c r="A65" s="5" t="s">
        <v>421</v>
      </c>
      <c r="B65" s="5" t="s">
        <v>421</v>
      </c>
    </row>
    <row r="66" spans="1:2">
      <c r="A66" s="5" t="s">
        <v>422</v>
      </c>
      <c r="B66" s="5" t="s">
        <v>422</v>
      </c>
    </row>
    <row r="67" spans="1:2">
      <c r="A67" t="s">
        <v>424</v>
      </c>
      <c r="B67" t="s">
        <v>424</v>
      </c>
    </row>
    <row r="68" spans="1:2">
      <c r="A68" s="5" t="s">
        <v>425</v>
      </c>
      <c r="B68" s="5" t="s">
        <v>425</v>
      </c>
    </row>
    <row r="69" spans="1:2">
      <c r="A69" s="5" t="s">
        <v>429</v>
      </c>
      <c r="B69" s="5" t="s">
        <v>429</v>
      </c>
    </row>
    <row r="70" spans="1:2">
      <c r="A70" s="5" t="s">
        <v>447</v>
      </c>
      <c r="B70" s="5" t="s">
        <v>447</v>
      </c>
    </row>
    <row r="71" spans="1:2">
      <c r="A71" s="5" t="s">
        <v>454</v>
      </c>
      <c r="B71" s="5" t="s">
        <v>454</v>
      </c>
    </row>
    <row r="72" spans="1:2">
      <c r="A72" s="5" t="s">
        <v>455</v>
      </c>
      <c r="B72" s="5" t="s">
        <v>455</v>
      </c>
    </row>
    <row r="73" spans="1:2">
      <c r="A73" s="5" t="s">
        <v>456</v>
      </c>
      <c r="B73" s="5" t="s">
        <v>456</v>
      </c>
    </row>
    <row r="74" spans="1:2">
      <c r="A74" s="5" t="s">
        <v>457</v>
      </c>
      <c r="B74" s="5" t="s">
        <v>457</v>
      </c>
    </row>
    <row r="75" spans="1:2">
      <c r="A75" s="5" t="s">
        <v>458</v>
      </c>
      <c r="B75" s="5" t="s">
        <v>458</v>
      </c>
    </row>
    <row r="76" spans="1:2">
      <c r="A76" s="5" t="s">
        <v>459</v>
      </c>
      <c r="B76" s="5" t="s">
        <v>459</v>
      </c>
    </row>
    <row r="77" spans="1:2">
      <c r="A77" s="5" t="s">
        <v>460</v>
      </c>
      <c r="B77" s="5" t="s">
        <v>460</v>
      </c>
    </row>
    <row r="78" spans="1:2">
      <c r="A78" s="5" t="s">
        <v>461</v>
      </c>
      <c r="B78" s="5" t="s">
        <v>461</v>
      </c>
    </row>
    <row r="79" spans="1:2">
      <c r="A79" s="5" t="s">
        <v>462</v>
      </c>
      <c r="B79" s="5" t="s">
        <v>462</v>
      </c>
    </row>
    <row r="80" spans="1:2">
      <c r="A80" s="5" t="s">
        <v>463</v>
      </c>
      <c r="B80" s="5" t="s">
        <v>463</v>
      </c>
    </row>
    <row r="81" spans="1:2">
      <c r="A81" s="5" t="s">
        <v>464</v>
      </c>
      <c r="B81" s="5" t="s">
        <v>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134"/>
  <sheetViews>
    <sheetView tabSelected="1" workbookViewId="0">
      <selection activeCell="A9" sqref="A9:B9"/>
    </sheetView>
  </sheetViews>
  <sheetFormatPr defaultRowHeight="14.5"/>
  <cols>
    <col min="1" max="1" width="17" bestFit="1" customWidth="1"/>
    <col min="2" max="3" width="11.5429687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226</v>
      </c>
      <c r="T2" t="s">
        <v>200</v>
      </c>
    </row>
    <row r="3" spans="1:20">
      <c r="A3" t="s">
        <v>528</v>
      </c>
      <c r="B3" t="s">
        <v>528</v>
      </c>
    </row>
    <row r="4" spans="1:20">
      <c r="A4" t="s">
        <v>529</v>
      </c>
      <c r="B4" t="s">
        <v>529</v>
      </c>
    </row>
    <row r="5" spans="1:20">
      <c r="A5" t="s">
        <v>530</v>
      </c>
      <c r="B5" t="s">
        <v>530</v>
      </c>
    </row>
    <row r="6" spans="1:20">
      <c r="A6" t="s">
        <v>177</v>
      </c>
      <c r="B6" t="s">
        <v>177</v>
      </c>
      <c r="F6" t="str">
        <f>A6&amp;","</f>
        <v>Agriculture,</v>
      </c>
      <c r="S6" t="s">
        <v>227</v>
      </c>
      <c r="T6" t="s">
        <v>237</v>
      </c>
    </row>
    <row r="7" spans="1:20">
      <c r="A7" t="s">
        <v>179</v>
      </c>
      <c r="B7" t="s">
        <v>179</v>
      </c>
      <c r="F7" t="str">
        <f>F6&amp;A7&amp;","</f>
        <v>Agriculture,Commerce,</v>
      </c>
      <c r="S7" t="s">
        <v>228</v>
      </c>
      <c r="T7" t="s">
        <v>200</v>
      </c>
    </row>
    <row r="8" spans="1:20">
      <c r="A8" t="s">
        <v>200</v>
      </c>
      <c r="B8" t="s">
        <v>200</v>
      </c>
      <c r="F8" t="str">
        <f t="shared" ref="F8:F13" si="0">F7&amp;A8&amp;","</f>
        <v>Agriculture,Commerce,Industry,</v>
      </c>
      <c r="S8" t="s">
        <v>229</v>
      </c>
      <c r="T8" t="s">
        <v>237</v>
      </c>
    </row>
    <row r="9" spans="1:20">
      <c r="A9" t="s">
        <v>162</v>
      </c>
      <c r="B9" t="s">
        <v>162</v>
      </c>
      <c r="F9" t="str">
        <f t="shared" si="0"/>
        <v>Agriculture,Commerce,Industry,Residential,</v>
      </c>
      <c r="S9" t="s">
        <v>230</v>
      </c>
      <c r="T9" t="s">
        <v>212</v>
      </c>
    </row>
    <row r="10" spans="1:20">
      <c r="A10" t="s">
        <v>212</v>
      </c>
      <c r="B10" t="s">
        <v>212</v>
      </c>
      <c r="F10" t="str">
        <f t="shared" si="0"/>
        <v>Agriculture,Commerce,Industry,Residential,Transport,</v>
      </c>
      <c r="S10" t="s">
        <v>231</v>
      </c>
      <c r="T10" t="s">
        <v>223</v>
      </c>
    </row>
    <row r="11" spans="1:20">
      <c r="A11" t="s">
        <v>223</v>
      </c>
      <c r="B11" t="s">
        <v>223</v>
      </c>
      <c r="F11" t="str">
        <f t="shared" si="0"/>
        <v>Agriculture,Commerce,Industry,Residential,Transport,Refineries,</v>
      </c>
    </row>
    <row r="12" spans="1:20">
      <c r="A12" t="s">
        <v>242</v>
      </c>
      <c r="B12" t="s">
        <v>242</v>
      </c>
      <c r="F12" t="str">
        <f t="shared" si="0"/>
        <v>Agriculture,Commerce,Industry,Residential,Transport,Refineries,HydrogenSector,</v>
      </c>
      <c r="S12" t="s">
        <v>236</v>
      </c>
      <c r="T12" t="s">
        <v>190</v>
      </c>
    </row>
    <row r="13" spans="1:20">
      <c r="A13" t="s">
        <v>207</v>
      </c>
      <c r="B13" t="s">
        <v>207</v>
      </c>
      <c r="F13" t="str">
        <f t="shared" si="0"/>
        <v>Agriculture,Commerce,Industry,Residential,Transport,Refineries,HydrogenSector,Exports,</v>
      </c>
      <c r="S13" t="s">
        <v>235</v>
      </c>
      <c r="T13" t="s">
        <v>222</v>
      </c>
    </row>
    <row r="14" spans="1:20">
      <c r="A14" t="s">
        <v>222</v>
      </c>
      <c r="B14" t="s">
        <v>222</v>
      </c>
      <c r="F14" t="str">
        <f>A14&amp;","</f>
        <v>Extraction,</v>
      </c>
      <c r="S14" t="s">
        <v>238</v>
      </c>
      <c r="T14" t="str">
        <f>T15</f>
        <v>ElectricitySector</v>
      </c>
    </row>
    <row r="15" spans="1:20">
      <c r="A15" t="s">
        <v>190</v>
      </c>
      <c r="B15" t="s">
        <v>190</v>
      </c>
      <c r="F15" t="str">
        <f>F14&amp;A15&amp;","</f>
        <v>Extraction,Imports,</v>
      </c>
      <c r="S15" t="s">
        <v>233</v>
      </c>
      <c r="T15" t="s">
        <v>219</v>
      </c>
    </row>
    <row r="16" spans="1:20">
      <c r="A16" t="s">
        <v>265</v>
      </c>
      <c r="B16" t="s">
        <v>265</v>
      </c>
      <c r="F16" t="str">
        <f t="shared" ref="F16:F17" si="1">F15&amp;A16&amp;","</f>
        <v>Extraction,Imports,CrudeRefineries,</v>
      </c>
      <c r="S16" t="s">
        <v>224</v>
      </c>
      <c r="T16" t="s">
        <v>225</v>
      </c>
    </row>
    <row r="17" spans="1:20">
      <c r="A17" t="s">
        <v>225</v>
      </c>
      <c r="B17" t="s">
        <v>225</v>
      </c>
      <c r="F17" t="str">
        <f t="shared" si="1"/>
        <v>Extraction,Imports,CrudeRefineries,Synfuels,</v>
      </c>
      <c r="S17" t="s">
        <v>232</v>
      </c>
      <c r="T17" t="s">
        <v>242</v>
      </c>
    </row>
    <row r="18" spans="1:20">
      <c r="A18" t="s">
        <v>219</v>
      </c>
      <c r="B18" t="s">
        <v>219</v>
      </c>
      <c r="F18" t="str">
        <f>F13&amp;A18</f>
        <v>Agriculture,Commerce,Industry,Residential,Transport,Refineries,HydrogenSector,Exports,ElectricitySector</v>
      </c>
      <c r="S18" t="s">
        <v>234</v>
      </c>
      <c r="T18" t="s">
        <v>225</v>
      </c>
    </row>
    <row r="19" spans="1:20">
      <c r="A19" t="s">
        <v>266</v>
      </c>
      <c r="B19" t="s">
        <v>266</v>
      </c>
    </row>
    <row r="20" spans="1:20">
      <c r="A20" t="s">
        <v>275</v>
      </c>
      <c r="B20" t="s">
        <v>277</v>
      </c>
    </row>
    <row r="21" spans="1:20">
      <c r="A21" t="s">
        <v>525</v>
      </c>
      <c r="B21" t="s">
        <v>526</v>
      </c>
    </row>
    <row r="22" spans="1:20">
      <c r="A22" t="s">
        <v>276</v>
      </c>
      <c r="B22" t="s">
        <v>276</v>
      </c>
    </row>
    <row r="23" spans="1:20">
      <c r="A23" t="s">
        <v>274</v>
      </c>
      <c r="B23" t="s">
        <v>274</v>
      </c>
    </row>
    <row r="24" spans="1:20">
      <c r="A24" t="s">
        <v>523</v>
      </c>
      <c r="B24" t="s">
        <v>523</v>
      </c>
    </row>
    <row r="25" spans="1:20">
      <c r="A25" t="s">
        <v>75</v>
      </c>
      <c r="B25" t="s">
        <v>75</v>
      </c>
      <c r="F25" t="str">
        <f>A25&amp;","</f>
        <v>Cooking,</v>
      </c>
    </row>
    <row r="26" spans="1:20">
      <c r="A26" t="s">
        <v>76</v>
      </c>
      <c r="B26" t="s">
        <v>76</v>
      </c>
      <c r="F26" t="str">
        <f>F25&amp;A26&amp;","</f>
        <v>Cooking,Lighting,</v>
      </c>
    </row>
    <row r="27" spans="1:20">
      <c r="A27" t="s">
        <v>178</v>
      </c>
      <c r="B27" t="s">
        <v>178</v>
      </c>
      <c r="F27" t="str">
        <f t="shared" ref="F27:F30" si="2">F26&amp;A27&amp;","</f>
        <v>Cooking,Lighting,Other,</v>
      </c>
    </row>
    <row r="28" spans="1:20">
      <c r="A28" t="s">
        <v>183</v>
      </c>
      <c r="B28" t="s">
        <v>183</v>
      </c>
      <c r="F28" t="str">
        <f t="shared" si="2"/>
        <v>Cooking,Lighting,Other,Refrigeration,</v>
      </c>
    </row>
    <row r="29" spans="1:20">
      <c r="A29" t="s">
        <v>182</v>
      </c>
      <c r="B29" t="s">
        <v>182</v>
      </c>
      <c r="F29" t="str">
        <f t="shared" si="2"/>
        <v>Cooking,Lighting,Other,Refrigeration,Space Heating,</v>
      </c>
    </row>
    <row r="30" spans="1:20">
      <c r="A30" t="s">
        <v>185</v>
      </c>
      <c r="B30" t="s">
        <v>185</v>
      </c>
      <c r="F30" t="str">
        <f t="shared" si="2"/>
        <v>Cooking,Lighting,Other,Refrigeration,Space Heating,Water Heating,</v>
      </c>
    </row>
    <row r="31" spans="1:20">
      <c r="A31" t="s">
        <v>209</v>
      </c>
      <c r="B31" t="s">
        <v>178</v>
      </c>
    </row>
    <row r="32" spans="1:20">
      <c r="A32" t="s">
        <v>213</v>
      </c>
      <c r="B32" t="str">
        <f>A32</f>
        <v>FreightRoad</v>
      </c>
      <c r="F32" t="str">
        <f>A32&amp;","</f>
        <v>FreightRoad,</v>
      </c>
    </row>
    <row r="33" spans="1:6">
      <c r="A33" t="s">
        <v>214</v>
      </c>
      <c r="B33" t="str">
        <f t="shared" ref="B33:B35" si="3">A33</f>
        <v>FreightRail</v>
      </c>
      <c r="F33" t="str">
        <f>F32&amp;A33&amp;","</f>
        <v>FreightRoad,FreightRail,</v>
      </c>
    </row>
    <row r="34" spans="1:6">
      <c r="A34" t="s">
        <v>313</v>
      </c>
      <c r="B34" t="str">
        <f t="shared" si="3"/>
        <v>PassengerPriv</v>
      </c>
      <c r="F34" t="str">
        <f t="shared" ref="F34:F35" si="4">F33&amp;A34&amp;","</f>
        <v>FreightRoad,FreightRail,PassengerPriv,</v>
      </c>
    </row>
    <row r="35" spans="1:6">
      <c r="A35" t="s">
        <v>518</v>
      </c>
      <c r="B35" t="str">
        <f t="shared" si="3"/>
        <v>PassengerPub</v>
      </c>
      <c r="F35" t="str">
        <f t="shared" si="4"/>
        <v>FreightRoad,FreightRail,PassengerPriv,PassengerPub,</v>
      </c>
    </row>
    <row r="36" spans="1:6">
      <c r="A36" t="s">
        <v>201</v>
      </c>
      <c r="B36" t="s">
        <v>201</v>
      </c>
      <c r="F36" t="str">
        <f>A36&amp;","</f>
        <v>Electrolysers,</v>
      </c>
    </row>
    <row r="37" spans="1:6">
      <c r="A37" t="s">
        <v>202</v>
      </c>
      <c r="B37" t="s">
        <v>202</v>
      </c>
      <c r="F37" t="str">
        <f>F36&amp;A37&amp;","</f>
        <v>Electrolysers,FuelCells,</v>
      </c>
    </row>
    <row r="38" spans="1:6">
      <c r="A38" t="s">
        <v>326</v>
      </c>
      <c r="B38" t="s">
        <v>326</v>
      </c>
      <c r="F38" t="str">
        <f t="shared" ref="F38:F49" si="5">F37&amp;A38&amp;","</f>
        <v>Electrolysers,FuelCells,Aluminium,</v>
      </c>
    </row>
    <row r="39" spans="1:6">
      <c r="A39" t="s">
        <v>327</v>
      </c>
      <c r="B39" t="s">
        <v>327</v>
      </c>
      <c r="F39" t="str">
        <f t="shared" si="5"/>
        <v>Electrolysers,FuelCells,Aluminium,Chemicals,</v>
      </c>
    </row>
    <row r="40" spans="1:6">
      <c r="A40" t="s">
        <v>203</v>
      </c>
      <c r="B40" t="s">
        <v>203</v>
      </c>
      <c r="F40" t="str">
        <f t="shared" si="5"/>
        <v>Electrolysers,FuelCells,Aluminium,Chemicals,Ammonia,</v>
      </c>
    </row>
    <row r="41" spans="1:6">
      <c r="A41" t="s">
        <v>204</v>
      </c>
      <c r="B41" t="s">
        <v>204</v>
      </c>
      <c r="F41" t="str">
        <f t="shared" si="5"/>
        <v>Electrolysers,FuelCells,Aluminium,Chemicals,Ammonia,FerroAlloys,</v>
      </c>
    </row>
    <row r="42" spans="1:6">
      <c r="A42" t="s">
        <v>328</v>
      </c>
      <c r="B42" t="s">
        <v>328</v>
      </c>
      <c r="F42" t="str">
        <f t="shared" si="5"/>
        <v>Electrolysers,FuelCells,Aluminium,Chemicals,Ammonia,FerroAlloys,Food_Bev_Tob,</v>
      </c>
    </row>
    <row r="43" spans="1:6">
      <c r="A43" t="s">
        <v>329</v>
      </c>
      <c r="B43" t="s">
        <v>329</v>
      </c>
      <c r="F43" t="str">
        <f t="shared" si="5"/>
        <v>Electrolysers,FuelCells,Aluminium,Chemicals,Ammonia,FerroAlloys,Food_Bev_Tob,Iron_Steel,</v>
      </c>
    </row>
    <row r="44" spans="1:6">
      <c r="A44" t="s">
        <v>330</v>
      </c>
      <c r="B44" t="s">
        <v>330</v>
      </c>
      <c r="F44" t="str">
        <f t="shared" si="5"/>
        <v>Electrolysers,FuelCells,Aluminium,Chemicals,Ammonia,FerroAlloys,Food_Bev_Tob,Iron_Steel,Mining,</v>
      </c>
    </row>
    <row r="45" spans="1:6">
      <c r="A45" t="s">
        <v>331</v>
      </c>
      <c r="B45" t="s">
        <v>331</v>
      </c>
      <c r="F45" t="str">
        <f t="shared" si="5"/>
        <v>Electrolysers,FuelCells,Aluminium,Chemicals,Ammonia,FerroAlloys,Food_Bev_Tob,Iron_Steel,Mining,PNFMetals,</v>
      </c>
    </row>
    <row r="46" spans="1:6">
      <c r="A46" t="s">
        <v>332</v>
      </c>
      <c r="B46" t="s">
        <v>332</v>
      </c>
      <c r="F46" t="str">
        <f t="shared" si="5"/>
        <v>Electrolysers,FuelCells,Aluminium,Chemicals,Ammonia,FerroAlloys,Food_Bev_Tob,Iron_Steel,Mining,PNFMetals,NMMProducts,</v>
      </c>
    </row>
    <row r="47" spans="1:6">
      <c r="A47" t="s">
        <v>205</v>
      </c>
      <c r="B47" t="s">
        <v>205</v>
      </c>
      <c r="F47" t="str">
        <f t="shared" si="5"/>
        <v>Electrolysers,FuelCells,Aluminium,Chemicals,Ammonia,FerroAlloys,Food_Bev_Tob,Iron_Steel,Mining,PNFMetals,NMMProducts,IndOther,</v>
      </c>
    </row>
    <row r="48" spans="1:6">
      <c r="A48" t="s">
        <v>206</v>
      </c>
      <c r="B48" t="s">
        <v>206</v>
      </c>
      <c r="F48" t="str">
        <f t="shared" si="5"/>
        <v>Electrolysers,FuelCells,Aluminium,Chemicals,Ammonia,FerroAlloys,Food_Bev_Tob,Iron_Steel,Mining,PNFMetals,NMMProducts,IndOther,PGM,</v>
      </c>
    </row>
    <row r="49" spans="1:6">
      <c r="A49" t="s">
        <v>333</v>
      </c>
      <c r="B49" t="s">
        <v>333</v>
      </c>
      <c r="F49" t="str">
        <f t="shared" si="5"/>
        <v>Electrolysers,FuelCells,Aluminium,Chemicals,Ammonia,FerroAlloys,Food_Bev_Tob,Iron_Steel,Mining,PNFMetals,NMMProducts,IndOther,PGM,Pulp_Paper,</v>
      </c>
    </row>
    <row r="50" spans="1:6">
      <c r="A50" t="s">
        <v>356</v>
      </c>
      <c r="B50" t="s">
        <v>356</v>
      </c>
    </row>
    <row r="51" spans="1:6">
      <c r="A51" t="s">
        <v>361</v>
      </c>
      <c r="B51" t="s">
        <v>361</v>
      </c>
    </row>
    <row r="52" spans="1:6">
      <c r="A52" t="s">
        <v>362</v>
      </c>
      <c r="B52" t="s">
        <v>362</v>
      </c>
    </row>
    <row r="53" spans="1:6">
      <c r="A53" t="s">
        <v>363</v>
      </c>
      <c r="B53" t="s">
        <v>363</v>
      </c>
    </row>
    <row r="54" spans="1:6">
      <c r="A54" t="s">
        <v>364</v>
      </c>
      <c r="B54" t="s">
        <v>364</v>
      </c>
    </row>
    <row r="55" spans="1:6">
      <c r="A55" t="s">
        <v>358</v>
      </c>
      <c r="B55" t="s">
        <v>359</v>
      </c>
    </row>
    <row r="56" spans="1:6">
      <c r="A56" s="5" t="s">
        <v>341</v>
      </c>
      <c r="B56" s="5" t="s">
        <v>341</v>
      </c>
      <c r="F56" t="s">
        <v>200</v>
      </c>
    </row>
    <row r="57" spans="1:6">
      <c r="A57" s="5" t="s">
        <v>337</v>
      </c>
      <c r="B57" s="5" t="s">
        <v>337</v>
      </c>
    </row>
    <row r="58" spans="1:6">
      <c r="A58" s="5" t="s">
        <v>372</v>
      </c>
      <c r="B58" s="5" t="s">
        <v>372</v>
      </c>
    </row>
    <row r="59" spans="1:6">
      <c r="A59" s="5" t="s">
        <v>180</v>
      </c>
      <c r="B59" s="5" t="s">
        <v>180</v>
      </c>
    </row>
    <row r="60" spans="1:6">
      <c r="A60" t="s">
        <v>369</v>
      </c>
      <c r="B60" t="s">
        <v>369</v>
      </c>
    </row>
    <row r="61" spans="1:6">
      <c r="A61" t="s">
        <v>370</v>
      </c>
      <c r="B61" t="s">
        <v>370</v>
      </c>
    </row>
    <row r="62" spans="1:6">
      <c r="A62" t="s">
        <v>373</v>
      </c>
      <c r="B62" t="s">
        <v>373</v>
      </c>
    </row>
    <row r="63" spans="1:6">
      <c r="A63" s="5" t="s">
        <v>375</v>
      </c>
      <c r="B63" s="5" t="s">
        <v>375</v>
      </c>
    </row>
    <row r="64" spans="1:6">
      <c r="A64" s="5" t="s">
        <v>392</v>
      </c>
      <c r="B64" s="5" t="s">
        <v>392</v>
      </c>
    </row>
    <row r="65" spans="1:2">
      <c r="A65" s="5" t="s">
        <v>393</v>
      </c>
      <c r="B65" s="5" t="s">
        <v>393</v>
      </c>
    </row>
    <row r="66" spans="1:2">
      <c r="A66" s="5" t="s">
        <v>409</v>
      </c>
      <c r="B66" s="5" t="s">
        <v>409</v>
      </c>
    </row>
    <row r="67" spans="1:2">
      <c r="A67" s="5" t="s">
        <v>394</v>
      </c>
      <c r="B67" s="5" t="s">
        <v>394</v>
      </c>
    </row>
    <row r="68" spans="1:2">
      <c r="A68" s="5" t="s">
        <v>395</v>
      </c>
      <c r="B68" s="5" t="s">
        <v>395</v>
      </c>
    </row>
    <row r="69" spans="1:2">
      <c r="A69" s="5" t="s">
        <v>396</v>
      </c>
      <c r="B69" s="5" t="s">
        <v>396</v>
      </c>
    </row>
    <row r="70" spans="1:2">
      <c r="A70" s="5" t="s">
        <v>397</v>
      </c>
      <c r="B70" s="5" t="s">
        <v>397</v>
      </c>
    </row>
    <row r="71" spans="1:2">
      <c r="A71" s="5" t="s">
        <v>398</v>
      </c>
      <c r="B71" s="5" t="s">
        <v>398</v>
      </c>
    </row>
    <row r="72" spans="1:2">
      <c r="A72" s="5" t="s">
        <v>408</v>
      </c>
      <c r="B72" s="5" t="s">
        <v>408</v>
      </c>
    </row>
    <row r="73" spans="1:2">
      <c r="A73" s="5" t="s">
        <v>399</v>
      </c>
      <c r="B73" s="5" t="s">
        <v>399</v>
      </c>
    </row>
    <row r="74" spans="1:2">
      <c r="A74" s="5" t="s">
        <v>400</v>
      </c>
      <c r="B74" s="5" t="s">
        <v>400</v>
      </c>
    </row>
    <row r="75" spans="1:2">
      <c r="A75" s="5" t="s">
        <v>376</v>
      </c>
      <c r="B75" s="5" t="s">
        <v>376</v>
      </c>
    </row>
    <row r="76" spans="1:2">
      <c r="A76" s="5" t="s">
        <v>401</v>
      </c>
      <c r="B76" s="5" t="s">
        <v>401</v>
      </c>
    </row>
    <row r="77" spans="1:2">
      <c r="A77" s="5" t="s">
        <v>402</v>
      </c>
      <c r="B77" s="5" t="s">
        <v>402</v>
      </c>
    </row>
    <row r="78" spans="1:2">
      <c r="A78" s="5" t="s">
        <v>377</v>
      </c>
      <c r="B78" s="5" t="s">
        <v>377</v>
      </c>
    </row>
    <row r="79" spans="1:2">
      <c r="A79" s="5" t="s">
        <v>378</v>
      </c>
      <c r="B79" s="5" t="s">
        <v>378</v>
      </c>
    </row>
    <row r="80" spans="1:2">
      <c r="A80" s="5" t="s">
        <v>379</v>
      </c>
      <c r="B80" s="5" t="s">
        <v>379</v>
      </c>
    </row>
    <row r="81" spans="1:2">
      <c r="A81" s="5" t="s">
        <v>380</v>
      </c>
      <c r="B81" s="5" t="s">
        <v>380</v>
      </c>
    </row>
    <row r="82" spans="1:2">
      <c r="A82" s="5" t="s">
        <v>381</v>
      </c>
      <c r="B82" s="5" t="s">
        <v>381</v>
      </c>
    </row>
    <row r="83" spans="1:2">
      <c r="A83" s="5" t="s">
        <v>382</v>
      </c>
      <c r="B83" s="5" t="s">
        <v>382</v>
      </c>
    </row>
    <row r="84" spans="1:2">
      <c r="A84" s="5" t="s">
        <v>383</v>
      </c>
      <c r="B84" s="5" t="s">
        <v>383</v>
      </c>
    </row>
    <row r="85" spans="1:2">
      <c r="A85" s="5" t="s">
        <v>428</v>
      </c>
      <c r="B85" s="5" t="s">
        <v>428</v>
      </c>
    </row>
    <row r="86" spans="1:2">
      <c r="A86" s="5" t="s">
        <v>385</v>
      </c>
      <c r="B86" s="5" t="s">
        <v>385</v>
      </c>
    </row>
    <row r="87" spans="1:2">
      <c r="A87" s="5" t="s">
        <v>181</v>
      </c>
      <c r="B87" s="5" t="s">
        <v>181</v>
      </c>
    </row>
    <row r="88" spans="1:2">
      <c r="A88" s="5" t="s">
        <v>184</v>
      </c>
      <c r="B88" s="5" t="s">
        <v>184</v>
      </c>
    </row>
    <row r="89" spans="1:2">
      <c r="A89" s="5" t="s">
        <v>431</v>
      </c>
      <c r="B89" s="5" t="s">
        <v>431</v>
      </c>
    </row>
    <row r="90" spans="1:2">
      <c r="A90" s="5" t="s">
        <v>432</v>
      </c>
      <c r="B90" s="5" t="s">
        <v>432</v>
      </c>
    </row>
    <row r="91" spans="1:2">
      <c r="A91" s="5" t="s">
        <v>186</v>
      </c>
      <c r="B91" s="5" t="s">
        <v>186</v>
      </c>
    </row>
    <row r="92" spans="1:2">
      <c r="A92" s="5" t="s">
        <v>325</v>
      </c>
      <c r="B92" s="5" t="s">
        <v>325</v>
      </c>
    </row>
    <row r="93" spans="1:2">
      <c r="A93" s="5" t="s">
        <v>435</v>
      </c>
      <c r="B93" s="5" t="s">
        <v>435</v>
      </c>
    </row>
    <row r="94" spans="1:2">
      <c r="A94" s="5" t="s">
        <v>436</v>
      </c>
      <c r="B94" s="5" t="s">
        <v>436</v>
      </c>
    </row>
    <row r="95" spans="1:2">
      <c r="A95" s="5" t="s">
        <v>437</v>
      </c>
      <c r="B95" s="5" t="s">
        <v>437</v>
      </c>
    </row>
    <row r="96" spans="1:2">
      <c r="A96" s="5" t="s">
        <v>438</v>
      </c>
      <c r="B96" s="5" t="s">
        <v>438</v>
      </c>
    </row>
    <row r="97" spans="1:2">
      <c r="A97" s="5" t="s">
        <v>439</v>
      </c>
      <c r="B97" s="5" t="s">
        <v>439</v>
      </c>
    </row>
    <row r="98" spans="1:2">
      <c r="A98" s="5" t="s">
        <v>440</v>
      </c>
      <c r="B98" s="5" t="s">
        <v>440</v>
      </c>
    </row>
    <row r="99" spans="1:2">
      <c r="A99" s="5" t="s">
        <v>441</v>
      </c>
      <c r="B99" s="5" t="s">
        <v>441</v>
      </c>
    </row>
    <row r="100" spans="1:2">
      <c r="A100" s="5" t="s">
        <v>442</v>
      </c>
      <c r="B100" s="5" t="s">
        <v>442</v>
      </c>
    </row>
    <row r="101" spans="1:2">
      <c r="A101" s="5" t="s">
        <v>443</v>
      </c>
      <c r="B101" s="5" t="s">
        <v>443</v>
      </c>
    </row>
    <row r="102" spans="1:2">
      <c r="A102" s="5" t="s">
        <v>444</v>
      </c>
      <c r="B102" s="5" t="s">
        <v>444</v>
      </c>
    </row>
    <row r="103" spans="1:2">
      <c r="A103" s="5" t="s">
        <v>445</v>
      </c>
      <c r="B103" s="5" t="s">
        <v>445</v>
      </c>
    </row>
    <row r="104" spans="1:2">
      <c r="A104" s="5" t="s">
        <v>446</v>
      </c>
      <c r="B104" s="5" t="s">
        <v>446</v>
      </c>
    </row>
    <row r="105" spans="1:2">
      <c r="A105" s="5" t="s">
        <v>435</v>
      </c>
      <c r="B105" s="5" t="s">
        <v>435</v>
      </c>
    </row>
    <row r="106" spans="1:2">
      <c r="A106" s="5" t="s">
        <v>436</v>
      </c>
      <c r="B106" s="5" t="s">
        <v>436</v>
      </c>
    </row>
    <row r="107" spans="1:2">
      <c r="A107" s="5" t="s">
        <v>437</v>
      </c>
      <c r="B107" s="5" t="s">
        <v>437</v>
      </c>
    </row>
    <row r="108" spans="1:2">
      <c r="A108" s="5" t="s">
        <v>438</v>
      </c>
      <c r="B108" s="5" t="s">
        <v>438</v>
      </c>
    </row>
    <row r="109" spans="1:2">
      <c r="A109" s="5" t="s">
        <v>439</v>
      </c>
      <c r="B109" s="5" t="s">
        <v>439</v>
      </c>
    </row>
    <row r="110" spans="1:2">
      <c r="A110" s="5" t="s">
        <v>440</v>
      </c>
      <c r="B110" s="5" t="s">
        <v>440</v>
      </c>
    </row>
    <row r="111" spans="1:2">
      <c r="A111" s="5" t="s">
        <v>441</v>
      </c>
      <c r="B111" s="5" t="s">
        <v>441</v>
      </c>
    </row>
    <row r="112" spans="1:2">
      <c r="A112" s="5" t="s">
        <v>442</v>
      </c>
      <c r="B112" s="5" t="s">
        <v>442</v>
      </c>
    </row>
    <row r="113" spans="1:2">
      <c r="A113" s="5" t="s">
        <v>443</v>
      </c>
      <c r="B113" s="5" t="s">
        <v>443</v>
      </c>
    </row>
    <row r="114" spans="1:2">
      <c r="A114" s="5" t="s">
        <v>444</v>
      </c>
      <c r="B114" s="5" t="s">
        <v>444</v>
      </c>
    </row>
    <row r="115" spans="1:2">
      <c r="A115" s="5" t="s">
        <v>445</v>
      </c>
      <c r="B115" s="5" t="s">
        <v>445</v>
      </c>
    </row>
    <row r="116" spans="1:2">
      <c r="A116" s="5" t="s">
        <v>446</v>
      </c>
      <c r="B116" s="5" t="s">
        <v>446</v>
      </c>
    </row>
    <row r="117" spans="1:2">
      <c r="A117" s="5" t="s">
        <v>465</v>
      </c>
      <c r="B117" s="5" t="s">
        <v>465</v>
      </c>
    </row>
    <row r="118" spans="1:2">
      <c r="A118" s="5" t="s">
        <v>466</v>
      </c>
      <c r="B118" s="5" t="s">
        <v>466</v>
      </c>
    </row>
    <row r="119" spans="1:2">
      <c r="A119" s="5" t="s">
        <v>467</v>
      </c>
      <c r="B119" s="5" t="s">
        <v>467</v>
      </c>
    </row>
    <row r="120" spans="1:2">
      <c r="A120" s="5" t="s">
        <v>468</v>
      </c>
      <c r="B120" s="5" t="s">
        <v>468</v>
      </c>
    </row>
    <row r="121" spans="1:2">
      <c r="A121" s="5" t="s">
        <v>469</v>
      </c>
      <c r="B121" s="5" t="s">
        <v>469</v>
      </c>
    </row>
    <row r="122" spans="1:2">
      <c r="A122" s="5" t="s">
        <v>470</v>
      </c>
      <c r="B122" s="5" t="s">
        <v>470</v>
      </c>
    </row>
    <row r="123" spans="1:2">
      <c r="A123" s="5" t="s">
        <v>471</v>
      </c>
      <c r="B123" s="5" t="s">
        <v>471</v>
      </c>
    </row>
    <row r="124" spans="1:2">
      <c r="A124" s="5" t="s">
        <v>472</v>
      </c>
      <c r="B124" s="5" t="s">
        <v>472</v>
      </c>
    </row>
    <row r="125" spans="1:2">
      <c r="A125" s="5" t="s">
        <v>473</v>
      </c>
      <c r="B125" s="5" t="s">
        <v>473</v>
      </c>
    </row>
    <row r="126" spans="1:2">
      <c r="A126" s="5" t="s">
        <v>474</v>
      </c>
      <c r="B126" s="5" t="s">
        <v>474</v>
      </c>
    </row>
    <row r="127" spans="1:2">
      <c r="A127" s="5" t="s">
        <v>475</v>
      </c>
      <c r="B127" s="5" t="s">
        <v>475</v>
      </c>
    </row>
    <row r="128" spans="1:2">
      <c r="A128" s="5" t="s">
        <v>476</v>
      </c>
      <c r="B128" s="5" t="s">
        <v>476</v>
      </c>
    </row>
    <row r="129" spans="1:2">
      <c r="A129" s="5" t="s">
        <v>477</v>
      </c>
      <c r="B129" s="5" t="s">
        <v>477</v>
      </c>
    </row>
    <row r="130" spans="1:2">
      <c r="A130" s="5" t="s">
        <v>482</v>
      </c>
      <c r="B130" s="5" t="s">
        <v>482</v>
      </c>
    </row>
    <row r="131" spans="1:2">
      <c r="A131" s="5" t="s">
        <v>485</v>
      </c>
      <c r="B131" s="5" t="s">
        <v>485</v>
      </c>
    </row>
    <row r="132" spans="1:2">
      <c r="A132" s="5" t="s">
        <v>486</v>
      </c>
      <c r="B132" s="5" t="s">
        <v>486</v>
      </c>
    </row>
    <row r="133" spans="1:2">
      <c r="A133" s="5" t="s">
        <v>487</v>
      </c>
      <c r="B133" s="5" t="s">
        <v>487</v>
      </c>
    </row>
    <row r="134" spans="1:2">
      <c r="A134" s="5" t="s">
        <v>488</v>
      </c>
      <c r="B134" s="5" t="s">
        <v>488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7BBC-32E1-488F-B8C4-76C5DD00AE5A}">
  <dimension ref="B3:G23"/>
  <sheetViews>
    <sheetView workbookViewId="0">
      <selection activeCell="B3" sqref="B3:G23"/>
    </sheetView>
  </sheetViews>
  <sheetFormatPr defaultRowHeight="14.5"/>
  <sheetData>
    <row r="3" spans="2:7">
      <c r="B3" t="s">
        <v>291</v>
      </c>
      <c r="C3" t="s">
        <v>291</v>
      </c>
      <c r="G3" t="str">
        <f>C3&amp;","</f>
        <v>RLCooking,</v>
      </c>
    </row>
    <row r="4" spans="2:7">
      <c r="B4" t="s">
        <v>292</v>
      </c>
      <c r="C4" t="s">
        <v>292</v>
      </c>
      <c r="G4" t="str">
        <f>G3&amp;C4&amp;","</f>
        <v>RLCooking,RLLighting,</v>
      </c>
    </row>
    <row r="5" spans="2:7">
      <c r="B5" t="s">
        <v>293</v>
      </c>
      <c r="C5" t="s">
        <v>294</v>
      </c>
      <c r="G5" t="str">
        <f>G4&amp;C5&amp;","</f>
        <v>RLCooking,RLLighting,RLOther,</v>
      </c>
    </row>
    <row r="6" spans="2:7">
      <c r="B6" t="s">
        <v>294</v>
      </c>
      <c r="C6" t="s">
        <v>294</v>
      </c>
    </row>
    <row r="7" spans="2:7">
      <c r="B7" t="s">
        <v>295</v>
      </c>
      <c r="C7" t="s">
        <v>295</v>
      </c>
      <c r="G7" t="str">
        <f>G5&amp;C7&amp;","</f>
        <v>RLCooking,RLLighting,RLOther,RLRefrigeration,</v>
      </c>
    </row>
    <row r="8" spans="2:7">
      <c r="B8" t="s">
        <v>296</v>
      </c>
      <c r="C8" t="s">
        <v>296</v>
      </c>
      <c r="G8" t="str">
        <f>G7&amp;C8&amp;","</f>
        <v>RLCooking,RLLighting,RLOther,RLRefrigeration,RLSpace Heating,</v>
      </c>
    </row>
    <row r="9" spans="2:7">
      <c r="B9" t="s">
        <v>297</v>
      </c>
      <c r="C9" t="s">
        <v>297</v>
      </c>
      <c r="G9" t="str">
        <f>G8&amp;C9&amp;","</f>
        <v>RLCooking,RLLighting,RLOther,RLRefrigeration,RLSpace Heating,RLWater Heating,</v>
      </c>
    </row>
    <row r="10" spans="2:7">
      <c r="B10" t="s">
        <v>298</v>
      </c>
      <c r="C10" t="s">
        <v>298</v>
      </c>
      <c r="G10" t="str">
        <f>G9&amp;C10&amp;","</f>
        <v>RLCooking,RLLighting,RLOther,RLRefrigeration,RLSpace Heating,RLWater Heating,RMCooking,</v>
      </c>
    </row>
    <row r="11" spans="2:7">
      <c r="B11" t="s">
        <v>299</v>
      </c>
      <c r="C11" t="s">
        <v>299</v>
      </c>
      <c r="G11" t="str">
        <f>G10&amp;C11&amp;","</f>
        <v>RLCooking,RLLighting,RLOther,RLRefrigeration,RLSpace Heating,RLWater Heating,RMCooking,RMLighting,</v>
      </c>
    </row>
    <row r="12" spans="2:7">
      <c r="B12" t="s">
        <v>300</v>
      </c>
      <c r="C12" t="s">
        <v>301</v>
      </c>
      <c r="G12" t="str">
        <f>G11&amp;C12&amp;","</f>
        <v>RLCooking,RLLighting,RLOther,RLRefrigeration,RLSpace Heating,RLWater Heating,RMCooking,RMLighting,RMOther,</v>
      </c>
    </row>
    <row r="13" spans="2:7">
      <c r="B13" t="s">
        <v>301</v>
      </c>
      <c r="C13" t="s">
        <v>301</v>
      </c>
    </row>
    <row r="14" spans="2:7">
      <c r="B14" t="s">
        <v>302</v>
      </c>
      <c r="C14" t="s">
        <v>302</v>
      </c>
      <c r="G14" t="str">
        <f>G12&amp;C14&amp;","</f>
        <v>RLCooking,RLLighting,RLOther,RLRefrigeration,RLSpace Heating,RLWater Heating,RMCooking,RMLighting,RMOther,RMRefrigeration,</v>
      </c>
    </row>
    <row r="15" spans="2:7">
      <c r="B15" t="s">
        <v>303</v>
      </c>
      <c r="C15" t="s">
        <v>303</v>
      </c>
      <c r="G15" t="str">
        <f>G14&amp;C15&amp;","</f>
        <v>RLCooking,RLLighting,RLOther,RLRefrigeration,RLSpace Heating,RLWater Heating,RMCooking,RMLighting,RMOther,RMRefrigeration,RMSpace Heating,</v>
      </c>
    </row>
    <row r="16" spans="2:7">
      <c r="B16" t="s">
        <v>304</v>
      </c>
      <c r="C16" t="s">
        <v>304</v>
      </c>
      <c r="G16" t="str">
        <f>G15&amp;C16&amp;","</f>
        <v>RLCooking,RLLighting,RLOther,RLRefrigeration,RLSpace Heating,RLWater Heating,RMCooking,RMLighting,RMOther,RMRefrigeration,RMSpace Heating,RMWater Heating,</v>
      </c>
    </row>
    <row r="17" spans="2:7">
      <c r="B17" t="s">
        <v>305</v>
      </c>
      <c r="C17" t="s">
        <v>305</v>
      </c>
      <c r="G17" t="str">
        <f>G16&amp;C17&amp;","</f>
        <v>RLCooking,RLLighting,RLOther,RLRefrigeration,RLSpace Heating,RLWater Heating,RMCooking,RMLighting,RMOther,RMRefrigeration,RMSpace Heating,RMWater Heating,RHCooking,</v>
      </c>
    </row>
    <row r="18" spans="2:7">
      <c r="B18" t="s">
        <v>306</v>
      </c>
      <c r="C18" t="s">
        <v>306</v>
      </c>
      <c r="G18" t="str">
        <f>G17&amp;C18&amp;","</f>
        <v>RLCooking,RLLighting,RLOther,RLRefrigeration,RLSpace Heating,RLWater Heating,RMCooking,RMLighting,RMOther,RMRefrigeration,RMSpace Heating,RMWater Heating,RHCooking,RHLighting,</v>
      </c>
    </row>
    <row r="19" spans="2:7">
      <c r="B19" t="s">
        <v>307</v>
      </c>
      <c r="C19" t="s">
        <v>308</v>
      </c>
      <c r="G19" t="str">
        <f>G18&amp;C19&amp;","</f>
        <v>RLCooking,RLLighting,RLOther,RLRefrigeration,RLSpace Heating,RLWater Heating,RMCooking,RMLighting,RMOther,RMRefrigeration,RMSpace Heating,RMWater Heating,RHCooking,RHLighting,RHOther,</v>
      </c>
    </row>
    <row r="20" spans="2:7">
      <c r="B20" t="s">
        <v>308</v>
      </c>
      <c r="C20" t="s">
        <v>308</v>
      </c>
    </row>
    <row r="21" spans="2:7">
      <c r="B21" t="s">
        <v>309</v>
      </c>
      <c r="C21" t="s">
        <v>309</v>
      </c>
      <c r="G21" t="str">
        <f>G19&amp;C21&amp;","</f>
        <v>RLCooking,RLLighting,RLOther,RLRefrigeration,RLSpace Heating,RLWater Heating,RMCooking,RMLighting,RMOther,RMRefrigeration,RMSpace Heating,RMWater Heating,RHCooking,RHLighting,RHOther,RHRefrigeration,</v>
      </c>
    </row>
    <row r="22" spans="2:7">
      <c r="B22" t="s">
        <v>310</v>
      </c>
      <c r="C22" t="s">
        <v>310</v>
      </c>
      <c r="G22" t="str">
        <f>G21&amp;C22&amp;","</f>
        <v>RLCooking,RLLighting,RLOther,RLRefrigeration,RLSpace Heating,RLWater Heating,RMCooking,RMLighting,RMOther,RMRefrigeration,RMSpace Heating,RMWater Heating,RHCooking,RHLighting,RHOther,RHRefrigeration,RHSpace Heating,</v>
      </c>
    </row>
    <row r="23" spans="2:7">
      <c r="B23" t="s">
        <v>311</v>
      </c>
      <c r="C23" t="s">
        <v>311</v>
      </c>
      <c r="G23" t="str">
        <f>G22&amp;C23&amp;","</f>
        <v>RLCooking,RLLighting,RLOther,RLRefrigeration,RLSpace Heating,RLWater Heating,RMCooking,RMLighting,RMOther,RMRefrigeration,RMSpace Heating,RMWater Heating,RHCooking,RHLighting,RHOther,RHRefrigeration,RHSpace Heating,RHWater Heating,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4.5"/>
  <cols>
    <col min="1" max="1" width="10.81640625" bestFit="1" customWidth="1"/>
    <col min="2" max="2" width="11.54296875" bestFit="1" customWidth="1"/>
    <col min="3" max="3" width="15.81640625" bestFit="1" customWidth="1"/>
    <col min="4" max="4" width="8.1796875" bestFit="1" customWidth="1"/>
    <col min="5" max="5" width="9.54296875" bestFit="1" customWidth="1"/>
    <col min="6" max="6" width="7.7265625" bestFit="1" customWidth="1"/>
    <col min="7" max="7" width="9.54296875" bestFit="1" customWidth="1"/>
    <col min="8" max="8" width="6.7265625" bestFit="1" customWidth="1"/>
    <col min="9" max="9" width="9.54296875" bestFit="1" customWidth="1"/>
    <col min="10" max="10" width="12" bestFit="1" customWidth="1"/>
  </cols>
  <sheetData>
    <row r="1" spans="3:10">
      <c r="J1" t="s">
        <v>255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252</v>
      </c>
      <c r="D4" t="s">
        <v>174</v>
      </c>
      <c r="E4" t="s">
        <v>249</v>
      </c>
      <c r="F4" t="s">
        <v>253</v>
      </c>
      <c r="I4" t="s">
        <v>254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174</v>
      </c>
    </row>
    <row r="14" spans="3:10">
      <c r="C14" t="s">
        <v>176</v>
      </c>
    </row>
    <row r="15" spans="3:10">
      <c r="C15" t="s">
        <v>41</v>
      </c>
    </row>
    <row r="16" spans="3:10">
      <c r="C16" t="s">
        <v>171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4.5"/>
  <cols>
    <col min="1" max="1" width="13.54296875" bestFit="1" customWidth="1"/>
    <col min="2" max="2" width="14.1796875" bestFit="1" customWidth="1"/>
    <col min="3" max="3" width="36.453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</vt:lpstr>
      <vt:lpstr>TS_Defs</vt:lpstr>
      <vt:lpstr>TS_Defs_Old</vt:lpstr>
      <vt:lpstr>Sankey_def</vt:lpstr>
      <vt:lpstr>CSET_MAP</vt:lpstr>
      <vt:lpstr>PSet_MAP coarse</vt:lpstr>
      <vt:lpstr>Archive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2024-10-03T09:10:09Z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