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CGE\"/>
    </mc:Choice>
  </mc:AlternateContent>
  <xr:revisionPtr revIDLastSave="0" documentId="8_{DF0EED4C-998B-4337-A2AE-958E6604A3B1}" xr6:coauthVersionLast="47" xr6:coauthVersionMax="47" xr10:uidLastSave="{00000000-0000-0000-0000-000000000000}"/>
  <bookViews>
    <workbookView xWindow="-108" yWindow="-108" windowWidth="23256" windowHeight="13896" tabRatio="947" activeTab="5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SATIM" sheetId="27" r:id="rId7"/>
    <sheet name="TFP" sheetId="3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8" i="36" l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51" i="36" s="1"/>
  <c r="T52" i="36" s="1"/>
  <c r="T53" i="36" s="1"/>
  <c r="T54" i="36" s="1"/>
  <c r="R76" i="36"/>
  <c r="Q88" i="36"/>
  <c r="Q51" i="36"/>
  <c r="Q28" i="36"/>
  <c r="O76" i="36"/>
  <c r="O28" i="36"/>
  <c r="T77" i="36"/>
  <c r="T78" i="36" s="1"/>
  <c r="T79" i="36" s="1"/>
  <c r="T80" i="36" s="1"/>
  <c r="T81" i="36" s="1"/>
  <c r="T82" i="36" s="1"/>
  <c r="T84" i="36" s="1"/>
  <c r="T85" i="36" s="1"/>
  <c r="T86" i="36" s="1"/>
  <c r="T87" i="36" s="1"/>
  <c r="T88" i="36" s="1"/>
  <c r="T89" i="36" s="1"/>
  <c r="T75" i="36"/>
  <c r="T76" i="36" s="1"/>
  <c r="P76" i="36"/>
  <c r="T57" i="36" l="1"/>
  <c r="T58" i="36" s="1"/>
  <c r="T59" i="36" s="1"/>
  <c r="T60" i="36" s="1"/>
  <c r="T61" i="36" s="1"/>
  <c r="T62" i="36" s="1"/>
  <c r="T55" i="36"/>
  <c r="T56" i="36" s="1"/>
  <c r="T63" i="36" l="1"/>
  <c r="T64" i="36"/>
  <c r="T65" i="36" s="1"/>
  <c r="T66" i="36" s="1"/>
  <c r="Q89" i="36"/>
  <c r="J28" i="36"/>
  <c r="J30" i="36"/>
  <c r="G77" i="36"/>
  <c r="G12" i="36"/>
  <c r="G76" i="36"/>
  <c r="I24" i="19"/>
  <c r="J24" i="19" s="1"/>
  <c r="K24" i="19" s="1"/>
  <c r="L24" i="19" s="1"/>
  <c r="AD24" i="19"/>
  <c r="AE24" i="19" s="1"/>
  <c r="AF24" i="19" s="1"/>
  <c r="AC24" i="19"/>
  <c r="AA24" i="19"/>
  <c r="Z24" i="19"/>
  <c r="Y24" i="19"/>
  <c r="X24" i="19"/>
  <c r="AL23" i="19"/>
  <c r="AL25" i="19"/>
  <c r="AL26" i="19"/>
  <c r="AL27" i="19"/>
  <c r="AL28" i="19"/>
  <c r="AL29" i="19"/>
  <c r="AL30" i="19"/>
  <c r="AL31" i="19"/>
  <c r="AL32" i="19"/>
  <c r="AL33" i="19"/>
  <c r="AH23" i="19"/>
  <c r="AI23" i="19"/>
  <c r="AJ23" i="19"/>
  <c r="AK23" i="19"/>
  <c r="AH24" i="19"/>
  <c r="AI24" i="19" s="1"/>
  <c r="AJ24" i="19" s="1"/>
  <c r="AK24" i="19" s="1"/>
  <c r="AL24" i="19" s="1"/>
  <c r="AH25" i="19"/>
  <c r="AI25" i="19"/>
  <c r="AJ25" i="19"/>
  <c r="AK25" i="19" s="1"/>
  <c r="AH26" i="19"/>
  <c r="AI26" i="19"/>
  <c r="AJ26" i="19"/>
  <c r="AK26" i="19"/>
  <c r="AH27" i="19"/>
  <c r="AI27" i="19"/>
  <c r="AJ27" i="19"/>
  <c r="AK27" i="19"/>
  <c r="AH28" i="19"/>
  <c r="AI28" i="19"/>
  <c r="AJ28" i="19"/>
  <c r="AK28" i="19"/>
  <c r="AH29" i="19"/>
  <c r="AI29" i="19"/>
  <c r="AJ29" i="19"/>
  <c r="AK29" i="19"/>
  <c r="AH30" i="19"/>
  <c r="AI30" i="19"/>
  <c r="AJ30" i="19"/>
  <c r="AK30" i="19"/>
  <c r="AH31" i="19"/>
  <c r="AI31" i="19"/>
  <c r="AJ31" i="19"/>
  <c r="AK31" i="19"/>
  <c r="AH32" i="19"/>
  <c r="AI32" i="19"/>
  <c r="AJ32" i="19"/>
  <c r="AK32" i="19"/>
  <c r="AH33" i="19"/>
  <c r="AI33" i="19"/>
  <c r="AJ33" i="19"/>
  <c r="AK33" i="19"/>
  <c r="Q76" i="36"/>
  <c r="K76" i="36"/>
  <c r="K87" i="36"/>
  <c r="M87" i="36"/>
  <c r="M88" i="36" s="1"/>
  <c r="M89" i="36" s="1"/>
  <c r="N87" i="36"/>
  <c r="N88" i="36" s="1"/>
  <c r="N89" i="36" s="1"/>
  <c r="K88" i="36"/>
  <c r="K89" i="36"/>
  <c r="J87" i="36"/>
  <c r="J88" i="36" s="1"/>
  <c r="J89" i="36" s="1"/>
  <c r="O2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T67" i="36" l="1"/>
  <c r="T68" i="36"/>
  <c r="T69" i="36" s="1"/>
  <c r="T70" i="36" s="1"/>
  <c r="T71" i="36" s="1"/>
  <c r="T72" i="36" s="1"/>
  <c r="S9" i="36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Z89" i="7"/>
  <c r="Y89" i="7"/>
  <c r="X89" i="7"/>
  <c r="W89" i="7"/>
  <c r="V89" i="7"/>
  <c r="U89" i="7"/>
  <c r="T89" i="7"/>
  <c r="S89" i="7"/>
  <c r="R89" i="7"/>
  <c r="P89" i="7"/>
  <c r="L89" i="7"/>
  <c r="K89" i="7"/>
  <c r="J89" i="7"/>
  <c r="I89" i="7"/>
  <c r="H89" i="7"/>
  <c r="G89" i="7"/>
  <c r="F89" i="7"/>
  <c r="E89" i="7"/>
  <c r="D89" i="7"/>
  <c r="A89" i="7"/>
  <c r="O89" i="7" s="1"/>
  <c r="Z88" i="7"/>
  <c r="Y88" i="7"/>
  <c r="X88" i="7"/>
  <c r="W88" i="7"/>
  <c r="V88" i="7"/>
  <c r="U88" i="7"/>
  <c r="T88" i="7"/>
  <c r="S88" i="7"/>
  <c r="R88" i="7"/>
  <c r="P88" i="7"/>
  <c r="O88" i="7"/>
  <c r="L88" i="7"/>
  <c r="K88" i="7"/>
  <c r="J88" i="7"/>
  <c r="I88" i="7"/>
  <c r="H88" i="7"/>
  <c r="G88" i="7"/>
  <c r="F88" i="7"/>
  <c r="E88" i="7"/>
  <c r="D88" i="7"/>
  <c r="A88" i="7"/>
  <c r="Z87" i="7"/>
  <c r="Y87" i="7"/>
  <c r="X87" i="7"/>
  <c r="W87" i="7"/>
  <c r="V87" i="7"/>
  <c r="U87" i="7"/>
  <c r="T87" i="7"/>
  <c r="S87" i="7"/>
  <c r="R87" i="7"/>
  <c r="P87" i="7"/>
  <c r="O87" i="7"/>
  <c r="L87" i="7"/>
  <c r="K87" i="7"/>
  <c r="J87" i="7"/>
  <c r="I87" i="7"/>
  <c r="H87" i="7"/>
  <c r="G87" i="7"/>
  <c r="F87" i="7"/>
  <c r="E87" i="7"/>
  <c r="D87" i="7"/>
  <c r="A87" i="7"/>
  <c r="Z86" i="7"/>
  <c r="Y86" i="7"/>
  <c r="X86" i="7"/>
  <c r="W86" i="7"/>
  <c r="V86" i="7"/>
  <c r="U86" i="7"/>
  <c r="T86" i="7"/>
  <c r="S86" i="7"/>
  <c r="R86" i="7"/>
  <c r="P86" i="7"/>
  <c r="L86" i="7"/>
  <c r="K86" i="7"/>
  <c r="J86" i="7"/>
  <c r="I86" i="7"/>
  <c r="H86" i="7"/>
  <c r="G86" i="7"/>
  <c r="F86" i="7"/>
  <c r="E86" i="7"/>
  <c r="D86" i="7"/>
  <c r="A86" i="7"/>
  <c r="O86" i="7" s="1"/>
  <c r="Z85" i="7"/>
  <c r="Y85" i="7"/>
  <c r="X85" i="7"/>
  <c r="W85" i="7"/>
  <c r="V85" i="7"/>
  <c r="U85" i="7"/>
  <c r="T85" i="7"/>
  <c r="S85" i="7"/>
  <c r="R85" i="7"/>
  <c r="P85" i="7"/>
  <c r="O85" i="7"/>
  <c r="L85" i="7"/>
  <c r="K85" i="7"/>
  <c r="J85" i="7"/>
  <c r="I85" i="7"/>
  <c r="H85" i="7"/>
  <c r="G85" i="7"/>
  <c r="F85" i="7"/>
  <c r="E85" i="7"/>
  <c r="D85" i="7"/>
  <c r="A85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" i="7"/>
  <c r="B7" i="6"/>
  <c r="F76" i="36"/>
  <c r="C76" i="36"/>
  <c r="B76" i="36"/>
  <c r="N67" i="36"/>
  <c r="F67" i="36"/>
  <c r="E67" i="36"/>
  <c r="D67" i="36"/>
  <c r="C67" i="36"/>
  <c r="B67" i="36"/>
  <c r="N63" i="36"/>
  <c r="F63" i="36"/>
  <c r="E63" i="36"/>
  <c r="D63" i="36"/>
  <c r="C63" i="36"/>
  <c r="B63" i="36"/>
  <c r="E56" i="36"/>
  <c r="N55" i="36"/>
  <c r="N56" i="36" s="1"/>
  <c r="F55" i="36"/>
  <c r="F56" i="36" s="1"/>
  <c r="E55" i="36"/>
  <c r="D55" i="36"/>
  <c r="D56" i="36" s="1"/>
  <c r="C55" i="36"/>
  <c r="C56" i="36" s="1"/>
  <c r="B55" i="36"/>
  <c r="B56" i="36" s="1"/>
  <c r="S24" i="36" l="1"/>
  <c r="S25" i="36" s="1"/>
  <c r="S26" i="36" s="1"/>
  <c r="S27" i="36" s="1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51" i="36" s="1"/>
  <c r="S52" i="36" s="1"/>
  <c r="S53" i="36" s="1"/>
  <c r="S54" i="36" s="1"/>
  <c r="S55" i="36" s="1"/>
  <c r="S56" i="36" s="1"/>
  <c r="N24" i="36"/>
  <c r="N25" i="36" s="1"/>
  <c r="N26" i="36" s="1"/>
  <c r="N27" i="36" s="1"/>
  <c r="P78" i="36"/>
  <c r="P79" i="36" s="1"/>
  <c r="P80" i="36" s="1"/>
  <c r="P81" i="36" s="1"/>
  <c r="P82" i="36" s="1"/>
  <c r="P84" i="36" s="1"/>
  <c r="P85" i="36" s="1"/>
  <c r="P86" i="36" s="1"/>
  <c r="P87" i="36" s="1"/>
  <c r="P29" i="36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2" i="36" s="1"/>
  <c r="P53" i="36" s="1"/>
  <c r="P54" i="36" s="1"/>
  <c r="P9" i="36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N78" i="36"/>
  <c r="N79" i="36" s="1"/>
  <c r="N80" i="36" s="1"/>
  <c r="N81" i="36" s="1"/>
  <c r="N82" i="36" s="1"/>
  <c r="N84" i="36" s="1"/>
  <c r="N85" i="36" s="1"/>
  <c r="J31" i="36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2" i="36" s="1"/>
  <c r="J53" i="36" s="1"/>
  <c r="J54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H28" i="36"/>
  <c r="E88" i="36"/>
  <c r="E86" i="36"/>
  <c r="E77" i="36"/>
  <c r="F77" i="36" s="1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E57" i="36" s="1"/>
  <c r="E58" i="36" s="1"/>
  <c r="E59" i="36" s="1"/>
  <c r="E60" i="36" s="1"/>
  <c r="E61" i="36" s="1"/>
  <c r="E62" i="36" s="1"/>
  <c r="E64" i="36" s="1"/>
  <c r="E65" i="36" s="1"/>
  <c r="E66" i="36" s="1"/>
  <c r="E68" i="36" s="1"/>
  <c r="E69" i="36" s="1"/>
  <c r="E70" i="36" s="1"/>
  <c r="E71" i="36" s="1"/>
  <c r="E72" i="36" s="1"/>
  <c r="R9" i="36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K9" i="36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Q9" i="36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J25" i="36"/>
  <c r="J26" i="36" s="1"/>
  <c r="J27" i="36" s="1"/>
  <c r="K25" i="36"/>
  <c r="K26" i="36" s="1"/>
  <c r="K27" i="36" s="1"/>
  <c r="L25" i="36"/>
  <c r="L26" i="36" s="1"/>
  <c r="L27" i="36" s="1"/>
  <c r="M25" i="36"/>
  <c r="M26" i="36" s="1"/>
  <c r="M27" i="36" s="1"/>
  <c r="K29" i="36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2" i="36" s="1"/>
  <c r="L53" i="36" s="1"/>
  <c r="L54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2" i="36" s="1"/>
  <c r="M53" i="36" s="1"/>
  <c r="M54" i="36" s="1"/>
  <c r="N29" i="36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7" i="36" s="1"/>
  <c r="N58" i="36" s="1"/>
  <c r="N59" i="36" s="1"/>
  <c r="N60" i="36" s="1"/>
  <c r="N61" i="36" s="1"/>
  <c r="N62" i="36" s="1"/>
  <c r="N64" i="36" s="1"/>
  <c r="N65" i="36" s="1"/>
  <c r="N66" i="36" s="1"/>
  <c r="N68" i="36" s="1"/>
  <c r="N69" i="36" s="1"/>
  <c r="N70" i="36" s="1"/>
  <c r="N71" i="36" s="1"/>
  <c r="N72" i="36" s="1"/>
  <c r="Q29" i="36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52" i="36" s="1"/>
  <c r="Q53" i="36" s="1"/>
  <c r="Q54" i="36" s="1"/>
  <c r="J78" i="36"/>
  <c r="J79" i="36" s="1"/>
  <c r="J80" i="36" s="1"/>
  <c r="J81" i="36" s="1"/>
  <c r="J82" i="36" s="1"/>
  <c r="J84" i="36" s="1"/>
  <c r="J85" i="36" s="1"/>
  <c r="K78" i="36"/>
  <c r="K79" i="36" s="1"/>
  <c r="K80" i="36" s="1"/>
  <c r="K81" i="36" s="1"/>
  <c r="K82" i="36" s="1"/>
  <c r="K84" i="36" s="1"/>
  <c r="L78" i="36"/>
  <c r="L79" i="36" s="1"/>
  <c r="L80" i="36" s="1"/>
  <c r="L81" i="36" s="1"/>
  <c r="L82" i="36" s="1"/>
  <c r="L84" i="36" s="1"/>
  <c r="L85" i="36" s="1"/>
  <c r="L86" i="36" s="1"/>
  <c r="L87" i="36" s="1"/>
  <c r="L88" i="36" s="1"/>
  <c r="L89" i="36" s="1"/>
  <c r="M78" i="36"/>
  <c r="M79" i="36" s="1"/>
  <c r="M80" i="36" s="1"/>
  <c r="M81" i="36" s="1"/>
  <c r="M82" i="36" s="1"/>
  <c r="M85" i="36" s="1"/>
  <c r="Q78" i="36"/>
  <c r="Q79" i="36" s="1"/>
  <c r="Q80" i="36" s="1"/>
  <c r="Q81" i="36" s="1"/>
  <c r="Q82" i="36" s="1"/>
  <c r="Q85" i="36" s="1"/>
  <c r="Q86" i="36" s="1"/>
  <c r="Q87" i="36" s="1"/>
  <c r="F75" i="36"/>
  <c r="E24" i="36"/>
  <c r="E25" i="36" s="1"/>
  <c r="E26" i="36" s="1"/>
  <c r="E27" i="36" s="1"/>
  <c r="E8" i="36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E78" i="36"/>
  <c r="E79" i="36" s="1"/>
  <c r="E80" i="36" s="1"/>
  <c r="E81" i="36" s="1"/>
  <c r="E82" i="36" s="1"/>
  <c r="E84" i="36" s="1"/>
  <c r="E85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D78" i="36"/>
  <c r="D79" i="36" s="1"/>
  <c r="D80" i="36" s="1"/>
  <c r="D81" i="36" s="1"/>
  <c r="D82" i="36" s="1"/>
  <c r="D84" i="36" s="1"/>
  <c r="D85" i="36" s="1"/>
  <c r="D87" i="36" s="1"/>
  <c r="D89" i="36" s="1"/>
  <c r="E89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57" i="36" s="1"/>
  <c r="D58" i="36" s="1"/>
  <c r="D59" i="36" s="1"/>
  <c r="D60" i="36" s="1"/>
  <c r="D61" i="36" s="1"/>
  <c r="D62" i="36" s="1"/>
  <c r="D64" i="36" s="1"/>
  <c r="D65" i="36" s="1"/>
  <c r="D66" i="36" s="1"/>
  <c r="D68" i="36" s="1"/>
  <c r="D69" i="36" s="1"/>
  <c r="D70" i="36" s="1"/>
  <c r="D71" i="36" s="1"/>
  <c r="D72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O78" i="36" l="1"/>
  <c r="O79" i="36" s="1"/>
  <c r="O80" i="36" s="1"/>
  <c r="O81" i="36" s="1"/>
  <c r="O82" i="36" s="1"/>
  <c r="O84" i="36" s="1"/>
  <c r="O85" i="36" s="1"/>
  <c r="O86" i="36" s="1"/>
  <c r="O87" i="36" s="1"/>
  <c r="O88" i="36" s="1"/>
  <c r="O89" i="36" s="1"/>
  <c r="Q57" i="36"/>
  <c r="Q58" i="36" s="1"/>
  <c r="Q59" i="36" s="1"/>
  <c r="Q60" i="36" s="1"/>
  <c r="Q61" i="36" s="1"/>
  <c r="Q62" i="36" s="1"/>
  <c r="Q55" i="36"/>
  <c r="Q56" i="36" s="1"/>
  <c r="P57" i="36"/>
  <c r="P58" i="36" s="1"/>
  <c r="P59" i="36" s="1"/>
  <c r="P60" i="36" s="1"/>
  <c r="P61" i="36" s="1"/>
  <c r="P62" i="36" s="1"/>
  <c r="P55" i="36"/>
  <c r="P56" i="36" s="1"/>
  <c r="K85" i="36"/>
  <c r="K86" i="36" s="1"/>
  <c r="S57" i="36"/>
  <c r="S58" i="36" s="1"/>
  <c r="S59" i="36" s="1"/>
  <c r="S60" i="36" s="1"/>
  <c r="S61" i="36" s="1"/>
  <c r="S62" i="36" s="1"/>
  <c r="S64" i="36" s="1"/>
  <c r="S65" i="36" s="1"/>
  <c r="S66" i="36" s="1"/>
  <c r="M57" i="36"/>
  <c r="M58" i="36" s="1"/>
  <c r="M59" i="36" s="1"/>
  <c r="M60" i="36" s="1"/>
  <c r="M61" i="36" s="1"/>
  <c r="M62" i="36" s="1"/>
  <c r="M55" i="36"/>
  <c r="M56" i="36" s="1"/>
  <c r="K57" i="36"/>
  <c r="K58" i="36" s="1"/>
  <c r="K59" i="36" s="1"/>
  <c r="K60" i="36" s="1"/>
  <c r="K61" i="36" s="1"/>
  <c r="K62" i="36" s="1"/>
  <c r="K55" i="36"/>
  <c r="K56" i="36" s="1"/>
  <c r="J57" i="36"/>
  <c r="J58" i="36" s="1"/>
  <c r="J59" i="36" s="1"/>
  <c r="J60" i="36" s="1"/>
  <c r="J61" i="36" s="1"/>
  <c r="J62" i="36" s="1"/>
  <c r="J55" i="36"/>
  <c r="J56" i="36" s="1"/>
  <c r="L57" i="36"/>
  <c r="L58" i="36" s="1"/>
  <c r="L59" i="36" s="1"/>
  <c r="L60" i="36" s="1"/>
  <c r="L61" i="36" s="1"/>
  <c r="L62" i="36" s="1"/>
  <c r="L55" i="36"/>
  <c r="L56" i="36" s="1"/>
  <c r="H77" i="36"/>
  <c r="F78" i="36"/>
  <c r="F79" i="36" s="1"/>
  <c r="F80" i="36" s="1"/>
  <c r="F81" i="36" s="1"/>
  <c r="F82" i="36" s="1"/>
  <c r="F84" i="36" s="1"/>
  <c r="F85" i="36" s="1"/>
  <c r="F28" i="36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F57" i="36" s="1"/>
  <c r="F58" i="36" s="1"/>
  <c r="F59" i="36" s="1"/>
  <c r="F60" i="36" s="1"/>
  <c r="F61" i="36" s="1"/>
  <c r="F62" i="36" s="1"/>
  <c r="F64" i="36" s="1"/>
  <c r="F65" i="36" s="1"/>
  <c r="F66" i="36" s="1"/>
  <c r="F68" i="36" s="1"/>
  <c r="F69" i="36" s="1"/>
  <c r="F70" i="36" s="1"/>
  <c r="F71" i="36" s="1"/>
  <c r="F72" i="36" s="1"/>
  <c r="P89" i="36"/>
  <c r="O29" i="36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52" i="36" s="1"/>
  <c r="O53" i="36" s="1"/>
  <c r="O54" i="36" s="1"/>
  <c r="E87" i="36"/>
  <c r="F86" i="36"/>
  <c r="F24" i="36"/>
  <c r="G8" i="36"/>
  <c r="H8" i="36" s="1"/>
  <c r="F87" i="36"/>
  <c r="O57" i="36" l="1"/>
  <c r="O58" i="36" s="1"/>
  <c r="O59" i="36" s="1"/>
  <c r="O60" i="36" s="1"/>
  <c r="O61" i="36" s="1"/>
  <c r="O62" i="36" s="1"/>
  <c r="O55" i="36"/>
  <c r="O56" i="36" s="1"/>
  <c r="Q64" i="36"/>
  <c r="Q65" i="36" s="1"/>
  <c r="Q66" i="36" s="1"/>
  <c r="Q63" i="36"/>
  <c r="P64" i="36"/>
  <c r="P65" i="36" s="1"/>
  <c r="P66" i="36" s="1"/>
  <c r="P63" i="36"/>
  <c r="S63" i="36"/>
  <c r="M64" i="36"/>
  <c r="M65" i="36" s="1"/>
  <c r="M66" i="36" s="1"/>
  <c r="M63" i="36"/>
  <c r="K64" i="36"/>
  <c r="K65" i="36" s="1"/>
  <c r="K66" i="36" s="1"/>
  <c r="K63" i="36"/>
  <c r="J64" i="36"/>
  <c r="J65" i="36" s="1"/>
  <c r="J66" i="36" s="1"/>
  <c r="J63" i="36"/>
  <c r="L64" i="36"/>
  <c r="L65" i="36" s="1"/>
  <c r="L66" i="36" s="1"/>
  <c r="L63" i="36"/>
  <c r="S67" i="36"/>
  <c r="S68" i="36"/>
  <c r="S69" i="36" s="1"/>
  <c r="S70" i="36" s="1"/>
  <c r="S71" i="36" s="1"/>
  <c r="S72" i="36" s="1"/>
  <c r="S76" i="36" s="1"/>
  <c r="S78" i="36" s="1"/>
  <c r="S79" i="36" s="1"/>
  <c r="S80" i="36" s="1"/>
  <c r="S81" i="36" s="1"/>
  <c r="S82" i="36" s="1"/>
  <c r="S84" i="36" s="1"/>
  <c r="S85" i="36" s="1"/>
  <c r="S86" i="36" s="1"/>
  <c r="S87" i="36" s="1"/>
  <c r="S88" i="36" s="1"/>
  <c r="S89" i="36" s="1"/>
  <c r="O25" i="36"/>
  <c r="O26" i="36" s="1"/>
  <c r="O27" i="36" s="1"/>
  <c r="P25" i="36"/>
  <c r="P26" i="36" s="1"/>
  <c r="P27" i="36" s="1"/>
  <c r="Q25" i="36"/>
  <c r="Q26" i="36" s="1"/>
  <c r="Q27" i="36" s="1"/>
  <c r="R25" i="36"/>
  <c r="R26" i="36" s="1"/>
  <c r="R27" i="36" s="1"/>
  <c r="F88" i="36"/>
  <c r="G88" i="36" s="1"/>
  <c r="F25" i="36"/>
  <c r="F26" i="36" s="1"/>
  <c r="F27" i="36" s="1"/>
  <c r="G24" i="36"/>
  <c r="H24" i="36" s="1"/>
  <c r="R28" i="36" l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2" i="36" s="1"/>
  <c r="R53" i="36" s="1"/>
  <c r="R54" i="36" s="1"/>
  <c r="R57" i="36" s="1"/>
  <c r="R58" i="36" s="1"/>
  <c r="R60" i="36" s="1"/>
  <c r="R61" i="36" s="1"/>
  <c r="R62" i="36" s="1"/>
  <c r="O64" i="36"/>
  <c r="O65" i="36" s="1"/>
  <c r="O66" i="36" s="1"/>
  <c r="O63" i="36"/>
  <c r="Q68" i="36"/>
  <c r="Q69" i="36" s="1"/>
  <c r="Q70" i="36" s="1"/>
  <c r="Q71" i="36" s="1"/>
  <c r="Q72" i="36" s="1"/>
  <c r="Q67" i="36"/>
  <c r="P68" i="36"/>
  <c r="P69" i="36" s="1"/>
  <c r="P70" i="36" s="1"/>
  <c r="P71" i="36" s="1"/>
  <c r="P72" i="36" s="1"/>
  <c r="P67" i="36"/>
  <c r="M68" i="36"/>
  <c r="M69" i="36" s="1"/>
  <c r="M70" i="36" s="1"/>
  <c r="M71" i="36" s="1"/>
  <c r="M72" i="36" s="1"/>
  <c r="M67" i="36"/>
  <c r="K68" i="36"/>
  <c r="K69" i="36" s="1"/>
  <c r="K70" i="36" s="1"/>
  <c r="K71" i="36" s="1"/>
  <c r="K72" i="36" s="1"/>
  <c r="K67" i="36"/>
  <c r="J68" i="36"/>
  <c r="J69" i="36" s="1"/>
  <c r="J70" i="36" s="1"/>
  <c r="J71" i="36" s="1"/>
  <c r="J72" i="36" s="1"/>
  <c r="J67" i="36"/>
  <c r="L68" i="36"/>
  <c r="L69" i="36" s="1"/>
  <c r="L70" i="36" s="1"/>
  <c r="L71" i="36" s="1"/>
  <c r="L72" i="36" s="1"/>
  <c r="L67" i="36"/>
  <c r="F89" i="36"/>
  <c r="I89" i="36"/>
  <c r="I78" i="36"/>
  <c r="I79" i="36" s="1"/>
  <c r="I80" i="36" s="1"/>
  <c r="I81" i="36" s="1"/>
  <c r="I82" i="36" s="1"/>
  <c r="I84" i="36" s="1"/>
  <c r="I85" i="36" s="1"/>
  <c r="I87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R55" i="36" l="1"/>
  <c r="R56" i="36" s="1"/>
  <c r="O68" i="36"/>
  <c r="O69" i="36" s="1"/>
  <c r="O70" i="36" s="1"/>
  <c r="O71" i="36" s="1"/>
  <c r="O72" i="36" s="1"/>
  <c r="O67" i="36"/>
  <c r="R63" i="36"/>
  <c r="R64" i="36"/>
  <c r="R65" i="36" s="1"/>
  <c r="R66" i="36" s="1"/>
  <c r="I57" i="36"/>
  <c r="I58" i="36" s="1"/>
  <c r="I59" i="36" s="1"/>
  <c r="I60" i="36" s="1"/>
  <c r="I61" i="36" s="1"/>
  <c r="I62" i="36" s="1"/>
  <c r="I55" i="36"/>
  <c r="I56" i="36" s="1"/>
  <c r="H89" i="36"/>
  <c r="H78" i="36"/>
  <c r="H79" i="36" s="1"/>
  <c r="H80" i="36" s="1"/>
  <c r="H81" i="36" s="1"/>
  <c r="H82" i="36" s="1"/>
  <c r="H84" i="36" s="1"/>
  <c r="H85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C72" i="36"/>
  <c r="G78" i="36"/>
  <c r="G79" i="36" s="1"/>
  <c r="G80" i="36" s="1"/>
  <c r="G81" i="36" s="1"/>
  <c r="G82" i="36" s="1"/>
  <c r="G84" i="36" s="1"/>
  <c r="G85" i="36" s="1"/>
  <c r="AD73" i="36"/>
  <c r="AC73" i="36" s="1"/>
  <c r="AC76" i="36"/>
  <c r="AC77" i="36"/>
  <c r="AD78" i="36"/>
  <c r="AC78" i="36" s="1"/>
  <c r="AC79" i="36"/>
  <c r="AC80" i="36"/>
  <c r="AC81" i="36"/>
  <c r="AC82" i="36"/>
  <c r="AD83" i="36"/>
  <c r="AC83" i="36" s="1"/>
  <c r="G89" i="36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25" i="36"/>
  <c r="G26" i="36" s="1"/>
  <c r="G27" i="36" s="1"/>
  <c r="G9" i="36"/>
  <c r="G10" i="36" s="1"/>
  <c r="G11" i="36" s="1"/>
  <c r="G13" i="36" s="1"/>
  <c r="G14" i="36" s="1"/>
  <c r="G15" i="36" s="1"/>
  <c r="G16" i="36" s="1"/>
  <c r="G17" i="36" s="1"/>
  <c r="G18" i="36" s="1"/>
  <c r="G19" i="36" s="1"/>
  <c r="G20" i="36" s="1"/>
  <c r="G21" i="36" s="1"/>
  <c r="G57" i="36" l="1"/>
  <c r="G58" i="36" s="1"/>
  <c r="G59" i="36" s="1"/>
  <c r="G60" i="36" s="1"/>
  <c r="G61" i="36" s="1"/>
  <c r="G62" i="36" s="1"/>
  <c r="G55" i="36"/>
  <c r="G56" i="36" s="1"/>
  <c r="H57" i="36"/>
  <c r="H58" i="36" s="1"/>
  <c r="H59" i="36" s="1"/>
  <c r="H60" i="36" s="1"/>
  <c r="H61" i="36" s="1"/>
  <c r="H62" i="36" s="1"/>
  <c r="H55" i="36"/>
  <c r="H56" i="36" s="1"/>
  <c r="R67" i="36"/>
  <c r="R68" i="36"/>
  <c r="R69" i="36" s="1"/>
  <c r="R70" i="36" s="1"/>
  <c r="R71" i="36" s="1"/>
  <c r="R72" i="36" s="1"/>
  <c r="R78" i="36" s="1"/>
  <c r="R79" i="36" s="1"/>
  <c r="R80" i="36" s="1"/>
  <c r="R81" i="36" s="1"/>
  <c r="R82" i="36" s="1"/>
  <c r="R84" i="36" s="1"/>
  <c r="R85" i="36" s="1"/>
  <c r="R86" i="36" s="1"/>
  <c r="R87" i="36" s="1"/>
  <c r="R88" i="36" s="1"/>
  <c r="R89" i="36" s="1"/>
  <c r="I64" i="36"/>
  <c r="I65" i="36" s="1"/>
  <c r="I66" i="36" s="1"/>
  <c r="I63" i="36"/>
  <c r="AD84" i="36"/>
  <c r="AC84" i="36" s="1"/>
  <c r="AD74" i="36"/>
  <c r="H64" i="36" l="1"/>
  <c r="H65" i="36" s="1"/>
  <c r="H66" i="36" s="1"/>
  <c r="H63" i="36"/>
  <c r="G64" i="36"/>
  <c r="G65" i="36" s="1"/>
  <c r="G66" i="36" s="1"/>
  <c r="G63" i="36"/>
  <c r="I68" i="36"/>
  <c r="I69" i="36" s="1"/>
  <c r="I70" i="36" s="1"/>
  <c r="I71" i="36" s="1"/>
  <c r="I72" i="36" s="1"/>
  <c r="I67" i="36"/>
  <c r="AC74" i="36"/>
  <c r="AD75" i="36"/>
  <c r="AC75" i="36" s="1"/>
  <c r="H68" i="36" l="1"/>
  <c r="H69" i="36" s="1"/>
  <c r="H70" i="36" s="1"/>
  <c r="H71" i="36" s="1"/>
  <c r="H72" i="36" s="1"/>
  <c r="H67" i="36"/>
  <c r="G68" i="36"/>
  <c r="G69" i="36" s="1"/>
  <c r="G70" i="36" s="1"/>
  <c r="G71" i="36" s="1"/>
  <c r="G72" i="36" s="1"/>
  <c r="G67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D71" i="36"/>
  <c r="AC71" i="36" s="1"/>
  <c r="AD70" i="36"/>
  <c r="AC70" i="36" s="1"/>
  <c r="AC69" i="36"/>
  <c r="AC68" i="36"/>
  <c r="AC67" i="36"/>
  <c r="AC66" i="36"/>
  <c r="AD35" i="36"/>
  <c r="AC35" i="36" s="1"/>
  <c r="AC34" i="36"/>
  <c r="AD33" i="36"/>
  <c r="AC33" i="36" s="1"/>
  <c r="AC32" i="36"/>
  <c r="AD29" i="36"/>
  <c r="AD30" i="36" s="1"/>
  <c r="AD31" i="36" s="1"/>
  <c r="AC31" i="36" s="1"/>
  <c r="AC28" i="36"/>
  <c r="AC27" i="36"/>
  <c r="AD26" i="36"/>
  <c r="AC26" i="36" s="1"/>
  <c r="AC25" i="36"/>
  <c r="AD21" i="36"/>
  <c r="AD22" i="36" s="1"/>
  <c r="AC22" i="36" s="1"/>
  <c r="AC20" i="36"/>
  <c r="AD19" i="36"/>
  <c r="AC19" i="36" s="1"/>
  <c r="AC18" i="36"/>
  <c r="AD17" i="36"/>
  <c r="AC17" i="36" s="1"/>
  <c r="AD14" i="36"/>
  <c r="AC14" i="36" s="1"/>
  <c r="AC13" i="36"/>
  <c r="AC12" i="36"/>
  <c r="AC11" i="36"/>
  <c r="AD9" i="36"/>
  <c r="AC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7" i="36" s="1"/>
  <c r="B58" i="36" s="1"/>
  <c r="B59" i="36" s="1"/>
  <c r="B60" i="36" s="1"/>
  <c r="B61" i="36" s="1"/>
  <c r="B62" i="36" s="1"/>
  <c r="B66" i="36" s="1"/>
  <c r="B68" i="36" s="1"/>
  <c r="B69" i="36" s="1"/>
  <c r="B70" i="36" s="1"/>
  <c r="B71" i="36" s="1"/>
  <c r="B72" i="36" s="1"/>
  <c r="B73" i="36" s="1"/>
  <c r="B74" i="36" s="1"/>
  <c r="B75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AC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7" i="36" s="1"/>
  <c r="C58" i="36" s="1"/>
  <c r="C59" i="36" s="1"/>
  <c r="C60" i="36" s="1"/>
  <c r="C61" i="36" s="1"/>
  <c r="C62" i="36" s="1"/>
  <c r="C66" i="36" s="1"/>
  <c r="C68" i="36" s="1"/>
  <c r="C69" i="36" s="1"/>
  <c r="C70" i="36" s="1"/>
  <c r="C71" i="36" s="1"/>
  <c r="C72" i="36" s="1"/>
  <c r="C73" i="36" s="1"/>
  <c r="C74" i="36" s="1"/>
  <c r="C75" i="36" s="1"/>
  <c r="C77" i="36" s="1"/>
  <c r="C78" i="36" s="1"/>
  <c r="C79" i="36" s="1"/>
  <c r="C80" i="36" s="1"/>
  <c r="C81" i="36" s="1"/>
  <c r="C82" i="36" s="1"/>
  <c r="C83" i="36" s="1"/>
  <c r="C84" i="36" s="1"/>
  <c r="C85" i="36" s="1"/>
  <c r="C86" i="36" s="1"/>
  <c r="C87" i="36" s="1"/>
  <c r="C88" i="36" s="1"/>
  <c r="C89" i="36" s="1"/>
  <c r="S4" i="36"/>
  <c r="G4" i="36"/>
  <c r="H4" i="36" s="1"/>
  <c r="S3" i="36"/>
  <c r="N2" i="36"/>
  <c r="P2" i="36" l="1"/>
  <c r="AC29" i="36"/>
  <c r="AC21" i="36"/>
  <c r="AD10" i="36"/>
  <c r="AC10" i="36" s="1"/>
  <c r="I4" i="36"/>
  <c r="K4" i="36" s="1"/>
  <c r="J4" i="36"/>
  <c r="L4" i="36" s="1"/>
  <c r="AD36" i="36"/>
  <c r="AC36" i="36" s="1"/>
  <c r="AD15" i="36"/>
  <c r="B51" i="36"/>
  <c r="C51" i="36"/>
  <c r="B64" i="36"/>
  <c r="B65" i="36" s="1"/>
  <c r="C64" i="36"/>
  <c r="C65" i="36" s="1"/>
  <c r="AD23" i="36"/>
  <c r="AC30" i="36"/>
  <c r="AD37" i="36" l="1"/>
  <c r="M4" i="36"/>
  <c r="AD16" i="36"/>
  <c r="AC16" i="36" s="1"/>
  <c r="AC15" i="36"/>
  <c r="AD24" i="36"/>
  <c r="AC24" i="36" s="1"/>
  <c r="AC23" i="36"/>
  <c r="AC37" i="36"/>
  <c r="AD38" i="36"/>
  <c r="N4" i="36" l="1"/>
  <c r="O4" i="36"/>
  <c r="P4" i="36"/>
  <c r="Q4" i="36" s="1"/>
  <c r="AC38" i="36"/>
  <c r="AD39" i="36"/>
  <c r="AD62" i="36" l="1"/>
  <c r="AC39" i="36"/>
  <c r="AC62" i="36" l="1"/>
  <c r="AD63" i="36"/>
  <c r="AC63" i="36" l="1"/>
  <c r="AD64" i="36"/>
  <c r="AC64" i="36" l="1"/>
  <c r="AD65" i="36"/>
  <c r="AC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Q7" i="34" s="1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O79" i="7"/>
  <c r="O80" i="7"/>
  <c r="O81" i="7"/>
  <c r="O82" i="7"/>
  <c r="O83" i="7"/>
  <c r="O84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E24" i="19"/>
  <c r="F24" i="19" s="1"/>
  <c r="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S24" i="19" l="1"/>
  <c r="T24" i="19"/>
  <c r="U24" i="19" s="1"/>
  <c r="V24" i="19" s="1"/>
  <c r="N24" i="19"/>
  <c r="O24" i="19" s="1"/>
  <c r="P24" i="19" s="1"/>
  <c r="Q24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<sst xmlns="http://schemas.openxmlformats.org/spreadsheetml/2006/main" count="1908" uniqueCount="480">
  <si>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</si>
  <si>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</si>
  <si>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</si>
  <si>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</si>
  <si>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</si>
  <si>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</si>
  <si>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</si>
  <si>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</si>
  <si>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</si>
  <si>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</si>
  <si>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</si>
  <si>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</si>
  <si>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</si>
  <si>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</si>
  <si>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</si>
  <si>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</si>
  <si>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</si>
  <si>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</si>
  <si>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</si>
  <si>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</si>
  <si>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</si>
  <si>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</si>
  <si>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</si>
  <si>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</si>
  <si>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</si>
  <si>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</si>
  <si>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</si>
  <si>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</si>
  <si>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</si>
  <si>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</si>
  <si>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</si>
  <si>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</si>
  <si>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</si>
  <si>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</si>
  <si>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</si>
  <si>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</si>
  <si>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</si>
  <si>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</si>
  <si>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</si>
  <si>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</si>
  <si>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</si>
  <si>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</si>
  <si>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</si>
  <si>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</si>
  <si>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</si>
  <si>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</si>
  <si>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</si>
  <si>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</si>
  <si>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</si>
  <si>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</si>
  <si>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</si>
  <si>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</si>
  <si>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</si>
  <si>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</si>
  <si>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</si>
  <si>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</si>
  <si>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</si>
  <si>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</si>
  <si>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</si>
  <si>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</si>
  <si>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</si>
  <si>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</si>
  <si>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</si>
  <si>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</si>
  <si>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</si>
  <si>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</si>
  <si>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</si>
  <si>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</si>
  <si>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</si>
  <si>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</si>
  <si>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</si>
  <si>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</si>
  <si>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</si>
  <si>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</si>
  <si>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</si>
  <si>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</si>
  <si>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</si>
  <si>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</si>
  <si>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</si>
  <si>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</si>
  <si>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</si>
  <si>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</si>
  <si>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</si>
  <si>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</si>
  <si>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</si>
  <si>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</si>
  <si>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</si>
  <si>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</si>
  <si>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</si>
  <si>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</si>
  <si>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</si>
  <si>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</si>
  <si>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</si>
  <si>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</si>
  <si>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</si>
  <si>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</si>
  <si>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</si>
  <si>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</si>
  <si>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</si>
  <si>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</si>
  <si>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</si>
  <si>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</si>
  <si>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</si>
  <si>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</si>
  <si>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</si>
  <si>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</si>
  <si>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</si>
  <si>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</si>
  <si>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</si>
  <si>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</si>
  <si>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</si>
  <si>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</si>
  <si>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</si>
  <si>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</si>
  <si>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</si>
  <si>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</si>
  <si>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</si>
  <si>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</si>
  <si>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</si>
  <si>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</si>
  <si>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</si>
  <si>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</si>
  <si>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</si>
  <si>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</si>
  <si>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</si>
  <si>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</si>
  <si>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</si>
  <si>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</si>
  <si>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</si>
  <si>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</si>
  <si>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</si>
  <si>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</si>
  <si>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</si>
  <si>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</si>
  <si>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</si>
  <si>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</si>
  <si>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</si>
  <si>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</si>
  <si>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</si>
  <si>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</si>
  <si>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</si>
  <si>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</si>
  <si>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</si>
  <si>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</si>
  <si>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</si>
  <si>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</si>
  <si>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</si>
  <si>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</si>
  <si>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</si>
  <si>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</si>
  <si>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</si>
  <si>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</si>
  <si>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</si>
  <si>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</si>
  <si>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</si>
  <si>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</si>
  <si>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</si>
  <si>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</si>
  <si>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</si>
  <si>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</si>
  <si>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</si>
  <si>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</si>
  <si>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</si>
  <si>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</si>
  <si>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</si>
  <si>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</si>
  <si>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</si>
  <si>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</si>
  <si>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</si>
  <si>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</si>
  <si>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</si>
  <si>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</si>
  <si>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</si>
  <si>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</si>
  <si>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</si>
  <si>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</si>
  <si>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</si>
  <si>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</si>
  <si>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</si>
  <si>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</si>
  <si>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</si>
  <si>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</si>
  <si>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</si>
  <si>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</si>
  <si>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</si>
  <si>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</si>
  <si>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</si>
  <si>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</si>
  <si>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</si>
  <si>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</si>
  <si>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</si>
  <si>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</si>
  <si>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</si>
  <si>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</si>
  <si>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</si>
  <si>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</si>
  <si>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</si>
  <si>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</si>
  <si>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</si>
  <si>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</si>
  <si>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</si>
  <si>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</si>
  <si>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</si>
  <si>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</si>
  <si>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</si>
  <si>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</si>
  <si>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</si>
  <si>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</si>
  <si>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</si>
  <si>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</si>
  <si>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</si>
  <si>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</si>
  <si>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</si>
  <si>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</si>
  <si>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</si>
  <si>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</si>
  <si>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</si>
  <si>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</si>
  <si>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</si>
  <si>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</si>
  <si>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</si>
  <si>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</si>
  <si>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</si>
  <si>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</si>
  <si>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</si>
  <si>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</si>
  <si>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</si>
  <si>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</si>
  <si>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</si>
  <si>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</si>
  <si>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</si>
  <si>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</si>
  <si>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</si>
  <si>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</si>
  <si>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</si>
  <si>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</si>
  <si>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</si>
  <si>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</si>
  <si>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</si>
  <si>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</si>
  <si>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</si>
  <si>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</si>
  <si>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</si>
  <si>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</si>
  <si>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</si>
  <si>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</si>
  <si>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</si>
  <si>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</si>
  <si>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</si>
  <si>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</si>
  <si>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</si>
  <si>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</si>
  <si>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</si>
  <si>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</si>
  <si>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</si>
  <si>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</si>
  <si>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</si>
  <si>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</si>
  <si>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</si>
  <si>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</si>
  <si>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</si>
  <si>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</si>
  <si>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</si>
  <si>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</si>
  <si>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</si>
  <si>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</si>
  <si>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</si>
  <si>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</si>
  <si>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</si>
  <si>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</si>
  <si>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</si>
  <si>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</si>
  <si>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</si>
  <si>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</si>
  <si>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</si>
  <si>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</si>
  <si>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</si>
  <si>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</si>
  <si>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</si>
  <si>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</si>
  <si>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</si>
  <si>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</si>
  <si>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</si>
  <si>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</si>
  <si>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</si>
  <si>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</si>
  <si>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</si>
  <si>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</si>
  <si>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</si>
  <si>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</si>
  <si>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</si>
  <si>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</si>
  <si>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</si>
  <si>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</si>
  <si>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</si>
  <si>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</si>
  <si>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</si>
  <si>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</si>
  <si>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</si>
  <si>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</si>
  <si>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</si>
  <si>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</si>
  <si>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</si>
  <si>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</si>
  <si>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</si>
  <si>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</si>
  <si>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</si>
  <si>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</si>
  <si>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</si>
  <si>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</si>
  <si>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</si>
  <si>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</si>
  <si>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</si>
  <si>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</si>
  <si>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</si>
  <si>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</si>
  <si>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</si>
  <si>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</si>
  <si>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</si>
  <si>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</si>
  <si>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</si>
  <si>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</si>
  <si>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</si>
  <si>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</si>
  <si>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</si>
  <si>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</si>
  <si>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</si>
  <si>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</si>
  <si>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</si>
  <si>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</si>
  <si>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</si>
  <si>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</si>
  <si>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</si>
  <si>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</si>
  <si>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</si>
  <si>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</si>
  <si>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</si>
  <si>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</si>
  <si>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</si>
  <si>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</si>
  <si>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</si>
  <si>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</si>
  <si>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</si>
  <si>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</si>
  <si>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</si>
  <si>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</si>
  <si>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</si>
  <si>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</si>
  <si>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</si>
  <si>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</si>
  <si>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</si>
  <si>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</si>
  <si>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</si>
  <si>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</si>
  <si>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</si>
  <si>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</si>
  <si>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</si>
  <si>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</si>
  <si>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</si>
  <si>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</si>
  <si>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</si>
  <si>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</si>
  <si>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</si>
  <si>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</si>
  <si>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</si>
  <si>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</si>
  <si>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</si>
  <si>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</si>
  <si>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</si>
  <si>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</si>
  <si>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</si>
  <si>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</si>
  <si>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</si>
  <si>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</si>
  <si>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</si>
  <si>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</si>
  <si>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</si>
  <si>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</si>
  <si>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</si>
  <si>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</si>
  <si>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</si>
  <si>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</si>
  <si>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</si>
  <si>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</si>
  <si>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</si>
  <si>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</si>
  <si>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</si>
  <si>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</si>
  <si>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</si>
  <si>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</si>
  <si>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</si>
  <si>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</si>
  <si>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</si>
  <si>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</si>
  <si>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</si>
  <si>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</si>
  <si>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</si>
  <si>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</si>
  <si>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</si>
  <si>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</si>
  <si>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</si>
  <si>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</si>
  <si>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</si>
  <si>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</si>
  <si>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</si>
  <si>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</si>
  <si>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</si>
  <si>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</si>
  <si>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</si>
  <si>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</si>
  <si>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</si>
  <si>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</si>
  <si>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</si>
  <si>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</si>
  <si>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</si>
  <si>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</si>
  <si>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</si>
  <si>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</si>
  <si>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</si>
  <si>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</si>
  <si>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</si>
  <si>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</si>
  <si>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</si>
  <si>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</si>
  <si>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</si>
  <si>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</si>
  <si>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</si>
  <si>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</si>
  <si>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</si>
  <si>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</si>
  <si>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</si>
  <si>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</si>
  <si>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</si>
  <si>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</si>
  <si>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</si>
  <si>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</si>
  <si>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</si>
  <si>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</si>
  <si>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</si>
  <si>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</si>
  <si>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</si>
  <si>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</si>
  <si>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</si>
  <si>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</si>
  <si>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</si>
  <si>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aconc</t>
  </si>
  <si>
    <t>acmnt</t>
  </si>
  <si>
    <t>amach_e</t>
  </si>
  <si>
    <t>aemch_e</t>
  </si>
  <si>
    <t>acons_e</t>
  </si>
  <si>
    <t>https://www.spglobal.com/esg/insights/featured/special-editorial/eu-carbon-border-adjustment-mechanism-to-raise-80b-per-year-by-2040</t>
  </si>
  <si>
    <t>Retaliatory carbon tax commodities</t>
  </si>
  <si>
    <t>https://www.tips.org.za/policy-briefs/item/4500-the-european-union-s-carbon-border-adjustment-mechanism-and-implications-for-south-african-exports</t>
  </si>
  <si>
    <t>chydr</t>
  </si>
  <si>
    <t>Hydrogen</t>
  </si>
  <si>
    <t>cammo</t>
  </si>
  <si>
    <t>Ammonia</t>
  </si>
  <si>
    <t>cbchm</t>
  </si>
  <si>
    <t>BasicChemicals</t>
  </si>
  <si>
    <t>cochm</t>
  </si>
  <si>
    <t>OtherChemicals</t>
  </si>
  <si>
    <t>crubb</t>
  </si>
  <si>
    <t>RubberProducts</t>
  </si>
  <si>
    <t>cplas</t>
  </si>
  <si>
    <t>PlasticProducts</t>
  </si>
  <si>
    <t>ccmnt</t>
  </si>
  <si>
    <t>Cement</t>
  </si>
  <si>
    <t>cnfrm</t>
  </si>
  <si>
    <t>NonferrousMetals</t>
  </si>
  <si>
    <t>cmetp</t>
  </si>
  <si>
    <t>MetalProducts</t>
  </si>
  <si>
    <t>Aluminium</t>
  </si>
  <si>
    <t>Chemicals</t>
  </si>
  <si>
    <t>Plastics</t>
  </si>
  <si>
    <t>Steel articles</t>
  </si>
  <si>
    <t>C</t>
  </si>
  <si>
    <t>Definition</t>
  </si>
  <si>
    <t>TIPS paper equivalent</t>
  </si>
  <si>
    <t>RETALTAXC</t>
  </si>
  <si>
    <t>carbontax!a39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</si>
</sst>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7" fillId="0" borderId="5" xfId="0" applyNumberFormat="1" applyFont="1" applyBorder="1" applyAlignment="1">
      <alignment horizontal="right"/>
    </xf>
    <xf numFmtId="2" fontId="29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7" fillId="23" borderId="0" xfId="0" applyNumberFormat="1" applyFont="1" applyFill="1" applyAlignment="1">
      <alignment horizontal="right"/>
    </xf>
    <xf numFmtId="2" fontId="31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0" fontId="33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4" fillId="0" borderId="0" xfId="0" applyFont="1"/>
    <xf numFmtId="0" fontId="0" fillId="24" borderId="0" xfId="0" applyFill="1"/>
    <xf numFmtId="2" fontId="35" fillId="7" borderId="0" xfId="0" applyNumberFormat="1" applyFont="1" applyFill="1" applyAlignment="1">
      <alignment horizontal="right"/>
    </xf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10" borderId="0" xfId="0" applyFill="1"/>
    <xf numFmtId="2" fontId="35" fillId="23" borderId="0" xfId="0" applyNumberFormat="1" applyFont="1" applyFill="1" applyAlignment="1">
      <alignment horizontal="center"/>
    </xf>
    <xf numFmtId="2" fontId="35" fillId="24" borderId="0" xfId="0" applyNumberFormat="1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5" fillId="24" borderId="0" xfId="0" applyFont="1" applyFill="1" applyAlignment="1">
      <alignment horizontal="center"/>
    </xf>
    <xf numFmtId="0" fontId="0" fillId="25" borderId="0" xfId="0" applyFill="1"/>
    <xf numFmtId="167" fontId="7" fillId="0" borderId="0" xfId="0" applyNumberFormat="1" applyFont="1"/>
    <xf numFmtId="0" fontId="0" fillId="26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6" fillId="0" borderId="0" xfId="0" applyFont="1"/>
    <xf numFmtId="0" fontId="0" fillId="5" borderId="0" xfId="0" applyFill="1"/>
    <xf numFmtId="2" fontId="7" fillId="5" borderId="0" xfId="0" applyNumberFormat="1" applyFont="1" applyFill="1"/>
    <xf numFmtId="2" fontId="37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7" borderId="0" xfId="0" applyFill="1"/>
    <xf numFmtId="2" fontId="5" fillId="27" borderId="0" xfId="0" applyNumberFormat="1" applyFont="1" applyFill="1" applyAlignment="1">
      <alignment horizontal="right"/>
    </xf>
    <xf numFmtId="2" fontId="35" fillId="27" borderId="0" xfId="0" applyNumberFormat="1" applyFont="1" applyFill="1" applyAlignment="1">
      <alignment horizontal="right"/>
    </xf>
    <xf numFmtId="168" fontId="0" fillId="0" borderId="0" xfId="0" applyNumberFormat="1" applyAlignment="1">
      <alignment horizontal="right"/>
    </xf>
    <xf numFmtId="0" fontId="38" fillId="0" borderId="0" xfId="0" applyFont="1" applyAlignment="1">
      <alignment vertical="center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77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Projected</a:t>
            </a:r>
            <a:r>
              <a:rPr lang="en-ZA" baseline="0"/>
              <a:t> CBAM level world A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CARBONTAX!$A$24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CARBONTAX!$B$23:$AK$23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cat>
          <c:val>
            <c:numRef>
              <c:f>CARBONTAX!$B$24:$AK$24</c:f>
              <c:numCache>
                <c:formatCode>0.0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7.6599999999999993</c:v>
                </c:pt>
                <c:pt idx="8">
                  <c:v>15.319999999999999</c:v>
                </c:pt>
                <c:pt idx="9">
                  <c:v>22.979999999999997</c:v>
                </c:pt>
                <c:pt idx="10">
                  <c:v>30.639999999999997</c:v>
                </c:pt>
                <c:pt idx="11">
                  <c:v>38.299999999999997</c:v>
                </c:pt>
                <c:pt idx="12">
                  <c:v>53.5</c:v>
                </c:pt>
                <c:pt idx="13">
                  <c:v>68.7</c:v>
                </c:pt>
                <c:pt idx="14">
                  <c:v>83.9</c:v>
                </c:pt>
                <c:pt idx="15">
                  <c:v>99.100000000000009</c:v>
                </c:pt>
                <c:pt idx="16">
                  <c:v>114.3</c:v>
                </c:pt>
                <c:pt idx="17">
                  <c:v>128.22</c:v>
                </c:pt>
                <c:pt idx="18">
                  <c:v>142.13999999999999</c:v>
                </c:pt>
                <c:pt idx="19">
                  <c:v>156.06</c:v>
                </c:pt>
                <c:pt idx="20">
                  <c:v>169.98000000000002</c:v>
                </c:pt>
                <c:pt idx="21">
                  <c:v>183.9</c:v>
                </c:pt>
                <c:pt idx="22">
                  <c:v>192.5</c:v>
                </c:pt>
                <c:pt idx="23">
                  <c:v>201.1</c:v>
                </c:pt>
                <c:pt idx="24">
                  <c:v>209.7</c:v>
                </c:pt>
                <c:pt idx="25">
                  <c:v>218.29999999999998</c:v>
                </c:pt>
                <c:pt idx="26">
                  <c:v>226.9</c:v>
                </c:pt>
                <c:pt idx="27">
                  <c:v>229.26</c:v>
                </c:pt>
                <c:pt idx="28">
                  <c:v>231.61999999999998</c:v>
                </c:pt>
                <c:pt idx="29">
                  <c:v>233.97999999999996</c:v>
                </c:pt>
                <c:pt idx="30">
                  <c:v>236.33999999999995</c:v>
                </c:pt>
                <c:pt idx="31">
                  <c:v>238.7</c:v>
                </c:pt>
                <c:pt idx="32">
                  <c:v>238.7</c:v>
                </c:pt>
                <c:pt idx="33">
                  <c:v>238.7</c:v>
                </c:pt>
                <c:pt idx="34">
                  <c:v>238.7</c:v>
                </c:pt>
                <c:pt idx="35">
                  <c:v>238.7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B-47AE-9C79-68C9F8587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9933888"/>
        <c:axId val="951323791"/>
      </c:lineChart>
      <c:catAx>
        <c:axId val="120993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23791"/>
        <c:crosses val="autoZero"/>
        <c:auto val="1"/>
        <c:lblAlgn val="ctr"/>
        <c:lblOffset val="100"/>
        <c:noMultiLvlLbl val="0"/>
      </c:catAx>
      <c:valAx>
        <c:axId val="95132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2021 Euro/ton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93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37</xdr:row>
      <xdr:rowOff>152400</xdr:rowOff>
    </xdr:from>
    <xdr:to>
      <xdr:col>19</xdr:col>
      <xdr:colOff>494390</xdr:colOff>
      <xdr:row>66</xdr:row>
      <xdr:rowOff>142186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DF657A-1C4A-3631-AACA-F6B6F6A0F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7248525"/>
          <a:ext cx="7276190" cy="5514286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33</xdr:row>
      <xdr:rowOff>171450</xdr:rowOff>
    </xdr:from>
    <xdr:to>
      <xdr:col>27</xdr:col>
      <xdr:colOff>47625</xdr:colOff>
      <xdr:row>48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17C2C-61F9-4CDE-0D50-870BF2804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51</xdr:row>
      <xdr:rowOff>0</xdr:rowOff>
    </xdr:from>
    <xdr:to>
      <xdr:col>7</xdr:col>
      <xdr:colOff>466100</xdr:colOff>
      <xdr:row>63</xdr:row>
      <xdr:rowOff>114000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68929-7D67-EEED-3A45-EC15120F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63125"/>
          <a:ext cx="5000000" cy="2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5">
          <cell r="D5" t="str">
            <v>Oil Price (2015$/bbl)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163</v>
      </c>
    </row>
    <row r="20" spans="2:3" x14ac:dyDescent="0.3">
      <c r="B20" s="5">
        <v>5</v>
      </c>
      <c r="C20" s="5" t="s">
        <v>164</v>
      </c>
    </row>
    <row r="21" spans="2:3" x14ac:dyDescent="0.3">
      <c r="B21" s="5">
        <v>6</v>
      </c>
      <c r="C21" s="5" t="s">
        <v>166</v>
      </c>
    </row>
    <row r="22" spans="2:3" x14ac:dyDescent="0.3">
      <c r="B22" s="5">
        <v>7</v>
      </c>
      <c r="C22" s="5" t="s">
        <v>165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2"/>
  <sheetViews>
    <sheetView topLeftCell="A11" workbookViewId="0">
      <selection activeCell="E35" sqref="E35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187</v>
      </c>
      <c r="C9" t="s">
        <v>185</v>
      </c>
      <c r="D9">
        <v>1</v>
      </c>
    </row>
    <row r="10" spans="1:6" x14ac:dyDescent="0.3">
      <c r="A10" t="s">
        <v>9</v>
      </c>
      <c r="B10" t="s">
        <v>188</v>
      </c>
      <c r="C10" t="s">
        <v>190</v>
      </c>
      <c r="D10">
        <v>1</v>
      </c>
    </row>
    <row r="11" spans="1:6" x14ac:dyDescent="0.3">
      <c r="A11" t="s">
        <v>9</v>
      </c>
      <c r="B11" t="s">
        <v>7</v>
      </c>
      <c r="C11" t="s">
        <v>186</v>
      </c>
      <c r="D11">
        <v>1</v>
      </c>
    </row>
    <row r="12" spans="1:6" x14ac:dyDescent="0.3">
      <c r="A12" t="s">
        <v>9</v>
      </c>
      <c r="B12" t="s">
        <v>8</v>
      </c>
      <c r="C12" t="s">
        <v>297</v>
      </c>
      <c r="D12">
        <v>1</v>
      </c>
    </row>
    <row r="13" spans="1:6" x14ac:dyDescent="0.3">
      <c r="A13" t="s">
        <v>9</v>
      </c>
      <c r="B13" t="s">
        <v>200</v>
      </c>
      <c r="C13" t="s">
        <v>201</v>
      </c>
      <c r="D13">
        <v>1</v>
      </c>
    </row>
    <row r="14" spans="1:6" x14ac:dyDescent="0.3">
      <c r="A14" t="s">
        <v>9</v>
      </c>
      <c r="B14" t="s">
        <v>206</v>
      </c>
      <c r="C14" t="s">
        <v>205</v>
      </c>
      <c r="D14">
        <v>1</v>
      </c>
    </row>
    <row r="15" spans="1:6" x14ac:dyDescent="0.3">
      <c r="A15" t="s">
        <v>126</v>
      </c>
      <c r="B15" t="s">
        <v>203</v>
      </c>
      <c r="C15" t="s">
        <v>207</v>
      </c>
      <c r="D15">
        <v>2</v>
      </c>
      <c r="F15" t="s">
        <v>125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126</v>
      </c>
      <c r="B17" t="s">
        <v>23</v>
      </c>
      <c r="C17" t="s">
        <v>97</v>
      </c>
      <c r="D17">
        <v>2</v>
      </c>
      <c r="F17" t="s">
        <v>125</v>
      </c>
    </row>
    <row r="18" spans="1:6" x14ac:dyDescent="0.3">
      <c r="A18" t="s">
        <v>3</v>
      </c>
      <c r="B18" t="s">
        <v>141</v>
      </c>
      <c r="C18" t="s">
        <v>124</v>
      </c>
      <c r="D18">
        <v>1</v>
      </c>
      <c r="E18">
        <v>1</v>
      </c>
    </row>
    <row r="19" spans="1:6" x14ac:dyDescent="0.3">
      <c r="A19" t="s">
        <v>3</v>
      </c>
      <c r="B19" t="s">
        <v>142</v>
      </c>
      <c r="C19" t="s">
        <v>300</v>
      </c>
      <c r="D19">
        <v>3</v>
      </c>
      <c r="E19">
        <v>1</v>
      </c>
    </row>
    <row r="20" spans="1:6" x14ac:dyDescent="0.3">
      <c r="A20" t="s">
        <v>3</v>
      </c>
      <c r="B20" t="s">
        <v>143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144</v>
      </c>
      <c r="C21" t="s">
        <v>303</v>
      </c>
      <c r="D21">
        <v>1</v>
      </c>
      <c r="E21">
        <v>2</v>
      </c>
    </row>
    <row r="22" spans="1:6" x14ac:dyDescent="0.3">
      <c r="A22" t="s">
        <v>3</v>
      </c>
      <c r="B22" t="s">
        <v>168</v>
      </c>
      <c r="C22" t="s">
        <v>169</v>
      </c>
      <c r="D22">
        <v>1</v>
      </c>
      <c r="E22">
        <v>2</v>
      </c>
    </row>
    <row r="23" spans="1:6" x14ac:dyDescent="0.3">
      <c r="A23" t="s">
        <v>3</v>
      </c>
      <c r="B23" t="s">
        <v>162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145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146</v>
      </c>
      <c r="C25" t="s">
        <v>147</v>
      </c>
      <c r="D25">
        <v>1</v>
      </c>
      <c r="E25">
        <v>2</v>
      </c>
    </row>
    <row r="26" spans="1:6" x14ac:dyDescent="0.3">
      <c r="A26" t="s">
        <v>3</v>
      </c>
      <c r="B26" t="s">
        <v>152</v>
      </c>
      <c r="C26" t="s">
        <v>181</v>
      </c>
      <c r="D26">
        <v>1</v>
      </c>
      <c r="E26">
        <v>1</v>
      </c>
    </row>
    <row r="27" spans="1:6" x14ac:dyDescent="0.3">
      <c r="A27" t="s">
        <v>3</v>
      </c>
      <c r="B27" t="s">
        <v>151</v>
      </c>
      <c r="C27" t="s">
        <v>182</v>
      </c>
      <c r="D27">
        <v>1</v>
      </c>
      <c r="E27">
        <v>1</v>
      </c>
    </row>
    <row r="28" spans="1:6" x14ac:dyDescent="0.3">
      <c r="A28" t="s">
        <v>3</v>
      </c>
      <c r="B28" t="s">
        <v>170</v>
      </c>
      <c r="C28" t="s">
        <v>183</v>
      </c>
      <c r="D28">
        <v>1</v>
      </c>
      <c r="E28">
        <v>1</v>
      </c>
    </row>
    <row r="29" spans="1:6" x14ac:dyDescent="0.3">
      <c r="A29" t="s">
        <v>3</v>
      </c>
      <c r="B29" t="s">
        <v>153</v>
      </c>
      <c r="C29" t="s">
        <v>178</v>
      </c>
      <c r="D29">
        <v>2</v>
      </c>
      <c r="E29">
        <v>1</v>
      </c>
    </row>
    <row r="30" spans="1:6" x14ac:dyDescent="0.3">
      <c r="A30" t="s">
        <v>3</v>
      </c>
      <c r="B30" t="s">
        <v>154</v>
      </c>
      <c r="C30" t="s">
        <v>179</v>
      </c>
      <c r="D30">
        <v>1</v>
      </c>
      <c r="E30">
        <v>1</v>
      </c>
    </row>
    <row r="31" spans="1:6" x14ac:dyDescent="0.3">
      <c r="A31" t="s">
        <v>3</v>
      </c>
      <c r="B31" t="s">
        <v>155</v>
      </c>
      <c r="C31" t="s">
        <v>184</v>
      </c>
      <c r="D31">
        <v>1</v>
      </c>
      <c r="E31">
        <v>1</v>
      </c>
    </row>
    <row r="32" spans="1:6" x14ac:dyDescent="0.3">
      <c r="A32" t="s">
        <v>3</v>
      </c>
      <c r="B32" t="s">
        <v>285</v>
      </c>
      <c r="C32" t="s">
        <v>286</v>
      </c>
      <c r="D32">
        <v>2</v>
      </c>
      <c r="E32">
        <v>1</v>
      </c>
    </row>
    <row r="33" spans="1:5" x14ac:dyDescent="0.3">
      <c r="A33" t="s">
        <v>3</v>
      </c>
      <c r="B33" t="s">
        <v>293</v>
      </c>
      <c r="C33" t="s">
        <v>294</v>
      </c>
      <c r="D33">
        <v>1</v>
      </c>
      <c r="E33">
        <v>1</v>
      </c>
    </row>
    <row r="34" spans="1:5" x14ac:dyDescent="0.3">
      <c r="A34" t="s">
        <v>3</v>
      </c>
      <c r="B34" t="s">
        <v>295</v>
      </c>
      <c r="C34" t="s">
        <v>296</v>
      </c>
      <c r="D34">
        <v>1</v>
      </c>
      <c r="E34">
        <v>1</v>
      </c>
    </row>
    <row r="35" spans="1:5" x14ac:dyDescent="0.3">
      <c r="A35" t="s">
        <v>9</v>
      </c>
      <c r="B35" t="s">
        <v>478</v>
      </c>
      <c r="C35" t="s">
        <v>479</v>
      </c>
      <c r="D35">
        <v>1</v>
      </c>
    </row>
    <row r="36" spans="1:5" x14ac:dyDescent="0.3">
      <c r="A36" t="s">
        <v>3</v>
      </c>
      <c r="B36" t="s">
        <v>308</v>
      </c>
      <c r="C36" t="s">
        <v>309</v>
      </c>
      <c r="D36">
        <v>1</v>
      </c>
      <c r="E36">
        <v>1</v>
      </c>
    </row>
    <row r="37" spans="1:5" x14ac:dyDescent="0.3">
      <c r="A37" t="s">
        <v>3</v>
      </c>
      <c r="B37" t="s">
        <v>315</v>
      </c>
      <c r="C37" t="s">
        <v>316</v>
      </c>
      <c r="D37">
        <v>3</v>
      </c>
      <c r="E37">
        <v>1</v>
      </c>
    </row>
    <row r="38" spans="1:5" x14ac:dyDescent="0.3">
      <c r="A38" t="s">
        <v>3</v>
      </c>
      <c r="B38" t="s">
        <v>317</v>
      </c>
      <c r="C38" t="s">
        <v>318</v>
      </c>
      <c r="D38">
        <v>3</v>
      </c>
      <c r="E38">
        <v>1</v>
      </c>
    </row>
    <row r="39" spans="1:5" x14ac:dyDescent="0.3">
      <c r="A39" t="s">
        <v>126</v>
      </c>
      <c r="B39" t="s">
        <v>328</v>
      </c>
      <c r="C39" t="s">
        <v>329</v>
      </c>
      <c r="D39">
        <v>1</v>
      </c>
    </row>
    <row r="40" spans="1:5" x14ac:dyDescent="0.3">
      <c r="A40" t="s">
        <v>3</v>
      </c>
      <c r="B40" t="s">
        <v>330</v>
      </c>
      <c r="C40" t="s">
        <v>331</v>
      </c>
      <c r="D40">
        <v>1</v>
      </c>
      <c r="E40">
        <v>1</v>
      </c>
    </row>
    <row r="41" spans="1:5" x14ac:dyDescent="0.3">
      <c r="A41" t="s">
        <v>3</v>
      </c>
      <c r="B41" t="s">
        <v>332</v>
      </c>
      <c r="C41" t="s">
        <v>333</v>
      </c>
      <c r="D41">
        <v>1</v>
      </c>
      <c r="E41">
        <v>1</v>
      </c>
    </row>
    <row r="42" spans="1:5" x14ac:dyDescent="0.3">
      <c r="A42" t="s">
        <v>3</v>
      </c>
      <c r="B42" t="s">
        <v>150</v>
      </c>
      <c r="C42" t="s">
        <v>180</v>
      </c>
      <c r="D42">
        <v>2</v>
      </c>
      <c r="E4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328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209</v>
      </c>
      <c r="K1" s="44" t="s">
        <v>298</v>
      </c>
    </row>
    <row r="4" spans="1:43" x14ac:dyDescent="0.3">
      <c r="A4" s="14" t="s">
        <v>12</v>
      </c>
      <c r="F4" s="14" t="s">
        <v>13</v>
      </c>
      <c r="I4" s="14" t="s">
        <v>199</v>
      </c>
      <c r="K4" s="16" t="s">
        <v>15</v>
      </c>
    </row>
    <row r="5" spans="1:43" x14ac:dyDescent="0.3">
      <c r="A5" s="16" t="s">
        <v>14</v>
      </c>
      <c r="B5" s="16" t="s">
        <v>191</v>
      </c>
      <c r="C5" s="16" t="s">
        <v>192</v>
      </c>
      <c r="D5" s="16" t="s">
        <v>189</v>
      </c>
      <c r="F5" s="16" t="s">
        <v>14</v>
      </c>
      <c r="G5" s="16" t="s">
        <v>15</v>
      </c>
      <c r="I5" s="16" t="s">
        <v>14</v>
      </c>
      <c r="K5" s="17" t="s">
        <v>202</v>
      </c>
      <c r="O5" s="15" t="s">
        <v>208</v>
      </c>
      <c r="S5" s="15" t="s">
        <v>203</v>
      </c>
    </row>
    <row r="6" spans="1:43" x14ac:dyDescent="0.3">
      <c r="A6" s="15" t="s">
        <v>5</v>
      </c>
      <c r="B6" s="15" t="s">
        <v>6</v>
      </c>
      <c r="C6" s="15" t="s">
        <v>187</v>
      </c>
      <c r="D6" s="15" t="s">
        <v>188</v>
      </c>
      <c r="F6" s="15" t="s">
        <v>7</v>
      </c>
      <c r="G6" s="15" t="s">
        <v>8</v>
      </c>
      <c r="I6" s="15" t="s">
        <v>200</v>
      </c>
      <c r="K6" s="15" t="s">
        <v>8</v>
      </c>
      <c r="L6" s="15" t="s">
        <v>200</v>
      </c>
      <c r="O6" s="15" t="s">
        <v>204</v>
      </c>
      <c r="Q6" s="15" t="s">
        <v>206</v>
      </c>
      <c r="S6" s="15" t="s">
        <v>5</v>
      </c>
      <c r="T6" s="15" t="s">
        <v>206</v>
      </c>
      <c r="W6" s="23"/>
      <c r="X6" s="23" t="s">
        <v>287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212</v>
      </c>
      <c r="K7" s="43"/>
      <c r="L7" s="43"/>
      <c r="O7" s="43"/>
      <c r="Q7" s="15" t="s">
        <v>210</v>
      </c>
      <c r="S7" s="15">
        <v>2007</v>
      </c>
      <c r="T7" s="15" t="str">
        <f>Q8</f>
        <v>C:\SATMGE_1.0</v>
      </c>
      <c r="W7" s="15" t="str">
        <f>F8</f>
        <v>base</v>
      </c>
      <c r="X7" s="125" t="s">
        <v>252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211</v>
      </c>
      <c r="W8" s="15" t="str">
        <f t="shared" ref="W8:W16" si="2">F9</f>
        <v>sim1</v>
      </c>
      <c r="X8" s="125" t="s">
        <v>252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326</v>
      </c>
      <c r="K9" s="43"/>
      <c r="L9" s="43"/>
      <c r="O9" s="43"/>
      <c r="W9" s="15" t="str">
        <f t="shared" si="2"/>
        <v>sim2</v>
      </c>
      <c r="X9" s="125" t="s">
        <v>252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327</v>
      </c>
      <c r="K10" s="43"/>
      <c r="L10" s="43"/>
      <c r="O10" s="43"/>
      <c r="W10" s="15" t="str">
        <f t="shared" si="2"/>
        <v>sim3</v>
      </c>
      <c r="X10" s="125" t="s">
        <v>252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175</v>
      </c>
      <c r="W11" s="15" t="str">
        <f t="shared" si="2"/>
        <v>sim4</v>
      </c>
      <c r="X11" s="125" t="s">
        <v>252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176</v>
      </c>
      <c r="W12" s="15" t="str">
        <f t="shared" si="2"/>
        <v>sim5</v>
      </c>
      <c r="X12" s="125" t="s">
        <v>252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177</v>
      </c>
      <c r="W13" s="15" t="str">
        <f t="shared" si="2"/>
        <v>sim6</v>
      </c>
      <c r="X13" s="125" t="s">
        <v>252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171</v>
      </c>
      <c r="W14" s="15" t="str">
        <f t="shared" si="2"/>
        <v>sim7</v>
      </c>
      <c r="X14" s="125" t="s">
        <v>252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172</v>
      </c>
      <c r="W15" s="15" t="str">
        <f t="shared" si="2"/>
        <v>sim8</v>
      </c>
      <c r="X15" s="125" t="s">
        <v>252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173</v>
      </c>
      <c r="W16" s="15" t="str">
        <f t="shared" si="2"/>
        <v>sim9</v>
      </c>
      <c r="X16" s="125" t="s">
        <v>252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174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I17" sqref="I17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99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100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101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102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197</v>
      </c>
      <c r="G16" s="19" t="s">
        <v>161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196</v>
      </c>
      <c r="G17" s="19" t="s">
        <v>193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198</v>
      </c>
      <c r="G18" s="19" t="s">
        <v>194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365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M89"/>
  <sheetViews>
    <sheetView tabSelected="1" workbookViewId="0">
      <pane xSplit="3" ySplit="7" topLeftCell="D74" activePane="bottomRight" state="frozen"/>
      <selection pane="topRight" activeCell="D1" sqref="D1"/>
      <selection pane="bottomLeft" activeCell="A8" sqref="A8"/>
      <selection pane="bottomRight" activeCell="T77" sqref="T7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91" ht="18" x14ac:dyDescent="0.35">
      <c r="A1" s="131" t="s">
        <v>73</v>
      </c>
      <c r="D1" t="s">
        <v>326</v>
      </c>
      <c r="E1" t="s">
        <v>334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2">
        <v>2021</v>
      </c>
      <c r="X1" s="112">
        <v>2022</v>
      </c>
      <c r="Y1" s="113">
        <v>2023</v>
      </c>
      <c r="Z1" s="113">
        <v>2024</v>
      </c>
      <c r="AA1" s="113">
        <v>2025</v>
      </c>
      <c r="AB1" s="113">
        <v>2029</v>
      </c>
      <c r="AC1" s="113">
        <v>2031</v>
      </c>
      <c r="AD1" s="113">
        <v>2035</v>
      </c>
      <c r="AE1" s="113">
        <v>2040</v>
      </c>
      <c r="AF1" s="113">
        <v>2045</v>
      </c>
    </row>
    <row r="2" spans="1:91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337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3">
      <c r="D3" t="s">
        <v>327</v>
      </c>
      <c r="E3" t="s">
        <v>335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3">
      <c r="F4" s="45">
        <v>1.5</v>
      </c>
      <c r="G4" s="45">
        <f t="shared" ref="G4:Q4" si="0">F4</f>
        <v>1.5</v>
      </c>
      <c r="H4" s="45">
        <f t="shared" si="0"/>
        <v>1.5</v>
      </c>
      <c r="I4" s="45">
        <f t="shared" si="0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0"/>
        <v>1.5</v>
      </c>
      <c r="O4" s="45">
        <f>M4</f>
        <v>1.5</v>
      </c>
      <c r="P4" s="45">
        <f>N4</f>
        <v>1.5</v>
      </c>
      <c r="Q4" s="45">
        <f t="shared" si="0"/>
        <v>1.5</v>
      </c>
      <c r="R4" s="45">
        <v>1</v>
      </c>
      <c r="S4" s="45">
        <f>R4</f>
        <v>1</v>
      </c>
    </row>
    <row r="5" spans="1:91" x14ac:dyDescent="0.3">
      <c r="A5" s="7" t="s">
        <v>156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3">
      <c r="D6" s="157" t="s">
        <v>301</v>
      </c>
      <c r="E6" s="157"/>
      <c r="F6" s="157"/>
      <c r="G6" s="157"/>
      <c r="H6" s="157"/>
      <c r="I6" s="157"/>
      <c r="J6" s="158" t="s">
        <v>302</v>
      </c>
      <c r="K6" s="158"/>
      <c r="L6" s="158"/>
      <c r="M6" s="158"/>
      <c r="N6" s="158"/>
      <c r="O6" s="158"/>
      <c r="P6" s="158"/>
      <c r="Q6" s="158"/>
      <c r="R6" s="158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3">
      <c r="D7" s="134">
        <v>2020</v>
      </c>
      <c r="E7" s="134">
        <v>2021</v>
      </c>
      <c r="F7" s="134">
        <v>2022</v>
      </c>
      <c r="G7" s="135">
        <v>2023</v>
      </c>
      <c r="H7" s="135">
        <v>2024</v>
      </c>
      <c r="I7" s="135">
        <v>2025</v>
      </c>
      <c r="J7" s="152">
        <v>2026</v>
      </c>
      <c r="K7" s="152">
        <v>2027</v>
      </c>
      <c r="L7" s="152">
        <v>2028</v>
      </c>
      <c r="M7" s="152">
        <v>2029</v>
      </c>
      <c r="N7" s="152">
        <v>2030</v>
      </c>
      <c r="O7" s="152">
        <v>2032</v>
      </c>
      <c r="P7" s="152">
        <v>2035</v>
      </c>
      <c r="Q7" s="152">
        <v>2040</v>
      </c>
      <c r="R7" s="152">
        <v>2045</v>
      </c>
      <c r="S7" s="152">
        <v>2050</v>
      </c>
      <c r="T7" s="152">
        <v>2055</v>
      </c>
      <c r="AC7">
        <v>0.5</v>
      </c>
    </row>
    <row r="8" spans="1:91" x14ac:dyDescent="0.3">
      <c r="A8" s="5" t="s">
        <v>338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</v>
      </c>
      <c r="J8" s="153">
        <v>-1.5</v>
      </c>
      <c r="K8" s="153">
        <v>-1</v>
      </c>
      <c r="L8" s="153">
        <v>-0.5</v>
      </c>
      <c r="M8" s="153">
        <v>0</v>
      </c>
      <c r="N8" s="153">
        <v>0.5</v>
      </c>
      <c r="O8" s="153">
        <v>0.5</v>
      </c>
      <c r="P8" s="153">
        <v>0.3</v>
      </c>
      <c r="Q8" s="153">
        <v>0.5</v>
      </c>
      <c r="R8" s="153">
        <v>0.25</v>
      </c>
      <c r="S8" s="153">
        <v>0</v>
      </c>
      <c r="T8" s="153">
        <f>S8</f>
        <v>0</v>
      </c>
      <c r="AC8" s="128">
        <f>IF(ISERROR(AD8*$AC$7),"eps",(AD8*$AC$7))</f>
        <v>-0.7</v>
      </c>
      <c r="AD8" s="126">
        <v>-1.4</v>
      </c>
      <c r="AE8" s="129"/>
      <c r="AF8" s="129"/>
      <c r="AG8" s="127">
        <v>-0.1</v>
      </c>
      <c r="AH8" s="127">
        <v>-0.05</v>
      </c>
      <c r="AI8" s="127">
        <v>0.05</v>
      </c>
      <c r="AJ8" s="127">
        <v>0.05</v>
      </c>
      <c r="AK8" s="127">
        <v>0.05</v>
      </c>
      <c r="AL8" s="127">
        <v>0.05</v>
      </c>
      <c r="AM8" s="127">
        <v>0.2</v>
      </c>
      <c r="AN8" s="127">
        <v>0.1</v>
      </c>
      <c r="AO8" s="127">
        <v>0.15</v>
      </c>
      <c r="AP8" s="127">
        <v>0.2</v>
      </c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3">
      <c r="A9" s="5" t="s">
        <v>339</v>
      </c>
      <c r="B9" s="5" t="str">
        <f t="shared" ref="B9:S9" si="1">B8</f>
        <v>nat</v>
      </c>
      <c r="C9" s="5" t="str">
        <f t="shared" si="1"/>
        <v>base</v>
      </c>
      <c r="D9" s="133">
        <f t="shared" si="1"/>
        <v>-0.5</v>
      </c>
      <c r="E9" s="133">
        <f t="shared" si="1"/>
        <v>-0.5</v>
      </c>
      <c r="F9" s="133">
        <f t="shared" si="1"/>
        <v>-0.5</v>
      </c>
      <c r="G9" s="133">
        <f t="shared" si="1"/>
        <v>-0.5</v>
      </c>
      <c r="H9" s="133">
        <f t="shared" si="1"/>
        <v>-0.5</v>
      </c>
      <c r="I9" s="133">
        <f t="shared" si="1"/>
        <v>-1</v>
      </c>
      <c r="J9" s="154">
        <f t="shared" si="1"/>
        <v>-1.5</v>
      </c>
      <c r="K9" s="154">
        <f t="shared" si="1"/>
        <v>-1</v>
      </c>
      <c r="L9" s="154">
        <f t="shared" si="1"/>
        <v>-0.5</v>
      </c>
      <c r="M9" s="154">
        <f t="shared" si="1"/>
        <v>0</v>
      </c>
      <c r="N9" s="154">
        <f t="shared" si="1"/>
        <v>0.5</v>
      </c>
      <c r="O9" s="154">
        <f t="shared" si="1"/>
        <v>0.5</v>
      </c>
      <c r="P9" s="154">
        <f t="shared" si="1"/>
        <v>0.3</v>
      </c>
      <c r="Q9" s="154">
        <f t="shared" si="1"/>
        <v>0.5</v>
      </c>
      <c r="R9" s="154">
        <f t="shared" si="1"/>
        <v>0.25</v>
      </c>
      <c r="S9" s="154">
        <f t="shared" si="1"/>
        <v>0</v>
      </c>
      <c r="T9" s="154">
        <f t="shared" ref="T9" si="2">T8</f>
        <v>0</v>
      </c>
      <c r="AC9" s="128">
        <f t="shared" ref="AC9:AC81" si="3">IF(ISERROR(AD9*$AC$7),"eps",(AD9*$AC$7))</f>
        <v>-0.7</v>
      </c>
      <c r="AD9" s="108">
        <f>AD8</f>
        <v>-1.4</v>
      </c>
      <c r="AE9" s="118"/>
      <c r="AF9" s="118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3">
      <c r="A10" s="5" t="s">
        <v>340</v>
      </c>
      <c r="B10" s="5" t="str">
        <f t="shared" ref="B10:C25" si="4">B9</f>
        <v>nat</v>
      </c>
      <c r="C10" s="5" t="str">
        <f t="shared" si="4"/>
        <v>base</v>
      </c>
      <c r="D10" s="133">
        <f t="shared" ref="D10:D21" si="5">D9</f>
        <v>-0.5</v>
      </c>
      <c r="E10" s="133">
        <f t="shared" ref="E10:E21" si="6">E9</f>
        <v>-0.5</v>
      </c>
      <c r="F10" s="133">
        <f t="shared" ref="F10:F21" si="7">F9</f>
        <v>-0.5</v>
      </c>
      <c r="G10" s="133">
        <f t="shared" ref="G10:G21" si="8">G9</f>
        <v>-0.5</v>
      </c>
      <c r="H10" s="133">
        <f t="shared" ref="H10:H21" si="9">H9</f>
        <v>-0.5</v>
      </c>
      <c r="I10" s="133">
        <f t="shared" ref="I10:I21" si="10">I9</f>
        <v>-1</v>
      </c>
      <c r="J10" s="154">
        <f t="shared" ref="J10:J21" si="11">J9</f>
        <v>-1.5</v>
      </c>
      <c r="K10" s="154">
        <f t="shared" ref="K10:K21" si="12">K9</f>
        <v>-1</v>
      </c>
      <c r="L10" s="154">
        <f t="shared" ref="L10:L21" si="13">L9</f>
        <v>-0.5</v>
      </c>
      <c r="M10" s="154">
        <f t="shared" ref="M10:M21" si="14">M9</f>
        <v>0</v>
      </c>
      <c r="N10" s="154">
        <f t="shared" ref="N10:N21" si="15">N9</f>
        <v>0.5</v>
      </c>
      <c r="O10" s="154">
        <f t="shared" ref="O10:O21" si="16">O9</f>
        <v>0.5</v>
      </c>
      <c r="P10" s="154">
        <f t="shared" ref="P10:P21" si="17">P9</f>
        <v>0.3</v>
      </c>
      <c r="Q10" s="154">
        <f t="shared" ref="Q10:Q21" si="18">Q9</f>
        <v>0.5</v>
      </c>
      <c r="R10" s="154">
        <f t="shared" ref="R10:R21" si="19">R9</f>
        <v>0.25</v>
      </c>
      <c r="S10" s="154">
        <f t="shared" ref="S10:T21" si="20">S9</f>
        <v>0</v>
      </c>
      <c r="T10" s="154">
        <f t="shared" ref="T10" si="21">T9</f>
        <v>0</v>
      </c>
      <c r="AC10" s="128">
        <f t="shared" si="3"/>
        <v>-0.7</v>
      </c>
      <c r="AD10" s="108">
        <f>AD9</f>
        <v>-1.4</v>
      </c>
      <c r="AE10" s="118"/>
      <c r="AF10" s="118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3">
      <c r="A11" s="5" t="s">
        <v>341</v>
      </c>
      <c r="B11" s="5" t="str">
        <f t="shared" si="4"/>
        <v>nat</v>
      </c>
      <c r="C11" s="5" t="str">
        <f t="shared" si="4"/>
        <v>base</v>
      </c>
      <c r="D11" s="133">
        <f t="shared" si="5"/>
        <v>-0.5</v>
      </c>
      <c r="E11" s="133">
        <f t="shared" si="6"/>
        <v>-0.5</v>
      </c>
      <c r="F11" s="133">
        <f t="shared" si="7"/>
        <v>-0.5</v>
      </c>
      <c r="G11" s="133">
        <f t="shared" si="8"/>
        <v>-0.5</v>
      </c>
      <c r="H11" s="133">
        <f t="shared" si="9"/>
        <v>-0.5</v>
      </c>
      <c r="I11" s="133">
        <f t="shared" si="10"/>
        <v>-1</v>
      </c>
      <c r="J11" s="154">
        <f t="shared" si="11"/>
        <v>-1.5</v>
      </c>
      <c r="K11" s="154">
        <f t="shared" si="12"/>
        <v>-1</v>
      </c>
      <c r="L11" s="154">
        <f t="shared" si="13"/>
        <v>-0.5</v>
      </c>
      <c r="M11" s="154">
        <f t="shared" si="14"/>
        <v>0</v>
      </c>
      <c r="N11" s="154">
        <f t="shared" si="15"/>
        <v>0.5</v>
      </c>
      <c r="O11" s="154">
        <f t="shared" si="16"/>
        <v>0.5</v>
      </c>
      <c r="P11" s="154">
        <f t="shared" si="17"/>
        <v>0.3</v>
      </c>
      <c r="Q11" s="154">
        <f t="shared" si="18"/>
        <v>0.5</v>
      </c>
      <c r="R11" s="154">
        <f t="shared" si="19"/>
        <v>0.25</v>
      </c>
      <c r="S11" s="154">
        <f t="shared" si="20"/>
        <v>0</v>
      </c>
      <c r="T11" s="154">
        <f t="shared" ref="T11" si="22">T10</f>
        <v>0</v>
      </c>
      <c r="AC11" s="128" t="str">
        <f t="shared" si="3"/>
        <v>eps</v>
      </c>
      <c r="AD11" s="126" t="s">
        <v>75</v>
      </c>
      <c r="AE11" s="129"/>
      <c r="AF11" s="129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3">
      <c r="A12" s="5" t="s">
        <v>342</v>
      </c>
      <c r="B12" s="5" t="str">
        <f t="shared" si="4"/>
        <v>nat</v>
      </c>
      <c r="C12" s="5" t="str">
        <f t="shared" si="4"/>
        <v>base</v>
      </c>
      <c r="D12" s="133">
        <f t="shared" si="5"/>
        <v>-0.5</v>
      </c>
      <c r="E12" s="133">
        <f t="shared" si="6"/>
        <v>-0.5</v>
      </c>
      <c r="F12" s="133">
        <f t="shared" si="7"/>
        <v>-0.5</v>
      </c>
      <c r="G12" s="133">
        <f t="shared" si="8"/>
        <v>-0.5</v>
      </c>
      <c r="H12" s="133">
        <f t="shared" si="9"/>
        <v>-0.5</v>
      </c>
      <c r="I12" s="133">
        <f t="shared" si="10"/>
        <v>-1</v>
      </c>
      <c r="J12" s="154">
        <f t="shared" si="11"/>
        <v>-1.5</v>
      </c>
      <c r="K12" s="154">
        <f t="shared" si="12"/>
        <v>-1</v>
      </c>
      <c r="L12" s="154">
        <f t="shared" si="13"/>
        <v>-0.5</v>
      </c>
      <c r="M12" s="154">
        <f t="shared" si="14"/>
        <v>0</v>
      </c>
      <c r="N12" s="154">
        <f t="shared" si="15"/>
        <v>0.5</v>
      </c>
      <c r="O12" s="154">
        <f t="shared" si="16"/>
        <v>0.5</v>
      </c>
      <c r="P12" s="154">
        <f t="shared" si="17"/>
        <v>0.3</v>
      </c>
      <c r="Q12" s="154">
        <f t="shared" si="18"/>
        <v>0.5</v>
      </c>
      <c r="R12" s="154">
        <f t="shared" si="19"/>
        <v>0.25</v>
      </c>
      <c r="S12" s="154">
        <f t="shared" si="20"/>
        <v>0</v>
      </c>
      <c r="T12" s="154">
        <f t="shared" ref="T12" si="23">T11</f>
        <v>0</v>
      </c>
      <c r="AC12" s="128" t="str">
        <f t="shared" si="3"/>
        <v>eps</v>
      </c>
      <c r="AD12" s="126" t="s">
        <v>75</v>
      </c>
      <c r="AE12" s="129"/>
      <c r="AF12" s="129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3">
      <c r="A13" s="5" t="s">
        <v>343</v>
      </c>
      <c r="B13" s="5" t="str">
        <f t="shared" si="4"/>
        <v>nat</v>
      </c>
      <c r="C13" s="5" t="str">
        <f t="shared" si="4"/>
        <v>base</v>
      </c>
      <c r="D13" s="133">
        <f t="shared" si="5"/>
        <v>-0.5</v>
      </c>
      <c r="E13" s="133">
        <f t="shared" si="6"/>
        <v>-0.5</v>
      </c>
      <c r="F13" s="133">
        <f t="shared" si="7"/>
        <v>-0.5</v>
      </c>
      <c r="G13" s="133">
        <f t="shared" si="8"/>
        <v>-0.5</v>
      </c>
      <c r="H13" s="133">
        <f t="shared" si="9"/>
        <v>-0.5</v>
      </c>
      <c r="I13" s="133">
        <f t="shared" si="10"/>
        <v>-1</v>
      </c>
      <c r="J13" s="154">
        <f t="shared" si="11"/>
        <v>-1.5</v>
      </c>
      <c r="K13" s="154">
        <f t="shared" si="12"/>
        <v>-1</v>
      </c>
      <c r="L13" s="154">
        <f t="shared" si="13"/>
        <v>-0.5</v>
      </c>
      <c r="M13" s="154">
        <f t="shared" si="14"/>
        <v>0</v>
      </c>
      <c r="N13" s="154">
        <f t="shared" si="15"/>
        <v>0.5</v>
      </c>
      <c r="O13" s="154">
        <f t="shared" si="16"/>
        <v>0.5</v>
      </c>
      <c r="P13" s="154">
        <f t="shared" si="17"/>
        <v>0.3</v>
      </c>
      <c r="Q13" s="154">
        <f t="shared" si="18"/>
        <v>0.5</v>
      </c>
      <c r="R13" s="154">
        <f t="shared" si="19"/>
        <v>0.25</v>
      </c>
      <c r="S13" s="154">
        <f t="shared" si="20"/>
        <v>0</v>
      </c>
      <c r="T13" s="154">
        <f t="shared" ref="T13" si="24">T12</f>
        <v>0</v>
      </c>
      <c r="AC13" s="128">
        <f t="shared" si="3"/>
        <v>-6</v>
      </c>
      <c r="AD13" s="126">
        <v>-12</v>
      </c>
      <c r="AE13" s="129"/>
      <c r="AF13" s="129"/>
      <c r="AG13" s="127">
        <v>-0.1</v>
      </c>
      <c r="AH13" s="127">
        <v>-0.05</v>
      </c>
      <c r="AI13" s="127">
        <v>0.05</v>
      </c>
      <c r="AJ13" s="127">
        <v>0.05</v>
      </c>
      <c r="AK13" s="127">
        <v>0.05</v>
      </c>
      <c r="AL13" s="127">
        <v>0.05</v>
      </c>
      <c r="AM13" s="127">
        <v>0.2</v>
      </c>
      <c r="AN13" s="127">
        <v>0.1</v>
      </c>
      <c r="AO13" s="127">
        <v>0.15</v>
      </c>
      <c r="AP13" s="127">
        <v>0.2</v>
      </c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3">
      <c r="A14" s="5" t="s">
        <v>344</v>
      </c>
      <c r="B14" s="5" t="str">
        <f t="shared" si="4"/>
        <v>nat</v>
      </c>
      <c r="C14" s="5" t="str">
        <f t="shared" si="4"/>
        <v>base</v>
      </c>
      <c r="D14" s="133">
        <f t="shared" si="5"/>
        <v>-0.5</v>
      </c>
      <c r="E14" s="133">
        <f t="shared" si="6"/>
        <v>-0.5</v>
      </c>
      <c r="F14" s="133">
        <f t="shared" si="7"/>
        <v>-0.5</v>
      </c>
      <c r="G14" s="133">
        <f t="shared" si="8"/>
        <v>-0.5</v>
      </c>
      <c r="H14" s="133">
        <f t="shared" si="9"/>
        <v>-0.5</v>
      </c>
      <c r="I14" s="133">
        <f t="shared" si="10"/>
        <v>-1</v>
      </c>
      <c r="J14" s="154">
        <f t="shared" si="11"/>
        <v>-1.5</v>
      </c>
      <c r="K14" s="154">
        <f t="shared" si="12"/>
        <v>-1</v>
      </c>
      <c r="L14" s="154">
        <f t="shared" si="13"/>
        <v>-0.5</v>
      </c>
      <c r="M14" s="154">
        <f t="shared" si="14"/>
        <v>0</v>
      </c>
      <c r="N14" s="154">
        <f t="shared" si="15"/>
        <v>0.5</v>
      </c>
      <c r="O14" s="154">
        <f t="shared" si="16"/>
        <v>0.5</v>
      </c>
      <c r="P14" s="154">
        <f t="shared" si="17"/>
        <v>0.3</v>
      </c>
      <c r="Q14" s="154">
        <f t="shared" si="18"/>
        <v>0.5</v>
      </c>
      <c r="R14" s="154">
        <f t="shared" si="19"/>
        <v>0.25</v>
      </c>
      <c r="S14" s="154">
        <f t="shared" si="20"/>
        <v>0</v>
      </c>
      <c r="T14" s="154">
        <f t="shared" ref="T14" si="25">T13</f>
        <v>0</v>
      </c>
      <c r="AC14" s="128">
        <f t="shared" si="3"/>
        <v>-6</v>
      </c>
      <c r="AD14" s="108">
        <f>AD13</f>
        <v>-12</v>
      </c>
      <c r="AE14" s="118"/>
      <c r="AF14" s="118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3">
      <c r="A15" s="5" t="s">
        <v>345</v>
      </c>
      <c r="B15" s="5" t="str">
        <f t="shared" si="4"/>
        <v>nat</v>
      </c>
      <c r="C15" s="5" t="str">
        <f t="shared" si="4"/>
        <v>base</v>
      </c>
      <c r="D15" s="133">
        <f t="shared" si="5"/>
        <v>-0.5</v>
      </c>
      <c r="E15" s="133">
        <f t="shared" si="6"/>
        <v>-0.5</v>
      </c>
      <c r="F15" s="133">
        <f t="shared" si="7"/>
        <v>-0.5</v>
      </c>
      <c r="G15" s="133">
        <f t="shared" si="8"/>
        <v>-0.5</v>
      </c>
      <c r="H15" s="133">
        <f t="shared" si="9"/>
        <v>-0.5</v>
      </c>
      <c r="I15" s="133">
        <f t="shared" si="10"/>
        <v>-1</v>
      </c>
      <c r="J15" s="154">
        <f t="shared" si="11"/>
        <v>-1.5</v>
      </c>
      <c r="K15" s="154">
        <f t="shared" si="12"/>
        <v>-1</v>
      </c>
      <c r="L15" s="154">
        <f t="shared" si="13"/>
        <v>-0.5</v>
      </c>
      <c r="M15" s="154">
        <f t="shared" si="14"/>
        <v>0</v>
      </c>
      <c r="N15" s="154">
        <f t="shared" si="15"/>
        <v>0.5</v>
      </c>
      <c r="O15" s="154">
        <f t="shared" si="16"/>
        <v>0.5</v>
      </c>
      <c r="P15" s="154">
        <f t="shared" si="17"/>
        <v>0.3</v>
      </c>
      <c r="Q15" s="154">
        <f t="shared" si="18"/>
        <v>0.5</v>
      </c>
      <c r="R15" s="154">
        <f t="shared" si="19"/>
        <v>0.25</v>
      </c>
      <c r="S15" s="154">
        <f t="shared" si="20"/>
        <v>0</v>
      </c>
      <c r="T15" s="154">
        <f t="shared" ref="T15" si="26">T14</f>
        <v>0</v>
      </c>
      <c r="AC15" s="128">
        <f t="shared" si="3"/>
        <v>-6</v>
      </c>
      <c r="AD15" s="108">
        <f>AD14</f>
        <v>-12</v>
      </c>
      <c r="AE15" s="118"/>
      <c r="AF15" s="118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3">
      <c r="A16" s="5" t="s">
        <v>346</v>
      </c>
      <c r="B16" s="5" t="str">
        <f t="shared" si="4"/>
        <v>nat</v>
      </c>
      <c r="C16" s="5" t="str">
        <f t="shared" si="4"/>
        <v>base</v>
      </c>
      <c r="D16" s="133">
        <f t="shared" si="5"/>
        <v>-0.5</v>
      </c>
      <c r="E16" s="133">
        <f t="shared" si="6"/>
        <v>-0.5</v>
      </c>
      <c r="F16" s="133">
        <f t="shared" si="7"/>
        <v>-0.5</v>
      </c>
      <c r="G16" s="133">
        <f t="shared" si="8"/>
        <v>-0.5</v>
      </c>
      <c r="H16" s="133">
        <f t="shared" si="9"/>
        <v>-0.5</v>
      </c>
      <c r="I16" s="133">
        <f t="shared" si="10"/>
        <v>-1</v>
      </c>
      <c r="J16" s="154">
        <f t="shared" si="11"/>
        <v>-1.5</v>
      </c>
      <c r="K16" s="154">
        <f t="shared" si="12"/>
        <v>-1</v>
      </c>
      <c r="L16" s="154">
        <f t="shared" si="13"/>
        <v>-0.5</v>
      </c>
      <c r="M16" s="154">
        <f t="shared" si="14"/>
        <v>0</v>
      </c>
      <c r="N16" s="154">
        <f t="shared" si="15"/>
        <v>0.5</v>
      </c>
      <c r="O16" s="154">
        <f t="shared" si="16"/>
        <v>0.5</v>
      </c>
      <c r="P16" s="154">
        <f t="shared" si="17"/>
        <v>0.3</v>
      </c>
      <c r="Q16" s="154">
        <f t="shared" si="18"/>
        <v>0.5</v>
      </c>
      <c r="R16" s="154">
        <f t="shared" si="19"/>
        <v>0.25</v>
      </c>
      <c r="S16" s="154">
        <f t="shared" si="20"/>
        <v>0</v>
      </c>
      <c r="T16" s="154">
        <f t="shared" ref="T16" si="27">T15</f>
        <v>0</v>
      </c>
      <c r="AC16" s="128">
        <f t="shared" si="3"/>
        <v>-6</v>
      </c>
      <c r="AD16" s="108">
        <f>AD15</f>
        <v>-12</v>
      </c>
      <c r="AE16" s="118"/>
      <c r="AF16" s="118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3">
      <c r="A17" s="5" t="s">
        <v>347</v>
      </c>
      <c r="B17" s="5" t="str">
        <f t="shared" si="4"/>
        <v>nat</v>
      </c>
      <c r="C17" s="5" t="str">
        <f t="shared" si="4"/>
        <v>base</v>
      </c>
      <c r="D17" s="133">
        <f t="shared" si="5"/>
        <v>-0.5</v>
      </c>
      <c r="E17" s="133">
        <f t="shared" si="6"/>
        <v>-0.5</v>
      </c>
      <c r="F17" s="133">
        <f t="shared" si="7"/>
        <v>-0.5</v>
      </c>
      <c r="G17" s="133">
        <f t="shared" si="8"/>
        <v>-0.5</v>
      </c>
      <c r="H17" s="133">
        <f t="shared" si="9"/>
        <v>-0.5</v>
      </c>
      <c r="I17" s="133">
        <f t="shared" si="10"/>
        <v>-1</v>
      </c>
      <c r="J17" s="154">
        <f t="shared" si="11"/>
        <v>-1.5</v>
      </c>
      <c r="K17" s="154">
        <f t="shared" si="12"/>
        <v>-1</v>
      </c>
      <c r="L17" s="154">
        <f t="shared" si="13"/>
        <v>-0.5</v>
      </c>
      <c r="M17" s="154">
        <f t="shared" si="14"/>
        <v>0</v>
      </c>
      <c r="N17" s="154">
        <f t="shared" si="15"/>
        <v>0.5</v>
      </c>
      <c r="O17" s="154">
        <f t="shared" si="16"/>
        <v>0.5</v>
      </c>
      <c r="P17" s="154">
        <f t="shared" si="17"/>
        <v>0.3</v>
      </c>
      <c r="Q17" s="154">
        <f t="shared" si="18"/>
        <v>0.5</v>
      </c>
      <c r="R17" s="154">
        <f t="shared" si="19"/>
        <v>0.25</v>
      </c>
      <c r="S17" s="154">
        <f t="shared" si="20"/>
        <v>0</v>
      </c>
      <c r="T17" s="154">
        <f t="shared" ref="T17" si="28">T16</f>
        <v>0</v>
      </c>
      <c r="AC17" s="128">
        <f t="shared" si="3"/>
        <v>-1.25</v>
      </c>
      <c r="AD17" s="108">
        <f>AD28</f>
        <v>-2.5</v>
      </c>
      <c r="AE17" s="118"/>
      <c r="AF17" s="118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3">
      <c r="A18" s="5" t="s">
        <v>348</v>
      </c>
      <c r="B18" s="5" t="str">
        <f t="shared" si="4"/>
        <v>nat</v>
      </c>
      <c r="C18" s="5" t="str">
        <f t="shared" si="4"/>
        <v>base</v>
      </c>
      <c r="D18" s="133">
        <f t="shared" si="5"/>
        <v>-0.5</v>
      </c>
      <c r="E18" s="133">
        <f t="shared" si="6"/>
        <v>-0.5</v>
      </c>
      <c r="F18" s="133">
        <f t="shared" si="7"/>
        <v>-0.5</v>
      </c>
      <c r="G18" s="133">
        <f t="shared" si="8"/>
        <v>-0.5</v>
      </c>
      <c r="H18" s="133">
        <f t="shared" si="9"/>
        <v>-0.5</v>
      </c>
      <c r="I18" s="133">
        <f t="shared" si="10"/>
        <v>-1</v>
      </c>
      <c r="J18" s="154">
        <f t="shared" si="11"/>
        <v>-1.5</v>
      </c>
      <c r="K18" s="154">
        <f t="shared" si="12"/>
        <v>-1</v>
      </c>
      <c r="L18" s="154">
        <f t="shared" si="13"/>
        <v>-0.5</v>
      </c>
      <c r="M18" s="154">
        <f t="shared" si="14"/>
        <v>0</v>
      </c>
      <c r="N18" s="154">
        <f t="shared" si="15"/>
        <v>0.5</v>
      </c>
      <c r="O18" s="154">
        <f t="shared" si="16"/>
        <v>0.5</v>
      </c>
      <c r="P18" s="154">
        <f t="shared" si="17"/>
        <v>0.3</v>
      </c>
      <c r="Q18" s="154">
        <f t="shared" si="18"/>
        <v>0.5</v>
      </c>
      <c r="R18" s="154">
        <f t="shared" si="19"/>
        <v>0.25</v>
      </c>
      <c r="S18" s="154">
        <f t="shared" si="20"/>
        <v>0</v>
      </c>
      <c r="T18" s="154">
        <f t="shared" ref="T18" si="29">T17</f>
        <v>0</v>
      </c>
      <c r="AC18" s="128">
        <f t="shared" si="3"/>
        <v>-1</v>
      </c>
      <c r="AD18" s="126">
        <v>-2</v>
      </c>
      <c r="AE18" s="129"/>
      <c r="AF18" s="129"/>
      <c r="AG18" s="127">
        <v>-0.1</v>
      </c>
      <c r="AH18" s="127">
        <v>-0.05</v>
      </c>
      <c r="AI18" s="127">
        <v>0.05</v>
      </c>
      <c r="AJ18" s="127">
        <v>0.05</v>
      </c>
      <c r="AK18" s="127">
        <v>0.05</v>
      </c>
      <c r="AL18" s="127">
        <v>0.05</v>
      </c>
      <c r="AM18" s="127">
        <v>0.2</v>
      </c>
      <c r="AN18" s="127">
        <v>0.1</v>
      </c>
      <c r="AO18" s="127">
        <v>0.15</v>
      </c>
      <c r="AP18" s="127">
        <v>0.2</v>
      </c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3">
      <c r="A19" s="5" t="s">
        <v>349</v>
      </c>
      <c r="B19" s="5" t="str">
        <f t="shared" si="4"/>
        <v>nat</v>
      </c>
      <c r="C19" s="5" t="str">
        <f t="shared" si="4"/>
        <v>base</v>
      </c>
      <c r="D19" s="133">
        <f t="shared" si="5"/>
        <v>-0.5</v>
      </c>
      <c r="E19" s="133">
        <f t="shared" si="6"/>
        <v>-0.5</v>
      </c>
      <c r="F19" s="133">
        <f t="shared" si="7"/>
        <v>-0.5</v>
      </c>
      <c r="G19" s="133">
        <f t="shared" si="8"/>
        <v>-0.5</v>
      </c>
      <c r="H19" s="133">
        <f t="shared" si="9"/>
        <v>-0.5</v>
      </c>
      <c r="I19" s="133">
        <f t="shared" si="10"/>
        <v>-1</v>
      </c>
      <c r="J19" s="154">
        <f t="shared" si="11"/>
        <v>-1.5</v>
      </c>
      <c r="K19" s="154">
        <f t="shared" si="12"/>
        <v>-1</v>
      </c>
      <c r="L19" s="154">
        <f t="shared" si="13"/>
        <v>-0.5</v>
      </c>
      <c r="M19" s="154">
        <f t="shared" si="14"/>
        <v>0</v>
      </c>
      <c r="N19" s="154">
        <f t="shared" si="15"/>
        <v>0.5</v>
      </c>
      <c r="O19" s="154">
        <f t="shared" si="16"/>
        <v>0.5</v>
      </c>
      <c r="P19" s="154">
        <f t="shared" si="17"/>
        <v>0.3</v>
      </c>
      <c r="Q19" s="154">
        <f t="shared" si="18"/>
        <v>0.5</v>
      </c>
      <c r="R19" s="154">
        <f t="shared" si="19"/>
        <v>0.25</v>
      </c>
      <c r="S19" s="154">
        <f t="shared" si="20"/>
        <v>0</v>
      </c>
      <c r="T19" s="154">
        <f t="shared" ref="T19" si="30">T18</f>
        <v>0</v>
      </c>
      <c r="AC19" s="128">
        <f t="shared" si="3"/>
        <v>-1</v>
      </c>
      <c r="AD19" s="108">
        <f>AD18</f>
        <v>-2</v>
      </c>
      <c r="AE19" s="118"/>
      <c r="AF19" s="118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3">
      <c r="A20" s="5" t="s">
        <v>127</v>
      </c>
      <c r="B20" s="5" t="str">
        <f t="shared" si="4"/>
        <v>nat</v>
      </c>
      <c r="C20" s="5" t="str">
        <f t="shared" si="4"/>
        <v>base</v>
      </c>
      <c r="D20" s="133">
        <f t="shared" si="5"/>
        <v>-0.5</v>
      </c>
      <c r="E20" s="133">
        <f t="shared" si="6"/>
        <v>-0.5</v>
      </c>
      <c r="F20" s="133">
        <f t="shared" si="7"/>
        <v>-0.5</v>
      </c>
      <c r="G20" s="133">
        <f t="shared" si="8"/>
        <v>-0.5</v>
      </c>
      <c r="H20" s="133">
        <f t="shared" si="9"/>
        <v>-0.5</v>
      </c>
      <c r="I20" s="133">
        <f t="shared" si="10"/>
        <v>-1</v>
      </c>
      <c r="J20" s="154">
        <f t="shared" si="11"/>
        <v>-1.5</v>
      </c>
      <c r="K20" s="154">
        <f t="shared" si="12"/>
        <v>-1</v>
      </c>
      <c r="L20" s="154">
        <f t="shared" si="13"/>
        <v>-0.5</v>
      </c>
      <c r="M20" s="154">
        <f t="shared" si="14"/>
        <v>0</v>
      </c>
      <c r="N20" s="154">
        <f t="shared" si="15"/>
        <v>0.5</v>
      </c>
      <c r="O20" s="154">
        <f t="shared" si="16"/>
        <v>0.5</v>
      </c>
      <c r="P20" s="154">
        <f t="shared" si="17"/>
        <v>0.3</v>
      </c>
      <c r="Q20" s="154">
        <f t="shared" si="18"/>
        <v>0.5</v>
      </c>
      <c r="R20" s="154">
        <f t="shared" si="19"/>
        <v>0.25</v>
      </c>
      <c r="S20" s="154">
        <f t="shared" si="20"/>
        <v>0</v>
      </c>
      <c r="T20" s="154">
        <f t="shared" ref="T20" si="31">T19</f>
        <v>0</v>
      </c>
      <c r="AC20" s="128">
        <f t="shared" si="3"/>
        <v>-4</v>
      </c>
      <c r="AD20" s="126">
        <v>-8</v>
      </c>
      <c r="AE20" s="129"/>
      <c r="AF20" s="129"/>
      <c r="AG20" s="127">
        <v>-0.1</v>
      </c>
      <c r="AH20" s="127">
        <v>-0.05</v>
      </c>
      <c r="AI20" s="127">
        <v>0.05</v>
      </c>
      <c r="AJ20" s="127">
        <v>0.05</v>
      </c>
      <c r="AK20" s="127">
        <v>0.05</v>
      </c>
      <c r="AL20" s="127">
        <v>0.05</v>
      </c>
      <c r="AM20" s="127">
        <v>0.2</v>
      </c>
      <c r="AN20" s="127">
        <v>0.1</v>
      </c>
      <c r="AO20" s="127">
        <v>0.15</v>
      </c>
      <c r="AP20" s="127">
        <v>0.2</v>
      </c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3">
      <c r="A21" s="5" t="s">
        <v>128</v>
      </c>
      <c r="B21" s="5" t="str">
        <f t="shared" si="4"/>
        <v>nat</v>
      </c>
      <c r="C21" s="5" t="str">
        <f t="shared" si="4"/>
        <v>base</v>
      </c>
      <c r="D21" s="133">
        <f t="shared" si="5"/>
        <v>-0.5</v>
      </c>
      <c r="E21" s="133">
        <f t="shared" si="6"/>
        <v>-0.5</v>
      </c>
      <c r="F21" s="133">
        <f t="shared" si="7"/>
        <v>-0.5</v>
      </c>
      <c r="G21" s="133">
        <f t="shared" si="8"/>
        <v>-0.5</v>
      </c>
      <c r="H21" s="133">
        <f t="shared" si="9"/>
        <v>-0.5</v>
      </c>
      <c r="I21" s="133">
        <f t="shared" si="10"/>
        <v>-1</v>
      </c>
      <c r="J21" s="154">
        <f t="shared" si="11"/>
        <v>-1.5</v>
      </c>
      <c r="K21" s="154">
        <f t="shared" si="12"/>
        <v>-1</v>
      </c>
      <c r="L21" s="154">
        <f t="shared" si="13"/>
        <v>-0.5</v>
      </c>
      <c r="M21" s="154">
        <f t="shared" si="14"/>
        <v>0</v>
      </c>
      <c r="N21" s="154">
        <f t="shared" si="15"/>
        <v>0.5</v>
      </c>
      <c r="O21" s="154">
        <f t="shared" si="16"/>
        <v>0.5</v>
      </c>
      <c r="P21" s="154">
        <f t="shared" si="17"/>
        <v>0.3</v>
      </c>
      <c r="Q21" s="154">
        <f t="shared" si="18"/>
        <v>0.5</v>
      </c>
      <c r="R21" s="154">
        <f t="shared" si="19"/>
        <v>0.25</v>
      </c>
      <c r="S21" s="154">
        <f t="shared" si="20"/>
        <v>0</v>
      </c>
      <c r="T21" s="154">
        <f t="shared" ref="T21" si="32">T20</f>
        <v>0</v>
      </c>
      <c r="AC21" s="128">
        <f t="shared" si="3"/>
        <v>-4</v>
      </c>
      <c r="AD21" s="109">
        <f t="shared" ref="AD21:AD31" si="33">AD20</f>
        <v>-8</v>
      </c>
      <c r="AE21" s="119"/>
      <c r="AF21" s="119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3">
      <c r="A22" s="5" t="s">
        <v>59</v>
      </c>
      <c r="B22" s="5" t="str">
        <f t="shared" si="4"/>
        <v>nat</v>
      </c>
      <c r="C22" s="5" t="str">
        <f t="shared" si="4"/>
        <v>base</v>
      </c>
      <c r="D22" s="133" t="s">
        <v>75</v>
      </c>
      <c r="E22" s="133" t="s">
        <v>75</v>
      </c>
      <c r="F22" s="133" t="s">
        <v>75</v>
      </c>
      <c r="G22" s="133" t="s">
        <v>75</v>
      </c>
      <c r="H22" s="133" t="s">
        <v>75</v>
      </c>
      <c r="I22" s="133" t="s">
        <v>75</v>
      </c>
      <c r="J22" s="154" t="s">
        <v>75</v>
      </c>
      <c r="K22" s="154" t="s">
        <v>75</v>
      </c>
      <c r="L22" s="154" t="s">
        <v>75</v>
      </c>
      <c r="M22" s="154" t="s">
        <v>75</v>
      </c>
      <c r="N22" s="154" t="s">
        <v>75</v>
      </c>
      <c r="O22" s="154" t="s">
        <v>75</v>
      </c>
      <c r="P22" s="154" t="s">
        <v>75</v>
      </c>
      <c r="Q22" s="154" t="s">
        <v>75</v>
      </c>
      <c r="R22" s="154" t="s">
        <v>75</v>
      </c>
      <c r="S22" s="154" t="s">
        <v>75</v>
      </c>
      <c r="T22" s="154" t="s">
        <v>75</v>
      </c>
      <c r="AC22" s="128">
        <f t="shared" si="3"/>
        <v>-4</v>
      </c>
      <c r="AD22" s="109">
        <f t="shared" si="33"/>
        <v>-8</v>
      </c>
      <c r="AE22" s="119"/>
      <c r="AF22" s="119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3">
      <c r="A23" s="5" t="s">
        <v>213</v>
      </c>
      <c r="B23" s="5" t="str">
        <f t="shared" si="4"/>
        <v>nat</v>
      </c>
      <c r="C23" s="5" t="str">
        <f t="shared" si="4"/>
        <v>base</v>
      </c>
      <c r="D23" s="133" t="s">
        <v>75</v>
      </c>
      <c r="E23" s="133" t="s">
        <v>75</v>
      </c>
      <c r="F23" s="133" t="s">
        <v>75</v>
      </c>
      <c r="G23" s="133" t="s">
        <v>75</v>
      </c>
      <c r="H23" s="133" t="s">
        <v>75</v>
      </c>
      <c r="I23" s="133" t="s">
        <v>75</v>
      </c>
      <c r="J23" s="154" t="s">
        <v>75</v>
      </c>
      <c r="K23" s="154" t="s">
        <v>75</v>
      </c>
      <c r="L23" s="154" t="s">
        <v>75</v>
      </c>
      <c r="M23" s="154" t="s">
        <v>75</v>
      </c>
      <c r="N23" s="154" t="s">
        <v>75</v>
      </c>
      <c r="O23" s="154" t="s">
        <v>75</v>
      </c>
      <c r="P23" s="154" t="s">
        <v>75</v>
      </c>
      <c r="Q23" s="154" t="s">
        <v>75</v>
      </c>
      <c r="R23" s="154" t="s">
        <v>75</v>
      </c>
      <c r="S23" s="154" t="s">
        <v>75</v>
      </c>
      <c r="T23" s="154" t="s">
        <v>75</v>
      </c>
      <c r="AC23" s="128">
        <f t="shared" si="3"/>
        <v>-4</v>
      </c>
      <c r="AD23" s="109">
        <f t="shared" si="33"/>
        <v>-8</v>
      </c>
      <c r="AE23" s="119"/>
      <c r="AF23" s="119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3">
      <c r="A24" s="5" t="s">
        <v>129</v>
      </c>
      <c r="B24" s="5" t="str">
        <f t="shared" si="4"/>
        <v>nat</v>
      </c>
      <c r="C24" s="5" t="str">
        <f t="shared" si="4"/>
        <v>base</v>
      </c>
      <c r="D24" s="133">
        <v>-1.2</v>
      </c>
      <c r="E24" s="133">
        <f>D24</f>
        <v>-1.2</v>
      </c>
      <c r="F24" s="133">
        <f>E24</f>
        <v>-1.2</v>
      </c>
      <c r="G24" s="133">
        <f>F24</f>
        <v>-1.2</v>
      </c>
      <c r="H24" s="133">
        <f>G24</f>
        <v>-1.2</v>
      </c>
      <c r="I24" s="133">
        <v>-1.5</v>
      </c>
      <c r="J24" s="154">
        <v>-3.5</v>
      </c>
      <c r="K24" s="154">
        <v>-2</v>
      </c>
      <c r="L24" s="154">
        <v>-1</v>
      </c>
      <c r="M24" s="154">
        <v>0.5</v>
      </c>
      <c r="N24" s="154">
        <f>M24</f>
        <v>0.5</v>
      </c>
      <c r="O24" s="153">
        <v>0.5</v>
      </c>
      <c r="P24" s="153">
        <v>0.5</v>
      </c>
      <c r="Q24" s="153">
        <v>0.5</v>
      </c>
      <c r="R24" s="154">
        <v>0.25</v>
      </c>
      <c r="S24" s="154">
        <f>S21</f>
        <v>0</v>
      </c>
      <c r="T24" s="154">
        <f>T21</f>
        <v>0</v>
      </c>
      <c r="AC24" s="128">
        <f t="shared" si="3"/>
        <v>-4</v>
      </c>
      <c r="AD24" s="109">
        <f>AD23</f>
        <v>-8</v>
      </c>
      <c r="AE24" s="119"/>
      <c r="AF24" s="119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3">
      <c r="A25" s="5" t="s">
        <v>416</v>
      </c>
      <c r="B25" s="5" t="str">
        <f t="shared" si="4"/>
        <v>nat</v>
      </c>
      <c r="C25" s="5" t="str">
        <f t="shared" si="4"/>
        <v>base</v>
      </c>
      <c r="D25" s="46">
        <f t="shared" ref="D25:F27" si="34">D24</f>
        <v>-1.2</v>
      </c>
      <c r="E25" s="46">
        <f t="shared" si="34"/>
        <v>-1.2</v>
      </c>
      <c r="F25" s="46">
        <f t="shared" si="34"/>
        <v>-1.2</v>
      </c>
      <c r="G25" s="46">
        <f t="shared" ref="G25:L25" si="35">G24</f>
        <v>-1.2</v>
      </c>
      <c r="H25" s="46">
        <f t="shared" si="35"/>
        <v>-1.2</v>
      </c>
      <c r="I25" s="46">
        <f t="shared" si="35"/>
        <v>-1.5</v>
      </c>
      <c r="J25" s="154">
        <f t="shared" si="35"/>
        <v>-3.5</v>
      </c>
      <c r="K25" s="154">
        <f t="shared" si="35"/>
        <v>-2</v>
      </c>
      <c r="L25" s="154">
        <f t="shared" si="35"/>
        <v>-1</v>
      </c>
      <c r="M25" s="154">
        <f t="shared" ref="M25:S28" si="36">M24</f>
        <v>0.5</v>
      </c>
      <c r="N25" s="154">
        <f t="shared" si="36"/>
        <v>0.5</v>
      </c>
      <c r="O25" s="154">
        <f t="shared" si="36"/>
        <v>0.5</v>
      </c>
      <c r="P25" s="154">
        <f t="shared" si="36"/>
        <v>0.5</v>
      </c>
      <c r="Q25" s="154">
        <f t="shared" si="36"/>
        <v>0.5</v>
      </c>
      <c r="R25" s="154">
        <f t="shared" si="36"/>
        <v>0.25</v>
      </c>
      <c r="S25" s="154">
        <f t="shared" si="36"/>
        <v>0</v>
      </c>
      <c r="T25" s="154">
        <f t="shared" ref="T25" si="37">T24</f>
        <v>0</v>
      </c>
      <c r="AC25" s="128">
        <f t="shared" si="3"/>
        <v>-4</v>
      </c>
      <c r="AD25" s="126">
        <v>-8</v>
      </c>
      <c r="AE25" s="129"/>
      <c r="AF25" s="129"/>
      <c r="AG25" s="127">
        <v>-0.1</v>
      </c>
      <c r="AH25" s="127">
        <v>-0.05</v>
      </c>
      <c r="AI25" s="127">
        <v>0.05</v>
      </c>
      <c r="AJ25" s="127">
        <v>0.05</v>
      </c>
      <c r="AK25" s="127">
        <v>0.05</v>
      </c>
      <c r="AL25" s="127">
        <v>0.05</v>
      </c>
      <c r="AM25" s="127">
        <v>0.2</v>
      </c>
      <c r="AN25" s="127">
        <v>0.1</v>
      </c>
      <c r="AO25" s="127">
        <v>0.15</v>
      </c>
      <c r="AP25" s="127">
        <v>0.2</v>
      </c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3">
      <c r="A26" s="5" t="s">
        <v>214</v>
      </c>
      <c r="B26" s="5" t="str">
        <f t="shared" ref="B26:D41" si="38">B25</f>
        <v>nat</v>
      </c>
      <c r="C26" s="5" t="str">
        <f t="shared" si="38"/>
        <v>base</v>
      </c>
      <c r="D26" s="46">
        <f t="shared" si="34"/>
        <v>-1.2</v>
      </c>
      <c r="E26" s="46">
        <f t="shared" si="34"/>
        <v>-1.2</v>
      </c>
      <c r="F26" s="46">
        <f t="shared" si="34"/>
        <v>-1.2</v>
      </c>
      <c r="G26" s="46">
        <f t="shared" ref="G26:L27" si="39">G25</f>
        <v>-1.2</v>
      </c>
      <c r="H26" s="46">
        <f t="shared" si="39"/>
        <v>-1.2</v>
      </c>
      <c r="I26" s="46">
        <f t="shared" si="39"/>
        <v>-1.5</v>
      </c>
      <c r="J26" s="154">
        <f t="shared" si="39"/>
        <v>-3.5</v>
      </c>
      <c r="K26" s="154">
        <f t="shared" si="39"/>
        <v>-2</v>
      </c>
      <c r="L26" s="154">
        <f t="shared" si="39"/>
        <v>-1</v>
      </c>
      <c r="M26" s="154">
        <f t="shared" si="36"/>
        <v>0.5</v>
      </c>
      <c r="N26" s="154">
        <f t="shared" si="36"/>
        <v>0.5</v>
      </c>
      <c r="O26" s="154">
        <f t="shared" si="36"/>
        <v>0.5</v>
      </c>
      <c r="P26" s="154">
        <f t="shared" si="36"/>
        <v>0.5</v>
      </c>
      <c r="Q26" s="154">
        <f t="shared" si="36"/>
        <v>0.5</v>
      </c>
      <c r="R26" s="154">
        <f t="shared" si="36"/>
        <v>0.25</v>
      </c>
      <c r="S26" s="154">
        <f t="shared" si="36"/>
        <v>0</v>
      </c>
      <c r="T26" s="154">
        <f t="shared" ref="T26" si="40">T25</f>
        <v>0</v>
      </c>
      <c r="AC26" s="128">
        <f t="shared" si="3"/>
        <v>-4</v>
      </c>
      <c r="AD26" s="109">
        <f>AD25</f>
        <v>-8</v>
      </c>
      <c r="AE26" s="119"/>
      <c r="AF26" s="119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3">
      <c r="A27" s="5" t="s">
        <v>216</v>
      </c>
      <c r="B27" s="5" t="str">
        <f t="shared" si="38"/>
        <v>nat</v>
      </c>
      <c r="C27" s="5" t="str">
        <f t="shared" si="38"/>
        <v>base</v>
      </c>
      <c r="D27" s="46">
        <f t="shared" si="34"/>
        <v>-1.2</v>
      </c>
      <c r="E27" s="46">
        <f t="shared" si="34"/>
        <v>-1.2</v>
      </c>
      <c r="F27" s="46">
        <f t="shared" si="34"/>
        <v>-1.2</v>
      </c>
      <c r="G27" s="46">
        <f t="shared" si="39"/>
        <v>-1.2</v>
      </c>
      <c r="H27" s="46">
        <f t="shared" si="39"/>
        <v>-1.2</v>
      </c>
      <c r="I27" s="46">
        <f t="shared" si="39"/>
        <v>-1.5</v>
      </c>
      <c r="J27" s="154">
        <f t="shared" si="39"/>
        <v>-3.5</v>
      </c>
      <c r="K27" s="154">
        <f t="shared" si="39"/>
        <v>-2</v>
      </c>
      <c r="L27" s="154">
        <f t="shared" si="39"/>
        <v>-1</v>
      </c>
      <c r="M27" s="154">
        <f t="shared" si="36"/>
        <v>0.5</v>
      </c>
      <c r="N27" s="154">
        <f t="shared" si="36"/>
        <v>0.5</v>
      </c>
      <c r="O27" s="154">
        <f t="shared" si="36"/>
        <v>0.5</v>
      </c>
      <c r="P27" s="154">
        <f t="shared" si="36"/>
        <v>0.5</v>
      </c>
      <c r="Q27" s="154">
        <f t="shared" si="36"/>
        <v>0.5</v>
      </c>
      <c r="R27" s="154">
        <f t="shared" si="36"/>
        <v>0.25</v>
      </c>
      <c r="S27" s="154">
        <f t="shared" si="36"/>
        <v>0</v>
      </c>
      <c r="T27" s="154">
        <f t="shared" ref="T27" si="41">T26</f>
        <v>0</v>
      </c>
      <c r="AC27" s="128" t="str">
        <f t="shared" si="3"/>
        <v>eps</v>
      </c>
      <c r="AD27" s="126" t="s">
        <v>75</v>
      </c>
      <c r="AE27" s="129"/>
      <c r="AF27" s="129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3">
      <c r="A28" s="5" t="s">
        <v>350</v>
      </c>
      <c r="B28" s="5" t="str">
        <f t="shared" si="38"/>
        <v>nat</v>
      </c>
      <c r="C28" s="5" t="str">
        <f t="shared" si="38"/>
        <v>base</v>
      </c>
      <c r="D28" s="46">
        <v>-1.2</v>
      </c>
      <c r="E28" s="46">
        <f>D28</f>
        <v>-1.2</v>
      </c>
      <c r="F28" s="46">
        <f>E28</f>
        <v>-1.2</v>
      </c>
      <c r="G28" s="46">
        <v>-1.5</v>
      </c>
      <c r="H28" s="46">
        <f>G28</f>
        <v>-1.5</v>
      </c>
      <c r="I28" s="46">
        <v>-2.5</v>
      </c>
      <c r="J28" s="154">
        <f>J27</f>
        <v>-3.5</v>
      </c>
      <c r="K28" s="154">
        <v>-2.5</v>
      </c>
      <c r="L28" s="154">
        <v>-1.5</v>
      </c>
      <c r="M28" s="154">
        <v>-1</v>
      </c>
      <c r="N28" s="154">
        <v>0.5</v>
      </c>
      <c r="O28" s="154">
        <f t="shared" si="36"/>
        <v>0.5</v>
      </c>
      <c r="P28" s="153">
        <v>0.3</v>
      </c>
      <c r="Q28" s="154">
        <f t="shared" si="36"/>
        <v>0.5</v>
      </c>
      <c r="R28" s="154">
        <f t="shared" si="36"/>
        <v>0.25</v>
      </c>
      <c r="S28" s="154">
        <f t="shared" ref="S28:T48" si="42">S27</f>
        <v>0</v>
      </c>
      <c r="T28" s="154">
        <f t="shared" ref="T28" si="43">T27</f>
        <v>0</v>
      </c>
      <c r="AC28" s="128">
        <f t="shared" si="3"/>
        <v>-1.25</v>
      </c>
      <c r="AD28" s="126">
        <v>-2.5</v>
      </c>
      <c r="AE28" s="129"/>
      <c r="AF28" s="129"/>
      <c r="AG28" s="127">
        <v>-0.1</v>
      </c>
      <c r="AH28" s="127">
        <v>-0.05</v>
      </c>
      <c r="AI28" s="127">
        <v>0.05</v>
      </c>
      <c r="AJ28" s="127">
        <v>0.05</v>
      </c>
      <c r="AK28" s="127">
        <v>0.05</v>
      </c>
      <c r="AL28" s="127">
        <v>0.05</v>
      </c>
      <c r="AM28" s="127">
        <v>0.2</v>
      </c>
      <c r="AN28" s="127">
        <v>0.1</v>
      </c>
      <c r="AO28" s="127">
        <v>0.15</v>
      </c>
      <c r="AP28" s="127">
        <v>0.2</v>
      </c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3">
      <c r="A29" s="5" t="s">
        <v>351</v>
      </c>
      <c r="B29" s="5" t="str">
        <f t="shared" si="38"/>
        <v>nat</v>
      </c>
      <c r="C29" s="5" t="str">
        <f t="shared" si="38"/>
        <v>base</v>
      </c>
      <c r="D29" s="133">
        <f>D28</f>
        <v>-1.2</v>
      </c>
      <c r="E29" s="133">
        <f>E28</f>
        <v>-1.2</v>
      </c>
      <c r="F29" s="133">
        <f>F28</f>
        <v>-1.2</v>
      </c>
      <c r="G29" s="133">
        <f t="shared" ref="G29:L29" si="44">G28</f>
        <v>-1.5</v>
      </c>
      <c r="H29" s="133">
        <f t="shared" si="44"/>
        <v>-1.5</v>
      </c>
      <c r="I29" s="133">
        <f t="shared" si="44"/>
        <v>-2.5</v>
      </c>
      <c r="J29" s="154">
        <v>-3.7</v>
      </c>
      <c r="K29" s="154">
        <f t="shared" si="44"/>
        <v>-2.5</v>
      </c>
      <c r="L29" s="154">
        <f t="shared" si="44"/>
        <v>-1.5</v>
      </c>
      <c r="M29" s="154">
        <f t="shared" ref="M29:M48" si="45">M28</f>
        <v>-1</v>
      </c>
      <c r="N29" s="154">
        <f t="shared" ref="N29:N48" si="46">N28</f>
        <v>0.5</v>
      </c>
      <c r="O29" s="154">
        <f t="shared" ref="O29:O48" si="47">O28</f>
        <v>0.5</v>
      </c>
      <c r="P29" s="154">
        <f t="shared" ref="P29:P48" si="48">P28</f>
        <v>0.3</v>
      </c>
      <c r="Q29" s="154">
        <f t="shared" ref="Q29:Q48" si="49">Q28</f>
        <v>0.5</v>
      </c>
      <c r="R29" s="154">
        <f t="shared" ref="R29:R48" si="50">R28</f>
        <v>0.25</v>
      </c>
      <c r="S29" s="154">
        <f t="shared" si="42"/>
        <v>0</v>
      </c>
      <c r="T29" s="154">
        <f t="shared" ref="T29" si="51">T28</f>
        <v>0</v>
      </c>
      <c r="AC29" s="128">
        <f t="shared" si="3"/>
        <v>-1.25</v>
      </c>
      <c r="AD29" s="109">
        <f t="shared" si="33"/>
        <v>-2.5</v>
      </c>
      <c r="AE29" s="119"/>
      <c r="AF29" s="119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3">
      <c r="A30" s="5" t="s">
        <v>352</v>
      </c>
      <c r="B30" s="5" t="str">
        <f t="shared" si="38"/>
        <v>nat</v>
      </c>
      <c r="C30" s="5" t="str">
        <f t="shared" si="38"/>
        <v>base</v>
      </c>
      <c r="D30" s="133">
        <f t="shared" si="38"/>
        <v>-1.2</v>
      </c>
      <c r="E30" s="133">
        <f t="shared" ref="E30:E48" si="52">E29</f>
        <v>-1.2</v>
      </c>
      <c r="F30" s="133">
        <f t="shared" ref="F30:F48" si="53">F29</f>
        <v>-1.2</v>
      </c>
      <c r="G30" s="133">
        <f t="shared" ref="G30:G48" si="54">G29</f>
        <v>-1.5</v>
      </c>
      <c r="H30" s="133">
        <f t="shared" ref="H30:H48" si="55">H29</f>
        <v>-1.5</v>
      </c>
      <c r="I30" s="133">
        <f t="shared" ref="I30:I48" si="56">I29</f>
        <v>-2.5</v>
      </c>
      <c r="J30" s="154">
        <f t="shared" ref="J30:J48" si="57">J29</f>
        <v>-3.7</v>
      </c>
      <c r="K30" s="154">
        <f t="shared" ref="K30:K48" si="58">K29</f>
        <v>-2.5</v>
      </c>
      <c r="L30" s="154">
        <f t="shared" ref="L30:L48" si="59">L29</f>
        <v>-1.5</v>
      </c>
      <c r="M30" s="154">
        <f t="shared" si="45"/>
        <v>-1</v>
      </c>
      <c r="N30" s="154">
        <f t="shared" si="46"/>
        <v>0.5</v>
      </c>
      <c r="O30" s="154">
        <f t="shared" si="47"/>
        <v>0.5</v>
      </c>
      <c r="P30" s="154">
        <f t="shared" si="48"/>
        <v>0.3</v>
      </c>
      <c r="Q30" s="154">
        <f t="shared" si="49"/>
        <v>0.5</v>
      </c>
      <c r="R30" s="154">
        <f t="shared" si="50"/>
        <v>0.25</v>
      </c>
      <c r="S30" s="154">
        <f t="shared" si="42"/>
        <v>0</v>
      </c>
      <c r="T30" s="154">
        <f t="shared" ref="T30" si="60">T29</f>
        <v>0</v>
      </c>
      <c r="AC30" s="128">
        <f t="shared" si="3"/>
        <v>-1.25</v>
      </c>
      <c r="AD30" s="109">
        <f t="shared" si="33"/>
        <v>-2.5</v>
      </c>
      <c r="AE30" s="119"/>
      <c r="AF30" s="119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3">
      <c r="A31" s="5" t="s">
        <v>353</v>
      </c>
      <c r="B31" s="5" t="str">
        <f t="shared" si="38"/>
        <v>nat</v>
      </c>
      <c r="C31" s="5" t="str">
        <f t="shared" si="38"/>
        <v>base</v>
      </c>
      <c r="D31" s="133">
        <f t="shared" si="38"/>
        <v>-1.2</v>
      </c>
      <c r="E31" s="133">
        <f t="shared" si="52"/>
        <v>-1.2</v>
      </c>
      <c r="F31" s="133">
        <f t="shared" si="53"/>
        <v>-1.2</v>
      </c>
      <c r="G31" s="133">
        <f t="shared" si="54"/>
        <v>-1.5</v>
      </c>
      <c r="H31" s="133">
        <f t="shared" si="55"/>
        <v>-1.5</v>
      </c>
      <c r="I31" s="133">
        <f t="shared" si="56"/>
        <v>-2.5</v>
      </c>
      <c r="J31" s="154">
        <f t="shared" si="57"/>
        <v>-3.7</v>
      </c>
      <c r="K31" s="154">
        <f t="shared" si="58"/>
        <v>-2.5</v>
      </c>
      <c r="L31" s="154">
        <f t="shared" si="59"/>
        <v>-1.5</v>
      </c>
      <c r="M31" s="154">
        <f t="shared" si="45"/>
        <v>-1</v>
      </c>
      <c r="N31" s="154">
        <f t="shared" si="46"/>
        <v>0.5</v>
      </c>
      <c r="O31" s="154">
        <f t="shared" si="47"/>
        <v>0.5</v>
      </c>
      <c r="P31" s="154">
        <f t="shared" si="48"/>
        <v>0.3</v>
      </c>
      <c r="Q31" s="154">
        <f t="shared" si="49"/>
        <v>0.5</v>
      </c>
      <c r="R31" s="154">
        <f t="shared" si="50"/>
        <v>0.25</v>
      </c>
      <c r="S31" s="154">
        <f t="shared" si="42"/>
        <v>0</v>
      </c>
      <c r="T31" s="154">
        <f t="shared" ref="T31" si="61">T30</f>
        <v>0</v>
      </c>
      <c r="AC31" s="128">
        <f t="shared" si="3"/>
        <v>-1.25</v>
      </c>
      <c r="AD31" s="109">
        <f t="shared" si="33"/>
        <v>-2.5</v>
      </c>
      <c r="AE31" s="119"/>
      <c r="AF31" s="119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3">
      <c r="A32" s="5" t="s">
        <v>354</v>
      </c>
      <c r="B32" s="5" t="str">
        <f t="shared" si="38"/>
        <v>nat</v>
      </c>
      <c r="C32" s="5" t="str">
        <f t="shared" si="38"/>
        <v>base</v>
      </c>
      <c r="D32" s="133">
        <f t="shared" si="38"/>
        <v>-1.2</v>
      </c>
      <c r="E32" s="133">
        <f t="shared" si="52"/>
        <v>-1.2</v>
      </c>
      <c r="F32" s="133">
        <f t="shared" si="53"/>
        <v>-1.2</v>
      </c>
      <c r="G32" s="133">
        <f t="shared" si="54"/>
        <v>-1.5</v>
      </c>
      <c r="H32" s="133">
        <f t="shared" si="55"/>
        <v>-1.5</v>
      </c>
      <c r="I32" s="133">
        <f t="shared" si="56"/>
        <v>-2.5</v>
      </c>
      <c r="J32" s="154">
        <f t="shared" si="57"/>
        <v>-3.7</v>
      </c>
      <c r="K32" s="154">
        <f t="shared" si="58"/>
        <v>-2.5</v>
      </c>
      <c r="L32" s="154">
        <f t="shared" si="59"/>
        <v>-1.5</v>
      </c>
      <c r="M32" s="154">
        <f t="shared" si="45"/>
        <v>-1</v>
      </c>
      <c r="N32" s="154">
        <f t="shared" si="46"/>
        <v>0.5</v>
      </c>
      <c r="O32" s="154">
        <f t="shared" si="47"/>
        <v>0.5</v>
      </c>
      <c r="P32" s="154">
        <f t="shared" si="48"/>
        <v>0.3</v>
      </c>
      <c r="Q32" s="154">
        <f t="shared" si="49"/>
        <v>0.5</v>
      </c>
      <c r="R32" s="154">
        <f t="shared" si="50"/>
        <v>0.25</v>
      </c>
      <c r="S32" s="154">
        <f t="shared" si="42"/>
        <v>0</v>
      </c>
      <c r="T32" s="154">
        <f t="shared" ref="T32" si="62">T31</f>
        <v>0</v>
      </c>
      <c r="AC32" s="128">
        <f t="shared" si="3"/>
        <v>-5.5</v>
      </c>
      <c r="AD32" s="126">
        <v>-11</v>
      </c>
      <c r="AE32" s="129"/>
      <c r="AF32" s="129"/>
      <c r="AG32" s="127">
        <v>-0.1</v>
      </c>
      <c r="AH32" s="127">
        <v>-0.05</v>
      </c>
      <c r="AI32" s="127">
        <v>0.05</v>
      </c>
      <c r="AJ32" s="127">
        <v>0.05</v>
      </c>
      <c r="AK32" s="127">
        <v>0.05</v>
      </c>
      <c r="AL32" s="127">
        <v>0.05</v>
      </c>
      <c r="AM32" s="127">
        <v>0.2</v>
      </c>
      <c r="AN32" s="127">
        <v>0.1</v>
      </c>
      <c r="AO32" s="127">
        <v>0.15</v>
      </c>
      <c r="AP32" s="127">
        <v>0.2</v>
      </c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3">
      <c r="A33" s="5" t="s">
        <v>355</v>
      </c>
      <c r="B33" s="5" t="str">
        <f t="shared" si="38"/>
        <v>nat</v>
      </c>
      <c r="C33" s="5" t="str">
        <f t="shared" si="38"/>
        <v>base</v>
      </c>
      <c r="D33" s="133">
        <f t="shared" si="38"/>
        <v>-1.2</v>
      </c>
      <c r="E33" s="133">
        <f t="shared" si="52"/>
        <v>-1.2</v>
      </c>
      <c r="F33" s="133">
        <f t="shared" si="53"/>
        <v>-1.2</v>
      </c>
      <c r="G33" s="133">
        <f t="shared" si="54"/>
        <v>-1.5</v>
      </c>
      <c r="H33" s="133">
        <f t="shared" si="55"/>
        <v>-1.5</v>
      </c>
      <c r="I33" s="133">
        <f t="shared" si="56"/>
        <v>-2.5</v>
      </c>
      <c r="J33" s="154">
        <f t="shared" si="57"/>
        <v>-3.7</v>
      </c>
      <c r="K33" s="154">
        <f t="shared" si="58"/>
        <v>-2.5</v>
      </c>
      <c r="L33" s="154">
        <f t="shared" si="59"/>
        <v>-1.5</v>
      </c>
      <c r="M33" s="154">
        <f t="shared" si="45"/>
        <v>-1</v>
      </c>
      <c r="N33" s="154">
        <f t="shared" si="46"/>
        <v>0.5</v>
      </c>
      <c r="O33" s="154">
        <f t="shared" si="47"/>
        <v>0.5</v>
      </c>
      <c r="P33" s="154">
        <f t="shared" si="48"/>
        <v>0.3</v>
      </c>
      <c r="Q33" s="154">
        <f t="shared" si="49"/>
        <v>0.5</v>
      </c>
      <c r="R33" s="154">
        <f t="shared" si="50"/>
        <v>0.25</v>
      </c>
      <c r="S33" s="154">
        <f t="shared" si="42"/>
        <v>0</v>
      </c>
      <c r="T33" s="154">
        <f t="shared" ref="T33" si="63">T32</f>
        <v>0</v>
      </c>
      <c r="AC33" s="128">
        <f t="shared" si="3"/>
        <v>-5.5</v>
      </c>
      <c r="AD33" s="109">
        <f>AD32</f>
        <v>-11</v>
      </c>
      <c r="AE33" s="119"/>
      <c r="AF33" s="119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3">
      <c r="A34" s="5" t="s">
        <v>356</v>
      </c>
      <c r="B34" s="5" t="str">
        <f t="shared" si="38"/>
        <v>nat</v>
      </c>
      <c r="C34" s="5" t="str">
        <f t="shared" si="38"/>
        <v>base</v>
      </c>
      <c r="D34" s="133">
        <f t="shared" si="38"/>
        <v>-1.2</v>
      </c>
      <c r="E34" s="133">
        <f t="shared" si="52"/>
        <v>-1.2</v>
      </c>
      <c r="F34" s="133">
        <f t="shared" si="53"/>
        <v>-1.2</v>
      </c>
      <c r="G34" s="133">
        <f t="shared" si="54"/>
        <v>-1.5</v>
      </c>
      <c r="H34" s="133">
        <f t="shared" si="55"/>
        <v>-1.5</v>
      </c>
      <c r="I34" s="133">
        <f t="shared" si="56"/>
        <v>-2.5</v>
      </c>
      <c r="J34" s="154">
        <f t="shared" si="57"/>
        <v>-3.7</v>
      </c>
      <c r="K34" s="154">
        <f t="shared" si="58"/>
        <v>-2.5</v>
      </c>
      <c r="L34" s="154">
        <f t="shared" si="59"/>
        <v>-1.5</v>
      </c>
      <c r="M34" s="154">
        <f t="shared" si="45"/>
        <v>-1</v>
      </c>
      <c r="N34" s="154">
        <f t="shared" si="46"/>
        <v>0.5</v>
      </c>
      <c r="O34" s="154">
        <f t="shared" si="47"/>
        <v>0.5</v>
      </c>
      <c r="P34" s="154">
        <f t="shared" si="48"/>
        <v>0.3</v>
      </c>
      <c r="Q34" s="154">
        <f t="shared" si="49"/>
        <v>0.5</v>
      </c>
      <c r="R34" s="154">
        <f t="shared" si="50"/>
        <v>0.25</v>
      </c>
      <c r="S34" s="154">
        <f t="shared" si="42"/>
        <v>0</v>
      </c>
      <c r="T34" s="154">
        <f t="shared" ref="T34" si="64">T33</f>
        <v>0</v>
      </c>
      <c r="AC34" s="128">
        <f t="shared" si="3"/>
        <v>-10</v>
      </c>
      <c r="AD34" s="126">
        <v>-20</v>
      </c>
      <c r="AE34" s="129"/>
      <c r="AF34" s="129"/>
      <c r="AG34" s="127">
        <v>-0.1</v>
      </c>
      <c r="AH34" s="127">
        <v>-0.05</v>
      </c>
      <c r="AI34" s="127">
        <v>0.05</v>
      </c>
      <c r="AJ34" s="127">
        <v>0.05</v>
      </c>
      <c r="AK34" s="127">
        <v>0.05</v>
      </c>
      <c r="AL34" s="127">
        <v>0.05</v>
      </c>
      <c r="AM34" s="127">
        <v>0.2</v>
      </c>
      <c r="AN34" s="127">
        <v>0.1</v>
      </c>
      <c r="AO34" s="127">
        <v>0.15</v>
      </c>
      <c r="AP34" s="127">
        <v>0.2</v>
      </c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3">
      <c r="A35" s="5" t="s">
        <v>357</v>
      </c>
      <c r="B35" s="5" t="str">
        <f t="shared" si="38"/>
        <v>nat</v>
      </c>
      <c r="C35" s="5" t="str">
        <f t="shared" si="38"/>
        <v>base</v>
      </c>
      <c r="D35" s="133">
        <f t="shared" si="38"/>
        <v>-1.2</v>
      </c>
      <c r="E35" s="133">
        <f t="shared" si="52"/>
        <v>-1.2</v>
      </c>
      <c r="F35" s="133">
        <f t="shared" si="53"/>
        <v>-1.2</v>
      </c>
      <c r="G35" s="133">
        <f t="shared" si="54"/>
        <v>-1.5</v>
      </c>
      <c r="H35" s="133">
        <f t="shared" si="55"/>
        <v>-1.5</v>
      </c>
      <c r="I35" s="133">
        <f t="shared" si="56"/>
        <v>-2.5</v>
      </c>
      <c r="J35" s="154">
        <f t="shared" si="57"/>
        <v>-3.7</v>
      </c>
      <c r="K35" s="154">
        <f t="shared" si="58"/>
        <v>-2.5</v>
      </c>
      <c r="L35" s="154">
        <f t="shared" si="59"/>
        <v>-1.5</v>
      </c>
      <c r="M35" s="154">
        <f t="shared" si="45"/>
        <v>-1</v>
      </c>
      <c r="N35" s="154">
        <f t="shared" si="46"/>
        <v>0.5</v>
      </c>
      <c r="O35" s="154">
        <f t="shared" si="47"/>
        <v>0.5</v>
      </c>
      <c r="P35" s="154">
        <f t="shared" si="48"/>
        <v>0.3</v>
      </c>
      <c r="Q35" s="154">
        <f t="shared" si="49"/>
        <v>0.5</v>
      </c>
      <c r="R35" s="154">
        <f t="shared" si="50"/>
        <v>0.25</v>
      </c>
      <c r="S35" s="154">
        <f t="shared" si="42"/>
        <v>0</v>
      </c>
      <c r="T35" s="154">
        <f t="shared" ref="T35" si="65">T34</f>
        <v>0</v>
      </c>
      <c r="AC35" s="128">
        <f t="shared" si="3"/>
        <v>-10</v>
      </c>
      <c r="AD35" s="109">
        <f>AD34</f>
        <v>-20</v>
      </c>
      <c r="AE35" s="119"/>
      <c r="AF35" s="119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3">
      <c r="A36" s="5" t="s">
        <v>358</v>
      </c>
      <c r="B36" s="5" t="str">
        <f t="shared" si="38"/>
        <v>nat</v>
      </c>
      <c r="C36" s="5" t="str">
        <f t="shared" si="38"/>
        <v>base</v>
      </c>
      <c r="D36" s="133">
        <f t="shared" si="38"/>
        <v>-1.2</v>
      </c>
      <c r="E36" s="133">
        <f t="shared" si="52"/>
        <v>-1.2</v>
      </c>
      <c r="F36" s="133">
        <f t="shared" si="53"/>
        <v>-1.2</v>
      </c>
      <c r="G36" s="133">
        <f t="shared" si="54"/>
        <v>-1.5</v>
      </c>
      <c r="H36" s="133">
        <f t="shared" si="55"/>
        <v>-1.5</v>
      </c>
      <c r="I36" s="133">
        <f t="shared" si="56"/>
        <v>-2.5</v>
      </c>
      <c r="J36" s="154">
        <f t="shared" si="57"/>
        <v>-3.7</v>
      </c>
      <c r="K36" s="154">
        <f t="shared" si="58"/>
        <v>-2.5</v>
      </c>
      <c r="L36" s="154">
        <f t="shared" si="59"/>
        <v>-1.5</v>
      </c>
      <c r="M36" s="154">
        <f t="shared" si="45"/>
        <v>-1</v>
      </c>
      <c r="N36" s="154">
        <f t="shared" si="46"/>
        <v>0.5</v>
      </c>
      <c r="O36" s="154">
        <f t="shared" si="47"/>
        <v>0.5</v>
      </c>
      <c r="P36" s="154">
        <f t="shared" si="48"/>
        <v>0.3</v>
      </c>
      <c r="Q36" s="154">
        <f t="shared" si="49"/>
        <v>0.5</v>
      </c>
      <c r="R36" s="154">
        <f t="shared" si="50"/>
        <v>0.25</v>
      </c>
      <c r="S36" s="154">
        <f t="shared" si="42"/>
        <v>0</v>
      </c>
      <c r="T36" s="154">
        <f t="shared" ref="T36" si="66">T35</f>
        <v>0</v>
      </c>
      <c r="AC36" s="128">
        <f t="shared" si="3"/>
        <v>-10</v>
      </c>
      <c r="AD36" s="109">
        <f>AD35</f>
        <v>-20</v>
      </c>
      <c r="AE36" s="119"/>
      <c r="AF36" s="119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3">
      <c r="A37" s="5" t="s">
        <v>359</v>
      </c>
      <c r="B37" s="5" t="str">
        <f t="shared" si="38"/>
        <v>nat</v>
      </c>
      <c r="C37" s="5" t="str">
        <f t="shared" si="38"/>
        <v>base</v>
      </c>
      <c r="D37" s="133">
        <f t="shared" si="38"/>
        <v>-1.2</v>
      </c>
      <c r="E37" s="133">
        <f t="shared" si="52"/>
        <v>-1.2</v>
      </c>
      <c r="F37" s="133">
        <f t="shared" si="53"/>
        <v>-1.2</v>
      </c>
      <c r="G37" s="133">
        <f t="shared" si="54"/>
        <v>-1.5</v>
      </c>
      <c r="H37" s="133">
        <f t="shared" si="55"/>
        <v>-1.5</v>
      </c>
      <c r="I37" s="133">
        <f t="shared" si="56"/>
        <v>-2.5</v>
      </c>
      <c r="J37" s="154">
        <f t="shared" si="57"/>
        <v>-3.7</v>
      </c>
      <c r="K37" s="154">
        <f t="shared" si="58"/>
        <v>-2.5</v>
      </c>
      <c r="L37" s="154">
        <f t="shared" si="59"/>
        <v>-1.5</v>
      </c>
      <c r="M37" s="154">
        <f t="shared" si="45"/>
        <v>-1</v>
      </c>
      <c r="N37" s="154">
        <f t="shared" si="46"/>
        <v>0.5</v>
      </c>
      <c r="O37" s="154">
        <f t="shared" si="47"/>
        <v>0.5</v>
      </c>
      <c r="P37" s="154">
        <f t="shared" si="48"/>
        <v>0.3</v>
      </c>
      <c r="Q37" s="154">
        <f t="shared" si="49"/>
        <v>0.5</v>
      </c>
      <c r="R37" s="154">
        <f t="shared" si="50"/>
        <v>0.25</v>
      </c>
      <c r="S37" s="154">
        <f t="shared" si="42"/>
        <v>0</v>
      </c>
      <c r="T37" s="154">
        <f t="shared" ref="T37" si="67">T36</f>
        <v>0</v>
      </c>
      <c r="AC37" s="128">
        <f t="shared" si="3"/>
        <v>-10</v>
      </c>
      <c r="AD37" s="109">
        <f>AD36</f>
        <v>-20</v>
      </c>
      <c r="AE37" s="119"/>
      <c r="AF37" s="119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3">
      <c r="A38" s="5" t="s">
        <v>360</v>
      </c>
      <c r="B38" s="5" t="str">
        <f t="shared" si="38"/>
        <v>nat</v>
      </c>
      <c r="C38" s="5" t="str">
        <f t="shared" si="38"/>
        <v>base</v>
      </c>
      <c r="D38" s="133">
        <f t="shared" si="38"/>
        <v>-1.2</v>
      </c>
      <c r="E38" s="133">
        <f t="shared" si="52"/>
        <v>-1.2</v>
      </c>
      <c r="F38" s="133">
        <f t="shared" si="53"/>
        <v>-1.2</v>
      </c>
      <c r="G38" s="133">
        <f t="shared" si="54"/>
        <v>-1.5</v>
      </c>
      <c r="H38" s="133">
        <f t="shared" si="55"/>
        <v>-1.5</v>
      </c>
      <c r="I38" s="133">
        <f t="shared" si="56"/>
        <v>-2.5</v>
      </c>
      <c r="J38" s="154">
        <f t="shared" si="57"/>
        <v>-3.7</v>
      </c>
      <c r="K38" s="154">
        <f t="shared" si="58"/>
        <v>-2.5</v>
      </c>
      <c r="L38" s="154">
        <f t="shared" si="59"/>
        <v>-1.5</v>
      </c>
      <c r="M38" s="154">
        <f t="shared" si="45"/>
        <v>-1</v>
      </c>
      <c r="N38" s="154">
        <f t="shared" si="46"/>
        <v>0.5</v>
      </c>
      <c r="O38" s="154">
        <f t="shared" si="47"/>
        <v>0.5</v>
      </c>
      <c r="P38" s="154">
        <f t="shared" si="48"/>
        <v>0.3</v>
      </c>
      <c r="Q38" s="154">
        <f t="shared" si="49"/>
        <v>0.5</v>
      </c>
      <c r="R38" s="154">
        <f t="shared" si="50"/>
        <v>0.25</v>
      </c>
      <c r="S38" s="154">
        <f t="shared" si="42"/>
        <v>0</v>
      </c>
      <c r="T38" s="154">
        <f t="shared" ref="T38" si="68">T37</f>
        <v>0</v>
      </c>
      <c r="AC38" s="128">
        <f t="shared" si="3"/>
        <v>-10</v>
      </c>
      <c r="AD38" s="109">
        <f>AD37</f>
        <v>-20</v>
      </c>
      <c r="AE38" s="119"/>
      <c r="AF38" s="119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3">
      <c r="A39" s="5" t="s">
        <v>361</v>
      </c>
      <c r="B39" s="5" t="str">
        <f t="shared" si="38"/>
        <v>nat</v>
      </c>
      <c r="C39" s="5" t="str">
        <f t="shared" si="38"/>
        <v>base</v>
      </c>
      <c r="D39" s="133">
        <f t="shared" si="38"/>
        <v>-1.2</v>
      </c>
      <c r="E39" s="133">
        <f t="shared" si="52"/>
        <v>-1.2</v>
      </c>
      <c r="F39" s="133">
        <f t="shared" si="53"/>
        <v>-1.2</v>
      </c>
      <c r="G39" s="133">
        <f t="shared" si="54"/>
        <v>-1.5</v>
      </c>
      <c r="H39" s="133">
        <f t="shared" si="55"/>
        <v>-1.5</v>
      </c>
      <c r="I39" s="133">
        <f t="shared" si="56"/>
        <v>-2.5</v>
      </c>
      <c r="J39" s="154">
        <f t="shared" si="57"/>
        <v>-3.7</v>
      </c>
      <c r="K39" s="154">
        <f t="shared" si="58"/>
        <v>-2.5</v>
      </c>
      <c r="L39" s="154">
        <f t="shared" si="59"/>
        <v>-1.5</v>
      </c>
      <c r="M39" s="154">
        <f t="shared" si="45"/>
        <v>-1</v>
      </c>
      <c r="N39" s="154">
        <f t="shared" si="46"/>
        <v>0.5</v>
      </c>
      <c r="O39" s="154">
        <f t="shared" si="47"/>
        <v>0.5</v>
      </c>
      <c r="P39" s="154">
        <f t="shared" si="48"/>
        <v>0.3</v>
      </c>
      <c r="Q39" s="154">
        <f t="shared" si="49"/>
        <v>0.5</v>
      </c>
      <c r="R39" s="154">
        <f t="shared" si="50"/>
        <v>0.25</v>
      </c>
      <c r="S39" s="154">
        <f t="shared" si="42"/>
        <v>0</v>
      </c>
      <c r="T39" s="154">
        <f t="shared" ref="T39" si="69">T38</f>
        <v>0</v>
      </c>
      <c r="AC39" s="128">
        <f t="shared" si="3"/>
        <v>-10</v>
      </c>
      <c r="AD39" s="109">
        <f>AD38</f>
        <v>-20</v>
      </c>
      <c r="AE39" s="119"/>
      <c r="AF39" s="119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3">
      <c r="A40" s="5" t="s">
        <v>362</v>
      </c>
      <c r="B40" s="5" t="str">
        <f t="shared" si="38"/>
        <v>nat</v>
      </c>
      <c r="C40" s="5" t="str">
        <f t="shared" si="38"/>
        <v>base</v>
      </c>
      <c r="D40" s="133">
        <f t="shared" si="38"/>
        <v>-1.2</v>
      </c>
      <c r="E40" s="133">
        <f t="shared" si="52"/>
        <v>-1.2</v>
      </c>
      <c r="F40" s="133">
        <f t="shared" si="53"/>
        <v>-1.2</v>
      </c>
      <c r="G40" s="133">
        <f t="shared" si="54"/>
        <v>-1.5</v>
      </c>
      <c r="H40" s="133">
        <f t="shared" si="55"/>
        <v>-1.5</v>
      </c>
      <c r="I40" s="133">
        <f t="shared" si="56"/>
        <v>-2.5</v>
      </c>
      <c r="J40" s="154">
        <f t="shared" si="57"/>
        <v>-3.7</v>
      </c>
      <c r="K40" s="154">
        <f t="shared" si="58"/>
        <v>-2.5</v>
      </c>
      <c r="L40" s="154">
        <f t="shared" si="59"/>
        <v>-1.5</v>
      </c>
      <c r="M40" s="154">
        <f t="shared" si="45"/>
        <v>-1</v>
      </c>
      <c r="N40" s="154">
        <f t="shared" si="46"/>
        <v>0.5</v>
      </c>
      <c r="O40" s="154">
        <f t="shared" si="47"/>
        <v>0.5</v>
      </c>
      <c r="P40" s="154">
        <f t="shared" si="48"/>
        <v>0.3</v>
      </c>
      <c r="Q40" s="154">
        <f t="shared" si="49"/>
        <v>0.5</v>
      </c>
      <c r="R40" s="154">
        <f t="shared" si="50"/>
        <v>0.25</v>
      </c>
      <c r="S40" s="154">
        <f t="shared" si="42"/>
        <v>0</v>
      </c>
      <c r="T40" s="154">
        <f t="shared" ref="T40" si="70">T39</f>
        <v>0</v>
      </c>
      <c r="AC40" s="128"/>
      <c r="AD40" s="109"/>
      <c r="AE40" s="119"/>
      <c r="AF40" s="119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</row>
    <row r="41" spans="1:91" x14ac:dyDescent="0.3">
      <c r="A41" s="5" t="s">
        <v>103</v>
      </c>
      <c r="B41" s="5" t="str">
        <f t="shared" si="38"/>
        <v>nat</v>
      </c>
      <c r="C41" s="5" t="str">
        <f t="shared" si="38"/>
        <v>base</v>
      </c>
      <c r="D41" s="133">
        <f t="shared" si="38"/>
        <v>-1.2</v>
      </c>
      <c r="E41" s="133">
        <f t="shared" si="52"/>
        <v>-1.2</v>
      </c>
      <c r="F41" s="133">
        <f t="shared" si="53"/>
        <v>-1.2</v>
      </c>
      <c r="G41" s="133">
        <f t="shared" si="54"/>
        <v>-1.5</v>
      </c>
      <c r="H41" s="133">
        <f t="shared" si="55"/>
        <v>-1.5</v>
      </c>
      <c r="I41" s="133">
        <f t="shared" si="56"/>
        <v>-2.5</v>
      </c>
      <c r="J41" s="154">
        <f t="shared" si="57"/>
        <v>-3.7</v>
      </c>
      <c r="K41" s="154">
        <f t="shared" si="58"/>
        <v>-2.5</v>
      </c>
      <c r="L41" s="154">
        <f t="shared" si="59"/>
        <v>-1.5</v>
      </c>
      <c r="M41" s="154">
        <f t="shared" si="45"/>
        <v>-1</v>
      </c>
      <c r="N41" s="154">
        <f t="shared" si="46"/>
        <v>0.5</v>
      </c>
      <c r="O41" s="154">
        <f t="shared" si="47"/>
        <v>0.5</v>
      </c>
      <c r="P41" s="154">
        <f t="shared" si="48"/>
        <v>0.3</v>
      </c>
      <c r="Q41" s="154">
        <f t="shared" si="49"/>
        <v>0.5</v>
      </c>
      <c r="R41" s="154">
        <f t="shared" si="50"/>
        <v>0.25</v>
      </c>
      <c r="S41" s="154">
        <f t="shared" si="42"/>
        <v>0</v>
      </c>
      <c r="T41" s="154">
        <f t="shared" ref="T41" si="71">T40</f>
        <v>0</v>
      </c>
      <c r="AC41" s="128"/>
      <c r="AD41" s="109"/>
      <c r="AE41" s="119"/>
      <c r="AF41" s="119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</row>
    <row r="42" spans="1:91" x14ac:dyDescent="0.3">
      <c r="A42" s="5" t="s">
        <v>60</v>
      </c>
      <c r="B42" s="5" t="str">
        <f t="shared" ref="B42:D51" si="72">B41</f>
        <v>nat</v>
      </c>
      <c r="C42" s="5" t="str">
        <f t="shared" si="72"/>
        <v>base</v>
      </c>
      <c r="D42" s="133">
        <f t="shared" si="72"/>
        <v>-1.2</v>
      </c>
      <c r="E42" s="133">
        <f t="shared" si="52"/>
        <v>-1.2</v>
      </c>
      <c r="F42" s="133">
        <f t="shared" si="53"/>
        <v>-1.2</v>
      </c>
      <c r="G42" s="133">
        <f t="shared" si="54"/>
        <v>-1.5</v>
      </c>
      <c r="H42" s="133">
        <f t="shared" si="55"/>
        <v>-1.5</v>
      </c>
      <c r="I42" s="133">
        <f t="shared" si="56"/>
        <v>-2.5</v>
      </c>
      <c r="J42" s="154">
        <f t="shared" si="57"/>
        <v>-3.7</v>
      </c>
      <c r="K42" s="154">
        <f t="shared" si="58"/>
        <v>-2.5</v>
      </c>
      <c r="L42" s="154">
        <f t="shared" si="59"/>
        <v>-1.5</v>
      </c>
      <c r="M42" s="154">
        <f t="shared" si="45"/>
        <v>-1</v>
      </c>
      <c r="N42" s="154">
        <f t="shared" si="46"/>
        <v>0.5</v>
      </c>
      <c r="O42" s="154">
        <f t="shared" si="47"/>
        <v>0.5</v>
      </c>
      <c r="P42" s="154">
        <f t="shared" si="48"/>
        <v>0.3</v>
      </c>
      <c r="Q42" s="154">
        <f t="shared" si="49"/>
        <v>0.5</v>
      </c>
      <c r="R42" s="154">
        <f t="shared" si="50"/>
        <v>0.25</v>
      </c>
      <c r="S42" s="154">
        <f t="shared" si="42"/>
        <v>0</v>
      </c>
      <c r="T42" s="154">
        <f t="shared" ref="T42" si="73">T41</f>
        <v>0</v>
      </c>
      <c r="AC42" s="128"/>
      <c r="AD42" s="109"/>
      <c r="AE42" s="119"/>
      <c r="AF42" s="119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</row>
    <row r="43" spans="1:91" x14ac:dyDescent="0.3">
      <c r="A43" s="5" t="s">
        <v>104</v>
      </c>
      <c r="B43" s="5" t="str">
        <f t="shared" si="72"/>
        <v>nat</v>
      </c>
      <c r="C43" s="5" t="str">
        <f t="shared" si="72"/>
        <v>base</v>
      </c>
      <c r="D43" s="133">
        <f t="shared" si="72"/>
        <v>-1.2</v>
      </c>
      <c r="E43" s="133">
        <f t="shared" si="52"/>
        <v>-1.2</v>
      </c>
      <c r="F43" s="133">
        <f t="shared" si="53"/>
        <v>-1.2</v>
      </c>
      <c r="G43" s="133">
        <f t="shared" si="54"/>
        <v>-1.5</v>
      </c>
      <c r="H43" s="133">
        <f t="shared" si="55"/>
        <v>-1.5</v>
      </c>
      <c r="I43" s="133">
        <f t="shared" si="56"/>
        <v>-2.5</v>
      </c>
      <c r="J43" s="154">
        <f t="shared" si="57"/>
        <v>-3.7</v>
      </c>
      <c r="K43" s="154">
        <f t="shared" si="58"/>
        <v>-2.5</v>
      </c>
      <c r="L43" s="154">
        <f t="shared" si="59"/>
        <v>-1.5</v>
      </c>
      <c r="M43" s="154">
        <f t="shared" si="45"/>
        <v>-1</v>
      </c>
      <c r="N43" s="154">
        <f t="shared" si="46"/>
        <v>0.5</v>
      </c>
      <c r="O43" s="154">
        <f t="shared" si="47"/>
        <v>0.5</v>
      </c>
      <c r="P43" s="154">
        <f t="shared" si="48"/>
        <v>0.3</v>
      </c>
      <c r="Q43" s="154">
        <f t="shared" si="49"/>
        <v>0.5</v>
      </c>
      <c r="R43" s="154">
        <f t="shared" si="50"/>
        <v>0.25</v>
      </c>
      <c r="S43" s="154">
        <f t="shared" si="42"/>
        <v>0</v>
      </c>
      <c r="T43" s="154">
        <f t="shared" ref="T43" si="74">T42</f>
        <v>0</v>
      </c>
      <c r="AC43" s="128"/>
      <c r="AD43" s="109"/>
      <c r="AE43" s="119"/>
      <c r="AF43" s="119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</row>
    <row r="44" spans="1:91" x14ac:dyDescent="0.3">
      <c r="A44" s="5" t="s">
        <v>105</v>
      </c>
      <c r="B44" s="5" t="str">
        <f t="shared" si="72"/>
        <v>nat</v>
      </c>
      <c r="C44" s="5" t="str">
        <f t="shared" si="72"/>
        <v>base</v>
      </c>
      <c r="D44" s="133">
        <f t="shared" si="72"/>
        <v>-1.2</v>
      </c>
      <c r="E44" s="133">
        <f t="shared" si="52"/>
        <v>-1.2</v>
      </c>
      <c r="F44" s="133">
        <f t="shared" si="53"/>
        <v>-1.2</v>
      </c>
      <c r="G44" s="133">
        <f t="shared" si="54"/>
        <v>-1.5</v>
      </c>
      <c r="H44" s="133">
        <f t="shared" si="55"/>
        <v>-1.5</v>
      </c>
      <c r="I44" s="133">
        <f t="shared" si="56"/>
        <v>-2.5</v>
      </c>
      <c r="J44" s="154">
        <f t="shared" si="57"/>
        <v>-3.7</v>
      </c>
      <c r="K44" s="154">
        <f t="shared" si="58"/>
        <v>-2.5</v>
      </c>
      <c r="L44" s="154">
        <f t="shared" si="59"/>
        <v>-1.5</v>
      </c>
      <c r="M44" s="154">
        <f t="shared" si="45"/>
        <v>-1</v>
      </c>
      <c r="N44" s="154">
        <f t="shared" si="46"/>
        <v>0.5</v>
      </c>
      <c r="O44" s="154">
        <f t="shared" si="47"/>
        <v>0.5</v>
      </c>
      <c r="P44" s="154">
        <f t="shared" si="48"/>
        <v>0.3</v>
      </c>
      <c r="Q44" s="154">
        <f t="shared" si="49"/>
        <v>0.5</v>
      </c>
      <c r="R44" s="154">
        <f t="shared" si="50"/>
        <v>0.25</v>
      </c>
      <c r="S44" s="154">
        <f t="shared" si="42"/>
        <v>0</v>
      </c>
      <c r="T44" s="154">
        <f t="shared" ref="T44" si="75">T43</f>
        <v>0</v>
      </c>
      <c r="AC44" s="128"/>
      <c r="AD44" s="109"/>
      <c r="AE44" s="119"/>
      <c r="AF44" s="119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</row>
    <row r="45" spans="1:91" x14ac:dyDescent="0.3">
      <c r="A45" s="5" t="s">
        <v>106</v>
      </c>
      <c r="B45" s="5" t="str">
        <f t="shared" si="72"/>
        <v>nat</v>
      </c>
      <c r="C45" s="5" t="str">
        <f t="shared" si="72"/>
        <v>base</v>
      </c>
      <c r="D45" s="133">
        <f t="shared" si="72"/>
        <v>-1.2</v>
      </c>
      <c r="E45" s="133">
        <f t="shared" si="52"/>
        <v>-1.2</v>
      </c>
      <c r="F45" s="133">
        <f t="shared" si="53"/>
        <v>-1.2</v>
      </c>
      <c r="G45" s="133">
        <f t="shared" si="54"/>
        <v>-1.5</v>
      </c>
      <c r="H45" s="133">
        <f t="shared" si="55"/>
        <v>-1.5</v>
      </c>
      <c r="I45" s="133">
        <f t="shared" si="56"/>
        <v>-2.5</v>
      </c>
      <c r="J45" s="154">
        <f t="shared" si="57"/>
        <v>-3.7</v>
      </c>
      <c r="K45" s="154">
        <f t="shared" si="58"/>
        <v>-2.5</v>
      </c>
      <c r="L45" s="154">
        <f t="shared" si="59"/>
        <v>-1.5</v>
      </c>
      <c r="M45" s="154">
        <f t="shared" si="45"/>
        <v>-1</v>
      </c>
      <c r="N45" s="154">
        <f t="shared" si="46"/>
        <v>0.5</v>
      </c>
      <c r="O45" s="154">
        <f t="shared" si="47"/>
        <v>0.5</v>
      </c>
      <c r="P45" s="154">
        <f t="shared" si="48"/>
        <v>0.3</v>
      </c>
      <c r="Q45" s="154">
        <f t="shared" si="49"/>
        <v>0.5</v>
      </c>
      <c r="R45" s="154">
        <f t="shared" si="50"/>
        <v>0.25</v>
      </c>
      <c r="S45" s="154">
        <f t="shared" si="42"/>
        <v>0</v>
      </c>
      <c r="T45" s="154">
        <f t="shared" ref="T45" si="76">T44</f>
        <v>0</v>
      </c>
      <c r="AC45" s="128"/>
      <c r="AD45" s="109"/>
      <c r="AE45" s="119"/>
      <c r="AF45" s="119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</row>
    <row r="46" spans="1:91" x14ac:dyDescent="0.3">
      <c r="A46" s="5" t="s">
        <v>107</v>
      </c>
      <c r="B46" s="5" t="str">
        <f t="shared" si="72"/>
        <v>nat</v>
      </c>
      <c r="C46" s="5" t="str">
        <f t="shared" si="72"/>
        <v>base</v>
      </c>
      <c r="D46" s="133">
        <f t="shared" si="72"/>
        <v>-1.2</v>
      </c>
      <c r="E46" s="133">
        <f t="shared" si="52"/>
        <v>-1.2</v>
      </c>
      <c r="F46" s="133">
        <f t="shared" si="53"/>
        <v>-1.2</v>
      </c>
      <c r="G46" s="133">
        <f t="shared" si="54"/>
        <v>-1.5</v>
      </c>
      <c r="H46" s="133">
        <f t="shared" si="55"/>
        <v>-1.5</v>
      </c>
      <c r="I46" s="133">
        <f t="shared" si="56"/>
        <v>-2.5</v>
      </c>
      <c r="J46" s="154">
        <f t="shared" si="57"/>
        <v>-3.7</v>
      </c>
      <c r="K46" s="154">
        <f t="shared" si="58"/>
        <v>-2.5</v>
      </c>
      <c r="L46" s="154">
        <f t="shared" si="59"/>
        <v>-1.5</v>
      </c>
      <c r="M46" s="154">
        <f t="shared" si="45"/>
        <v>-1</v>
      </c>
      <c r="N46" s="154">
        <f t="shared" si="46"/>
        <v>0.5</v>
      </c>
      <c r="O46" s="154">
        <f t="shared" si="47"/>
        <v>0.5</v>
      </c>
      <c r="P46" s="154">
        <f t="shared" si="48"/>
        <v>0.3</v>
      </c>
      <c r="Q46" s="154">
        <f t="shared" si="49"/>
        <v>0.5</v>
      </c>
      <c r="R46" s="154">
        <f t="shared" si="50"/>
        <v>0.25</v>
      </c>
      <c r="S46" s="154">
        <f t="shared" si="42"/>
        <v>0</v>
      </c>
      <c r="T46" s="154">
        <f t="shared" ref="T46" si="77">T45</f>
        <v>0</v>
      </c>
      <c r="AC46" s="128"/>
      <c r="AD46" s="109"/>
      <c r="AE46" s="119"/>
      <c r="AF46" s="119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</row>
    <row r="47" spans="1:91" x14ac:dyDescent="0.3">
      <c r="A47" s="5" t="s">
        <v>108</v>
      </c>
      <c r="B47" s="5" t="str">
        <f t="shared" si="72"/>
        <v>nat</v>
      </c>
      <c r="C47" s="5" t="str">
        <f t="shared" si="72"/>
        <v>base</v>
      </c>
      <c r="D47" s="133">
        <f t="shared" si="72"/>
        <v>-1.2</v>
      </c>
      <c r="E47" s="133">
        <f t="shared" si="52"/>
        <v>-1.2</v>
      </c>
      <c r="F47" s="133">
        <f t="shared" si="53"/>
        <v>-1.2</v>
      </c>
      <c r="G47" s="133">
        <f t="shared" si="54"/>
        <v>-1.5</v>
      </c>
      <c r="H47" s="133">
        <f t="shared" si="55"/>
        <v>-1.5</v>
      </c>
      <c r="I47" s="133">
        <f t="shared" si="56"/>
        <v>-2.5</v>
      </c>
      <c r="J47" s="154">
        <f t="shared" si="57"/>
        <v>-3.7</v>
      </c>
      <c r="K47" s="154">
        <f t="shared" si="58"/>
        <v>-2.5</v>
      </c>
      <c r="L47" s="154">
        <f t="shared" si="59"/>
        <v>-1.5</v>
      </c>
      <c r="M47" s="154">
        <f t="shared" si="45"/>
        <v>-1</v>
      </c>
      <c r="N47" s="154">
        <f t="shared" si="46"/>
        <v>0.5</v>
      </c>
      <c r="O47" s="154">
        <f t="shared" si="47"/>
        <v>0.5</v>
      </c>
      <c r="P47" s="154">
        <f t="shared" si="48"/>
        <v>0.3</v>
      </c>
      <c r="Q47" s="154">
        <f t="shared" si="49"/>
        <v>0.5</v>
      </c>
      <c r="R47" s="154">
        <f t="shared" si="50"/>
        <v>0.25</v>
      </c>
      <c r="S47" s="154">
        <f t="shared" si="42"/>
        <v>0</v>
      </c>
      <c r="T47" s="154">
        <f t="shared" ref="T47" si="78">T46</f>
        <v>0</v>
      </c>
      <c r="AC47" s="128"/>
      <c r="AD47" s="109"/>
      <c r="AE47" s="119"/>
      <c r="AF47" s="119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</row>
    <row r="48" spans="1:91" x14ac:dyDescent="0.3">
      <c r="A48" s="5" t="s">
        <v>109</v>
      </c>
      <c r="B48" s="5" t="str">
        <f t="shared" si="72"/>
        <v>nat</v>
      </c>
      <c r="C48" s="5" t="str">
        <f t="shared" si="72"/>
        <v>base</v>
      </c>
      <c r="D48" s="133">
        <f t="shared" si="72"/>
        <v>-1.2</v>
      </c>
      <c r="E48" s="133">
        <f t="shared" si="52"/>
        <v>-1.2</v>
      </c>
      <c r="F48" s="133">
        <f t="shared" si="53"/>
        <v>-1.2</v>
      </c>
      <c r="G48" s="133">
        <f t="shared" si="54"/>
        <v>-1.5</v>
      </c>
      <c r="H48" s="133">
        <f t="shared" si="55"/>
        <v>-1.5</v>
      </c>
      <c r="I48" s="133">
        <f t="shared" si="56"/>
        <v>-2.5</v>
      </c>
      <c r="J48" s="154">
        <f t="shared" si="57"/>
        <v>-3.7</v>
      </c>
      <c r="K48" s="154">
        <f t="shared" si="58"/>
        <v>-2.5</v>
      </c>
      <c r="L48" s="154">
        <f t="shared" si="59"/>
        <v>-1.5</v>
      </c>
      <c r="M48" s="154">
        <f t="shared" si="45"/>
        <v>-1</v>
      </c>
      <c r="N48" s="154">
        <f t="shared" si="46"/>
        <v>0.5</v>
      </c>
      <c r="O48" s="154">
        <f t="shared" si="47"/>
        <v>0.5</v>
      </c>
      <c r="P48" s="154">
        <f t="shared" si="48"/>
        <v>0.3</v>
      </c>
      <c r="Q48" s="154">
        <f t="shared" si="49"/>
        <v>0.5</v>
      </c>
      <c r="R48" s="154">
        <f t="shared" si="50"/>
        <v>0.25</v>
      </c>
      <c r="S48" s="154">
        <f t="shared" si="42"/>
        <v>0</v>
      </c>
      <c r="T48" s="154">
        <f t="shared" ref="T48" si="79">T47</f>
        <v>0</v>
      </c>
      <c r="AC48" s="128"/>
      <c r="AD48" s="109"/>
      <c r="AE48" s="119"/>
      <c r="AF48" s="119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</row>
    <row r="49" spans="1:91" x14ac:dyDescent="0.3">
      <c r="A49" s="5" t="s">
        <v>61</v>
      </c>
      <c r="B49" s="5" t="str">
        <f t="shared" si="72"/>
        <v>nat</v>
      </c>
      <c r="C49" s="5" t="str">
        <f t="shared" si="72"/>
        <v>base</v>
      </c>
      <c r="D49" s="133" t="s">
        <v>75</v>
      </c>
      <c r="E49" s="133" t="s">
        <v>75</v>
      </c>
      <c r="F49" s="133" t="s">
        <v>75</v>
      </c>
      <c r="G49" s="133" t="s">
        <v>75</v>
      </c>
      <c r="H49" s="133" t="s">
        <v>75</v>
      </c>
      <c r="I49" s="133" t="s">
        <v>75</v>
      </c>
      <c r="J49" s="154" t="s">
        <v>75</v>
      </c>
      <c r="K49" s="154" t="s">
        <v>75</v>
      </c>
      <c r="L49" s="154" t="s">
        <v>75</v>
      </c>
      <c r="M49" s="154" t="s">
        <v>75</v>
      </c>
      <c r="N49" s="154" t="s">
        <v>75</v>
      </c>
      <c r="O49" s="154" t="s">
        <v>75</v>
      </c>
      <c r="P49" s="154" t="s">
        <v>75</v>
      </c>
      <c r="Q49" s="154" t="s">
        <v>75</v>
      </c>
      <c r="R49" s="154" t="s">
        <v>75</v>
      </c>
      <c r="S49" s="154" t="s">
        <v>75</v>
      </c>
      <c r="T49" s="154" t="s">
        <v>75</v>
      </c>
      <c r="AC49" s="128"/>
      <c r="AD49" s="109"/>
      <c r="AE49" s="119"/>
      <c r="AF49" s="119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</row>
    <row r="50" spans="1:91" x14ac:dyDescent="0.3">
      <c r="A50" s="5" t="s">
        <v>215</v>
      </c>
      <c r="B50" s="5" t="str">
        <f t="shared" si="72"/>
        <v>nat</v>
      </c>
      <c r="C50" s="5" t="str">
        <f t="shared" si="72"/>
        <v>base</v>
      </c>
      <c r="D50" s="133" t="s">
        <v>75</v>
      </c>
      <c r="E50" s="133" t="s">
        <v>75</v>
      </c>
      <c r="F50" s="133" t="s">
        <v>75</v>
      </c>
      <c r="G50" s="133" t="s">
        <v>75</v>
      </c>
      <c r="H50" s="133" t="s">
        <v>75</v>
      </c>
      <c r="I50" s="133" t="s">
        <v>75</v>
      </c>
      <c r="J50" s="154" t="s">
        <v>75</v>
      </c>
      <c r="K50" s="154" t="s">
        <v>75</v>
      </c>
      <c r="L50" s="154" t="s">
        <v>75</v>
      </c>
      <c r="M50" s="154" t="s">
        <v>75</v>
      </c>
      <c r="N50" s="154" t="s">
        <v>75</v>
      </c>
      <c r="O50" s="154" t="s">
        <v>75</v>
      </c>
      <c r="P50" s="154" t="s">
        <v>75</v>
      </c>
      <c r="Q50" s="154" t="s">
        <v>75</v>
      </c>
      <c r="R50" s="154" t="s">
        <v>75</v>
      </c>
      <c r="S50" s="154" t="s">
        <v>75</v>
      </c>
      <c r="T50" s="154" t="s">
        <v>75</v>
      </c>
      <c r="AC50" s="128"/>
      <c r="AD50" s="109"/>
      <c r="AE50" s="119"/>
      <c r="AF50" s="119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</row>
    <row r="51" spans="1:91" x14ac:dyDescent="0.3">
      <c r="A51" s="5" t="s">
        <v>417</v>
      </c>
      <c r="B51" s="5" t="str">
        <f t="shared" si="72"/>
        <v>nat</v>
      </c>
      <c r="C51" s="5" t="str">
        <f t="shared" si="72"/>
        <v>base</v>
      </c>
      <c r="D51" s="133">
        <f t="shared" ref="D51:I51" si="80">D48</f>
        <v>-1.2</v>
      </c>
      <c r="E51" s="133">
        <f t="shared" si="80"/>
        <v>-1.2</v>
      </c>
      <c r="F51" s="133">
        <f t="shared" si="80"/>
        <v>-1.2</v>
      </c>
      <c r="G51" s="133">
        <f t="shared" si="80"/>
        <v>-1.5</v>
      </c>
      <c r="H51" s="133">
        <f t="shared" si="80"/>
        <v>-1.5</v>
      </c>
      <c r="I51" s="133">
        <f t="shared" si="80"/>
        <v>-2.5</v>
      </c>
      <c r="J51" s="154">
        <v>-3.7</v>
      </c>
      <c r="K51" s="154">
        <f>K48</f>
        <v>-2.5</v>
      </c>
      <c r="L51" s="154">
        <v>-1.5</v>
      </c>
      <c r="M51" s="154">
        <v>-1</v>
      </c>
      <c r="N51" s="154">
        <f>N48</f>
        <v>0.5</v>
      </c>
      <c r="O51" s="154">
        <v>0.45</v>
      </c>
      <c r="P51" s="154">
        <v>0.5</v>
      </c>
      <c r="Q51" s="154">
        <f>Q48</f>
        <v>0.5</v>
      </c>
      <c r="R51" s="154">
        <v>0.25</v>
      </c>
      <c r="S51" s="154">
        <f>S48</f>
        <v>0</v>
      </c>
      <c r="T51" s="154">
        <f>T48</f>
        <v>0</v>
      </c>
      <c r="AC51" s="128"/>
      <c r="AD51" s="109"/>
      <c r="AE51" s="119"/>
      <c r="AF51" s="119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</row>
    <row r="52" spans="1:91" x14ac:dyDescent="0.3">
      <c r="A52" s="5" t="s">
        <v>110</v>
      </c>
      <c r="B52" s="5" t="str">
        <f>B50</f>
        <v>nat</v>
      </c>
      <c r="C52" s="5" t="str">
        <f>C50</f>
        <v>base</v>
      </c>
      <c r="D52" s="133">
        <f t="shared" ref="D52:F54" si="81">D51</f>
        <v>-1.2</v>
      </c>
      <c r="E52" s="133">
        <f t="shared" si="81"/>
        <v>-1.2</v>
      </c>
      <c r="F52" s="133">
        <f t="shared" si="81"/>
        <v>-1.2</v>
      </c>
      <c r="G52" s="133">
        <f t="shared" ref="G52:L52" si="82">G51</f>
        <v>-1.5</v>
      </c>
      <c r="H52" s="133">
        <f t="shared" si="82"/>
        <v>-1.5</v>
      </c>
      <c r="I52" s="133">
        <f t="shared" si="82"/>
        <v>-2.5</v>
      </c>
      <c r="J52" s="154">
        <f t="shared" si="82"/>
        <v>-3.7</v>
      </c>
      <c r="K52" s="154">
        <f t="shared" si="82"/>
        <v>-2.5</v>
      </c>
      <c r="L52" s="154">
        <f t="shared" si="82"/>
        <v>-1.5</v>
      </c>
      <c r="M52" s="154">
        <f t="shared" ref="M52:S53" si="83">M51</f>
        <v>-1</v>
      </c>
      <c r="N52" s="154">
        <f t="shared" si="83"/>
        <v>0.5</v>
      </c>
      <c r="O52" s="154">
        <f t="shared" si="83"/>
        <v>0.45</v>
      </c>
      <c r="P52" s="154">
        <f t="shared" si="83"/>
        <v>0.5</v>
      </c>
      <c r="Q52" s="154">
        <f t="shared" si="83"/>
        <v>0.5</v>
      </c>
      <c r="R52" s="154">
        <f t="shared" si="83"/>
        <v>0.25</v>
      </c>
      <c r="S52" s="154">
        <f t="shared" si="83"/>
        <v>0</v>
      </c>
      <c r="T52" s="154">
        <f t="shared" ref="T52" si="84">T51</f>
        <v>0</v>
      </c>
      <c r="AC52" s="128"/>
      <c r="AD52" s="109"/>
      <c r="AE52" s="119"/>
      <c r="AF52" s="119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</row>
    <row r="53" spans="1:91" x14ac:dyDescent="0.3">
      <c r="A53" s="5" t="s">
        <v>111</v>
      </c>
      <c r="B53" s="5" t="str">
        <f t="shared" ref="B53:F56" si="85">B52</f>
        <v>nat</v>
      </c>
      <c r="C53" s="5" t="str">
        <f>C52</f>
        <v>base</v>
      </c>
      <c r="D53" s="133">
        <f t="shared" si="81"/>
        <v>-1.2</v>
      </c>
      <c r="E53" s="133">
        <f t="shared" si="81"/>
        <v>-1.2</v>
      </c>
      <c r="F53" s="133">
        <f t="shared" si="81"/>
        <v>-1.2</v>
      </c>
      <c r="G53" s="133">
        <f t="shared" ref="G53:L53" si="86">G52</f>
        <v>-1.5</v>
      </c>
      <c r="H53" s="133">
        <f t="shared" si="86"/>
        <v>-1.5</v>
      </c>
      <c r="I53" s="133">
        <f t="shared" si="86"/>
        <v>-2.5</v>
      </c>
      <c r="J53" s="154">
        <f t="shared" si="86"/>
        <v>-3.7</v>
      </c>
      <c r="K53" s="154">
        <f t="shared" si="86"/>
        <v>-2.5</v>
      </c>
      <c r="L53" s="154">
        <f t="shared" si="86"/>
        <v>-1.5</v>
      </c>
      <c r="M53" s="154">
        <f t="shared" si="83"/>
        <v>-1</v>
      </c>
      <c r="N53" s="154">
        <f t="shared" si="83"/>
        <v>0.5</v>
      </c>
      <c r="O53" s="154">
        <f t="shared" si="83"/>
        <v>0.45</v>
      </c>
      <c r="P53" s="154">
        <f t="shared" si="83"/>
        <v>0.5</v>
      </c>
      <c r="Q53" s="154">
        <f t="shared" si="83"/>
        <v>0.5</v>
      </c>
      <c r="R53" s="154">
        <f t="shared" si="83"/>
        <v>0.25</v>
      </c>
      <c r="S53" s="154">
        <f t="shared" si="83"/>
        <v>0</v>
      </c>
      <c r="T53" s="154">
        <f t="shared" ref="T53" si="87">T52</f>
        <v>0</v>
      </c>
      <c r="AC53" s="128"/>
      <c r="AD53" s="109"/>
      <c r="AE53" s="119"/>
      <c r="AF53" s="119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</row>
    <row r="54" spans="1:91" x14ac:dyDescent="0.3">
      <c r="A54" s="5" t="s">
        <v>112</v>
      </c>
      <c r="B54" s="5" t="str">
        <f t="shared" si="85"/>
        <v>nat</v>
      </c>
      <c r="C54" s="5" t="str">
        <f>C53</f>
        <v>base</v>
      </c>
      <c r="D54" s="133">
        <f t="shared" si="81"/>
        <v>-1.2</v>
      </c>
      <c r="E54" s="133">
        <f t="shared" si="81"/>
        <v>-1.2</v>
      </c>
      <c r="F54" s="133">
        <f t="shared" si="81"/>
        <v>-1.2</v>
      </c>
      <c r="G54" s="133">
        <f t="shared" ref="G54:I56" si="88">G53</f>
        <v>-1.5</v>
      </c>
      <c r="H54" s="133">
        <f>H53</f>
        <v>-1.5</v>
      </c>
      <c r="I54" s="133">
        <f>I53</f>
        <v>-2.5</v>
      </c>
      <c r="J54" s="154">
        <f t="shared" ref="J54:L56" si="89">J53</f>
        <v>-3.7</v>
      </c>
      <c r="K54" s="154">
        <f>K53</f>
        <v>-2.5</v>
      </c>
      <c r="L54" s="154">
        <f>L53</f>
        <v>-1.5</v>
      </c>
      <c r="M54" s="154">
        <f t="shared" ref="M54:R56" si="90">M53</f>
        <v>-1</v>
      </c>
      <c r="N54" s="154">
        <f t="shared" ref="N54:S54" si="91">N53</f>
        <v>0.5</v>
      </c>
      <c r="O54" s="154">
        <f t="shared" si="91"/>
        <v>0.45</v>
      </c>
      <c r="P54" s="154">
        <f t="shared" si="91"/>
        <v>0.5</v>
      </c>
      <c r="Q54" s="154">
        <f t="shared" si="91"/>
        <v>0.5</v>
      </c>
      <c r="R54" s="154">
        <f t="shared" si="91"/>
        <v>0.25</v>
      </c>
      <c r="S54" s="154">
        <f t="shared" si="91"/>
        <v>0</v>
      </c>
      <c r="T54" s="154">
        <f t="shared" ref="T54" si="92">T53</f>
        <v>0</v>
      </c>
      <c r="AC54" s="128"/>
      <c r="AD54" s="109"/>
      <c r="AE54" s="119"/>
      <c r="AF54" s="119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</row>
    <row r="55" spans="1:91" x14ac:dyDescent="0.3">
      <c r="A55" s="5" t="s">
        <v>445</v>
      </c>
      <c r="B55" s="5" t="str">
        <f t="shared" si="85"/>
        <v>nat</v>
      </c>
      <c r="C55" s="5" t="str">
        <f t="shared" si="85"/>
        <v>base</v>
      </c>
      <c r="D55" s="133">
        <f t="shared" si="85"/>
        <v>-1.2</v>
      </c>
      <c r="E55" s="133">
        <f t="shared" si="85"/>
        <v>-1.2</v>
      </c>
      <c r="F55" s="133">
        <f t="shared" si="85"/>
        <v>-1.2</v>
      </c>
      <c r="G55" s="133">
        <f t="shared" si="88"/>
        <v>-1.5</v>
      </c>
      <c r="H55" s="133">
        <f t="shared" si="88"/>
        <v>-1.5</v>
      </c>
      <c r="I55" s="133">
        <f t="shared" si="88"/>
        <v>-2.5</v>
      </c>
      <c r="J55" s="154">
        <f t="shared" si="89"/>
        <v>-3.7</v>
      </c>
      <c r="K55" s="154">
        <f t="shared" si="89"/>
        <v>-2.5</v>
      </c>
      <c r="L55" s="154">
        <f t="shared" si="89"/>
        <v>-1.5</v>
      </c>
      <c r="M55" s="154">
        <f t="shared" si="90"/>
        <v>-1</v>
      </c>
      <c r="N55" s="154">
        <f t="shared" si="90"/>
        <v>0.5</v>
      </c>
      <c r="O55" s="154">
        <f t="shared" si="90"/>
        <v>0.45</v>
      </c>
      <c r="P55" s="154">
        <f t="shared" si="90"/>
        <v>0.5</v>
      </c>
      <c r="Q55" s="154">
        <f t="shared" si="90"/>
        <v>0.5</v>
      </c>
      <c r="R55" s="154">
        <f t="shared" si="90"/>
        <v>0.25</v>
      </c>
      <c r="S55" s="154">
        <f>S54</f>
        <v>0</v>
      </c>
      <c r="T55" s="154">
        <f>T54</f>
        <v>0</v>
      </c>
      <c r="AC55" s="128"/>
      <c r="AD55" s="109"/>
      <c r="AE55" s="119"/>
      <c r="AF55" s="119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</row>
    <row r="56" spans="1:91" x14ac:dyDescent="0.3">
      <c r="A56" s="5" t="s">
        <v>446</v>
      </c>
      <c r="B56" s="5" t="str">
        <f t="shared" si="85"/>
        <v>nat</v>
      </c>
      <c r="C56" s="5" t="str">
        <f t="shared" si="85"/>
        <v>base</v>
      </c>
      <c r="D56" s="133">
        <f t="shared" si="85"/>
        <v>-1.2</v>
      </c>
      <c r="E56" s="133">
        <f t="shared" si="85"/>
        <v>-1.2</v>
      </c>
      <c r="F56" s="133">
        <f t="shared" si="85"/>
        <v>-1.2</v>
      </c>
      <c r="G56" s="133">
        <f t="shared" si="88"/>
        <v>-1.5</v>
      </c>
      <c r="H56" s="133">
        <f t="shared" si="88"/>
        <v>-1.5</v>
      </c>
      <c r="I56" s="133">
        <f t="shared" si="88"/>
        <v>-2.5</v>
      </c>
      <c r="J56" s="154">
        <f t="shared" si="89"/>
        <v>-3.7</v>
      </c>
      <c r="K56" s="154">
        <f t="shared" si="89"/>
        <v>-2.5</v>
      </c>
      <c r="L56" s="154">
        <f t="shared" si="89"/>
        <v>-1.5</v>
      </c>
      <c r="M56" s="154">
        <f t="shared" si="90"/>
        <v>-1</v>
      </c>
      <c r="N56" s="154">
        <f t="shared" si="90"/>
        <v>0.5</v>
      </c>
      <c r="O56" s="154">
        <f t="shared" si="90"/>
        <v>0.45</v>
      </c>
      <c r="P56" s="154">
        <f t="shared" si="90"/>
        <v>0.5</v>
      </c>
      <c r="Q56" s="154">
        <f t="shared" si="90"/>
        <v>0.5</v>
      </c>
      <c r="R56" s="154">
        <f t="shared" si="90"/>
        <v>0.25</v>
      </c>
      <c r="S56" s="154">
        <f>S55</f>
        <v>0</v>
      </c>
      <c r="T56" s="154">
        <f>T55</f>
        <v>0</v>
      </c>
      <c r="AC56" s="128"/>
      <c r="AD56" s="109"/>
      <c r="AE56" s="119"/>
      <c r="AF56" s="119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</row>
    <row r="57" spans="1:91" x14ac:dyDescent="0.3">
      <c r="A57" s="5" t="s">
        <v>113</v>
      </c>
      <c r="B57" s="5" t="str">
        <f t="shared" ref="B57:R57" si="93">B54</f>
        <v>nat</v>
      </c>
      <c r="C57" s="5" t="str">
        <f t="shared" si="93"/>
        <v>base</v>
      </c>
      <c r="D57" s="133">
        <f t="shared" si="93"/>
        <v>-1.2</v>
      </c>
      <c r="E57" s="133">
        <f t="shared" si="93"/>
        <v>-1.2</v>
      </c>
      <c r="F57" s="133">
        <f t="shared" si="93"/>
        <v>-1.2</v>
      </c>
      <c r="G57" s="133">
        <f t="shared" si="93"/>
        <v>-1.5</v>
      </c>
      <c r="H57" s="133">
        <f t="shared" si="93"/>
        <v>-1.5</v>
      </c>
      <c r="I57" s="133">
        <f t="shared" si="93"/>
        <v>-2.5</v>
      </c>
      <c r="J57" s="154">
        <f t="shared" si="93"/>
        <v>-3.7</v>
      </c>
      <c r="K57" s="154">
        <f t="shared" si="93"/>
        <v>-2.5</v>
      </c>
      <c r="L57" s="154">
        <f t="shared" si="93"/>
        <v>-1.5</v>
      </c>
      <c r="M57" s="154">
        <f t="shared" si="93"/>
        <v>-1</v>
      </c>
      <c r="N57" s="154">
        <f t="shared" si="93"/>
        <v>0.5</v>
      </c>
      <c r="O57" s="154">
        <f t="shared" si="93"/>
        <v>0.45</v>
      </c>
      <c r="P57" s="154">
        <f t="shared" si="93"/>
        <v>0.5</v>
      </c>
      <c r="Q57" s="154">
        <f t="shared" si="93"/>
        <v>0.5</v>
      </c>
      <c r="R57" s="154">
        <f t="shared" si="93"/>
        <v>0.25</v>
      </c>
      <c r="S57" s="154">
        <f>S54</f>
        <v>0</v>
      </c>
      <c r="T57" s="154">
        <f>T54</f>
        <v>0</v>
      </c>
      <c r="AC57" s="128"/>
      <c r="AD57" s="109"/>
      <c r="AE57" s="119"/>
      <c r="AF57" s="119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</row>
    <row r="58" spans="1:91" x14ac:dyDescent="0.3">
      <c r="A58" s="5" t="s">
        <v>62</v>
      </c>
      <c r="B58" s="5" t="str">
        <f t="shared" ref="B58:D63" si="94">B57</f>
        <v>nat</v>
      </c>
      <c r="C58" s="5" t="str">
        <f t="shared" si="94"/>
        <v>base</v>
      </c>
      <c r="D58" s="133">
        <f t="shared" si="94"/>
        <v>-1.2</v>
      </c>
      <c r="E58" s="133">
        <f t="shared" ref="E58:S58" si="95">E57</f>
        <v>-1.2</v>
      </c>
      <c r="F58" s="133">
        <f t="shared" si="95"/>
        <v>-1.2</v>
      </c>
      <c r="G58" s="133">
        <f t="shared" si="95"/>
        <v>-1.5</v>
      </c>
      <c r="H58" s="133">
        <f t="shared" si="95"/>
        <v>-1.5</v>
      </c>
      <c r="I58" s="133">
        <f t="shared" si="95"/>
        <v>-2.5</v>
      </c>
      <c r="J58" s="154">
        <f t="shared" si="95"/>
        <v>-3.7</v>
      </c>
      <c r="K58" s="154">
        <f t="shared" si="95"/>
        <v>-2.5</v>
      </c>
      <c r="L58" s="154">
        <f t="shared" si="95"/>
        <v>-1.5</v>
      </c>
      <c r="M58" s="154">
        <f t="shared" si="95"/>
        <v>-1</v>
      </c>
      <c r="N58" s="154">
        <f t="shared" si="95"/>
        <v>0.5</v>
      </c>
      <c r="O58" s="154">
        <f t="shared" si="95"/>
        <v>0.45</v>
      </c>
      <c r="P58" s="154">
        <f t="shared" si="95"/>
        <v>0.5</v>
      </c>
      <c r="Q58" s="154">
        <f t="shared" si="95"/>
        <v>0.5</v>
      </c>
      <c r="R58" s="154">
        <f t="shared" si="95"/>
        <v>0.25</v>
      </c>
      <c r="S58" s="154">
        <f t="shared" si="95"/>
        <v>0</v>
      </c>
      <c r="T58" s="154">
        <f t="shared" ref="T58" si="96">T57</f>
        <v>0</v>
      </c>
      <c r="AC58" s="128"/>
      <c r="AD58" s="109"/>
      <c r="AE58" s="119"/>
      <c r="AF58" s="119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</row>
    <row r="59" spans="1:91" x14ac:dyDescent="0.3">
      <c r="A59" s="5" t="s">
        <v>114</v>
      </c>
      <c r="B59" s="5" t="str">
        <f t="shared" si="94"/>
        <v>nat</v>
      </c>
      <c r="C59" s="5" t="str">
        <f t="shared" si="94"/>
        <v>base</v>
      </c>
      <c r="D59" s="133">
        <f t="shared" si="94"/>
        <v>-1.2</v>
      </c>
      <c r="E59" s="133">
        <f t="shared" ref="E59:Q61" si="97">E58</f>
        <v>-1.2</v>
      </c>
      <c r="F59" s="133">
        <f t="shared" si="97"/>
        <v>-1.2</v>
      </c>
      <c r="G59" s="133">
        <f t="shared" si="97"/>
        <v>-1.5</v>
      </c>
      <c r="H59" s="133">
        <f t="shared" si="97"/>
        <v>-1.5</v>
      </c>
      <c r="I59" s="133">
        <f t="shared" si="97"/>
        <v>-2.5</v>
      </c>
      <c r="J59" s="154">
        <f t="shared" si="97"/>
        <v>-3.7</v>
      </c>
      <c r="K59" s="154">
        <f t="shared" si="97"/>
        <v>-2.5</v>
      </c>
      <c r="L59" s="154">
        <f t="shared" si="97"/>
        <v>-1.5</v>
      </c>
      <c r="M59" s="154">
        <f t="shared" si="97"/>
        <v>-1</v>
      </c>
      <c r="N59" s="154">
        <f t="shared" si="97"/>
        <v>0.5</v>
      </c>
      <c r="O59" s="154">
        <f t="shared" si="97"/>
        <v>0.45</v>
      </c>
      <c r="P59" s="154">
        <f t="shared" si="97"/>
        <v>0.5</v>
      </c>
      <c r="Q59" s="154">
        <f t="shared" si="97"/>
        <v>0.5</v>
      </c>
      <c r="R59" s="154">
        <v>0.3</v>
      </c>
      <c r="S59" s="154">
        <f>S58</f>
        <v>0</v>
      </c>
      <c r="T59" s="154">
        <f>T58</f>
        <v>0</v>
      </c>
      <c r="AC59" s="128"/>
      <c r="AD59" s="109"/>
      <c r="AE59" s="119"/>
      <c r="AF59" s="119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</row>
    <row r="60" spans="1:91" x14ac:dyDescent="0.3">
      <c r="A60" s="5" t="s">
        <v>115</v>
      </c>
      <c r="B60" s="5" t="str">
        <f t="shared" si="94"/>
        <v>nat</v>
      </c>
      <c r="C60" s="5" t="str">
        <f t="shared" si="94"/>
        <v>base</v>
      </c>
      <c r="D60" s="133">
        <f t="shared" si="94"/>
        <v>-1.2</v>
      </c>
      <c r="E60" s="133">
        <f t="shared" si="97"/>
        <v>-1.2</v>
      </c>
      <c r="F60" s="133">
        <f t="shared" si="97"/>
        <v>-1.2</v>
      </c>
      <c r="G60" s="133">
        <f t="shared" si="97"/>
        <v>-1.5</v>
      </c>
      <c r="H60" s="133">
        <f t="shared" si="97"/>
        <v>-1.5</v>
      </c>
      <c r="I60" s="133">
        <f t="shared" si="97"/>
        <v>-2.5</v>
      </c>
      <c r="J60" s="154">
        <f t="shared" si="97"/>
        <v>-3.7</v>
      </c>
      <c r="K60" s="154">
        <f t="shared" si="97"/>
        <v>-2.5</v>
      </c>
      <c r="L60" s="154">
        <f t="shared" si="97"/>
        <v>-1.5</v>
      </c>
      <c r="M60" s="154">
        <f t="shared" si="97"/>
        <v>-1</v>
      </c>
      <c r="N60" s="154">
        <f t="shared" si="97"/>
        <v>0.5</v>
      </c>
      <c r="O60" s="154">
        <f t="shared" si="97"/>
        <v>0.45</v>
      </c>
      <c r="P60" s="154">
        <f t="shared" si="97"/>
        <v>0.5</v>
      </c>
      <c r="Q60" s="154">
        <f t="shared" si="97"/>
        <v>0.5</v>
      </c>
      <c r="R60" s="154">
        <f>R59</f>
        <v>0.3</v>
      </c>
      <c r="S60" s="154">
        <f>S59</f>
        <v>0</v>
      </c>
      <c r="T60" s="154">
        <f>T59</f>
        <v>0</v>
      </c>
      <c r="AC60" s="128"/>
      <c r="AD60" s="109"/>
      <c r="AE60" s="119"/>
      <c r="AF60" s="119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</row>
    <row r="61" spans="1:91" x14ac:dyDescent="0.3">
      <c r="A61" s="5" t="s">
        <v>116</v>
      </c>
      <c r="B61" s="5" t="str">
        <f t="shared" si="94"/>
        <v>nat</v>
      </c>
      <c r="C61" s="5" t="str">
        <f t="shared" si="94"/>
        <v>base</v>
      </c>
      <c r="D61" s="133">
        <f t="shared" si="94"/>
        <v>-1.2</v>
      </c>
      <c r="E61" s="133">
        <f t="shared" si="97"/>
        <v>-1.2</v>
      </c>
      <c r="F61" s="133">
        <f t="shared" si="97"/>
        <v>-1.2</v>
      </c>
      <c r="G61" s="133">
        <f t="shared" si="97"/>
        <v>-1.5</v>
      </c>
      <c r="H61" s="133">
        <f t="shared" si="97"/>
        <v>-1.5</v>
      </c>
      <c r="I61" s="133">
        <f t="shared" si="97"/>
        <v>-2.5</v>
      </c>
      <c r="J61" s="154">
        <f t="shared" si="97"/>
        <v>-3.7</v>
      </c>
      <c r="K61" s="154">
        <f t="shared" si="97"/>
        <v>-2.5</v>
      </c>
      <c r="L61" s="154">
        <f t="shared" si="97"/>
        <v>-1.5</v>
      </c>
      <c r="M61" s="154">
        <f t="shared" si="97"/>
        <v>-1</v>
      </c>
      <c r="N61" s="154">
        <f t="shared" si="97"/>
        <v>0.5</v>
      </c>
      <c r="O61" s="154">
        <f t="shared" si="97"/>
        <v>0.45</v>
      </c>
      <c r="P61" s="154">
        <f t="shared" si="97"/>
        <v>0.5</v>
      </c>
      <c r="Q61" s="154">
        <f t="shared" si="97"/>
        <v>0.5</v>
      </c>
      <c r="R61" s="154">
        <f>R60</f>
        <v>0.3</v>
      </c>
      <c r="S61" s="154">
        <f>S60</f>
        <v>0</v>
      </c>
      <c r="T61" s="154">
        <f>T60</f>
        <v>0</v>
      </c>
      <c r="AC61" s="128"/>
      <c r="AD61" s="109"/>
      <c r="AE61" s="119"/>
      <c r="AF61" s="119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</row>
    <row r="62" spans="1:91" x14ac:dyDescent="0.3">
      <c r="A62" s="5" t="s">
        <v>63</v>
      </c>
      <c r="B62" s="5" t="str">
        <f t="shared" si="94"/>
        <v>nat</v>
      </c>
      <c r="C62" s="5" t="str">
        <f t="shared" si="94"/>
        <v>base</v>
      </c>
      <c r="D62" s="133">
        <f t="shared" si="94"/>
        <v>-1.2</v>
      </c>
      <c r="E62" s="133">
        <f t="shared" ref="E62:O63" si="98">E61</f>
        <v>-1.2</v>
      </c>
      <c r="F62" s="133">
        <f t="shared" si="98"/>
        <v>-1.2</v>
      </c>
      <c r="G62" s="133">
        <f t="shared" si="98"/>
        <v>-1.5</v>
      </c>
      <c r="H62" s="133">
        <f t="shared" si="98"/>
        <v>-1.5</v>
      </c>
      <c r="I62" s="133">
        <f t="shared" si="98"/>
        <v>-2.5</v>
      </c>
      <c r="J62" s="154">
        <f t="shared" si="98"/>
        <v>-3.7</v>
      </c>
      <c r="K62" s="154">
        <f t="shared" si="98"/>
        <v>-2.5</v>
      </c>
      <c r="L62" s="154">
        <f t="shared" si="98"/>
        <v>-1.5</v>
      </c>
      <c r="M62" s="154">
        <f t="shared" si="98"/>
        <v>-1</v>
      </c>
      <c r="N62" s="154">
        <f t="shared" si="98"/>
        <v>0.5</v>
      </c>
      <c r="O62" s="154">
        <f t="shared" si="98"/>
        <v>0.45</v>
      </c>
      <c r="P62" s="154">
        <f t="shared" ref="P62:R63" si="99">P61</f>
        <v>0.5</v>
      </c>
      <c r="Q62" s="154">
        <f t="shared" si="99"/>
        <v>0.5</v>
      </c>
      <c r="R62" s="154">
        <f t="shared" si="99"/>
        <v>0.3</v>
      </c>
      <c r="S62" s="154">
        <f>S61</f>
        <v>0</v>
      </c>
      <c r="T62" s="154">
        <f>T61</f>
        <v>0</v>
      </c>
      <c r="AC62" s="128">
        <f t="shared" si="3"/>
        <v>-10</v>
      </c>
      <c r="AD62" s="109">
        <f>AD39</f>
        <v>-20</v>
      </c>
      <c r="AE62" s="119"/>
      <c r="AF62" s="119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3">
      <c r="A63" s="5" t="s">
        <v>447</v>
      </c>
      <c r="B63" s="5" t="str">
        <f t="shared" si="94"/>
        <v>nat</v>
      </c>
      <c r="C63" s="5" t="str">
        <f t="shared" si="94"/>
        <v>base</v>
      </c>
      <c r="D63" s="133">
        <f t="shared" si="94"/>
        <v>-1.2</v>
      </c>
      <c r="E63" s="133">
        <f t="shared" si="98"/>
        <v>-1.2</v>
      </c>
      <c r="F63" s="133">
        <f t="shared" si="98"/>
        <v>-1.2</v>
      </c>
      <c r="G63" s="133">
        <f t="shared" si="98"/>
        <v>-1.5</v>
      </c>
      <c r="H63" s="133">
        <f t="shared" si="98"/>
        <v>-1.5</v>
      </c>
      <c r="I63" s="133">
        <f t="shared" si="98"/>
        <v>-2.5</v>
      </c>
      <c r="J63" s="154">
        <f t="shared" si="98"/>
        <v>-3.7</v>
      </c>
      <c r="K63" s="154">
        <f t="shared" si="98"/>
        <v>-2.5</v>
      </c>
      <c r="L63" s="154">
        <f t="shared" si="98"/>
        <v>-1.5</v>
      </c>
      <c r="M63" s="154">
        <f t="shared" si="98"/>
        <v>-1</v>
      </c>
      <c r="N63" s="154">
        <f t="shared" si="98"/>
        <v>0.5</v>
      </c>
      <c r="O63" s="154">
        <f t="shared" si="98"/>
        <v>0.45</v>
      </c>
      <c r="P63" s="154">
        <f t="shared" si="99"/>
        <v>0.5</v>
      </c>
      <c r="Q63" s="154">
        <f t="shared" si="99"/>
        <v>0.5</v>
      </c>
      <c r="R63" s="154">
        <f t="shared" si="99"/>
        <v>0.3</v>
      </c>
      <c r="S63" s="154">
        <f>S62</f>
        <v>0</v>
      </c>
      <c r="T63" s="154">
        <f>T62</f>
        <v>0</v>
      </c>
      <c r="AC63" s="128">
        <f t="shared" si="3"/>
        <v>-10</v>
      </c>
      <c r="AD63" s="109">
        <f>AD62</f>
        <v>-20</v>
      </c>
      <c r="AE63" s="119"/>
      <c r="AF63" s="119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3">
      <c r="A64" t="s">
        <v>418</v>
      </c>
      <c r="B64" s="5" t="str">
        <f t="shared" ref="B64:R64" si="100">B62</f>
        <v>nat</v>
      </c>
      <c r="C64" s="5" t="str">
        <f t="shared" si="100"/>
        <v>base</v>
      </c>
      <c r="D64" s="133">
        <f t="shared" si="100"/>
        <v>-1.2</v>
      </c>
      <c r="E64" s="133">
        <f t="shared" si="100"/>
        <v>-1.2</v>
      </c>
      <c r="F64" s="133">
        <f t="shared" si="100"/>
        <v>-1.2</v>
      </c>
      <c r="G64" s="133">
        <f t="shared" si="100"/>
        <v>-1.5</v>
      </c>
      <c r="H64" s="133">
        <f t="shared" si="100"/>
        <v>-1.5</v>
      </c>
      <c r="I64" s="133">
        <f t="shared" si="100"/>
        <v>-2.5</v>
      </c>
      <c r="J64" s="154">
        <f t="shared" si="100"/>
        <v>-3.7</v>
      </c>
      <c r="K64" s="154">
        <f t="shared" si="100"/>
        <v>-2.5</v>
      </c>
      <c r="L64" s="154">
        <f t="shared" si="100"/>
        <v>-1.5</v>
      </c>
      <c r="M64" s="154">
        <f t="shared" si="100"/>
        <v>-1</v>
      </c>
      <c r="N64" s="154">
        <f t="shared" si="100"/>
        <v>0.5</v>
      </c>
      <c r="O64" s="154">
        <f t="shared" si="100"/>
        <v>0.45</v>
      </c>
      <c r="P64" s="154">
        <f t="shared" si="100"/>
        <v>0.5</v>
      </c>
      <c r="Q64" s="154">
        <f t="shared" si="100"/>
        <v>0.5</v>
      </c>
      <c r="R64" s="154">
        <f t="shared" si="100"/>
        <v>0.3</v>
      </c>
      <c r="S64" s="154">
        <f>S62</f>
        <v>0</v>
      </c>
      <c r="T64" s="154">
        <f>T62</f>
        <v>0</v>
      </c>
      <c r="AC64" s="128">
        <f t="shared" si="3"/>
        <v>-10</v>
      </c>
      <c r="AD64" s="109">
        <f>AD63</f>
        <v>-20</v>
      </c>
      <c r="AE64" s="119"/>
      <c r="AF64" s="119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3">
      <c r="A65" t="s">
        <v>419</v>
      </c>
      <c r="B65" s="5" t="str">
        <f t="shared" ref="B65:S65" si="101">B64</f>
        <v>nat</v>
      </c>
      <c r="C65" s="5" t="str">
        <f t="shared" si="101"/>
        <v>base</v>
      </c>
      <c r="D65" s="133">
        <f t="shared" si="101"/>
        <v>-1.2</v>
      </c>
      <c r="E65" s="133">
        <f t="shared" si="101"/>
        <v>-1.2</v>
      </c>
      <c r="F65" s="133">
        <f t="shared" si="101"/>
        <v>-1.2</v>
      </c>
      <c r="G65" s="133">
        <f t="shared" si="101"/>
        <v>-1.5</v>
      </c>
      <c r="H65" s="133">
        <f t="shared" si="101"/>
        <v>-1.5</v>
      </c>
      <c r="I65" s="133">
        <f t="shared" si="101"/>
        <v>-2.5</v>
      </c>
      <c r="J65" s="154">
        <f t="shared" si="101"/>
        <v>-3.7</v>
      </c>
      <c r="K65" s="154">
        <f t="shared" si="101"/>
        <v>-2.5</v>
      </c>
      <c r="L65" s="154">
        <f t="shared" si="101"/>
        <v>-1.5</v>
      </c>
      <c r="M65" s="154">
        <f t="shared" si="101"/>
        <v>-1</v>
      </c>
      <c r="N65" s="154">
        <f t="shared" si="101"/>
        <v>0.5</v>
      </c>
      <c r="O65" s="154">
        <f t="shared" si="101"/>
        <v>0.45</v>
      </c>
      <c r="P65" s="154">
        <f t="shared" si="101"/>
        <v>0.5</v>
      </c>
      <c r="Q65" s="154">
        <f t="shared" si="101"/>
        <v>0.5</v>
      </c>
      <c r="R65" s="154">
        <f t="shared" si="101"/>
        <v>0.3</v>
      </c>
      <c r="S65" s="154">
        <f t="shared" si="101"/>
        <v>0</v>
      </c>
      <c r="T65" s="154">
        <f t="shared" ref="T65" si="102">T64</f>
        <v>0</v>
      </c>
      <c r="AC65" s="128">
        <f t="shared" si="3"/>
        <v>-10</v>
      </c>
      <c r="AD65" s="109">
        <f>AD64</f>
        <v>-20</v>
      </c>
      <c r="AE65" s="119"/>
      <c r="AF65" s="119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3">
      <c r="A66" s="5" t="s">
        <v>117</v>
      </c>
      <c r="B66" s="5" t="str">
        <f>B62</f>
        <v>nat</v>
      </c>
      <c r="C66" s="5" t="str">
        <f>C62</f>
        <v>base</v>
      </c>
      <c r="D66" s="133">
        <f t="shared" ref="D66:O67" si="103">D65</f>
        <v>-1.2</v>
      </c>
      <c r="E66" s="133">
        <f t="shared" si="103"/>
        <v>-1.2</v>
      </c>
      <c r="F66" s="133">
        <f t="shared" si="103"/>
        <v>-1.2</v>
      </c>
      <c r="G66" s="133">
        <f t="shared" si="103"/>
        <v>-1.5</v>
      </c>
      <c r="H66" s="133">
        <f t="shared" si="103"/>
        <v>-1.5</v>
      </c>
      <c r="I66" s="133">
        <f t="shared" si="103"/>
        <v>-2.5</v>
      </c>
      <c r="J66" s="154">
        <f t="shared" si="103"/>
        <v>-3.7</v>
      </c>
      <c r="K66" s="154">
        <f t="shared" si="103"/>
        <v>-2.5</v>
      </c>
      <c r="L66" s="154">
        <f t="shared" si="103"/>
        <v>-1.5</v>
      </c>
      <c r="M66" s="154">
        <f t="shared" si="103"/>
        <v>-1</v>
      </c>
      <c r="N66" s="154">
        <f t="shared" si="103"/>
        <v>0.5</v>
      </c>
      <c r="O66" s="154">
        <f t="shared" si="103"/>
        <v>0.45</v>
      </c>
      <c r="P66" s="154">
        <f t="shared" ref="P66:R67" si="104">P65</f>
        <v>0.5</v>
      </c>
      <c r="Q66" s="154">
        <f t="shared" si="104"/>
        <v>0.5</v>
      </c>
      <c r="R66" s="154">
        <f t="shared" si="104"/>
        <v>0.3</v>
      </c>
      <c r="S66" s="154">
        <f>S65</f>
        <v>0</v>
      </c>
      <c r="T66" s="154">
        <f>T65</f>
        <v>0</v>
      </c>
      <c r="AC66" s="128" t="str">
        <f t="shared" si="3"/>
        <v>eps</v>
      </c>
      <c r="AD66" s="126" t="s">
        <v>75</v>
      </c>
      <c r="AE66" s="129"/>
      <c r="AF66" s="129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3">
      <c r="A67" s="5" t="s">
        <v>448</v>
      </c>
      <c r="B67" s="5" t="str">
        <f>B63</f>
        <v>nat</v>
      </c>
      <c r="C67" s="5" t="str">
        <f>C63</f>
        <v>base</v>
      </c>
      <c r="D67" s="133">
        <f t="shared" si="103"/>
        <v>-1.2</v>
      </c>
      <c r="E67" s="133">
        <f t="shared" si="103"/>
        <v>-1.2</v>
      </c>
      <c r="F67" s="133">
        <f t="shared" si="103"/>
        <v>-1.2</v>
      </c>
      <c r="G67" s="133">
        <f t="shared" si="103"/>
        <v>-1.5</v>
      </c>
      <c r="H67" s="133">
        <f t="shared" si="103"/>
        <v>-1.5</v>
      </c>
      <c r="I67" s="133">
        <f t="shared" si="103"/>
        <v>-2.5</v>
      </c>
      <c r="J67" s="154">
        <f t="shared" si="103"/>
        <v>-3.7</v>
      </c>
      <c r="K67" s="154">
        <f t="shared" si="103"/>
        <v>-2.5</v>
      </c>
      <c r="L67" s="154">
        <f t="shared" si="103"/>
        <v>-1.5</v>
      </c>
      <c r="M67" s="154">
        <f t="shared" si="103"/>
        <v>-1</v>
      </c>
      <c r="N67" s="154">
        <f t="shared" si="103"/>
        <v>0.5</v>
      </c>
      <c r="O67" s="154">
        <f t="shared" si="103"/>
        <v>0.45</v>
      </c>
      <c r="P67" s="154">
        <f t="shared" si="104"/>
        <v>0.5</v>
      </c>
      <c r="Q67" s="154">
        <f t="shared" si="104"/>
        <v>0.5</v>
      </c>
      <c r="R67" s="154">
        <f t="shared" si="104"/>
        <v>0.3</v>
      </c>
      <c r="S67" s="154">
        <f>S66</f>
        <v>0</v>
      </c>
      <c r="T67" s="154">
        <f>T66</f>
        <v>0</v>
      </c>
      <c r="AC67" s="128" t="str">
        <f t="shared" si="3"/>
        <v>eps</v>
      </c>
      <c r="AD67" s="126" t="s">
        <v>75</v>
      </c>
      <c r="AE67" s="129"/>
      <c r="AF67" s="129"/>
      <c r="AG67" s="127">
        <v>-0.1</v>
      </c>
      <c r="AH67" s="127">
        <v>-0.05</v>
      </c>
      <c r="AI67" s="127">
        <v>0.05</v>
      </c>
      <c r="AJ67" s="127">
        <v>0.05</v>
      </c>
      <c r="AK67" s="127">
        <v>0.05</v>
      </c>
      <c r="AL67" s="127">
        <v>0.05</v>
      </c>
      <c r="AM67" s="127">
        <v>0.2</v>
      </c>
      <c r="AN67" s="127">
        <v>0.1</v>
      </c>
      <c r="AO67" s="127">
        <v>0.15</v>
      </c>
      <c r="AP67" s="127">
        <v>0.2</v>
      </c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3">
      <c r="A68" s="5" t="s">
        <v>118</v>
      </c>
      <c r="B68" s="5" t="str">
        <f t="shared" ref="B68:R68" si="105">B66</f>
        <v>nat</v>
      </c>
      <c r="C68" s="5" t="str">
        <f t="shared" si="105"/>
        <v>base</v>
      </c>
      <c r="D68" s="133">
        <f t="shared" si="105"/>
        <v>-1.2</v>
      </c>
      <c r="E68" s="133">
        <f t="shared" si="105"/>
        <v>-1.2</v>
      </c>
      <c r="F68" s="133">
        <f t="shared" si="105"/>
        <v>-1.2</v>
      </c>
      <c r="G68" s="133">
        <f t="shared" si="105"/>
        <v>-1.5</v>
      </c>
      <c r="H68" s="133">
        <f t="shared" si="105"/>
        <v>-1.5</v>
      </c>
      <c r="I68" s="133">
        <f t="shared" si="105"/>
        <v>-2.5</v>
      </c>
      <c r="J68" s="154">
        <f t="shared" si="105"/>
        <v>-3.7</v>
      </c>
      <c r="K68" s="154">
        <f t="shared" si="105"/>
        <v>-2.5</v>
      </c>
      <c r="L68" s="154">
        <f t="shared" si="105"/>
        <v>-1.5</v>
      </c>
      <c r="M68" s="154">
        <f t="shared" si="105"/>
        <v>-1</v>
      </c>
      <c r="N68" s="154">
        <f t="shared" si="105"/>
        <v>0.5</v>
      </c>
      <c r="O68" s="154">
        <f t="shared" si="105"/>
        <v>0.45</v>
      </c>
      <c r="P68" s="154">
        <f t="shared" si="105"/>
        <v>0.5</v>
      </c>
      <c r="Q68" s="154">
        <f t="shared" si="105"/>
        <v>0.5</v>
      </c>
      <c r="R68" s="154">
        <f t="shared" si="105"/>
        <v>0.3</v>
      </c>
      <c r="S68" s="154">
        <f>S66</f>
        <v>0</v>
      </c>
      <c r="T68" s="154">
        <f>T66</f>
        <v>0</v>
      </c>
      <c r="AC68" s="128">
        <f t="shared" si="3"/>
        <v>-9.5</v>
      </c>
      <c r="AD68" s="126">
        <v>-19</v>
      </c>
      <c r="AE68" s="129"/>
      <c r="AF68" s="129"/>
      <c r="AG68" s="127">
        <v>-0.1</v>
      </c>
      <c r="AH68" s="127">
        <v>-0.05</v>
      </c>
      <c r="AI68" s="127">
        <v>0.05</v>
      </c>
      <c r="AJ68" s="127">
        <v>0.05</v>
      </c>
      <c r="AK68" s="127">
        <v>0.05</v>
      </c>
      <c r="AL68" s="127">
        <v>0.05</v>
      </c>
      <c r="AM68" s="127">
        <v>0.2</v>
      </c>
      <c r="AN68" s="127">
        <v>0.1</v>
      </c>
      <c r="AO68" s="127">
        <v>0.15</v>
      </c>
      <c r="AP68" s="127">
        <v>0.2</v>
      </c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3">
      <c r="A69" s="5" t="s">
        <v>64</v>
      </c>
      <c r="B69" s="5" t="str">
        <f t="shared" ref="B69:D72" si="106">B68</f>
        <v>nat</v>
      </c>
      <c r="C69" s="5" t="str">
        <f t="shared" si="106"/>
        <v>base</v>
      </c>
      <c r="D69" s="133">
        <f t="shared" si="106"/>
        <v>-1.2</v>
      </c>
      <c r="E69" s="133">
        <f t="shared" ref="E69:S72" si="107">E68</f>
        <v>-1.2</v>
      </c>
      <c r="F69" s="133">
        <f t="shared" si="107"/>
        <v>-1.2</v>
      </c>
      <c r="G69" s="133">
        <f t="shared" si="107"/>
        <v>-1.5</v>
      </c>
      <c r="H69" s="133">
        <f t="shared" si="107"/>
        <v>-1.5</v>
      </c>
      <c r="I69" s="133">
        <f t="shared" si="107"/>
        <v>-2.5</v>
      </c>
      <c r="J69" s="154">
        <f t="shared" si="107"/>
        <v>-3.7</v>
      </c>
      <c r="K69" s="154">
        <f t="shared" si="107"/>
        <v>-2.5</v>
      </c>
      <c r="L69" s="154">
        <f t="shared" si="107"/>
        <v>-1.5</v>
      </c>
      <c r="M69" s="154">
        <f t="shared" si="107"/>
        <v>-1</v>
      </c>
      <c r="N69" s="154">
        <f t="shared" si="107"/>
        <v>0.5</v>
      </c>
      <c r="O69" s="154">
        <f t="shared" si="107"/>
        <v>0.45</v>
      </c>
      <c r="P69" s="154">
        <f t="shared" si="107"/>
        <v>0.5</v>
      </c>
      <c r="Q69" s="154">
        <f t="shared" si="107"/>
        <v>0.5</v>
      </c>
      <c r="R69" s="154">
        <f t="shared" si="107"/>
        <v>0.3</v>
      </c>
      <c r="S69" s="154">
        <f t="shared" si="107"/>
        <v>0</v>
      </c>
      <c r="T69" s="154">
        <f t="shared" ref="T69" si="108">T68</f>
        <v>0</v>
      </c>
      <c r="AC69" s="128">
        <f t="shared" si="3"/>
        <v>-5.5</v>
      </c>
      <c r="AD69" s="126">
        <v>-11</v>
      </c>
      <c r="AE69" s="129"/>
      <c r="AF69" s="129"/>
      <c r="AG69" s="127">
        <v>-0.1</v>
      </c>
      <c r="AH69" s="127">
        <v>-0.05</v>
      </c>
      <c r="AI69" s="127">
        <v>0.05</v>
      </c>
      <c r="AJ69" s="127">
        <v>0.05</v>
      </c>
      <c r="AK69" s="127">
        <v>0.05</v>
      </c>
      <c r="AL69" s="127">
        <v>0.05</v>
      </c>
      <c r="AM69" s="127">
        <v>0.2</v>
      </c>
      <c r="AN69" s="127">
        <v>0.1</v>
      </c>
      <c r="AO69" s="127">
        <v>0.15</v>
      </c>
      <c r="AP69" s="127">
        <v>0.2</v>
      </c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3">
      <c r="A70" s="5" t="s">
        <v>119</v>
      </c>
      <c r="B70" s="5" t="str">
        <f t="shared" si="106"/>
        <v>nat</v>
      </c>
      <c r="C70" s="5" t="str">
        <f t="shared" si="106"/>
        <v>base</v>
      </c>
      <c r="D70" s="133">
        <f t="shared" si="106"/>
        <v>-1.2</v>
      </c>
      <c r="E70" s="133">
        <f t="shared" si="107"/>
        <v>-1.2</v>
      </c>
      <c r="F70" s="133">
        <f t="shared" si="107"/>
        <v>-1.2</v>
      </c>
      <c r="G70" s="133">
        <f t="shared" si="107"/>
        <v>-1.5</v>
      </c>
      <c r="H70" s="133">
        <f t="shared" si="107"/>
        <v>-1.5</v>
      </c>
      <c r="I70" s="133">
        <f t="shared" si="107"/>
        <v>-2.5</v>
      </c>
      <c r="J70" s="154">
        <f t="shared" si="107"/>
        <v>-3.7</v>
      </c>
      <c r="K70" s="154">
        <f t="shared" si="107"/>
        <v>-2.5</v>
      </c>
      <c r="L70" s="154">
        <f t="shared" si="107"/>
        <v>-1.5</v>
      </c>
      <c r="M70" s="154">
        <f t="shared" si="107"/>
        <v>-1</v>
      </c>
      <c r="N70" s="154">
        <f t="shared" si="107"/>
        <v>0.5</v>
      </c>
      <c r="O70" s="154">
        <f t="shared" si="107"/>
        <v>0.45</v>
      </c>
      <c r="P70" s="154">
        <f t="shared" si="107"/>
        <v>0.5</v>
      </c>
      <c r="Q70" s="154">
        <f t="shared" si="107"/>
        <v>0.5</v>
      </c>
      <c r="R70" s="154">
        <f t="shared" si="107"/>
        <v>0.3</v>
      </c>
      <c r="S70" s="154">
        <f t="shared" si="107"/>
        <v>0</v>
      </c>
      <c r="T70" s="154">
        <f t="shared" ref="T70" si="109">T69</f>
        <v>0</v>
      </c>
      <c r="AC70" s="128">
        <f t="shared" si="3"/>
        <v>-5.5</v>
      </c>
      <c r="AD70" s="110">
        <f>AD69</f>
        <v>-11</v>
      </c>
      <c r="AE70" s="120"/>
      <c r="AF70" s="120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3">
      <c r="A71" s="5" t="s">
        <v>120</v>
      </c>
      <c r="B71" s="5" t="str">
        <f t="shared" si="106"/>
        <v>nat</v>
      </c>
      <c r="C71" s="5" t="str">
        <f t="shared" si="106"/>
        <v>base</v>
      </c>
      <c r="D71" s="133">
        <f t="shared" si="106"/>
        <v>-1.2</v>
      </c>
      <c r="E71" s="133">
        <f t="shared" si="107"/>
        <v>-1.2</v>
      </c>
      <c r="F71" s="133">
        <f t="shared" si="107"/>
        <v>-1.2</v>
      </c>
      <c r="G71" s="133">
        <f t="shared" si="107"/>
        <v>-1.5</v>
      </c>
      <c r="H71" s="133">
        <f t="shared" si="107"/>
        <v>-1.5</v>
      </c>
      <c r="I71" s="133">
        <f t="shared" si="107"/>
        <v>-2.5</v>
      </c>
      <c r="J71" s="154">
        <f t="shared" si="107"/>
        <v>-3.7</v>
      </c>
      <c r="K71" s="154">
        <f t="shared" si="107"/>
        <v>-2.5</v>
      </c>
      <c r="L71" s="154">
        <f t="shared" si="107"/>
        <v>-1.5</v>
      </c>
      <c r="M71" s="154">
        <f t="shared" si="107"/>
        <v>-1</v>
      </c>
      <c r="N71" s="154">
        <f t="shared" si="107"/>
        <v>0.5</v>
      </c>
      <c r="O71" s="154">
        <f t="shared" si="107"/>
        <v>0.45</v>
      </c>
      <c r="P71" s="154">
        <f t="shared" si="107"/>
        <v>0.5</v>
      </c>
      <c r="Q71" s="154">
        <f t="shared" si="107"/>
        <v>0.5</v>
      </c>
      <c r="R71" s="154">
        <f t="shared" si="107"/>
        <v>0.3</v>
      </c>
      <c r="S71" s="154">
        <f t="shared" si="107"/>
        <v>0</v>
      </c>
      <c r="T71" s="154">
        <f t="shared" ref="T71" si="110">T70</f>
        <v>0</v>
      </c>
      <c r="AC71" s="128">
        <f t="shared" si="3"/>
        <v>-4.5</v>
      </c>
      <c r="AD71" s="110">
        <f>AD72</f>
        <v>-9</v>
      </c>
      <c r="AE71" s="120"/>
      <c r="AF71" s="120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3">
      <c r="A72" s="5" t="s">
        <v>65</v>
      </c>
      <c r="B72" s="5" t="str">
        <f t="shared" si="106"/>
        <v>nat</v>
      </c>
      <c r="C72" s="5" t="str">
        <f t="shared" si="106"/>
        <v>base</v>
      </c>
      <c r="D72" s="133">
        <f t="shared" si="106"/>
        <v>-1.2</v>
      </c>
      <c r="E72" s="133">
        <f t="shared" si="107"/>
        <v>-1.2</v>
      </c>
      <c r="F72" s="133">
        <f t="shared" si="107"/>
        <v>-1.2</v>
      </c>
      <c r="G72" s="133">
        <f t="shared" si="107"/>
        <v>-1.5</v>
      </c>
      <c r="H72" s="133">
        <f t="shared" si="107"/>
        <v>-1.5</v>
      </c>
      <c r="I72" s="133">
        <f t="shared" si="107"/>
        <v>-2.5</v>
      </c>
      <c r="J72" s="154">
        <f t="shared" si="107"/>
        <v>-3.7</v>
      </c>
      <c r="K72" s="154">
        <f t="shared" si="107"/>
        <v>-2.5</v>
      </c>
      <c r="L72" s="154">
        <f t="shared" si="107"/>
        <v>-1.5</v>
      </c>
      <c r="M72" s="154">
        <f t="shared" si="107"/>
        <v>-1</v>
      </c>
      <c r="N72" s="154">
        <f t="shared" si="107"/>
        <v>0.5</v>
      </c>
      <c r="O72" s="154">
        <f t="shared" si="107"/>
        <v>0.45</v>
      </c>
      <c r="P72" s="154">
        <f t="shared" si="107"/>
        <v>0.5</v>
      </c>
      <c r="Q72" s="154">
        <f t="shared" si="107"/>
        <v>0.5</v>
      </c>
      <c r="R72" s="154">
        <f t="shared" si="107"/>
        <v>0.3</v>
      </c>
      <c r="S72" s="154">
        <f t="shared" si="107"/>
        <v>0</v>
      </c>
      <c r="T72" s="154">
        <f t="shared" ref="T72" si="111">T71</f>
        <v>0</v>
      </c>
      <c r="AC72" s="128">
        <f t="shared" si="3"/>
        <v>-4.5</v>
      </c>
      <c r="AD72" s="126">
        <v>-9</v>
      </c>
      <c r="AE72" s="129"/>
      <c r="AF72" s="129"/>
      <c r="AG72" s="127">
        <v>-0.1</v>
      </c>
      <c r="AH72" s="127">
        <v>-0.05</v>
      </c>
      <c r="AI72" s="127">
        <v>0.05</v>
      </c>
      <c r="AJ72" s="127">
        <v>0.05</v>
      </c>
      <c r="AK72" s="127">
        <v>0.05</v>
      </c>
      <c r="AL72" s="127">
        <v>0.05</v>
      </c>
      <c r="AM72" s="127">
        <v>0.2</v>
      </c>
      <c r="AN72" s="127">
        <v>0.1</v>
      </c>
      <c r="AO72" s="127">
        <v>0.15</v>
      </c>
      <c r="AP72" s="127">
        <v>0.2</v>
      </c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3">
      <c r="A73" s="5" t="s">
        <v>66</v>
      </c>
      <c r="B73" s="5" t="str">
        <f t="shared" ref="B73:C76" si="112">B72</f>
        <v>nat</v>
      </c>
      <c r="C73" s="5" t="str">
        <f t="shared" si="112"/>
        <v>base</v>
      </c>
      <c r="D73" s="46" t="s">
        <v>75</v>
      </c>
      <c r="E73" s="46" t="s">
        <v>75</v>
      </c>
      <c r="F73" s="46" t="s">
        <v>75</v>
      </c>
      <c r="G73" s="46" t="s">
        <v>75</v>
      </c>
      <c r="H73" s="46" t="s">
        <v>75</v>
      </c>
      <c r="I73" s="46" t="s">
        <v>75</v>
      </c>
      <c r="J73" s="153" t="s">
        <v>75</v>
      </c>
      <c r="K73" s="153" t="s">
        <v>75</v>
      </c>
      <c r="L73" s="153" t="s">
        <v>75</v>
      </c>
      <c r="M73" s="153" t="s">
        <v>75</v>
      </c>
      <c r="N73" s="153" t="s">
        <v>75</v>
      </c>
      <c r="O73" s="153" t="s">
        <v>75</v>
      </c>
      <c r="P73" s="153" t="s">
        <v>75</v>
      </c>
      <c r="Q73" s="153" t="s">
        <v>75</v>
      </c>
      <c r="R73" s="153" t="s">
        <v>75</v>
      </c>
      <c r="S73" s="153" t="s">
        <v>75</v>
      </c>
      <c r="T73" s="153" t="s">
        <v>75</v>
      </c>
      <c r="AC73" s="128">
        <f t="shared" si="3"/>
        <v>-4.5</v>
      </c>
      <c r="AD73" s="126">
        <f>AD72</f>
        <v>-9</v>
      </c>
      <c r="AE73" s="129"/>
      <c r="AF73" s="129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3">
      <c r="A74" s="5" t="s">
        <v>24</v>
      </c>
      <c r="B74" s="5" t="str">
        <f t="shared" si="112"/>
        <v>nat</v>
      </c>
      <c r="C74" s="5" t="str">
        <f t="shared" si="112"/>
        <v>base</v>
      </c>
      <c r="D74" s="46" t="s">
        <v>75</v>
      </c>
      <c r="E74" s="46" t="s">
        <v>75</v>
      </c>
      <c r="F74" s="46" t="s">
        <v>75</v>
      </c>
      <c r="G74" s="46" t="s">
        <v>75</v>
      </c>
      <c r="H74" s="46" t="s">
        <v>75</v>
      </c>
      <c r="I74" s="46" t="s">
        <v>75</v>
      </c>
      <c r="J74" s="153" t="s">
        <v>75</v>
      </c>
      <c r="K74" s="153" t="s">
        <v>75</v>
      </c>
      <c r="L74" s="153" t="s">
        <v>75</v>
      </c>
      <c r="M74" s="153" t="s">
        <v>75</v>
      </c>
      <c r="N74" s="153" t="s">
        <v>75</v>
      </c>
      <c r="O74" s="153" t="s">
        <v>75</v>
      </c>
      <c r="P74" s="153" t="s">
        <v>75</v>
      </c>
      <c r="Q74" s="153" t="s">
        <v>75</v>
      </c>
      <c r="R74" s="153" t="s">
        <v>75</v>
      </c>
      <c r="S74" s="153" t="s">
        <v>75</v>
      </c>
      <c r="T74" s="153" t="s">
        <v>75</v>
      </c>
      <c r="AC74" s="128">
        <f t="shared" si="3"/>
        <v>-4.5</v>
      </c>
      <c r="AD74" s="126">
        <f>AD73</f>
        <v>-9</v>
      </c>
      <c r="AE74" s="129"/>
      <c r="AF74" s="129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3">
      <c r="A75" s="5" t="s">
        <v>67</v>
      </c>
      <c r="B75" s="5" t="str">
        <f t="shared" si="112"/>
        <v>nat</v>
      </c>
      <c r="C75" s="5" t="str">
        <f t="shared" si="112"/>
        <v>base</v>
      </c>
      <c r="D75" s="46">
        <v>-1.2</v>
      </c>
      <c r="E75" s="46">
        <v>-10</v>
      </c>
      <c r="F75" s="46">
        <f t="shared" ref="F75:G76" si="113">E75</f>
        <v>-10</v>
      </c>
      <c r="G75" s="46">
        <v>-10</v>
      </c>
      <c r="H75" s="46">
        <v>-9</v>
      </c>
      <c r="I75" s="46">
        <v>-7.5</v>
      </c>
      <c r="J75" s="154">
        <v>-7.5</v>
      </c>
      <c r="K75" s="154">
        <v>-5</v>
      </c>
      <c r="L75" s="154">
        <v>-4</v>
      </c>
      <c r="M75" s="154">
        <v>-2</v>
      </c>
      <c r="N75" s="154">
        <v>-0.5</v>
      </c>
      <c r="O75" s="153">
        <v>0.5</v>
      </c>
      <c r="P75" s="153">
        <v>1</v>
      </c>
      <c r="Q75" s="154">
        <v>1</v>
      </c>
      <c r="R75" s="154">
        <v>-0.5</v>
      </c>
      <c r="S75" s="154">
        <v>-1</v>
      </c>
      <c r="T75" s="154">
        <f>S75</f>
        <v>-1</v>
      </c>
      <c r="AC75" s="128">
        <f t="shared" si="3"/>
        <v>-4.5</v>
      </c>
      <c r="AD75" s="126">
        <f>AD74</f>
        <v>-9</v>
      </c>
      <c r="AE75" s="129"/>
      <c r="AF75" s="129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3">
      <c r="A76" s="5" t="s">
        <v>449</v>
      </c>
      <c r="B76" s="5" t="str">
        <f t="shared" si="112"/>
        <v>nat</v>
      </c>
      <c r="C76" s="5" t="str">
        <f t="shared" si="112"/>
        <v>base</v>
      </c>
      <c r="D76" s="46">
        <v>-1.2</v>
      </c>
      <c r="E76" s="46">
        <v>-10</v>
      </c>
      <c r="F76" s="46">
        <f t="shared" si="113"/>
        <v>-10</v>
      </c>
      <c r="G76" s="46">
        <f t="shared" si="113"/>
        <v>-10</v>
      </c>
      <c r="H76" s="46">
        <v>-9</v>
      </c>
      <c r="I76" s="46">
        <v>-7.5</v>
      </c>
      <c r="J76" s="154">
        <v>-7.5</v>
      </c>
      <c r="K76" s="154">
        <f>K75</f>
        <v>-5</v>
      </c>
      <c r="L76" s="154">
        <v>-4</v>
      </c>
      <c r="M76" s="154">
        <v>-2</v>
      </c>
      <c r="N76" s="154">
        <v>-0.5</v>
      </c>
      <c r="O76" s="153">
        <f>O75</f>
        <v>0.5</v>
      </c>
      <c r="P76" s="153">
        <f>P75</f>
        <v>1</v>
      </c>
      <c r="Q76" s="154">
        <f>Q75</f>
        <v>1</v>
      </c>
      <c r="R76" s="154">
        <f>R75</f>
        <v>-0.5</v>
      </c>
      <c r="S76" s="154">
        <f>S75</f>
        <v>-1</v>
      </c>
      <c r="T76" s="154">
        <f>T75</f>
        <v>-1</v>
      </c>
      <c r="AC76" s="128">
        <f t="shared" si="3"/>
        <v>-0.75</v>
      </c>
      <c r="AD76" s="126">
        <v>-1.5</v>
      </c>
      <c r="AE76" s="129"/>
      <c r="AF76" s="129"/>
      <c r="AG76" s="127">
        <v>-0.1</v>
      </c>
      <c r="AH76" s="127">
        <v>-0.05</v>
      </c>
      <c r="AI76" s="127">
        <v>0.05</v>
      </c>
      <c r="AJ76" s="127">
        <v>0.05</v>
      </c>
      <c r="AK76" s="127">
        <v>0.05</v>
      </c>
      <c r="AL76" s="127">
        <v>0.05</v>
      </c>
      <c r="AM76" s="127">
        <v>0.2</v>
      </c>
      <c r="AN76" s="127">
        <v>0.1</v>
      </c>
      <c r="AO76" s="127">
        <v>0.15</v>
      </c>
      <c r="AP76" s="127">
        <v>0.2</v>
      </c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3">
      <c r="A77" s="5" t="s">
        <v>68</v>
      </c>
      <c r="B77" s="5" t="str">
        <f>B75</f>
        <v>nat</v>
      </c>
      <c r="C77" s="5" t="str">
        <f>C75</f>
        <v>base</v>
      </c>
      <c r="D77" s="46">
        <v>-0.5</v>
      </c>
      <c r="E77" s="46">
        <f>D77</f>
        <v>-0.5</v>
      </c>
      <c r="F77" s="46">
        <f>E77</f>
        <v>-0.5</v>
      </c>
      <c r="G77" s="46">
        <f>F77</f>
        <v>-0.5</v>
      </c>
      <c r="H77" s="46">
        <f>G77</f>
        <v>-0.5</v>
      </c>
      <c r="I77" s="46">
        <v>-1</v>
      </c>
      <c r="J77" s="154">
        <v>-2</v>
      </c>
      <c r="K77" s="154">
        <v>0.3</v>
      </c>
      <c r="L77" s="154">
        <v>0.3</v>
      </c>
      <c r="M77" s="154">
        <v>0.3</v>
      </c>
      <c r="N77" s="154">
        <v>0.3</v>
      </c>
      <c r="O77" s="153">
        <v>0.5</v>
      </c>
      <c r="P77" s="153">
        <v>1</v>
      </c>
      <c r="Q77" s="154">
        <v>0.5</v>
      </c>
      <c r="R77" s="154">
        <v>0.05</v>
      </c>
      <c r="S77" s="154">
        <v>-0.05</v>
      </c>
      <c r="T77" s="154">
        <f>S77</f>
        <v>-0.05</v>
      </c>
      <c r="AC77" s="128">
        <f t="shared" si="3"/>
        <v>-0.125</v>
      </c>
      <c r="AD77" s="126">
        <v>-0.25</v>
      </c>
      <c r="AE77" s="129"/>
      <c r="AF77" s="129"/>
      <c r="AG77" s="127">
        <v>-0.1</v>
      </c>
      <c r="AH77" s="127">
        <v>-0.05</v>
      </c>
      <c r="AI77" s="127">
        <v>0.05</v>
      </c>
      <c r="AJ77" s="127">
        <v>0.05</v>
      </c>
      <c r="AK77" s="127">
        <v>0.05</v>
      </c>
      <c r="AL77" s="127">
        <v>0.05</v>
      </c>
      <c r="AM77" s="127">
        <v>0.2</v>
      </c>
      <c r="AN77" s="127">
        <v>0.1</v>
      </c>
      <c r="AO77" s="127">
        <v>0.15</v>
      </c>
      <c r="AP77" s="127">
        <v>0.2</v>
      </c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3">
      <c r="A78" s="5" t="s">
        <v>121</v>
      </c>
      <c r="B78" s="5" t="str">
        <f>B77</f>
        <v>nat</v>
      </c>
      <c r="C78" s="5" t="str">
        <f>C77</f>
        <v>base</v>
      </c>
      <c r="D78" s="133">
        <f>D77</f>
        <v>-0.5</v>
      </c>
      <c r="E78" s="133">
        <f>E77</f>
        <v>-0.5</v>
      </c>
      <c r="F78" s="133">
        <f>F77</f>
        <v>-0.5</v>
      </c>
      <c r="G78" s="133">
        <f t="shared" ref="G78:L79" si="114">G77</f>
        <v>-0.5</v>
      </c>
      <c r="H78" s="133">
        <f t="shared" si="114"/>
        <v>-0.5</v>
      </c>
      <c r="I78" s="133">
        <f t="shared" si="114"/>
        <v>-1</v>
      </c>
      <c r="J78" s="154">
        <f t="shared" si="114"/>
        <v>-2</v>
      </c>
      <c r="K78" s="154">
        <f t="shared" si="114"/>
        <v>0.3</v>
      </c>
      <c r="L78" s="154">
        <f t="shared" si="114"/>
        <v>0.3</v>
      </c>
      <c r="M78" s="154">
        <f t="shared" ref="M78:O79" si="115">M77</f>
        <v>0.3</v>
      </c>
      <c r="N78" s="154">
        <f t="shared" si="115"/>
        <v>0.3</v>
      </c>
      <c r="O78" s="154">
        <f t="shared" si="115"/>
        <v>0.5</v>
      </c>
      <c r="P78" s="154">
        <f t="shared" ref="P78:S82" si="116">P77</f>
        <v>1</v>
      </c>
      <c r="Q78" s="154">
        <f t="shared" si="116"/>
        <v>0.5</v>
      </c>
      <c r="R78" s="154">
        <f t="shared" si="116"/>
        <v>0.05</v>
      </c>
      <c r="S78" s="154">
        <f t="shared" si="116"/>
        <v>-0.05</v>
      </c>
      <c r="T78" s="154">
        <f t="shared" ref="T78" si="117">T77</f>
        <v>-0.05</v>
      </c>
      <c r="AC78" s="128">
        <f t="shared" si="3"/>
        <v>-0.125</v>
      </c>
      <c r="AD78" s="126">
        <f>AD77</f>
        <v>-0.25</v>
      </c>
      <c r="AE78" s="129"/>
      <c r="AF78" s="129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3">
      <c r="A79" s="5" t="s">
        <v>320</v>
      </c>
      <c r="B79" s="5" t="str">
        <f t="shared" ref="B79:D82" si="118">B78</f>
        <v>nat</v>
      </c>
      <c r="C79" s="5" t="str">
        <f t="shared" si="118"/>
        <v>base</v>
      </c>
      <c r="D79" s="133">
        <f t="shared" si="118"/>
        <v>-0.5</v>
      </c>
      <c r="E79" s="133">
        <f t="shared" ref="E79:K82" si="119">E78</f>
        <v>-0.5</v>
      </c>
      <c r="F79" s="133">
        <f t="shared" si="119"/>
        <v>-0.5</v>
      </c>
      <c r="G79" s="133">
        <f t="shared" si="119"/>
        <v>-0.5</v>
      </c>
      <c r="H79" s="133">
        <f t="shared" si="119"/>
        <v>-0.5</v>
      </c>
      <c r="I79" s="133">
        <f t="shared" si="119"/>
        <v>-1</v>
      </c>
      <c r="J79" s="154">
        <f t="shared" si="119"/>
        <v>-2</v>
      </c>
      <c r="K79" s="154">
        <f t="shared" si="119"/>
        <v>0.3</v>
      </c>
      <c r="L79" s="154">
        <f t="shared" si="114"/>
        <v>0.3</v>
      </c>
      <c r="M79" s="154">
        <f t="shared" si="115"/>
        <v>0.3</v>
      </c>
      <c r="N79" s="154">
        <f t="shared" si="115"/>
        <v>0.3</v>
      </c>
      <c r="O79" s="154">
        <f t="shared" si="115"/>
        <v>0.5</v>
      </c>
      <c r="P79" s="154">
        <f t="shared" si="116"/>
        <v>1</v>
      </c>
      <c r="Q79" s="154">
        <f t="shared" si="116"/>
        <v>0.5</v>
      </c>
      <c r="R79" s="154">
        <f t="shared" si="116"/>
        <v>0.05</v>
      </c>
      <c r="S79" s="154">
        <f t="shared" si="116"/>
        <v>-0.05</v>
      </c>
      <c r="T79" s="154">
        <f t="shared" ref="T79" si="120">T78</f>
        <v>-0.05</v>
      </c>
      <c r="AC79" s="128">
        <f t="shared" si="3"/>
        <v>0.25</v>
      </c>
      <c r="AD79" s="126">
        <v>0.5</v>
      </c>
      <c r="AE79" s="129"/>
      <c r="AF79" s="129"/>
      <c r="AG79" s="127">
        <v>-0.1</v>
      </c>
      <c r="AH79" s="127">
        <v>-0.05</v>
      </c>
      <c r="AI79" s="127">
        <v>0.05</v>
      </c>
      <c r="AJ79" s="127">
        <v>0.05</v>
      </c>
      <c r="AK79" s="127">
        <v>0.05</v>
      </c>
      <c r="AL79" s="127">
        <v>0.05</v>
      </c>
      <c r="AM79" s="127">
        <v>0.2</v>
      </c>
      <c r="AN79" s="127">
        <v>0.1</v>
      </c>
      <c r="AO79" s="127">
        <v>0.15</v>
      </c>
      <c r="AP79" s="127">
        <v>0.2</v>
      </c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3">
      <c r="A80" s="5" t="s">
        <v>321</v>
      </c>
      <c r="B80" s="5" t="str">
        <f t="shared" si="118"/>
        <v>nat</v>
      </c>
      <c r="C80" s="5" t="str">
        <f t="shared" si="118"/>
        <v>base</v>
      </c>
      <c r="D80" s="133">
        <f t="shared" si="118"/>
        <v>-0.5</v>
      </c>
      <c r="E80" s="133">
        <f t="shared" si="119"/>
        <v>-0.5</v>
      </c>
      <c r="F80" s="133">
        <f t="shared" si="119"/>
        <v>-0.5</v>
      </c>
      <c r="G80" s="133">
        <f t="shared" si="119"/>
        <v>-0.5</v>
      </c>
      <c r="H80" s="133">
        <f t="shared" si="119"/>
        <v>-0.5</v>
      </c>
      <c r="I80" s="133">
        <f t="shared" si="119"/>
        <v>-1</v>
      </c>
      <c r="J80" s="154">
        <f t="shared" si="119"/>
        <v>-2</v>
      </c>
      <c r="K80" s="154">
        <f t="shared" si="119"/>
        <v>0.3</v>
      </c>
      <c r="L80" s="154">
        <f t="shared" ref="L80:O82" si="121">L79</f>
        <v>0.3</v>
      </c>
      <c r="M80" s="154">
        <f t="shared" si="121"/>
        <v>0.3</v>
      </c>
      <c r="N80" s="154">
        <f t="shared" si="121"/>
        <v>0.3</v>
      </c>
      <c r="O80" s="154">
        <f t="shared" si="121"/>
        <v>0.5</v>
      </c>
      <c r="P80" s="154">
        <f t="shared" si="116"/>
        <v>1</v>
      </c>
      <c r="Q80" s="154">
        <f t="shared" si="116"/>
        <v>0.5</v>
      </c>
      <c r="R80" s="154">
        <f t="shared" si="116"/>
        <v>0.05</v>
      </c>
      <c r="S80" s="154">
        <f t="shared" si="116"/>
        <v>-0.05</v>
      </c>
      <c r="T80" s="154">
        <f t="shared" ref="T80" si="122">T79</f>
        <v>-0.05</v>
      </c>
      <c r="AC80" s="128">
        <f t="shared" si="3"/>
        <v>-9.5</v>
      </c>
      <c r="AD80" s="126">
        <v>-19</v>
      </c>
      <c r="AE80" s="129"/>
      <c r="AF80" s="129"/>
      <c r="AG80" s="127">
        <v>-0.1</v>
      </c>
      <c r="AH80" s="127">
        <v>-0.05</v>
      </c>
      <c r="AI80" s="127">
        <v>0.05</v>
      </c>
      <c r="AJ80" s="127">
        <v>0.05</v>
      </c>
      <c r="AK80" s="127">
        <v>0.05</v>
      </c>
      <c r="AL80" s="127">
        <v>0.05</v>
      </c>
      <c r="AM80" s="127">
        <v>0.2</v>
      </c>
      <c r="AN80" s="127">
        <v>0.1</v>
      </c>
      <c r="AO80" s="127">
        <v>0.15</v>
      </c>
      <c r="AP80" s="127">
        <v>0.2</v>
      </c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3">
      <c r="A81" s="5" t="s">
        <v>363</v>
      </c>
      <c r="B81" s="5" t="str">
        <f t="shared" si="118"/>
        <v>nat</v>
      </c>
      <c r="C81" s="5" t="str">
        <f t="shared" si="118"/>
        <v>base</v>
      </c>
      <c r="D81" s="133">
        <f t="shared" si="118"/>
        <v>-0.5</v>
      </c>
      <c r="E81" s="133">
        <f t="shared" si="119"/>
        <v>-0.5</v>
      </c>
      <c r="F81" s="133">
        <f t="shared" si="119"/>
        <v>-0.5</v>
      </c>
      <c r="G81" s="133">
        <f t="shared" si="119"/>
        <v>-0.5</v>
      </c>
      <c r="H81" s="133">
        <f t="shared" si="119"/>
        <v>-0.5</v>
      </c>
      <c r="I81" s="133">
        <f t="shared" si="119"/>
        <v>-1</v>
      </c>
      <c r="J81" s="154">
        <f t="shared" si="119"/>
        <v>-2</v>
      </c>
      <c r="K81" s="154">
        <f t="shared" si="119"/>
        <v>0.3</v>
      </c>
      <c r="L81" s="154">
        <f t="shared" si="121"/>
        <v>0.3</v>
      </c>
      <c r="M81" s="154">
        <f t="shared" si="121"/>
        <v>0.3</v>
      </c>
      <c r="N81" s="154">
        <f t="shared" si="121"/>
        <v>0.3</v>
      </c>
      <c r="O81" s="154">
        <f t="shared" si="121"/>
        <v>0.5</v>
      </c>
      <c r="P81" s="154">
        <f t="shared" si="116"/>
        <v>1</v>
      </c>
      <c r="Q81" s="154">
        <f t="shared" si="116"/>
        <v>0.5</v>
      </c>
      <c r="R81" s="154">
        <f t="shared" si="116"/>
        <v>0.05</v>
      </c>
      <c r="S81" s="154">
        <f t="shared" si="116"/>
        <v>-0.05</v>
      </c>
      <c r="T81" s="154">
        <f t="shared" ref="T81" si="123">T80</f>
        <v>-0.05</v>
      </c>
      <c r="AC81" s="128" t="str">
        <f t="shared" si="3"/>
        <v>eps</v>
      </c>
      <c r="AD81" s="111" t="s">
        <v>75</v>
      </c>
      <c r="AE81" s="117"/>
      <c r="AF81" s="117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3">
      <c r="A82" s="5" t="s">
        <v>364</v>
      </c>
      <c r="B82" s="5" t="str">
        <f t="shared" si="118"/>
        <v>nat</v>
      </c>
      <c r="C82" s="5" t="str">
        <f t="shared" si="118"/>
        <v>base</v>
      </c>
      <c r="D82" s="133">
        <f t="shared" si="118"/>
        <v>-0.5</v>
      </c>
      <c r="E82" s="133">
        <f t="shared" si="119"/>
        <v>-0.5</v>
      </c>
      <c r="F82" s="133">
        <f t="shared" si="119"/>
        <v>-0.5</v>
      </c>
      <c r="G82" s="133">
        <f t="shared" si="119"/>
        <v>-0.5</v>
      </c>
      <c r="H82" s="133">
        <f t="shared" si="119"/>
        <v>-0.5</v>
      </c>
      <c r="I82" s="133">
        <f t="shared" si="119"/>
        <v>-1</v>
      </c>
      <c r="J82" s="154">
        <f t="shared" si="119"/>
        <v>-2</v>
      </c>
      <c r="K82" s="154">
        <f t="shared" si="119"/>
        <v>0.3</v>
      </c>
      <c r="L82" s="154">
        <f t="shared" si="121"/>
        <v>0.3</v>
      </c>
      <c r="M82" s="154">
        <f t="shared" si="121"/>
        <v>0.3</v>
      </c>
      <c r="N82" s="154">
        <f t="shared" si="121"/>
        <v>0.3</v>
      </c>
      <c r="O82" s="154">
        <f t="shared" si="121"/>
        <v>0.5</v>
      </c>
      <c r="P82" s="154">
        <f t="shared" si="116"/>
        <v>1</v>
      </c>
      <c r="Q82" s="154">
        <f t="shared" si="116"/>
        <v>0.5</v>
      </c>
      <c r="R82" s="154">
        <f t="shared" si="116"/>
        <v>0.05</v>
      </c>
      <c r="S82" s="154">
        <f t="shared" si="116"/>
        <v>-0.05</v>
      </c>
      <c r="T82" s="154">
        <f t="shared" ref="T82" si="124">T81</f>
        <v>-0.05</v>
      </c>
      <c r="AC82" s="123">
        <f>IF(ISERROR(AD82*$CD$82),"eps",(AD82*$CD$82))</f>
        <v>-0.7</v>
      </c>
      <c r="AD82" s="121">
        <v>-1.4</v>
      </c>
      <c r="AE82" s="124"/>
      <c r="AF82" s="124"/>
      <c r="AG82" s="122">
        <v>-0.1</v>
      </c>
      <c r="AH82" s="122">
        <v>-0.05</v>
      </c>
      <c r="AI82" s="122">
        <v>0.05</v>
      </c>
      <c r="AJ82" s="122">
        <v>0.05</v>
      </c>
      <c r="AK82" s="122">
        <v>0.05</v>
      </c>
      <c r="AL82" s="122">
        <v>0.05</v>
      </c>
      <c r="AM82" s="122">
        <v>0.2</v>
      </c>
      <c r="AN82" s="122">
        <v>0.1</v>
      </c>
      <c r="AO82" s="122">
        <v>0.15</v>
      </c>
      <c r="AP82" s="122">
        <v>0.2</v>
      </c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73">
        <v>0.5</v>
      </c>
    </row>
    <row r="83" spans="1:91" x14ac:dyDescent="0.3">
      <c r="A83" s="5" t="s">
        <v>325</v>
      </c>
      <c r="B83" s="5" t="str">
        <f t="shared" ref="B83:C89" si="125">B82</f>
        <v>nat</v>
      </c>
      <c r="C83" s="5" t="str">
        <f t="shared" si="125"/>
        <v>base</v>
      </c>
      <c r="D83" s="133" t="s">
        <v>75</v>
      </c>
      <c r="E83" s="133" t="s">
        <v>75</v>
      </c>
      <c r="F83" s="133" t="s">
        <v>75</v>
      </c>
      <c r="G83" s="133" t="s">
        <v>75</v>
      </c>
      <c r="H83" s="133" t="s">
        <v>75</v>
      </c>
      <c r="I83" s="133" t="s">
        <v>75</v>
      </c>
      <c r="J83" s="154" t="s">
        <v>75</v>
      </c>
      <c r="K83" s="154" t="s">
        <v>75</v>
      </c>
      <c r="L83" s="154" t="s">
        <v>75</v>
      </c>
      <c r="M83" s="154" t="s">
        <v>75</v>
      </c>
      <c r="N83" s="154" t="s">
        <v>75</v>
      </c>
      <c r="O83" s="154" t="s">
        <v>75</v>
      </c>
      <c r="P83" s="154" t="s">
        <v>75</v>
      </c>
      <c r="Q83" s="154" t="s">
        <v>75</v>
      </c>
      <c r="R83" s="154" t="s">
        <v>75</v>
      </c>
      <c r="S83" s="154" t="s">
        <v>75</v>
      </c>
      <c r="T83" s="154" t="s">
        <v>75</v>
      </c>
      <c r="AC83" s="92">
        <f>IF(ISERROR(AD83*$CD$82),"eps",(AD83*$CD$82))</f>
        <v>-0.7</v>
      </c>
      <c r="AD83" s="108">
        <f>AD82</f>
        <v>-1.4</v>
      </c>
      <c r="AE83" s="118"/>
      <c r="AF83" s="118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</row>
    <row r="84" spans="1:91" x14ac:dyDescent="0.3">
      <c r="A84" s="5" t="s">
        <v>217</v>
      </c>
      <c r="B84" s="5" t="str">
        <f t="shared" si="125"/>
        <v>nat</v>
      </c>
      <c r="C84" s="5" t="str">
        <f t="shared" si="125"/>
        <v>base</v>
      </c>
      <c r="D84" s="46">
        <f t="shared" ref="D84:L84" si="126">D82</f>
        <v>-0.5</v>
      </c>
      <c r="E84" s="46">
        <f t="shared" si="126"/>
        <v>-0.5</v>
      </c>
      <c r="F84" s="46">
        <f t="shared" si="126"/>
        <v>-0.5</v>
      </c>
      <c r="G84" s="46">
        <f t="shared" si="126"/>
        <v>-0.5</v>
      </c>
      <c r="H84" s="46">
        <f t="shared" si="126"/>
        <v>-0.5</v>
      </c>
      <c r="I84" s="46">
        <f t="shared" si="126"/>
        <v>-1</v>
      </c>
      <c r="J84" s="154">
        <f t="shared" si="126"/>
        <v>-2</v>
      </c>
      <c r="K84" s="154">
        <f t="shared" si="126"/>
        <v>0.3</v>
      </c>
      <c r="L84" s="154">
        <f t="shared" si="126"/>
        <v>0.3</v>
      </c>
      <c r="M84" s="154">
        <v>0.3</v>
      </c>
      <c r="N84" s="154">
        <f>N82</f>
        <v>0.3</v>
      </c>
      <c r="O84" s="154">
        <f>O82</f>
        <v>0.5</v>
      </c>
      <c r="P84" s="154">
        <f>P82</f>
        <v>1</v>
      </c>
      <c r="Q84" s="154">
        <v>0.5</v>
      </c>
      <c r="R84" s="154">
        <f>R82</f>
        <v>0.05</v>
      </c>
      <c r="S84" s="154">
        <f>S82</f>
        <v>-0.05</v>
      </c>
      <c r="T84" s="154">
        <f>T82</f>
        <v>-0.05</v>
      </c>
      <c r="AC84" s="92">
        <f>IF(ISERROR(AD84*$CD$82),"eps",(AD84*$CD$82))</f>
        <v>-0.7</v>
      </c>
      <c r="AD84" s="108">
        <f>AD83</f>
        <v>-1.4</v>
      </c>
      <c r="AE84" s="118"/>
      <c r="AF84" s="118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</row>
    <row r="85" spans="1:91" x14ac:dyDescent="0.3">
      <c r="A85" s="5" t="s">
        <v>69</v>
      </c>
      <c r="B85" s="5" t="str">
        <f t="shared" si="125"/>
        <v>nat</v>
      </c>
      <c r="C85" s="5" t="str">
        <f t="shared" si="125"/>
        <v>base</v>
      </c>
      <c r="D85" s="46">
        <f>D84</f>
        <v>-0.5</v>
      </c>
      <c r="E85" s="46">
        <f>E84</f>
        <v>-0.5</v>
      </c>
      <c r="F85" s="46">
        <f>F84</f>
        <v>-0.5</v>
      </c>
      <c r="G85" s="46">
        <f t="shared" ref="G85:L86" si="127">G84</f>
        <v>-0.5</v>
      </c>
      <c r="H85" s="46">
        <f t="shared" si="127"/>
        <v>-0.5</v>
      </c>
      <c r="I85" s="46">
        <f t="shared" si="127"/>
        <v>-1</v>
      </c>
      <c r="J85" s="154">
        <f t="shared" si="127"/>
        <v>-2</v>
      </c>
      <c r="K85" s="154">
        <f t="shared" si="127"/>
        <v>0.3</v>
      </c>
      <c r="L85" s="154">
        <f t="shared" si="127"/>
        <v>0.3</v>
      </c>
      <c r="M85" s="154">
        <f t="shared" ref="M85:S85" si="128">M84</f>
        <v>0.3</v>
      </c>
      <c r="N85" s="154">
        <f t="shared" si="128"/>
        <v>0.3</v>
      </c>
      <c r="O85" s="154">
        <f t="shared" si="128"/>
        <v>0.5</v>
      </c>
      <c r="P85" s="154">
        <f t="shared" si="128"/>
        <v>1</v>
      </c>
      <c r="Q85" s="154">
        <f t="shared" si="128"/>
        <v>0.5</v>
      </c>
      <c r="R85" s="154">
        <f t="shared" si="128"/>
        <v>0.05</v>
      </c>
      <c r="S85" s="154">
        <f t="shared" si="128"/>
        <v>-0.05</v>
      </c>
      <c r="T85" s="154">
        <f t="shared" ref="T85" si="129">T84</f>
        <v>-0.05</v>
      </c>
    </row>
    <row r="86" spans="1:91" x14ac:dyDescent="0.3">
      <c r="A86" s="5" t="s">
        <v>70</v>
      </c>
      <c r="B86" s="5" t="str">
        <f t="shared" si="125"/>
        <v>nat</v>
      </c>
      <c r="C86" s="5" t="str">
        <f t="shared" si="125"/>
        <v>base</v>
      </c>
      <c r="D86" s="46">
        <v>3</v>
      </c>
      <c r="E86" s="46">
        <f>D86</f>
        <v>3</v>
      </c>
      <c r="F86" s="46">
        <f>E86</f>
        <v>3</v>
      </c>
      <c r="G86" s="46">
        <v>1.5</v>
      </c>
      <c r="H86" s="46">
        <v>-1</v>
      </c>
      <c r="I86" s="46">
        <v>-1</v>
      </c>
      <c r="J86" s="154">
        <v>-1.5</v>
      </c>
      <c r="K86" s="154">
        <f>K85</f>
        <v>0.3</v>
      </c>
      <c r="L86" s="154">
        <f t="shared" si="127"/>
        <v>0.3</v>
      </c>
      <c r="M86" s="154">
        <v>0.3</v>
      </c>
      <c r="N86" s="154">
        <v>0.5</v>
      </c>
      <c r="O86" s="154">
        <f>O85</f>
        <v>0.5</v>
      </c>
      <c r="P86" s="154">
        <f t="shared" ref="P86:S88" si="130">P85</f>
        <v>1</v>
      </c>
      <c r="Q86" s="154">
        <f t="shared" si="130"/>
        <v>0.5</v>
      </c>
      <c r="R86" s="154">
        <f t="shared" si="130"/>
        <v>0.05</v>
      </c>
      <c r="S86" s="154">
        <f t="shared" si="130"/>
        <v>-0.05</v>
      </c>
      <c r="T86" s="154">
        <f t="shared" ref="T86" si="131">T85</f>
        <v>-0.05</v>
      </c>
    </row>
    <row r="87" spans="1:91" x14ac:dyDescent="0.3">
      <c r="A87" s="5" t="s">
        <v>122</v>
      </c>
      <c r="B87" s="5" t="str">
        <f t="shared" si="125"/>
        <v>nat</v>
      </c>
      <c r="C87" s="5" t="str">
        <f t="shared" si="125"/>
        <v>base</v>
      </c>
      <c r="D87" s="46">
        <f>D86</f>
        <v>3</v>
      </c>
      <c r="E87" s="46">
        <f>E86</f>
        <v>3</v>
      </c>
      <c r="F87" s="46">
        <f>F86</f>
        <v>3</v>
      </c>
      <c r="G87" s="46">
        <v>1.5</v>
      </c>
      <c r="H87" s="46">
        <v>-1</v>
      </c>
      <c r="I87" s="46">
        <f>I86</f>
        <v>-1</v>
      </c>
      <c r="J87" s="154">
        <f>J86</f>
        <v>-1.5</v>
      </c>
      <c r="K87" s="154">
        <f t="shared" ref="K87:O89" si="132">K86</f>
        <v>0.3</v>
      </c>
      <c r="L87" s="154">
        <f t="shared" si="132"/>
        <v>0.3</v>
      </c>
      <c r="M87" s="154">
        <f t="shared" si="132"/>
        <v>0.3</v>
      </c>
      <c r="N87" s="154">
        <f t="shared" si="132"/>
        <v>0.5</v>
      </c>
      <c r="O87" s="154">
        <f t="shared" si="132"/>
        <v>0.5</v>
      </c>
      <c r="P87" s="154">
        <f t="shared" si="130"/>
        <v>1</v>
      </c>
      <c r="Q87" s="154">
        <f t="shared" si="130"/>
        <v>0.5</v>
      </c>
      <c r="R87" s="154">
        <f t="shared" si="130"/>
        <v>0.05</v>
      </c>
      <c r="S87" s="154">
        <f t="shared" si="130"/>
        <v>-0.05</v>
      </c>
      <c r="T87" s="154">
        <f t="shared" ref="T87" si="133">T86</f>
        <v>-0.05</v>
      </c>
    </row>
    <row r="88" spans="1:91" x14ac:dyDescent="0.3">
      <c r="A88" s="5" t="s">
        <v>71</v>
      </c>
      <c r="B88" s="5" t="str">
        <f t="shared" si="125"/>
        <v>nat</v>
      </c>
      <c r="C88" s="5" t="str">
        <f t="shared" si="125"/>
        <v>base</v>
      </c>
      <c r="D88" s="46">
        <v>-0.2</v>
      </c>
      <c r="E88" s="46">
        <f>D88</f>
        <v>-0.2</v>
      </c>
      <c r="F88" s="46">
        <f>E88</f>
        <v>-0.2</v>
      </c>
      <c r="G88" s="46">
        <f>F88</f>
        <v>-0.2</v>
      </c>
      <c r="H88" s="46">
        <v>-0.5</v>
      </c>
      <c r="I88" s="46">
        <v>-1</v>
      </c>
      <c r="J88" s="154">
        <f>J87</f>
        <v>-1.5</v>
      </c>
      <c r="K88" s="154">
        <f t="shared" si="132"/>
        <v>0.3</v>
      </c>
      <c r="L88" s="154">
        <f t="shared" si="132"/>
        <v>0.3</v>
      </c>
      <c r="M88" s="154">
        <f t="shared" si="132"/>
        <v>0.3</v>
      </c>
      <c r="N88" s="154">
        <f t="shared" si="132"/>
        <v>0.5</v>
      </c>
      <c r="O88" s="154">
        <f t="shared" si="132"/>
        <v>0.5</v>
      </c>
      <c r="P88" s="153">
        <v>0.4</v>
      </c>
      <c r="Q88" s="154">
        <f t="shared" si="130"/>
        <v>0.5</v>
      </c>
      <c r="R88" s="154">
        <f>R87</f>
        <v>0.05</v>
      </c>
      <c r="S88" s="154">
        <f>S87</f>
        <v>-0.05</v>
      </c>
      <c r="T88" s="154">
        <f>T87</f>
        <v>-0.05</v>
      </c>
    </row>
    <row r="89" spans="1:91" x14ac:dyDescent="0.3">
      <c r="A89" s="5" t="s">
        <v>123</v>
      </c>
      <c r="B89" s="5" t="str">
        <f t="shared" si="125"/>
        <v>nat</v>
      </c>
      <c r="C89" s="5" t="str">
        <f t="shared" si="125"/>
        <v>base</v>
      </c>
      <c r="D89" s="46">
        <f>D88</f>
        <v>-0.2</v>
      </c>
      <c r="E89" s="46">
        <f>D89</f>
        <v>-0.2</v>
      </c>
      <c r="F89" s="46">
        <f>F88</f>
        <v>-0.2</v>
      </c>
      <c r="G89" s="46">
        <f>G88</f>
        <v>-0.2</v>
      </c>
      <c r="H89" s="46">
        <f>H88</f>
        <v>-0.5</v>
      </c>
      <c r="I89" s="46">
        <f>I88</f>
        <v>-1</v>
      </c>
      <c r="J89" s="154">
        <f>J88</f>
        <v>-1.5</v>
      </c>
      <c r="K89" s="154">
        <f t="shared" si="132"/>
        <v>0.3</v>
      </c>
      <c r="L89" s="154">
        <f t="shared" si="132"/>
        <v>0.3</v>
      </c>
      <c r="M89" s="154">
        <f t="shared" si="132"/>
        <v>0.3</v>
      </c>
      <c r="N89" s="154">
        <f t="shared" si="132"/>
        <v>0.5</v>
      </c>
      <c r="O89" s="154">
        <f t="shared" si="132"/>
        <v>0.5</v>
      </c>
      <c r="P89" s="154">
        <f>P88</f>
        <v>0.4</v>
      </c>
      <c r="Q89" s="154">
        <f>Q88</f>
        <v>0.5</v>
      </c>
      <c r="R89" s="154">
        <f>R88</f>
        <v>0.05</v>
      </c>
      <c r="S89" s="154">
        <f>S88</f>
        <v>-0.05</v>
      </c>
      <c r="T89" s="154">
        <f>T88</f>
        <v>-0.05</v>
      </c>
    </row>
  </sheetData>
  <mergeCells count="2">
    <mergeCell ref="D6:I6"/>
    <mergeCell ref="J6:R6"/>
  </mergeCells>
  <conditionalFormatting sqref="D7:F7">
    <cfRule type="cellIs" dxfId="76" priority="2281" operator="equal">
      <formula>"eps"</formula>
    </cfRule>
  </conditionalFormatting>
  <conditionalFormatting sqref="D8:S89">
    <cfRule type="cellIs" dxfId="75" priority="2" operator="equal">
      <formula>"eps"</formula>
    </cfRule>
  </conditionalFormatting>
  <conditionalFormatting sqref="W1:X1">
    <cfRule type="cellIs" dxfId="74" priority="1422" operator="equal">
      <formula>"eps"</formula>
    </cfRule>
  </conditionalFormatting>
  <conditionalFormatting sqref="AC8:AC84">
    <cfRule type="cellIs" dxfId="73" priority="2007" operator="equal">
      <formula>"eps"</formula>
    </cfRule>
  </conditionalFormatting>
  <conditionalFormatting sqref="AD8:AF81 AQ8:CC81">
    <cfRule type="cellIs" dxfId="72" priority="2254" operator="equal">
      <formula>"eps"</formula>
    </cfRule>
  </conditionalFormatting>
  <conditionalFormatting sqref="AD82:CC84">
    <cfRule type="cellIs" dxfId="71" priority="1979" operator="equal">
      <formula>"eps"</formula>
    </cfRule>
  </conditionalFormatting>
  <conditionalFormatting sqref="AG8:AG20">
    <cfRule type="cellIs" dxfId="70" priority="1630" operator="equal">
      <formula>"eps"</formula>
    </cfRule>
  </conditionalFormatting>
  <conditionalFormatting sqref="AG25:AG28">
    <cfRule type="cellIs" dxfId="69" priority="1618" operator="equal">
      <formula>"eps"</formula>
    </cfRule>
  </conditionalFormatting>
  <conditionalFormatting sqref="AG32">
    <cfRule type="cellIs" dxfId="68" priority="1612" operator="equal">
      <formula>"eps"</formula>
    </cfRule>
  </conditionalFormatting>
  <conditionalFormatting sqref="AG34">
    <cfRule type="cellIs" dxfId="67" priority="1606" operator="equal">
      <formula>"eps"</formula>
    </cfRule>
  </conditionalFormatting>
  <conditionalFormatting sqref="AG66:AG69">
    <cfRule type="cellIs" dxfId="66" priority="1592" operator="equal">
      <formula>"eps"</formula>
    </cfRule>
  </conditionalFormatting>
  <conditionalFormatting sqref="AG72">
    <cfRule type="cellIs" dxfId="65" priority="1582" operator="equal">
      <formula>"eps"</formula>
    </cfRule>
  </conditionalFormatting>
  <conditionalFormatting sqref="AG76:AG84">
    <cfRule type="cellIs" dxfId="64" priority="1559" operator="equal">
      <formula>"eps"</formula>
    </cfRule>
  </conditionalFormatting>
  <conditionalFormatting sqref="AG21:AP24 AG29:AP31 AG33:AP33 AG70:AP71">
    <cfRule type="cellIs" dxfId="63" priority="1700" operator="equal">
      <formula>"eps"</formula>
    </cfRule>
  </conditionalFormatting>
  <conditionalFormatting sqref="AG35:AP65">
    <cfRule type="cellIs" dxfId="62" priority="1697" operator="equal">
      <formula>"eps"</formula>
    </cfRule>
  </conditionalFormatting>
  <conditionalFormatting sqref="AG73:AP75">
    <cfRule type="cellIs" dxfId="61" priority="1652" operator="equal">
      <formula>"eps"</formula>
    </cfRule>
  </conditionalFormatting>
  <conditionalFormatting sqref="AH20:AH25">
    <cfRule type="cellIs" dxfId="60" priority="1625" operator="equal">
      <formula>"eps"</formula>
    </cfRule>
  </conditionalFormatting>
  <conditionalFormatting sqref="AH27:AH77">
    <cfRule type="cellIs" dxfId="59" priority="1573" operator="equal">
      <formula>"eps"</formula>
    </cfRule>
  </conditionalFormatting>
  <conditionalFormatting sqref="AH8:AP19">
    <cfRule type="cellIs" dxfId="58" priority="1634" operator="equal">
      <formula>"eps"</formula>
    </cfRule>
  </conditionalFormatting>
  <conditionalFormatting sqref="AH26:AP26">
    <cfRule type="cellIs" dxfId="57" priority="1653" operator="equal">
      <formula>"eps"</formula>
    </cfRule>
  </conditionalFormatting>
  <conditionalFormatting sqref="AH78:AP84">
    <cfRule type="cellIs" dxfId="56" priority="1553" operator="equal">
      <formula>"eps"</formula>
    </cfRule>
  </conditionalFormatting>
  <conditionalFormatting sqref="AI20">
    <cfRule type="cellIs" dxfId="55" priority="1633" operator="equal">
      <formula>"eps"</formula>
    </cfRule>
  </conditionalFormatting>
  <conditionalFormatting sqref="AI25">
    <cfRule type="cellIs" dxfId="54" priority="1627" operator="equal">
      <formula>"eps"</formula>
    </cfRule>
  </conditionalFormatting>
  <conditionalFormatting sqref="AI27:AI28">
    <cfRule type="cellIs" dxfId="53" priority="1621" operator="equal">
      <formula>"eps"</formula>
    </cfRule>
  </conditionalFormatting>
  <conditionalFormatting sqref="AI32">
    <cfRule type="cellIs" dxfId="52" priority="1615" operator="equal">
      <formula>"eps"</formula>
    </cfRule>
  </conditionalFormatting>
  <conditionalFormatting sqref="AI34">
    <cfRule type="cellIs" dxfId="51" priority="1609" operator="equal">
      <formula>"eps"</formula>
    </cfRule>
  </conditionalFormatting>
  <conditionalFormatting sqref="AI66:AI69">
    <cfRule type="cellIs" dxfId="50" priority="1599" operator="equal">
      <formula>"eps"</formula>
    </cfRule>
  </conditionalFormatting>
  <conditionalFormatting sqref="AI72">
    <cfRule type="cellIs" dxfId="49" priority="1585" operator="equal">
      <formula>"eps"</formula>
    </cfRule>
  </conditionalFormatting>
  <conditionalFormatting sqref="AI74:AI77">
    <cfRule type="cellIs" dxfId="48" priority="1577" operator="equal">
      <formula>"eps"</formula>
    </cfRule>
  </conditionalFormatting>
  <conditionalFormatting sqref="AJ20:AP25">
    <cfRule type="cellIs" dxfId="47" priority="1622" operator="equal">
      <formula>"eps"</formula>
    </cfRule>
  </conditionalFormatting>
  <conditionalFormatting sqref="AJ27:AP77">
    <cfRule type="cellIs" dxfId="46" priority="1568" operator="equal">
      <formula>"eps"</formula>
    </cfRule>
  </conditionalFormatting>
  <conditionalFormatting sqref="T8:T89">
    <cfRule type="cellIs" dxfId="0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156</v>
      </c>
    </row>
    <row r="6" spans="1:13" x14ac:dyDescent="0.3">
      <c r="D6" s="160" t="s">
        <v>301</v>
      </c>
      <c r="E6" s="160"/>
      <c r="F6" s="160"/>
      <c r="G6" s="160"/>
      <c r="H6" s="159" t="s">
        <v>302</v>
      </c>
      <c r="I6" s="159"/>
      <c r="J6" s="159"/>
      <c r="K6" s="159"/>
      <c r="L6" s="159"/>
      <c r="M6" s="159"/>
    </row>
    <row r="7" spans="1:13" x14ac:dyDescent="0.3">
      <c r="D7" s="112">
        <v>2020</v>
      </c>
      <c r="E7" s="112">
        <v>2021</v>
      </c>
      <c r="F7" s="112">
        <v>2022</v>
      </c>
      <c r="G7" s="113">
        <v>2023</v>
      </c>
      <c r="H7" s="132">
        <v>2024</v>
      </c>
      <c r="I7" s="132">
        <v>2025</v>
      </c>
      <c r="J7" s="132">
        <v>2029</v>
      </c>
      <c r="K7" s="132">
        <v>2031</v>
      </c>
      <c r="L7" s="132">
        <v>2035</v>
      </c>
      <c r="M7" s="132">
        <v>2040</v>
      </c>
    </row>
    <row r="8" spans="1:13" x14ac:dyDescent="0.3">
      <c r="A8" s="136" t="s">
        <v>338</v>
      </c>
      <c r="B8" s="136" t="s">
        <v>72</v>
      </c>
      <c r="C8" s="136" t="str">
        <f>Closures!H6</f>
        <v>base</v>
      </c>
      <c r="D8" s="137">
        <v>0.1</v>
      </c>
      <c r="E8" s="137">
        <v>0.1</v>
      </c>
      <c r="F8" s="137">
        <v>0.1</v>
      </c>
      <c r="G8" s="137">
        <v>0.1</v>
      </c>
      <c r="H8" s="138">
        <v>0.1</v>
      </c>
      <c r="I8" s="138">
        <v>0.1</v>
      </c>
      <c r="J8" s="138">
        <v>0.1</v>
      </c>
      <c r="K8" s="138">
        <v>0.1</v>
      </c>
      <c r="L8" s="138">
        <v>0.1</v>
      </c>
      <c r="M8" s="138">
        <v>0.1</v>
      </c>
    </row>
    <row r="9" spans="1:13" x14ac:dyDescent="0.3">
      <c r="A9" s="136" t="s">
        <v>339</v>
      </c>
      <c r="B9" s="136" t="str">
        <f>B8</f>
        <v>nat</v>
      </c>
      <c r="C9" s="136" t="str">
        <f>C8</f>
        <v>base</v>
      </c>
      <c r="D9" s="137">
        <v>0.1</v>
      </c>
      <c r="E9" s="137">
        <v>0.1</v>
      </c>
      <c r="F9" s="137">
        <v>0.1</v>
      </c>
      <c r="G9" s="137">
        <v>0.1</v>
      </c>
      <c r="H9" s="138">
        <v>0.1</v>
      </c>
      <c r="I9" s="138">
        <v>0.1</v>
      </c>
      <c r="J9" s="138">
        <v>0.1</v>
      </c>
      <c r="K9" s="138">
        <v>0.1</v>
      </c>
      <c r="L9" s="138">
        <v>0.1</v>
      </c>
      <c r="M9" s="138">
        <v>0.1</v>
      </c>
    </row>
    <row r="10" spans="1:13" x14ac:dyDescent="0.3">
      <c r="A10" s="136" t="s">
        <v>340</v>
      </c>
      <c r="B10" s="136" t="str">
        <f t="shared" ref="B10:B50" si="0">B9</f>
        <v>nat</v>
      </c>
      <c r="C10" s="136" t="str">
        <f t="shared" ref="C10:C25" si="1">C9</f>
        <v>base</v>
      </c>
      <c r="D10" s="137">
        <v>0.1</v>
      </c>
      <c r="E10" s="137">
        <v>0.1</v>
      </c>
      <c r="F10" s="137">
        <v>0.1</v>
      </c>
      <c r="G10" s="137">
        <v>0.1</v>
      </c>
      <c r="H10" s="138">
        <v>0.1</v>
      </c>
      <c r="I10" s="138">
        <v>0.1</v>
      </c>
      <c r="J10" s="138">
        <v>0.1</v>
      </c>
      <c r="K10" s="138">
        <v>0.1</v>
      </c>
      <c r="L10" s="138">
        <v>0.1</v>
      </c>
      <c r="M10" s="138">
        <v>0.1</v>
      </c>
    </row>
    <row r="11" spans="1:13" x14ac:dyDescent="0.3">
      <c r="A11" s="136" t="s">
        <v>341</v>
      </c>
      <c r="B11" s="136" t="str">
        <f t="shared" si="0"/>
        <v>nat</v>
      </c>
      <c r="C11" s="136" t="str">
        <f t="shared" si="1"/>
        <v>base</v>
      </c>
      <c r="D11" s="137">
        <v>0.1</v>
      </c>
      <c r="E11" s="137">
        <v>0.1</v>
      </c>
      <c r="F11" s="137">
        <v>0.1</v>
      </c>
      <c r="G11" s="137">
        <v>0.1</v>
      </c>
      <c r="H11" s="138">
        <v>0.1</v>
      </c>
      <c r="I11" s="138">
        <v>0.1</v>
      </c>
      <c r="J11" s="138">
        <v>0.1</v>
      </c>
      <c r="K11" s="138">
        <v>0.1</v>
      </c>
      <c r="L11" s="138">
        <v>0.1</v>
      </c>
      <c r="M11" s="138">
        <v>0.1</v>
      </c>
    </row>
    <row r="12" spans="1:13" x14ac:dyDescent="0.3">
      <c r="A12" s="136" t="s">
        <v>342</v>
      </c>
      <c r="B12" s="136" t="str">
        <f t="shared" si="0"/>
        <v>nat</v>
      </c>
      <c r="C12" s="136" t="str">
        <f t="shared" si="1"/>
        <v>base</v>
      </c>
      <c r="D12" s="137">
        <v>0.1</v>
      </c>
      <c r="E12" s="137">
        <v>0.1</v>
      </c>
      <c r="F12" s="137">
        <v>0.1</v>
      </c>
      <c r="G12" s="137">
        <v>0.1</v>
      </c>
      <c r="H12" s="138">
        <v>0.1</v>
      </c>
      <c r="I12" s="138">
        <v>0.1</v>
      </c>
      <c r="J12" s="138">
        <v>0.1</v>
      </c>
      <c r="K12" s="138">
        <v>0.1</v>
      </c>
      <c r="L12" s="138">
        <v>0.1</v>
      </c>
      <c r="M12" s="138">
        <v>0.1</v>
      </c>
    </row>
    <row r="13" spans="1:13" x14ac:dyDescent="0.3">
      <c r="A13" s="136" t="s">
        <v>343</v>
      </c>
      <c r="B13" s="136" t="str">
        <f t="shared" si="0"/>
        <v>nat</v>
      </c>
      <c r="C13" s="136" t="str">
        <f t="shared" si="1"/>
        <v>base</v>
      </c>
      <c r="D13" s="137">
        <v>0.1</v>
      </c>
      <c r="E13" s="137">
        <v>0.1</v>
      </c>
      <c r="F13" s="137">
        <v>0.1</v>
      </c>
      <c r="G13" s="137">
        <v>0.1</v>
      </c>
      <c r="H13" s="138">
        <v>0.1</v>
      </c>
      <c r="I13" s="138">
        <v>0.1</v>
      </c>
      <c r="J13" s="138">
        <v>0.1</v>
      </c>
      <c r="K13" s="138">
        <v>0.1</v>
      </c>
      <c r="L13" s="138">
        <v>0.1</v>
      </c>
      <c r="M13" s="138">
        <v>0.1</v>
      </c>
    </row>
    <row r="14" spans="1:13" x14ac:dyDescent="0.3">
      <c r="A14" s="136" t="s">
        <v>344</v>
      </c>
      <c r="B14" s="136" t="str">
        <f t="shared" si="0"/>
        <v>nat</v>
      </c>
      <c r="C14" s="136" t="str">
        <f t="shared" si="1"/>
        <v>base</v>
      </c>
      <c r="D14" s="137">
        <v>0.1</v>
      </c>
      <c r="E14" s="137">
        <v>0.1</v>
      </c>
      <c r="F14" s="137">
        <v>0.1</v>
      </c>
      <c r="G14" s="137">
        <v>0.1</v>
      </c>
      <c r="H14" s="138">
        <v>0.1</v>
      </c>
      <c r="I14" s="138">
        <v>0.1</v>
      </c>
      <c r="J14" s="138">
        <v>0.1</v>
      </c>
      <c r="K14" s="138">
        <v>0.1</v>
      </c>
      <c r="L14" s="138">
        <v>0.1</v>
      </c>
      <c r="M14" s="138">
        <v>0.1</v>
      </c>
    </row>
    <row r="15" spans="1:13" x14ac:dyDescent="0.3">
      <c r="A15" s="136" t="s">
        <v>345</v>
      </c>
      <c r="B15" s="136" t="str">
        <f t="shared" si="0"/>
        <v>nat</v>
      </c>
      <c r="C15" s="136" t="str">
        <f t="shared" si="1"/>
        <v>base</v>
      </c>
      <c r="D15" s="137">
        <v>0.1</v>
      </c>
      <c r="E15" s="137">
        <v>0.1</v>
      </c>
      <c r="F15" s="137">
        <v>0.1</v>
      </c>
      <c r="G15" s="137">
        <v>0.1</v>
      </c>
      <c r="H15" s="138">
        <v>0.1</v>
      </c>
      <c r="I15" s="138">
        <v>0.1</v>
      </c>
      <c r="J15" s="138">
        <v>0.1</v>
      </c>
      <c r="K15" s="138">
        <v>0.1</v>
      </c>
      <c r="L15" s="138">
        <v>0.1</v>
      </c>
      <c r="M15" s="138">
        <v>0.1</v>
      </c>
    </row>
    <row r="16" spans="1:13" x14ac:dyDescent="0.3">
      <c r="A16" s="136" t="s">
        <v>346</v>
      </c>
      <c r="B16" s="136" t="str">
        <f t="shared" si="0"/>
        <v>nat</v>
      </c>
      <c r="C16" s="136" t="str">
        <f t="shared" si="1"/>
        <v>base</v>
      </c>
      <c r="D16" s="137">
        <v>0.1</v>
      </c>
      <c r="E16" s="137">
        <v>0.1</v>
      </c>
      <c r="F16" s="137">
        <v>0.1</v>
      </c>
      <c r="G16" s="137">
        <v>0.1</v>
      </c>
      <c r="H16" s="138">
        <v>0.1</v>
      </c>
      <c r="I16" s="138">
        <v>0.1</v>
      </c>
      <c r="J16" s="138">
        <v>0.1</v>
      </c>
      <c r="K16" s="138">
        <v>0.1</v>
      </c>
      <c r="L16" s="138">
        <v>0.1</v>
      </c>
      <c r="M16" s="138">
        <v>0.1</v>
      </c>
    </row>
    <row r="17" spans="1:13" x14ac:dyDescent="0.3">
      <c r="A17" s="136" t="s">
        <v>347</v>
      </c>
      <c r="B17" s="136" t="str">
        <f t="shared" si="0"/>
        <v>nat</v>
      </c>
      <c r="C17" s="136" t="str">
        <f t="shared" si="1"/>
        <v>base</v>
      </c>
      <c r="D17" s="137">
        <v>0.1</v>
      </c>
      <c r="E17" s="137">
        <v>0.1</v>
      </c>
      <c r="F17" s="137">
        <v>0.1</v>
      </c>
      <c r="G17" s="137">
        <v>0.1</v>
      </c>
      <c r="H17" s="138">
        <v>0.1</v>
      </c>
      <c r="I17" s="138">
        <v>0.1</v>
      </c>
      <c r="J17" s="138">
        <v>0.1</v>
      </c>
      <c r="K17" s="138">
        <v>0.1</v>
      </c>
      <c r="L17" s="138">
        <v>0.1</v>
      </c>
      <c r="M17" s="138">
        <v>0.1</v>
      </c>
    </row>
    <row r="18" spans="1:13" x14ac:dyDescent="0.3">
      <c r="A18" s="136" t="s">
        <v>348</v>
      </c>
      <c r="B18" s="136" t="str">
        <f t="shared" si="0"/>
        <v>nat</v>
      </c>
      <c r="C18" s="136" t="str">
        <f t="shared" si="1"/>
        <v>base</v>
      </c>
      <c r="D18" s="137">
        <v>0.1</v>
      </c>
      <c r="E18" s="137">
        <v>0.1</v>
      </c>
      <c r="F18" s="137">
        <v>0.1</v>
      </c>
      <c r="G18" s="137">
        <v>0.1</v>
      </c>
      <c r="H18" s="138">
        <v>0.1</v>
      </c>
      <c r="I18" s="138">
        <v>0.1</v>
      </c>
      <c r="J18" s="138">
        <v>0.1</v>
      </c>
      <c r="K18" s="138">
        <v>0.1</v>
      </c>
      <c r="L18" s="138">
        <v>0.1</v>
      </c>
      <c r="M18" s="138">
        <v>0.1</v>
      </c>
    </row>
    <row r="19" spans="1:13" x14ac:dyDescent="0.3">
      <c r="A19" s="136" t="s">
        <v>349</v>
      </c>
      <c r="B19" s="136" t="str">
        <f t="shared" si="0"/>
        <v>nat</v>
      </c>
      <c r="C19" s="136" t="str">
        <f t="shared" si="1"/>
        <v>base</v>
      </c>
      <c r="D19" s="137">
        <v>0.1</v>
      </c>
      <c r="E19" s="137">
        <v>0.1</v>
      </c>
      <c r="F19" s="137">
        <v>0.1</v>
      </c>
      <c r="G19" s="137">
        <v>0.1</v>
      </c>
      <c r="H19" s="138">
        <v>0.1</v>
      </c>
      <c r="I19" s="138">
        <v>0.1</v>
      </c>
      <c r="J19" s="138">
        <v>0.1</v>
      </c>
      <c r="K19" s="138">
        <v>0.1</v>
      </c>
      <c r="L19" s="138">
        <v>0.1</v>
      </c>
      <c r="M19" s="138">
        <v>0.1</v>
      </c>
    </row>
    <row r="20" spans="1:13" x14ac:dyDescent="0.3">
      <c r="A20" s="136" t="s">
        <v>127</v>
      </c>
      <c r="B20" s="136" t="str">
        <f t="shared" si="0"/>
        <v>nat</v>
      </c>
      <c r="C20" s="136" t="str">
        <f t="shared" si="1"/>
        <v>base</v>
      </c>
      <c r="D20" s="137">
        <v>0.1</v>
      </c>
      <c r="E20" s="137">
        <v>0.1</v>
      </c>
      <c r="F20" s="137">
        <v>0.1</v>
      </c>
      <c r="G20" s="137">
        <v>0.1</v>
      </c>
      <c r="H20" s="138">
        <v>0.1</v>
      </c>
      <c r="I20" s="138">
        <v>0.1</v>
      </c>
      <c r="J20" s="138">
        <v>0.1</v>
      </c>
      <c r="K20" s="138">
        <v>0.1</v>
      </c>
      <c r="L20" s="138">
        <v>0.1</v>
      </c>
      <c r="M20" s="138">
        <v>0.1</v>
      </c>
    </row>
    <row r="21" spans="1:13" x14ac:dyDescent="0.3">
      <c r="A21" s="136" t="s">
        <v>128</v>
      </c>
      <c r="B21" s="136" t="str">
        <f t="shared" si="0"/>
        <v>nat</v>
      </c>
      <c r="C21" s="136" t="str">
        <f t="shared" si="1"/>
        <v>base</v>
      </c>
      <c r="D21" s="137">
        <v>0.1</v>
      </c>
      <c r="E21" s="137">
        <v>0.1</v>
      </c>
      <c r="F21" s="137">
        <v>0.1</v>
      </c>
      <c r="G21" s="137">
        <v>0.1</v>
      </c>
      <c r="H21" s="138">
        <v>0.1</v>
      </c>
      <c r="I21" s="138">
        <v>0.1</v>
      </c>
      <c r="J21" s="138">
        <v>0.1</v>
      </c>
      <c r="K21" s="138">
        <v>0.1</v>
      </c>
      <c r="L21" s="138">
        <v>0.1</v>
      </c>
      <c r="M21" s="138">
        <v>0.1</v>
      </c>
    </row>
    <row r="22" spans="1:13" x14ac:dyDescent="0.3">
      <c r="A22" s="93" t="s">
        <v>59</v>
      </c>
      <c r="B22" s="93" t="str">
        <f t="shared" si="0"/>
        <v>nat</v>
      </c>
      <c r="C22" s="93" t="str">
        <f t="shared" si="1"/>
        <v>base</v>
      </c>
      <c r="D22" s="137" t="s">
        <v>75</v>
      </c>
      <c r="E22" s="137" t="s">
        <v>75</v>
      </c>
      <c r="F22" s="137" t="s">
        <v>75</v>
      </c>
      <c r="G22" s="137" t="s">
        <v>75</v>
      </c>
      <c r="H22" s="138" t="s">
        <v>75</v>
      </c>
      <c r="I22" s="138" t="s">
        <v>75</v>
      </c>
      <c r="J22" s="138" t="s">
        <v>75</v>
      </c>
      <c r="K22" s="138" t="s">
        <v>75</v>
      </c>
      <c r="L22" s="138" t="s">
        <v>75</v>
      </c>
      <c r="M22" s="138" t="s">
        <v>75</v>
      </c>
    </row>
    <row r="23" spans="1:13" x14ac:dyDescent="0.3">
      <c r="A23" s="94" t="s">
        <v>213</v>
      </c>
      <c r="B23" s="94" t="str">
        <f t="shared" si="0"/>
        <v>nat</v>
      </c>
      <c r="C23" s="94" t="str">
        <f t="shared" si="1"/>
        <v>base</v>
      </c>
      <c r="D23" s="137" t="s">
        <v>75</v>
      </c>
      <c r="E23" s="137" t="s">
        <v>75</v>
      </c>
      <c r="F23" s="137" t="s">
        <v>75</v>
      </c>
      <c r="G23" s="137" t="s">
        <v>75</v>
      </c>
      <c r="H23" s="138" t="s">
        <v>75</v>
      </c>
      <c r="I23" s="138" t="s">
        <v>75</v>
      </c>
      <c r="J23" s="138" t="s">
        <v>75</v>
      </c>
      <c r="K23" s="138" t="s">
        <v>75</v>
      </c>
      <c r="L23" s="138" t="s">
        <v>75</v>
      </c>
      <c r="M23" s="138" t="s">
        <v>75</v>
      </c>
    </row>
    <row r="24" spans="1:13" x14ac:dyDescent="0.3">
      <c r="A24" s="85" t="s">
        <v>129</v>
      </c>
      <c r="B24" s="85" t="str">
        <f t="shared" si="0"/>
        <v>nat</v>
      </c>
      <c r="C24" s="85" t="str">
        <f t="shared" si="1"/>
        <v>base</v>
      </c>
      <c r="D24" s="137">
        <v>0.1</v>
      </c>
      <c r="E24" s="137">
        <v>0.1</v>
      </c>
      <c r="F24" s="137">
        <v>0.1</v>
      </c>
      <c r="G24" s="137">
        <v>0.1</v>
      </c>
      <c r="H24" s="138">
        <v>0.1</v>
      </c>
      <c r="I24" s="138">
        <v>0.1</v>
      </c>
      <c r="J24" s="138">
        <v>0.1</v>
      </c>
      <c r="K24" s="138">
        <v>0.1</v>
      </c>
      <c r="L24" s="138">
        <v>0.1</v>
      </c>
      <c r="M24" s="138">
        <v>0.1</v>
      </c>
    </row>
    <row r="25" spans="1:13" x14ac:dyDescent="0.3">
      <c r="A25" s="85" t="s">
        <v>416</v>
      </c>
      <c r="B25" s="85" t="str">
        <f t="shared" si="0"/>
        <v>nat</v>
      </c>
      <c r="C25" s="85" t="str">
        <f t="shared" si="1"/>
        <v>base</v>
      </c>
      <c r="D25" s="137">
        <v>0.1</v>
      </c>
      <c r="E25" s="137">
        <v>0.1</v>
      </c>
      <c r="F25" s="137">
        <v>0.1</v>
      </c>
      <c r="G25" s="137">
        <v>0.1</v>
      </c>
      <c r="H25" s="138">
        <v>0.1</v>
      </c>
      <c r="I25" s="138">
        <v>0.1</v>
      </c>
      <c r="J25" s="138">
        <v>0.1</v>
      </c>
      <c r="K25" s="138">
        <v>0.1</v>
      </c>
      <c r="L25" s="138">
        <v>0.1</v>
      </c>
      <c r="M25" s="138">
        <v>0.1</v>
      </c>
    </row>
    <row r="26" spans="1:13" x14ac:dyDescent="0.3">
      <c r="A26" s="85" t="s">
        <v>214</v>
      </c>
      <c r="B26" s="85" t="str">
        <f t="shared" si="0"/>
        <v>nat</v>
      </c>
      <c r="C26" s="85" t="str">
        <f t="shared" ref="C26:C41" si="2">C25</f>
        <v>base</v>
      </c>
      <c r="D26" s="137">
        <v>0.1</v>
      </c>
      <c r="E26" s="137">
        <v>0.1</v>
      </c>
      <c r="F26" s="137">
        <v>0.1</v>
      </c>
      <c r="G26" s="137">
        <v>0.1</v>
      </c>
      <c r="H26" s="138">
        <v>0.1</v>
      </c>
      <c r="I26" s="138">
        <v>0.1</v>
      </c>
      <c r="J26" s="138">
        <v>0.1</v>
      </c>
      <c r="K26" s="138">
        <v>0.1</v>
      </c>
      <c r="L26" s="138">
        <v>0.1</v>
      </c>
      <c r="M26" s="138">
        <v>0.1</v>
      </c>
    </row>
    <row r="27" spans="1:13" x14ac:dyDescent="0.3">
      <c r="A27" s="85" t="s">
        <v>216</v>
      </c>
      <c r="B27" s="85" t="str">
        <f t="shared" si="0"/>
        <v>nat</v>
      </c>
      <c r="C27" s="85" t="str">
        <f t="shared" si="2"/>
        <v>base</v>
      </c>
      <c r="D27" s="137">
        <v>0.1</v>
      </c>
      <c r="E27" s="137">
        <v>0.1</v>
      </c>
      <c r="F27" s="137">
        <v>0.1</v>
      </c>
      <c r="G27" s="137">
        <v>0.1</v>
      </c>
      <c r="H27" s="138">
        <v>0.1</v>
      </c>
      <c r="I27" s="138">
        <v>0.1</v>
      </c>
      <c r="J27" s="138">
        <v>0.1</v>
      </c>
      <c r="K27" s="138">
        <v>0.1</v>
      </c>
      <c r="L27" s="138">
        <v>0.1</v>
      </c>
      <c r="M27" s="138">
        <v>0.1</v>
      </c>
    </row>
    <row r="28" spans="1:13" x14ac:dyDescent="0.3">
      <c r="A28" s="95" t="s">
        <v>350</v>
      </c>
      <c r="B28" s="95" t="str">
        <f t="shared" si="0"/>
        <v>nat</v>
      </c>
      <c r="C28" s="95" t="str">
        <f t="shared" si="2"/>
        <v>base</v>
      </c>
      <c r="D28" s="137">
        <v>0.1</v>
      </c>
      <c r="E28" s="137">
        <v>0.1</v>
      </c>
      <c r="F28" s="137">
        <v>0.1</v>
      </c>
      <c r="G28" s="137">
        <v>0.1</v>
      </c>
      <c r="H28" s="138">
        <v>0.1</v>
      </c>
      <c r="I28" s="138">
        <v>0.1</v>
      </c>
      <c r="J28" s="138">
        <v>0.1</v>
      </c>
      <c r="K28" s="138">
        <v>0.1</v>
      </c>
      <c r="L28" s="138">
        <v>0.1</v>
      </c>
      <c r="M28" s="138">
        <v>0.1</v>
      </c>
    </row>
    <row r="29" spans="1:13" x14ac:dyDescent="0.3">
      <c r="A29" s="89" t="s">
        <v>351</v>
      </c>
      <c r="B29" s="89" t="str">
        <f t="shared" si="0"/>
        <v>nat</v>
      </c>
      <c r="C29" s="89" t="str">
        <f t="shared" si="2"/>
        <v>base</v>
      </c>
      <c r="D29" s="137">
        <v>0.1</v>
      </c>
      <c r="E29" s="137">
        <v>0.1</v>
      </c>
      <c r="F29" s="137">
        <v>0.1</v>
      </c>
      <c r="G29" s="137">
        <v>0.1</v>
      </c>
      <c r="H29" s="138">
        <v>0.1</v>
      </c>
      <c r="I29" s="138">
        <v>0.1</v>
      </c>
      <c r="J29" s="138">
        <v>0.1</v>
      </c>
      <c r="K29" s="138">
        <v>0.1</v>
      </c>
      <c r="L29" s="138">
        <v>0.1</v>
      </c>
      <c r="M29" s="138">
        <v>0.1</v>
      </c>
    </row>
    <row r="30" spans="1:13" x14ac:dyDescent="0.3">
      <c r="A30" s="95" t="s">
        <v>352</v>
      </c>
      <c r="B30" s="95" t="str">
        <f t="shared" si="0"/>
        <v>nat</v>
      </c>
      <c r="C30" s="95" t="str">
        <f t="shared" si="2"/>
        <v>base</v>
      </c>
      <c r="D30" s="137">
        <v>0.1</v>
      </c>
      <c r="E30" s="137">
        <v>0.1</v>
      </c>
      <c r="F30" s="137">
        <v>0.1</v>
      </c>
      <c r="G30" s="137">
        <v>0.1</v>
      </c>
      <c r="H30" s="138">
        <v>0.1</v>
      </c>
      <c r="I30" s="138">
        <v>0.1</v>
      </c>
      <c r="J30" s="138">
        <v>0.1</v>
      </c>
      <c r="K30" s="138">
        <v>0.1</v>
      </c>
      <c r="L30" s="138">
        <v>0.1</v>
      </c>
      <c r="M30" s="138">
        <v>0.1</v>
      </c>
    </row>
    <row r="31" spans="1:13" x14ac:dyDescent="0.3">
      <c r="A31" s="89" t="s">
        <v>353</v>
      </c>
      <c r="B31" s="89" t="str">
        <f t="shared" si="0"/>
        <v>nat</v>
      </c>
      <c r="C31" s="89" t="str">
        <f t="shared" si="2"/>
        <v>base</v>
      </c>
      <c r="D31" s="137">
        <v>0.1</v>
      </c>
      <c r="E31" s="137">
        <v>0.1</v>
      </c>
      <c r="F31" s="137">
        <v>0.1</v>
      </c>
      <c r="G31" s="137">
        <v>0.1</v>
      </c>
      <c r="H31" s="138">
        <v>0.1</v>
      </c>
      <c r="I31" s="138">
        <v>0.1</v>
      </c>
      <c r="J31" s="138">
        <v>0.1</v>
      </c>
      <c r="K31" s="138">
        <v>0.1</v>
      </c>
      <c r="L31" s="138">
        <v>0.1</v>
      </c>
      <c r="M31" s="138">
        <v>0.1</v>
      </c>
    </row>
    <row r="32" spans="1:13" x14ac:dyDescent="0.3">
      <c r="A32" s="95" t="s">
        <v>354</v>
      </c>
      <c r="B32" s="95" t="str">
        <f t="shared" si="0"/>
        <v>nat</v>
      </c>
      <c r="C32" s="95" t="str">
        <f t="shared" si="2"/>
        <v>base</v>
      </c>
      <c r="D32" s="137">
        <v>0.1</v>
      </c>
      <c r="E32" s="137">
        <v>0.1</v>
      </c>
      <c r="F32" s="137">
        <v>0.1</v>
      </c>
      <c r="G32" s="137">
        <v>0.1</v>
      </c>
      <c r="H32" s="138">
        <v>0.1</v>
      </c>
      <c r="I32" s="138">
        <v>0.1</v>
      </c>
      <c r="J32" s="138">
        <v>0.1</v>
      </c>
      <c r="K32" s="138">
        <v>0.1</v>
      </c>
      <c r="L32" s="138">
        <v>0.1</v>
      </c>
      <c r="M32" s="138">
        <v>0.1</v>
      </c>
    </row>
    <row r="33" spans="1:13" x14ac:dyDescent="0.3">
      <c r="A33" s="89" t="s">
        <v>355</v>
      </c>
      <c r="B33" s="89" t="str">
        <f t="shared" si="0"/>
        <v>nat</v>
      </c>
      <c r="C33" s="89" t="str">
        <f t="shared" si="2"/>
        <v>base</v>
      </c>
      <c r="D33" s="137">
        <v>0.1</v>
      </c>
      <c r="E33" s="137">
        <v>0.1</v>
      </c>
      <c r="F33" s="137">
        <v>0.1</v>
      </c>
      <c r="G33" s="137">
        <v>0.1</v>
      </c>
      <c r="H33" s="138">
        <v>0.1</v>
      </c>
      <c r="I33" s="138">
        <v>0.1</v>
      </c>
      <c r="J33" s="138">
        <v>0.1</v>
      </c>
      <c r="K33" s="138">
        <v>0.1</v>
      </c>
      <c r="L33" s="138">
        <v>0.1</v>
      </c>
      <c r="M33" s="138">
        <v>0.1</v>
      </c>
    </row>
    <row r="34" spans="1:13" x14ac:dyDescent="0.3">
      <c r="A34" s="95" t="s">
        <v>356</v>
      </c>
      <c r="B34" s="95" t="str">
        <f t="shared" si="0"/>
        <v>nat</v>
      </c>
      <c r="C34" s="95" t="str">
        <f t="shared" si="2"/>
        <v>base</v>
      </c>
      <c r="D34" s="137">
        <v>0.1</v>
      </c>
      <c r="E34" s="137">
        <v>0.1</v>
      </c>
      <c r="F34" s="137">
        <v>0.1</v>
      </c>
      <c r="G34" s="137">
        <v>0.1</v>
      </c>
      <c r="H34" s="138">
        <v>0.1</v>
      </c>
      <c r="I34" s="138">
        <v>0.1</v>
      </c>
      <c r="J34" s="138">
        <v>0.1</v>
      </c>
      <c r="K34" s="138">
        <v>0.1</v>
      </c>
      <c r="L34" s="138">
        <v>0.1</v>
      </c>
      <c r="M34" s="138">
        <v>0.1</v>
      </c>
    </row>
    <row r="35" spans="1:13" x14ac:dyDescent="0.3">
      <c r="A35" s="89" t="s">
        <v>357</v>
      </c>
      <c r="B35" s="89" t="str">
        <f t="shared" si="0"/>
        <v>nat</v>
      </c>
      <c r="C35" s="89" t="str">
        <f t="shared" si="2"/>
        <v>base</v>
      </c>
      <c r="D35" s="137">
        <v>0.1</v>
      </c>
      <c r="E35" s="137">
        <v>0.1</v>
      </c>
      <c r="F35" s="137">
        <v>0.1</v>
      </c>
      <c r="G35" s="137">
        <v>0.1</v>
      </c>
      <c r="H35" s="138">
        <v>0.1</v>
      </c>
      <c r="I35" s="138">
        <v>0.1</v>
      </c>
      <c r="J35" s="138">
        <v>0.1</v>
      </c>
      <c r="K35" s="138">
        <v>0.1</v>
      </c>
      <c r="L35" s="138">
        <v>0.1</v>
      </c>
      <c r="M35" s="138">
        <v>0.1</v>
      </c>
    </row>
    <row r="36" spans="1:13" x14ac:dyDescent="0.3">
      <c r="A36" s="95" t="s">
        <v>358</v>
      </c>
      <c r="B36" s="95" t="str">
        <f t="shared" si="0"/>
        <v>nat</v>
      </c>
      <c r="C36" s="95" t="str">
        <f t="shared" si="2"/>
        <v>base</v>
      </c>
      <c r="D36" s="137">
        <v>0.1</v>
      </c>
      <c r="E36" s="137">
        <v>0.1</v>
      </c>
      <c r="F36" s="137">
        <v>0.1</v>
      </c>
      <c r="G36" s="137">
        <v>0.1</v>
      </c>
      <c r="H36" s="138">
        <v>0.1</v>
      </c>
      <c r="I36" s="138">
        <v>0.1</v>
      </c>
      <c r="J36" s="138">
        <v>0.1</v>
      </c>
      <c r="K36" s="138">
        <v>0.1</v>
      </c>
      <c r="L36" s="138">
        <v>0.1</v>
      </c>
      <c r="M36" s="138">
        <v>0.1</v>
      </c>
    </row>
    <row r="37" spans="1:13" x14ac:dyDescent="0.3">
      <c r="A37" s="89" t="s">
        <v>359</v>
      </c>
      <c r="B37" s="89" t="str">
        <f t="shared" si="0"/>
        <v>nat</v>
      </c>
      <c r="C37" s="89" t="str">
        <f t="shared" si="2"/>
        <v>base</v>
      </c>
      <c r="D37" s="137">
        <v>0.1</v>
      </c>
      <c r="E37" s="137">
        <v>0.1</v>
      </c>
      <c r="F37" s="137">
        <v>0.1</v>
      </c>
      <c r="G37" s="137">
        <v>0.1</v>
      </c>
      <c r="H37" s="138">
        <v>0.1</v>
      </c>
      <c r="I37" s="138">
        <v>0.1</v>
      </c>
      <c r="J37" s="138">
        <v>0.1</v>
      </c>
      <c r="K37" s="138">
        <v>0.1</v>
      </c>
      <c r="L37" s="138">
        <v>0.1</v>
      </c>
      <c r="M37" s="138">
        <v>0.1</v>
      </c>
    </row>
    <row r="38" spans="1:13" x14ac:dyDescent="0.3">
      <c r="A38" s="95" t="s">
        <v>360</v>
      </c>
      <c r="B38" s="95" t="str">
        <f t="shared" si="0"/>
        <v>nat</v>
      </c>
      <c r="C38" s="95" t="str">
        <f t="shared" si="2"/>
        <v>base</v>
      </c>
      <c r="D38" s="137">
        <v>0.1</v>
      </c>
      <c r="E38" s="137">
        <v>0.1</v>
      </c>
      <c r="F38" s="137">
        <v>0.1</v>
      </c>
      <c r="G38" s="137">
        <v>0.1</v>
      </c>
      <c r="H38" s="138">
        <v>0.1</v>
      </c>
      <c r="I38" s="138">
        <v>0.1</v>
      </c>
      <c r="J38" s="138">
        <v>0.1</v>
      </c>
      <c r="K38" s="138">
        <v>0.1</v>
      </c>
      <c r="L38" s="138">
        <v>0.1</v>
      </c>
      <c r="M38" s="138">
        <v>0.1</v>
      </c>
    </row>
    <row r="39" spans="1:13" x14ac:dyDescent="0.3">
      <c r="A39" s="89" t="s">
        <v>361</v>
      </c>
      <c r="B39" s="89" t="str">
        <f t="shared" si="0"/>
        <v>nat</v>
      </c>
      <c r="C39" s="89" t="str">
        <f t="shared" si="2"/>
        <v>base</v>
      </c>
      <c r="D39" s="137">
        <v>0.1</v>
      </c>
      <c r="E39" s="137">
        <v>0.1</v>
      </c>
      <c r="F39" s="137">
        <v>0.1</v>
      </c>
      <c r="G39" s="137">
        <v>0.1</v>
      </c>
      <c r="H39" s="138">
        <v>0.1</v>
      </c>
      <c r="I39" s="138">
        <v>0.1</v>
      </c>
      <c r="J39" s="138">
        <v>0.1</v>
      </c>
      <c r="K39" s="138">
        <v>0.1</v>
      </c>
      <c r="L39" s="138">
        <v>0.1</v>
      </c>
      <c r="M39" s="138">
        <v>0.1</v>
      </c>
    </row>
    <row r="40" spans="1:13" x14ac:dyDescent="0.3">
      <c r="A40" s="95" t="s">
        <v>362</v>
      </c>
      <c r="B40" s="95" t="str">
        <f t="shared" si="0"/>
        <v>nat</v>
      </c>
      <c r="C40" s="95" t="str">
        <f t="shared" si="2"/>
        <v>base</v>
      </c>
      <c r="D40" s="137">
        <v>0.1</v>
      </c>
      <c r="E40" s="137">
        <v>0.1</v>
      </c>
      <c r="F40" s="137">
        <v>0.1</v>
      </c>
      <c r="G40" s="137">
        <v>0.1</v>
      </c>
      <c r="H40" s="138">
        <v>0.1</v>
      </c>
      <c r="I40" s="138">
        <v>0.1</v>
      </c>
      <c r="J40" s="138">
        <v>0.1</v>
      </c>
      <c r="K40" s="138">
        <v>0.1</v>
      </c>
      <c r="L40" s="138">
        <v>0.1</v>
      </c>
      <c r="M40" s="138">
        <v>0.1</v>
      </c>
    </row>
    <row r="41" spans="1:13" x14ac:dyDescent="0.3">
      <c r="A41" s="89" t="s">
        <v>103</v>
      </c>
      <c r="B41" s="89" t="str">
        <f t="shared" si="0"/>
        <v>nat</v>
      </c>
      <c r="C41" s="89" t="str">
        <f t="shared" si="2"/>
        <v>base</v>
      </c>
      <c r="D41" s="137">
        <v>0.1</v>
      </c>
      <c r="E41" s="137">
        <v>0.1</v>
      </c>
      <c r="F41" s="137">
        <v>0.1</v>
      </c>
      <c r="G41" s="137">
        <v>0.1</v>
      </c>
      <c r="H41" s="138">
        <v>0.1</v>
      </c>
      <c r="I41" s="138">
        <v>0.1</v>
      </c>
      <c r="J41" s="138">
        <v>0.1</v>
      </c>
      <c r="K41" s="138">
        <v>0.1</v>
      </c>
      <c r="L41" s="138">
        <v>0.1</v>
      </c>
      <c r="M41" s="138">
        <v>0.1</v>
      </c>
    </row>
    <row r="42" spans="1:13" x14ac:dyDescent="0.3">
      <c r="A42" s="96" t="s">
        <v>60</v>
      </c>
      <c r="B42" s="96" t="str">
        <f t="shared" si="0"/>
        <v>nat</v>
      </c>
      <c r="C42" s="96" t="str">
        <f t="shared" ref="C42:C50" si="3">C41</f>
        <v>base</v>
      </c>
      <c r="D42" s="137">
        <v>0.1</v>
      </c>
      <c r="E42" s="137">
        <v>0.1</v>
      </c>
      <c r="F42" s="137">
        <v>0.1</v>
      </c>
      <c r="G42" s="137">
        <v>0.1</v>
      </c>
      <c r="H42" s="138">
        <v>0.1</v>
      </c>
      <c r="I42" s="138">
        <v>0.1</v>
      </c>
      <c r="J42" s="138">
        <v>0.1</v>
      </c>
      <c r="K42" s="138">
        <v>0.1</v>
      </c>
      <c r="L42" s="138">
        <v>0.1</v>
      </c>
      <c r="M42" s="138">
        <v>0.1</v>
      </c>
    </row>
    <row r="43" spans="1:13" x14ac:dyDescent="0.3">
      <c r="A43" s="88" t="s">
        <v>104</v>
      </c>
      <c r="B43" s="88" t="str">
        <f t="shared" si="0"/>
        <v>nat</v>
      </c>
      <c r="C43" s="88" t="str">
        <f t="shared" si="3"/>
        <v>base</v>
      </c>
      <c r="D43" s="137">
        <v>0.1</v>
      </c>
      <c r="E43" s="137">
        <v>0.1</v>
      </c>
      <c r="F43" s="137">
        <v>0.1</v>
      </c>
      <c r="G43" s="137">
        <v>0.1</v>
      </c>
      <c r="H43" s="138">
        <v>0.1</v>
      </c>
      <c r="I43" s="138">
        <v>0.1</v>
      </c>
      <c r="J43" s="138">
        <v>0.1</v>
      </c>
      <c r="K43" s="138">
        <v>0.1</v>
      </c>
      <c r="L43" s="138">
        <v>0.1</v>
      </c>
      <c r="M43" s="138">
        <v>0.1</v>
      </c>
    </row>
    <row r="44" spans="1:13" x14ac:dyDescent="0.3">
      <c r="A44" s="88" t="s">
        <v>105</v>
      </c>
      <c r="B44" s="88" t="str">
        <f t="shared" si="0"/>
        <v>nat</v>
      </c>
      <c r="C44" s="88" t="str">
        <f t="shared" si="3"/>
        <v>base</v>
      </c>
      <c r="D44" s="137">
        <v>0.1</v>
      </c>
      <c r="E44" s="137">
        <v>0.1</v>
      </c>
      <c r="F44" s="137">
        <v>0.1</v>
      </c>
      <c r="G44" s="137">
        <v>0.1</v>
      </c>
      <c r="H44" s="138">
        <v>0.1</v>
      </c>
      <c r="I44" s="138">
        <v>0.1</v>
      </c>
      <c r="J44" s="138">
        <v>0.1</v>
      </c>
      <c r="K44" s="138">
        <v>0.1</v>
      </c>
      <c r="L44" s="138">
        <v>0.1</v>
      </c>
      <c r="M44" s="138">
        <v>0.1</v>
      </c>
    </row>
    <row r="45" spans="1:13" x14ac:dyDescent="0.3">
      <c r="A45" s="88" t="s">
        <v>106</v>
      </c>
      <c r="B45" s="88" t="str">
        <f t="shared" si="0"/>
        <v>nat</v>
      </c>
      <c r="C45" s="88" t="str">
        <f t="shared" si="3"/>
        <v>base</v>
      </c>
      <c r="D45" s="137">
        <v>0.1</v>
      </c>
      <c r="E45" s="137">
        <v>0.1</v>
      </c>
      <c r="F45" s="137">
        <v>0.1</v>
      </c>
      <c r="G45" s="137">
        <v>0.1</v>
      </c>
      <c r="H45" s="138">
        <v>0.1</v>
      </c>
      <c r="I45" s="138">
        <v>0.1</v>
      </c>
      <c r="J45" s="138">
        <v>0.1</v>
      </c>
      <c r="K45" s="138">
        <v>0.1</v>
      </c>
      <c r="L45" s="138">
        <v>0.1</v>
      </c>
      <c r="M45" s="138">
        <v>0.1</v>
      </c>
    </row>
    <row r="46" spans="1:13" x14ac:dyDescent="0.3">
      <c r="A46" s="88" t="s">
        <v>107</v>
      </c>
      <c r="B46" s="88" t="str">
        <f t="shared" si="0"/>
        <v>nat</v>
      </c>
      <c r="C46" s="88" t="str">
        <f t="shared" si="3"/>
        <v>base</v>
      </c>
      <c r="D46" s="137">
        <v>0.1</v>
      </c>
      <c r="E46" s="137">
        <v>0.1</v>
      </c>
      <c r="F46" s="137">
        <v>0.1</v>
      </c>
      <c r="G46" s="137">
        <v>0.1</v>
      </c>
      <c r="H46" s="138">
        <v>0.1</v>
      </c>
      <c r="I46" s="138">
        <v>0.1</v>
      </c>
      <c r="J46" s="138">
        <v>0.1</v>
      </c>
      <c r="K46" s="138">
        <v>0.1</v>
      </c>
      <c r="L46" s="138">
        <v>0.1</v>
      </c>
      <c r="M46" s="138">
        <v>0.1</v>
      </c>
    </row>
    <row r="47" spans="1:13" x14ac:dyDescent="0.3">
      <c r="A47" s="97" t="s">
        <v>108</v>
      </c>
      <c r="B47" s="97" t="str">
        <f t="shared" si="0"/>
        <v>nat</v>
      </c>
      <c r="C47" s="97" t="str">
        <f t="shared" si="3"/>
        <v>base</v>
      </c>
      <c r="D47" s="137">
        <v>0.1</v>
      </c>
      <c r="E47" s="137">
        <v>0.1</v>
      </c>
      <c r="F47" s="137">
        <v>0.1</v>
      </c>
      <c r="G47" s="137">
        <v>0.1</v>
      </c>
      <c r="H47" s="138">
        <v>0.1</v>
      </c>
      <c r="I47" s="138">
        <v>0.1</v>
      </c>
      <c r="J47" s="138">
        <v>0.1</v>
      </c>
      <c r="K47" s="138">
        <v>0.1</v>
      </c>
      <c r="L47" s="138">
        <v>0.1</v>
      </c>
      <c r="M47" s="138">
        <v>0.1</v>
      </c>
    </row>
    <row r="48" spans="1:13" x14ac:dyDescent="0.3">
      <c r="A48" s="88" t="s">
        <v>109</v>
      </c>
      <c r="B48" s="88" t="str">
        <f t="shared" si="0"/>
        <v>nat</v>
      </c>
      <c r="C48" s="88" t="str">
        <f t="shared" si="3"/>
        <v>base</v>
      </c>
      <c r="D48" s="137">
        <v>0.1</v>
      </c>
      <c r="E48" s="137">
        <v>0.1</v>
      </c>
      <c r="F48" s="137">
        <v>0.1</v>
      </c>
      <c r="G48" s="137">
        <v>0.1</v>
      </c>
      <c r="H48" s="138">
        <v>0.1</v>
      </c>
      <c r="I48" s="138">
        <v>0.1</v>
      </c>
      <c r="J48" s="138">
        <v>0.1</v>
      </c>
      <c r="K48" s="138">
        <v>0.1</v>
      </c>
      <c r="L48" s="138">
        <v>0.1</v>
      </c>
      <c r="M48" s="138">
        <v>0.1</v>
      </c>
    </row>
    <row r="49" spans="1:13" x14ac:dyDescent="0.3">
      <c r="A49" s="98" t="s">
        <v>61</v>
      </c>
      <c r="B49" s="98" t="str">
        <f t="shared" si="0"/>
        <v>nat</v>
      </c>
      <c r="C49" s="98" t="str">
        <f t="shared" si="3"/>
        <v>base</v>
      </c>
      <c r="D49" s="137" t="s">
        <v>75</v>
      </c>
      <c r="E49" s="137" t="s">
        <v>75</v>
      </c>
      <c r="F49" s="137" t="s">
        <v>75</v>
      </c>
      <c r="G49" s="137" t="s">
        <v>75</v>
      </c>
      <c r="H49" s="138" t="s">
        <v>75</v>
      </c>
      <c r="I49" s="138" t="s">
        <v>75</v>
      </c>
      <c r="J49" s="138" t="s">
        <v>75</v>
      </c>
      <c r="K49" s="138" t="s">
        <v>75</v>
      </c>
      <c r="L49" s="138" t="s">
        <v>75</v>
      </c>
      <c r="M49" s="138" t="s">
        <v>75</v>
      </c>
    </row>
    <row r="50" spans="1:13" x14ac:dyDescent="0.3">
      <c r="A50" s="86" t="s">
        <v>215</v>
      </c>
      <c r="B50" s="86" t="str">
        <f t="shared" si="0"/>
        <v>nat</v>
      </c>
      <c r="C50" s="86" t="str">
        <f t="shared" si="3"/>
        <v>base</v>
      </c>
      <c r="D50" s="137">
        <v>0.1</v>
      </c>
      <c r="E50" s="137">
        <v>0.1</v>
      </c>
      <c r="F50" s="137">
        <v>0.1</v>
      </c>
      <c r="G50" s="137">
        <v>0.1</v>
      </c>
      <c r="H50" s="138">
        <v>0.1</v>
      </c>
      <c r="I50" s="138">
        <v>0.1</v>
      </c>
      <c r="J50" s="138">
        <v>0.1</v>
      </c>
      <c r="K50" s="138">
        <v>0.1</v>
      </c>
      <c r="L50" s="138">
        <v>0.1</v>
      </c>
      <c r="M50" s="138">
        <v>0.1</v>
      </c>
    </row>
    <row r="51" spans="1:13" x14ac:dyDescent="0.3">
      <c r="A51" s="99" t="s">
        <v>417</v>
      </c>
      <c r="B51" s="99" t="str">
        <f>B49</f>
        <v>nat</v>
      </c>
      <c r="C51" s="99" t="str">
        <f>C49</f>
        <v>base</v>
      </c>
      <c r="D51" s="137">
        <v>0.1</v>
      </c>
      <c r="E51" s="137">
        <v>0.1</v>
      </c>
      <c r="F51" s="137">
        <v>0.1</v>
      </c>
      <c r="G51" s="137">
        <v>0.1</v>
      </c>
      <c r="H51" s="138">
        <v>0.1</v>
      </c>
      <c r="I51" s="138">
        <v>0.1</v>
      </c>
      <c r="J51" s="138">
        <v>0.1</v>
      </c>
      <c r="K51" s="138">
        <v>0.1</v>
      </c>
      <c r="L51" s="138">
        <v>0.1</v>
      </c>
      <c r="M51" s="138">
        <v>0.1</v>
      </c>
    </row>
    <row r="52" spans="1:13" x14ac:dyDescent="0.3">
      <c r="A52" s="99" t="s">
        <v>110</v>
      </c>
      <c r="B52" s="99" t="str">
        <f>B50</f>
        <v>nat</v>
      </c>
      <c r="C52" s="99" t="str">
        <f>C50</f>
        <v>base</v>
      </c>
      <c r="D52" s="137">
        <v>0.1</v>
      </c>
      <c r="E52" s="137">
        <v>0.1</v>
      </c>
      <c r="F52" s="137">
        <v>0.1</v>
      </c>
      <c r="G52" s="137">
        <v>0.1</v>
      </c>
      <c r="H52" s="138">
        <v>0.1</v>
      </c>
      <c r="I52" s="138">
        <v>0.1</v>
      </c>
      <c r="J52" s="138">
        <v>0.1</v>
      </c>
      <c r="K52" s="138">
        <v>0.1</v>
      </c>
      <c r="L52" s="138">
        <v>0.1</v>
      </c>
      <c r="M52" s="138">
        <v>0.1</v>
      </c>
    </row>
    <row r="53" spans="1:13" x14ac:dyDescent="0.3">
      <c r="A53" s="86" t="s">
        <v>111</v>
      </c>
      <c r="B53" s="86" t="str">
        <f t="shared" ref="B53:C60" si="4">B52</f>
        <v>nat</v>
      </c>
      <c r="C53" s="86" t="str">
        <f t="shared" si="4"/>
        <v>base</v>
      </c>
      <c r="D53" s="137">
        <v>0.1</v>
      </c>
      <c r="E53" s="137">
        <v>0.1</v>
      </c>
      <c r="F53" s="137">
        <v>0.1</v>
      </c>
      <c r="G53" s="137">
        <v>0.1</v>
      </c>
      <c r="H53" s="138">
        <v>0.1</v>
      </c>
      <c r="I53" s="138">
        <v>0.1</v>
      </c>
      <c r="J53" s="138">
        <v>0.1</v>
      </c>
      <c r="K53" s="138">
        <v>0.1</v>
      </c>
      <c r="L53" s="138">
        <v>0.1</v>
      </c>
      <c r="M53" s="138">
        <v>0.1</v>
      </c>
    </row>
    <row r="54" spans="1:13" x14ac:dyDescent="0.3">
      <c r="A54" s="86" t="s">
        <v>112</v>
      </c>
      <c r="B54" s="86" t="str">
        <f t="shared" si="4"/>
        <v>nat</v>
      </c>
      <c r="C54" s="86" t="str">
        <f t="shared" si="4"/>
        <v>base</v>
      </c>
      <c r="D54" s="137">
        <v>0.1</v>
      </c>
      <c r="E54" s="137">
        <v>0.1</v>
      </c>
      <c r="F54" s="137">
        <v>0.1</v>
      </c>
      <c r="G54" s="137">
        <v>0.1</v>
      </c>
      <c r="H54" s="138">
        <v>0.1</v>
      </c>
      <c r="I54" s="138">
        <v>0.1</v>
      </c>
      <c r="J54" s="138">
        <v>0.1</v>
      </c>
      <c r="K54" s="138">
        <v>0.1</v>
      </c>
      <c r="L54" s="138">
        <v>0.1</v>
      </c>
      <c r="M54" s="138">
        <v>0.1</v>
      </c>
    </row>
    <row r="55" spans="1:13" x14ac:dyDescent="0.3">
      <c r="A55" s="86" t="s">
        <v>113</v>
      </c>
      <c r="B55" s="86" t="str">
        <f t="shared" si="4"/>
        <v>nat</v>
      </c>
      <c r="C55" s="86" t="str">
        <f t="shared" si="4"/>
        <v>base</v>
      </c>
      <c r="D55" s="137">
        <v>0.1</v>
      </c>
      <c r="E55" s="137">
        <v>0.1</v>
      </c>
      <c r="F55" s="137">
        <v>0.1</v>
      </c>
      <c r="G55" s="137">
        <v>0.1</v>
      </c>
      <c r="H55" s="138">
        <v>0.1</v>
      </c>
      <c r="I55" s="138">
        <v>0.1</v>
      </c>
      <c r="J55" s="138">
        <v>0.1</v>
      </c>
      <c r="K55" s="138">
        <v>0.1</v>
      </c>
      <c r="L55" s="138">
        <v>0.1</v>
      </c>
      <c r="M55" s="138">
        <v>0.1</v>
      </c>
    </row>
    <row r="56" spans="1:13" x14ac:dyDescent="0.3">
      <c r="A56" s="100" t="s">
        <v>62</v>
      </c>
      <c r="B56" s="100" t="str">
        <f t="shared" si="4"/>
        <v>nat</v>
      </c>
      <c r="C56" s="100" t="str">
        <f t="shared" si="4"/>
        <v>base</v>
      </c>
      <c r="D56" s="137">
        <v>0.1</v>
      </c>
      <c r="E56" s="137">
        <v>0.1</v>
      </c>
      <c r="F56" s="137">
        <v>0.1</v>
      </c>
      <c r="G56" s="137">
        <v>0.1</v>
      </c>
      <c r="H56" s="138">
        <v>0.1</v>
      </c>
      <c r="I56" s="138">
        <v>0.1</v>
      </c>
      <c r="J56" s="138">
        <v>0.1</v>
      </c>
      <c r="K56" s="138">
        <v>0.1</v>
      </c>
      <c r="L56" s="138">
        <v>0.1</v>
      </c>
      <c r="M56" s="138">
        <v>0.1</v>
      </c>
    </row>
    <row r="57" spans="1:13" x14ac:dyDescent="0.3">
      <c r="A57" s="90" t="s">
        <v>114</v>
      </c>
      <c r="B57" s="90" t="str">
        <f t="shared" si="4"/>
        <v>nat</v>
      </c>
      <c r="C57" s="90" t="str">
        <f t="shared" si="4"/>
        <v>base</v>
      </c>
      <c r="D57" s="137">
        <v>0.1</v>
      </c>
      <c r="E57" s="137">
        <v>0.1</v>
      </c>
      <c r="F57" s="137">
        <v>0.1</v>
      </c>
      <c r="G57" s="137">
        <v>0.1</v>
      </c>
      <c r="H57" s="138">
        <v>0.1</v>
      </c>
      <c r="I57" s="138">
        <v>0.1</v>
      </c>
      <c r="J57" s="138">
        <v>0.1</v>
      </c>
      <c r="K57" s="138">
        <v>0.1</v>
      </c>
      <c r="L57" s="138">
        <v>0.1</v>
      </c>
      <c r="M57" s="138">
        <v>0.1</v>
      </c>
    </row>
    <row r="58" spans="1:13" x14ac:dyDescent="0.3">
      <c r="A58" s="101" t="s">
        <v>115</v>
      </c>
      <c r="B58" s="101" t="str">
        <f t="shared" si="4"/>
        <v>nat</v>
      </c>
      <c r="C58" s="101" t="str">
        <f t="shared" si="4"/>
        <v>base</v>
      </c>
      <c r="D58" s="137">
        <v>0.1</v>
      </c>
      <c r="E58" s="137">
        <v>0.1</v>
      </c>
      <c r="F58" s="137">
        <v>0.1</v>
      </c>
      <c r="G58" s="137">
        <v>0.1</v>
      </c>
      <c r="H58" s="138">
        <v>0.1</v>
      </c>
      <c r="I58" s="138">
        <v>0.1</v>
      </c>
      <c r="J58" s="138">
        <v>0.1</v>
      </c>
      <c r="K58" s="138">
        <v>0.1</v>
      </c>
      <c r="L58" s="138">
        <v>0.1</v>
      </c>
      <c r="M58" s="138">
        <v>0.1</v>
      </c>
    </row>
    <row r="59" spans="1:13" x14ac:dyDescent="0.3">
      <c r="A59" s="102" t="s">
        <v>116</v>
      </c>
      <c r="B59" s="102" t="str">
        <f t="shared" si="4"/>
        <v>nat</v>
      </c>
      <c r="C59" s="102" t="str">
        <f t="shared" si="4"/>
        <v>base</v>
      </c>
      <c r="D59" s="137">
        <v>0.1</v>
      </c>
      <c r="E59" s="137">
        <v>0.1</v>
      </c>
      <c r="F59" s="137">
        <v>0.1</v>
      </c>
      <c r="G59" s="137">
        <v>0.1</v>
      </c>
      <c r="H59" s="138">
        <v>0.1</v>
      </c>
      <c r="I59" s="138">
        <v>0.1</v>
      </c>
      <c r="J59" s="138">
        <v>0.1</v>
      </c>
      <c r="K59" s="138">
        <v>0.1</v>
      </c>
      <c r="L59" s="138">
        <v>0.1</v>
      </c>
      <c r="M59" s="138">
        <v>0.1</v>
      </c>
    </row>
    <row r="60" spans="1:13" x14ac:dyDescent="0.3">
      <c r="A60" s="88" t="s">
        <v>63</v>
      </c>
      <c r="B60" s="88" t="str">
        <f t="shared" si="4"/>
        <v>nat</v>
      </c>
      <c r="C60" s="88" t="str">
        <f t="shared" si="4"/>
        <v>base</v>
      </c>
      <c r="D60" s="137">
        <v>0.1</v>
      </c>
      <c r="E60" s="137">
        <v>0.1</v>
      </c>
      <c r="F60" s="137">
        <v>0.1</v>
      </c>
      <c r="G60" s="137">
        <v>0.1</v>
      </c>
      <c r="H60" s="138">
        <v>0.1</v>
      </c>
      <c r="I60" s="138">
        <v>0.1</v>
      </c>
      <c r="J60" s="138">
        <v>0.1</v>
      </c>
      <c r="K60" s="138">
        <v>0.1</v>
      </c>
      <c r="L60" s="138">
        <v>0.1</v>
      </c>
      <c r="M60" s="138">
        <v>0.1</v>
      </c>
    </row>
    <row r="61" spans="1:13" x14ac:dyDescent="0.3">
      <c r="A61" s="88" t="s">
        <v>418</v>
      </c>
      <c r="B61" s="88" t="str">
        <f t="shared" ref="B61:C63" si="5">B58</f>
        <v>nat</v>
      </c>
      <c r="C61" s="88" t="str">
        <f t="shared" si="5"/>
        <v>base</v>
      </c>
      <c r="D61" s="139">
        <v>0.1</v>
      </c>
      <c r="E61" s="139">
        <v>0.1</v>
      </c>
      <c r="F61" s="139">
        <v>0.1</v>
      </c>
      <c r="G61" s="139">
        <v>0.1</v>
      </c>
      <c r="H61" s="140">
        <v>0.1</v>
      </c>
      <c r="I61" s="140">
        <v>0.1</v>
      </c>
      <c r="J61" s="140">
        <v>0.1</v>
      </c>
      <c r="K61" s="140">
        <v>0.1</v>
      </c>
      <c r="L61" s="140">
        <v>0.1</v>
      </c>
      <c r="M61" s="140">
        <v>0.1</v>
      </c>
    </row>
    <row r="62" spans="1:13" x14ac:dyDescent="0.3">
      <c r="A62" s="88" t="s">
        <v>419</v>
      </c>
      <c r="B62" s="88" t="str">
        <f t="shared" si="5"/>
        <v>nat</v>
      </c>
      <c r="C62" s="88" t="str">
        <f t="shared" si="5"/>
        <v>base</v>
      </c>
      <c r="D62" s="139">
        <v>0.1</v>
      </c>
      <c r="E62" s="139">
        <v>0.1</v>
      </c>
      <c r="F62" s="139">
        <v>0.1</v>
      </c>
      <c r="G62" s="139">
        <v>0.1</v>
      </c>
      <c r="H62" s="140">
        <v>0.1</v>
      </c>
      <c r="I62" s="140">
        <v>0.1</v>
      </c>
      <c r="J62" s="140">
        <v>0.1</v>
      </c>
      <c r="K62" s="140">
        <v>0.1</v>
      </c>
      <c r="L62" s="140">
        <v>0.1</v>
      </c>
      <c r="M62" s="140">
        <v>0.1</v>
      </c>
    </row>
    <row r="63" spans="1:13" x14ac:dyDescent="0.3">
      <c r="A63" s="88" t="s">
        <v>117</v>
      </c>
      <c r="B63" s="88" t="str">
        <f t="shared" si="5"/>
        <v>nat</v>
      </c>
      <c r="C63" s="88" t="str">
        <f t="shared" si="5"/>
        <v>base</v>
      </c>
      <c r="D63" s="139">
        <v>0.1</v>
      </c>
      <c r="E63" s="139">
        <v>0.1</v>
      </c>
      <c r="F63" s="139">
        <v>0.1</v>
      </c>
      <c r="G63" s="139">
        <v>0.1</v>
      </c>
      <c r="H63" s="140">
        <v>0.1</v>
      </c>
      <c r="I63" s="140">
        <v>0.1</v>
      </c>
      <c r="J63" s="140">
        <v>0.1</v>
      </c>
      <c r="K63" s="140">
        <v>0.1</v>
      </c>
      <c r="L63" s="140">
        <v>0.1</v>
      </c>
      <c r="M63" s="140">
        <v>0.1</v>
      </c>
    </row>
    <row r="64" spans="1:13" x14ac:dyDescent="0.3">
      <c r="A64" s="88" t="s">
        <v>118</v>
      </c>
      <c r="B64" s="88" t="str">
        <f t="shared" ref="B64:B76" si="6">B63</f>
        <v>nat</v>
      </c>
      <c r="C64" s="88" t="str">
        <f t="shared" ref="C64:C76" si="7">C63</f>
        <v>base</v>
      </c>
      <c r="D64" s="139">
        <v>0.1</v>
      </c>
      <c r="E64" s="139">
        <v>0.1</v>
      </c>
      <c r="F64" s="139">
        <v>0.1</v>
      </c>
      <c r="G64" s="139">
        <v>0.1</v>
      </c>
      <c r="H64" s="140">
        <v>0.1</v>
      </c>
      <c r="I64" s="140">
        <v>0.1</v>
      </c>
      <c r="J64" s="140">
        <v>0.1</v>
      </c>
      <c r="K64" s="140">
        <v>0.1</v>
      </c>
      <c r="L64" s="140">
        <v>0.1</v>
      </c>
      <c r="M64" s="140">
        <v>0.1</v>
      </c>
    </row>
    <row r="65" spans="1:13" x14ac:dyDescent="0.3">
      <c r="A65" s="88" t="s">
        <v>64</v>
      </c>
      <c r="B65" s="88" t="str">
        <f t="shared" si="6"/>
        <v>nat</v>
      </c>
      <c r="C65" s="88" t="str">
        <f t="shared" si="7"/>
        <v>base</v>
      </c>
      <c r="D65" s="139">
        <v>0.1</v>
      </c>
      <c r="E65" s="139">
        <v>0.1</v>
      </c>
      <c r="F65" s="139">
        <v>0.1</v>
      </c>
      <c r="G65" s="139">
        <v>0.1</v>
      </c>
      <c r="H65" s="140">
        <v>0.1</v>
      </c>
      <c r="I65" s="140">
        <v>0.1</v>
      </c>
      <c r="J65" s="140">
        <v>0.1</v>
      </c>
      <c r="K65" s="140">
        <v>0.1</v>
      </c>
      <c r="L65" s="140">
        <v>0.1</v>
      </c>
      <c r="M65" s="140">
        <v>0.1</v>
      </c>
    </row>
    <row r="66" spans="1:13" x14ac:dyDescent="0.3">
      <c r="A66" s="88" t="s">
        <v>119</v>
      </c>
      <c r="B66" s="88" t="str">
        <f t="shared" si="6"/>
        <v>nat</v>
      </c>
      <c r="C66" s="88" t="str">
        <f t="shared" si="7"/>
        <v>base</v>
      </c>
      <c r="D66" s="139">
        <v>0.1</v>
      </c>
      <c r="E66" s="139">
        <v>0.1</v>
      </c>
      <c r="F66" s="139">
        <v>0.1</v>
      </c>
      <c r="G66" s="139">
        <v>0.1</v>
      </c>
      <c r="H66" s="140">
        <v>0.1</v>
      </c>
      <c r="I66" s="140">
        <v>0.1</v>
      </c>
      <c r="J66" s="140">
        <v>0.1</v>
      </c>
      <c r="K66" s="140">
        <v>0.1</v>
      </c>
      <c r="L66" s="140">
        <v>0.1</v>
      </c>
      <c r="M66" s="140">
        <v>0.1</v>
      </c>
    </row>
    <row r="67" spans="1:13" x14ac:dyDescent="0.3">
      <c r="A67" s="88" t="s">
        <v>120</v>
      </c>
      <c r="B67" s="88" t="str">
        <f t="shared" si="6"/>
        <v>nat</v>
      </c>
      <c r="C67" s="88" t="str">
        <f t="shared" si="7"/>
        <v>base</v>
      </c>
      <c r="D67" s="139">
        <v>0.1</v>
      </c>
      <c r="E67" s="139">
        <v>0.1</v>
      </c>
      <c r="F67" s="139">
        <v>0.1</v>
      </c>
      <c r="G67" s="139">
        <v>0.1</v>
      </c>
      <c r="H67" s="140">
        <v>0.1</v>
      </c>
      <c r="I67" s="140">
        <v>0.1</v>
      </c>
      <c r="J67" s="140">
        <v>0.1</v>
      </c>
      <c r="K67" s="140">
        <v>0.1</v>
      </c>
      <c r="L67" s="140">
        <v>0.1</v>
      </c>
      <c r="M67" s="140">
        <v>0.1</v>
      </c>
    </row>
    <row r="68" spans="1:13" x14ac:dyDescent="0.3">
      <c r="A68" s="88" t="s">
        <v>65</v>
      </c>
      <c r="B68" s="88" t="str">
        <f t="shared" si="6"/>
        <v>nat</v>
      </c>
      <c r="C68" s="88" t="str">
        <f t="shared" si="7"/>
        <v>base</v>
      </c>
      <c r="D68" s="139">
        <v>0.1</v>
      </c>
      <c r="E68" s="139">
        <v>0.1</v>
      </c>
      <c r="F68" s="139">
        <v>0.1</v>
      </c>
      <c r="G68" s="139">
        <v>0.1</v>
      </c>
      <c r="H68" s="140">
        <v>0.1</v>
      </c>
      <c r="I68" s="140">
        <v>0.1</v>
      </c>
      <c r="J68" s="140">
        <v>0.1</v>
      </c>
      <c r="K68" s="140">
        <v>0.1</v>
      </c>
      <c r="L68" s="140">
        <v>0.1</v>
      </c>
      <c r="M68" s="140">
        <v>0.1</v>
      </c>
    </row>
    <row r="69" spans="1:13" x14ac:dyDescent="0.3">
      <c r="A69" s="103" t="s">
        <v>66</v>
      </c>
      <c r="B69" s="103" t="str">
        <f t="shared" si="6"/>
        <v>nat</v>
      </c>
      <c r="C69" s="103" t="str">
        <f t="shared" si="7"/>
        <v>base</v>
      </c>
      <c r="D69" s="139" t="s">
        <v>75</v>
      </c>
      <c r="E69" s="139" t="s">
        <v>75</v>
      </c>
      <c r="F69" s="139" t="s">
        <v>75</v>
      </c>
      <c r="G69" s="139" t="s">
        <v>75</v>
      </c>
      <c r="H69" s="140" t="s">
        <v>75</v>
      </c>
      <c r="I69" s="140" t="s">
        <v>75</v>
      </c>
      <c r="J69" s="140" t="s">
        <v>75</v>
      </c>
      <c r="K69" s="140" t="s">
        <v>75</v>
      </c>
      <c r="L69" s="140" t="s">
        <v>75</v>
      </c>
      <c r="M69" s="140" t="s">
        <v>75</v>
      </c>
    </row>
    <row r="70" spans="1:13" x14ac:dyDescent="0.3">
      <c r="A70" s="104" t="s">
        <v>24</v>
      </c>
      <c r="B70" s="104" t="str">
        <f t="shared" si="6"/>
        <v>nat</v>
      </c>
      <c r="C70" s="104" t="str">
        <f t="shared" si="7"/>
        <v>base</v>
      </c>
      <c r="D70" s="139">
        <v>0.1</v>
      </c>
      <c r="E70" s="139">
        <v>0.1</v>
      </c>
      <c r="F70" s="139">
        <v>0.1</v>
      </c>
      <c r="G70" s="139">
        <v>0.1</v>
      </c>
      <c r="H70" s="140">
        <v>0.1</v>
      </c>
      <c r="I70" s="140">
        <v>0.1</v>
      </c>
      <c r="J70" s="140">
        <v>0.1</v>
      </c>
      <c r="K70" s="140">
        <v>0.1</v>
      </c>
      <c r="L70" s="140">
        <v>0.1</v>
      </c>
      <c r="M70" s="140">
        <v>0.1</v>
      </c>
    </row>
    <row r="71" spans="1:13" x14ac:dyDescent="0.3">
      <c r="A71" s="88" t="s">
        <v>67</v>
      </c>
      <c r="B71" s="88" t="str">
        <f t="shared" si="6"/>
        <v>nat</v>
      </c>
      <c r="C71" s="88" t="str">
        <f t="shared" si="7"/>
        <v>base</v>
      </c>
      <c r="D71" s="139">
        <v>0.1</v>
      </c>
      <c r="E71" s="139">
        <v>0.1</v>
      </c>
      <c r="F71" s="139">
        <v>0.1</v>
      </c>
      <c r="G71" s="139">
        <v>0.1</v>
      </c>
      <c r="H71" s="140">
        <v>0.1</v>
      </c>
      <c r="I71" s="140">
        <v>0.1</v>
      </c>
      <c r="J71" s="140">
        <v>0.1</v>
      </c>
      <c r="K71" s="140">
        <v>0.1</v>
      </c>
      <c r="L71" s="140">
        <v>0.1</v>
      </c>
      <c r="M71" s="140">
        <v>0.1</v>
      </c>
    </row>
    <row r="72" spans="1:13" x14ac:dyDescent="0.3">
      <c r="A72" s="87" t="s">
        <v>68</v>
      </c>
      <c r="B72" s="87" t="str">
        <f t="shared" si="6"/>
        <v>nat</v>
      </c>
      <c r="C72" s="87" t="str">
        <f t="shared" si="7"/>
        <v>base</v>
      </c>
      <c r="D72" s="139">
        <v>0.1</v>
      </c>
      <c r="E72" s="139">
        <v>0.1</v>
      </c>
      <c r="F72" s="139">
        <v>0.1</v>
      </c>
      <c r="G72" s="139">
        <v>0.1</v>
      </c>
      <c r="H72" s="140">
        <v>0.1</v>
      </c>
      <c r="I72" s="140">
        <v>0.1</v>
      </c>
      <c r="J72" s="140">
        <v>0.1</v>
      </c>
      <c r="K72" s="140">
        <v>0.1</v>
      </c>
      <c r="L72" s="140">
        <v>0.1</v>
      </c>
      <c r="M72" s="140">
        <v>0.1</v>
      </c>
    </row>
    <row r="73" spans="1:13" x14ac:dyDescent="0.3">
      <c r="A73" s="87" t="s">
        <v>121</v>
      </c>
      <c r="B73" s="87" t="str">
        <f t="shared" si="6"/>
        <v>nat</v>
      </c>
      <c r="C73" s="87" t="str">
        <f t="shared" si="7"/>
        <v>base</v>
      </c>
      <c r="D73" s="139">
        <v>0.1</v>
      </c>
      <c r="E73" s="139">
        <v>0.1</v>
      </c>
      <c r="F73" s="139">
        <v>0.1</v>
      </c>
      <c r="G73" s="139">
        <v>0.1</v>
      </c>
      <c r="H73" s="140">
        <v>0.1</v>
      </c>
      <c r="I73" s="140">
        <v>0.1</v>
      </c>
      <c r="J73" s="140">
        <v>0.1</v>
      </c>
      <c r="K73" s="140">
        <v>0.1</v>
      </c>
      <c r="L73" s="140">
        <v>0.1</v>
      </c>
      <c r="M73" s="140">
        <v>0.1</v>
      </c>
    </row>
    <row r="74" spans="1:13" x14ac:dyDescent="0.3">
      <c r="A74" s="105" t="s">
        <v>320</v>
      </c>
      <c r="B74" s="105" t="str">
        <f t="shared" si="6"/>
        <v>nat</v>
      </c>
      <c r="C74" s="105" t="str">
        <f t="shared" si="7"/>
        <v>base</v>
      </c>
      <c r="D74" s="139">
        <v>-0.5</v>
      </c>
      <c r="E74" s="139">
        <v>-0.5</v>
      </c>
      <c r="F74" s="139">
        <v>-0.5</v>
      </c>
      <c r="G74" s="139">
        <v>-0.5</v>
      </c>
      <c r="H74" s="140">
        <v>-0.5</v>
      </c>
      <c r="I74" s="140">
        <v>-0.5</v>
      </c>
      <c r="J74" s="140">
        <v>-0.5</v>
      </c>
      <c r="K74" s="140">
        <v>-0.5</v>
      </c>
      <c r="L74" s="140">
        <v>-0.5</v>
      </c>
      <c r="M74" s="140">
        <v>-0.5</v>
      </c>
    </row>
    <row r="75" spans="1:13" x14ac:dyDescent="0.3">
      <c r="A75" s="91" t="s">
        <v>321</v>
      </c>
      <c r="B75" s="91" t="str">
        <f t="shared" si="6"/>
        <v>nat</v>
      </c>
      <c r="C75" s="91" t="str">
        <f t="shared" si="7"/>
        <v>base</v>
      </c>
      <c r="D75" s="139">
        <v>-0.5</v>
      </c>
      <c r="E75" s="139">
        <v>-0.5</v>
      </c>
      <c r="F75" s="139">
        <v>-0.5</v>
      </c>
      <c r="G75" s="139">
        <v>-0.5</v>
      </c>
      <c r="H75" s="140">
        <v>-0.5</v>
      </c>
      <c r="I75" s="140">
        <v>-0.5</v>
      </c>
      <c r="J75" s="140">
        <v>-0.5</v>
      </c>
      <c r="K75" s="140">
        <v>-0.5</v>
      </c>
      <c r="L75" s="140">
        <v>-0.5</v>
      </c>
      <c r="M75" s="140">
        <v>-0.5</v>
      </c>
    </row>
    <row r="76" spans="1:13" x14ac:dyDescent="0.3">
      <c r="A76" s="106" t="s">
        <v>363</v>
      </c>
      <c r="B76" s="106" t="str">
        <f t="shared" si="6"/>
        <v>nat</v>
      </c>
      <c r="C76" s="106" t="str">
        <f t="shared" si="7"/>
        <v>base</v>
      </c>
      <c r="D76" s="139">
        <v>-0.5</v>
      </c>
      <c r="E76" s="139">
        <v>-0.5</v>
      </c>
      <c r="F76" s="139">
        <v>-0.5</v>
      </c>
      <c r="G76" s="139">
        <v>-0.5</v>
      </c>
      <c r="H76" s="140">
        <v>-0.5</v>
      </c>
      <c r="I76" s="140">
        <v>-0.5</v>
      </c>
      <c r="J76" s="140">
        <v>-0.5</v>
      </c>
      <c r="K76" s="140">
        <v>-0.5</v>
      </c>
      <c r="L76" s="140">
        <v>-0.5</v>
      </c>
      <c r="M76" s="140">
        <v>-0.5</v>
      </c>
    </row>
    <row r="77" spans="1:13" x14ac:dyDescent="0.3">
      <c r="A77" s="107" t="s">
        <v>364</v>
      </c>
      <c r="B77" s="107" t="str">
        <f t="shared" ref="B77:B84" si="8">B76</f>
        <v>nat</v>
      </c>
      <c r="C77" s="107" t="str">
        <f t="shared" ref="C77:C84" si="9">C76</f>
        <v>base</v>
      </c>
      <c r="D77" s="139">
        <v>-0.5</v>
      </c>
      <c r="E77" s="139">
        <v>-0.5</v>
      </c>
      <c r="F77" s="139">
        <v>-0.5</v>
      </c>
      <c r="G77" s="139">
        <v>-0.5</v>
      </c>
      <c r="H77" s="140">
        <v>-0.5</v>
      </c>
      <c r="I77" s="140">
        <v>-0.5</v>
      </c>
      <c r="J77" s="140">
        <v>-0.5</v>
      </c>
      <c r="K77" s="140">
        <v>-0.5</v>
      </c>
      <c r="L77" s="140">
        <v>-0.5</v>
      </c>
      <c r="M77" s="140">
        <v>-0.5</v>
      </c>
    </row>
    <row r="78" spans="1:13" x14ac:dyDescent="0.3">
      <c r="A78" s="2" t="s">
        <v>325</v>
      </c>
      <c r="B78" s="2" t="str">
        <f t="shared" si="8"/>
        <v>nat</v>
      </c>
      <c r="C78" s="2" t="str">
        <f t="shared" si="9"/>
        <v>base</v>
      </c>
      <c r="D78" s="139" t="s">
        <v>75</v>
      </c>
      <c r="E78" s="139" t="s">
        <v>75</v>
      </c>
      <c r="F78" s="139" t="s">
        <v>75</v>
      </c>
      <c r="G78" s="139" t="s">
        <v>75</v>
      </c>
      <c r="H78" s="140" t="s">
        <v>75</v>
      </c>
      <c r="I78" s="140" t="s">
        <v>75</v>
      </c>
      <c r="J78" s="140" t="s">
        <v>75</v>
      </c>
      <c r="K78" s="140" t="s">
        <v>75</v>
      </c>
      <c r="L78" s="140" t="s">
        <v>75</v>
      </c>
      <c r="M78" s="140" t="s">
        <v>75</v>
      </c>
    </row>
    <row r="79" spans="1:13" x14ac:dyDescent="0.3">
      <c r="A79" s="87" t="s">
        <v>217</v>
      </c>
      <c r="B79" s="87" t="str">
        <f t="shared" si="8"/>
        <v>nat</v>
      </c>
      <c r="C79" s="87" t="str">
        <f t="shared" si="9"/>
        <v>base</v>
      </c>
      <c r="D79" s="139">
        <v>-0.5</v>
      </c>
      <c r="E79" s="139">
        <v>-0.5</v>
      </c>
      <c r="F79" s="139">
        <v>-0.5</v>
      </c>
      <c r="G79" s="139">
        <v>-0.5</v>
      </c>
      <c r="H79" s="140">
        <v>-0.5</v>
      </c>
      <c r="I79" s="140">
        <v>-0.5</v>
      </c>
      <c r="J79" s="140">
        <v>-0.5</v>
      </c>
      <c r="K79" s="140">
        <v>-0.5</v>
      </c>
      <c r="L79" s="140">
        <v>-0.5</v>
      </c>
      <c r="M79" s="140">
        <v>-0.5</v>
      </c>
    </row>
    <row r="80" spans="1:13" x14ac:dyDescent="0.3">
      <c r="A80" s="87" t="s">
        <v>69</v>
      </c>
      <c r="B80" s="87" t="str">
        <f t="shared" si="8"/>
        <v>nat</v>
      </c>
      <c r="C80" s="87" t="str">
        <f t="shared" si="9"/>
        <v>base</v>
      </c>
      <c r="D80" s="139">
        <v>-0.5</v>
      </c>
      <c r="E80" s="139">
        <v>-0.5</v>
      </c>
      <c r="F80" s="139">
        <v>-0.5</v>
      </c>
      <c r="G80" s="139">
        <v>-0.5</v>
      </c>
      <c r="H80" s="140">
        <v>-0.5</v>
      </c>
      <c r="I80" s="140">
        <v>-0.5</v>
      </c>
      <c r="J80" s="140">
        <v>-0.5</v>
      </c>
      <c r="K80" s="140">
        <v>-0.5</v>
      </c>
      <c r="L80" s="140">
        <v>-0.5</v>
      </c>
      <c r="M80" s="140">
        <v>-0.5</v>
      </c>
    </row>
    <row r="81" spans="1:13" x14ac:dyDescent="0.3">
      <c r="A81" s="87" t="s">
        <v>70</v>
      </c>
      <c r="B81" s="87" t="str">
        <f t="shared" si="8"/>
        <v>nat</v>
      </c>
      <c r="C81" s="87" t="str">
        <f t="shared" si="9"/>
        <v>base</v>
      </c>
      <c r="D81" s="139">
        <v>-0.9</v>
      </c>
      <c r="E81" s="139">
        <v>-0.9</v>
      </c>
      <c r="F81" s="139">
        <v>-0.9</v>
      </c>
      <c r="G81" s="139">
        <v>-0.9</v>
      </c>
      <c r="H81" s="140">
        <v>-0.9</v>
      </c>
      <c r="I81" s="140">
        <v>-0.9</v>
      </c>
      <c r="J81" s="140">
        <v>-0.9</v>
      </c>
      <c r="K81" s="140">
        <v>-0.9</v>
      </c>
      <c r="L81" s="140">
        <v>-0.9</v>
      </c>
      <c r="M81" s="140">
        <v>-0.9</v>
      </c>
    </row>
    <row r="82" spans="1:13" x14ac:dyDescent="0.3">
      <c r="A82" s="87" t="s">
        <v>122</v>
      </c>
      <c r="B82" s="87" t="str">
        <f t="shared" si="8"/>
        <v>nat</v>
      </c>
      <c r="C82" s="87" t="str">
        <f t="shared" si="9"/>
        <v>base</v>
      </c>
      <c r="D82" s="139">
        <v>-0.9</v>
      </c>
      <c r="E82" s="139">
        <v>-0.9</v>
      </c>
      <c r="F82" s="139">
        <v>-0.9</v>
      </c>
      <c r="G82" s="139">
        <v>-0.9</v>
      </c>
      <c r="H82" s="140">
        <v>-0.9</v>
      </c>
      <c r="I82" s="140">
        <v>-0.9</v>
      </c>
      <c r="J82" s="140">
        <v>-0.9</v>
      </c>
      <c r="K82" s="140">
        <v>-0.9</v>
      </c>
      <c r="L82" s="140">
        <v>-0.9</v>
      </c>
      <c r="M82" s="140">
        <v>-0.9</v>
      </c>
    </row>
    <row r="83" spans="1:13" x14ac:dyDescent="0.3">
      <c r="A83" s="87" t="s">
        <v>71</v>
      </c>
      <c r="B83" s="87" t="str">
        <f t="shared" si="8"/>
        <v>nat</v>
      </c>
      <c r="C83" s="87" t="str">
        <f t="shared" si="9"/>
        <v>base</v>
      </c>
      <c r="D83" s="139">
        <v>-0.9</v>
      </c>
      <c r="E83" s="139">
        <v>-0.9</v>
      </c>
      <c r="F83" s="139">
        <v>-0.9</v>
      </c>
      <c r="G83" s="139">
        <v>-0.9</v>
      </c>
      <c r="H83" s="140">
        <v>-0.9</v>
      </c>
      <c r="I83" s="140">
        <v>-0.9</v>
      </c>
      <c r="J83" s="140">
        <v>-0.9</v>
      </c>
      <c r="K83" s="140">
        <v>-0.9</v>
      </c>
      <c r="L83" s="140">
        <v>-0.9</v>
      </c>
      <c r="M83" s="140">
        <v>-0.9</v>
      </c>
    </row>
    <row r="84" spans="1:13" x14ac:dyDescent="0.3">
      <c r="A84" s="87" t="s">
        <v>123</v>
      </c>
      <c r="B84" s="87" t="str">
        <f t="shared" si="8"/>
        <v>nat</v>
      </c>
      <c r="C84" s="87" t="str">
        <f t="shared" si="9"/>
        <v>base</v>
      </c>
      <c r="D84" s="139">
        <v>-0.9</v>
      </c>
      <c r="E84" s="139">
        <v>-0.9</v>
      </c>
      <c r="F84" s="139">
        <v>-0.9</v>
      </c>
      <c r="G84" s="139">
        <v>-0.9</v>
      </c>
      <c r="H84" s="140">
        <v>-0.9</v>
      </c>
      <c r="I84" s="140">
        <v>-0.9</v>
      </c>
      <c r="J84" s="140">
        <v>-0.9</v>
      </c>
      <c r="K84" s="140">
        <v>-0.9</v>
      </c>
      <c r="L84" s="140">
        <v>-0.9</v>
      </c>
      <c r="M84" s="140">
        <v>-0.9</v>
      </c>
    </row>
  </sheetData>
  <mergeCells count="2">
    <mergeCell ref="H6:M6"/>
    <mergeCell ref="D6:G6"/>
  </mergeCells>
  <conditionalFormatting sqref="D7:F7 D9:G10 D19:G19 D20:M20 D21:G26 D25:M25 D29:G31 D33:G33 D36:G43">
    <cfRule type="cellIs" dxfId="45" priority="183" operator="equal">
      <formula>"eps"</formula>
    </cfRule>
  </conditionalFormatting>
  <conditionalFormatting sqref="D46:G49">
    <cfRule type="cellIs" dxfId="44" priority="66" operator="equal">
      <formula>"eps"</formula>
    </cfRule>
  </conditionalFormatting>
  <conditionalFormatting sqref="D51:G60">
    <cfRule type="cellIs" dxfId="43" priority="4" operator="equal">
      <formula>"eps"</formula>
    </cfRule>
  </conditionalFormatting>
  <conditionalFormatting sqref="D8:M8">
    <cfRule type="cellIs" dxfId="42" priority="180" operator="equal">
      <formula>"eps"</formula>
    </cfRule>
  </conditionalFormatting>
  <conditionalFormatting sqref="D11:M18">
    <cfRule type="cellIs" dxfId="41" priority="95" operator="equal">
      <formula>"eps"</formula>
    </cfRule>
  </conditionalFormatting>
  <conditionalFormatting sqref="D27:M28">
    <cfRule type="cellIs" dxfId="40" priority="103" operator="equal">
      <formula>"eps"</formula>
    </cfRule>
  </conditionalFormatting>
  <conditionalFormatting sqref="D32:M32">
    <cfRule type="cellIs" dxfId="39" priority="153" operator="equal">
      <formula>"eps"</formula>
    </cfRule>
  </conditionalFormatting>
  <conditionalFormatting sqref="D34:M35">
    <cfRule type="cellIs" dxfId="38" priority="143" operator="equal">
      <formula>"eps"</formula>
    </cfRule>
  </conditionalFormatting>
  <conditionalFormatting sqref="D44:M45">
    <cfRule type="cellIs" dxfId="37" priority="131" operator="equal">
      <formula>"eps"</formula>
    </cfRule>
  </conditionalFormatting>
  <conditionalFormatting sqref="D50:M50">
    <cfRule type="cellIs" dxfId="36" priority="125" operator="equal">
      <formula>"eps"</formula>
    </cfRule>
  </conditionalFormatting>
  <conditionalFormatting sqref="H9:K11">
    <cfRule type="cellIs" dxfId="35" priority="108" operator="equal">
      <formula>"eps"</formula>
    </cfRule>
  </conditionalFormatting>
  <conditionalFormatting sqref="H19:M60">
    <cfRule type="cellIs" dxfId="34" priority="1" operator="equal">
      <formula>"eps"</formula>
    </cfRule>
  </conditionalFormatting>
  <conditionalFormatting sqref="L8:M11">
    <cfRule type="cellIs" dxfId="33" priority="106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41" t="s">
        <v>366</v>
      </c>
      <c r="F3" s="141">
        <v>1</v>
      </c>
      <c r="AI3" s="142"/>
      <c r="AJ3" s="142"/>
      <c r="AK3" s="142"/>
      <c r="AL3" s="142"/>
    </row>
    <row r="4" spans="1:43" x14ac:dyDescent="0.3">
      <c r="AF4" s="143" t="s">
        <v>367</v>
      </c>
      <c r="AI4" s="144">
        <f>AVERAGE(AI8:AI69)</f>
        <v>0.54193548387096735</v>
      </c>
      <c r="AJ4" s="144">
        <f>AVERAGE(AJ8:AJ69)</f>
        <v>0.83225806451612883</v>
      </c>
      <c r="AK4" s="144">
        <f>AVERAGE(AK8:AK69)</f>
        <v>0.58870967741935565</v>
      </c>
      <c r="AL4" s="144">
        <f>AVERAGE(AL8:AL69)</f>
        <v>0.54193548387096824</v>
      </c>
    </row>
    <row r="5" spans="1:43" x14ac:dyDescent="0.3">
      <c r="A5" s="2" t="s">
        <v>156</v>
      </c>
      <c r="O5" s="2" t="s">
        <v>149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368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369</v>
      </c>
      <c r="AJ7" s="25" t="s">
        <v>370</v>
      </c>
      <c r="AK7" s="25" t="s">
        <v>371</v>
      </c>
      <c r="AL7" s="25" t="s">
        <v>372</v>
      </c>
      <c r="AM7" s="25" t="s">
        <v>367</v>
      </c>
    </row>
    <row r="8" spans="1:43" x14ac:dyDescent="0.3">
      <c r="A8" t="s">
        <v>338</v>
      </c>
      <c r="B8" t="s">
        <v>72</v>
      </c>
      <c r="C8" s="117">
        <f>VLOOKUP($A8,$AG$8:$AM$69,MATCH($AF$4,$AG$7:$AM$7,0),)*$F$3</f>
        <v>0.1</v>
      </c>
      <c r="D8" s="117">
        <f t="shared" si="0"/>
        <v>0.1</v>
      </c>
      <c r="E8" s="117">
        <f t="shared" si="0"/>
        <v>0.1</v>
      </c>
      <c r="F8" s="117">
        <f t="shared" si="0"/>
        <v>0.1</v>
      </c>
      <c r="G8" s="117">
        <f t="shared" si="0"/>
        <v>0.1</v>
      </c>
      <c r="H8" s="117">
        <f t="shared" si="0"/>
        <v>0.1</v>
      </c>
      <c r="I8" s="117">
        <f t="shared" si="0"/>
        <v>0.1</v>
      </c>
      <c r="J8" s="117">
        <f t="shared" si="0"/>
        <v>0.1</v>
      </c>
      <c r="K8" s="117">
        <f t="shared" si="0"/>
        <v>0.1</v>
      </c>
      <c r="L8" s="117">
        <f t="shared" si="0"/>
        <v>0.1</v>
      </c>
      <c r="O8" t="str">
        <f>A8</f>
        <v>aawhe</v>
      </c>
      <c r="P8" t="str">
        <f t="shared" ref="P8:P50" si="2">B8</f>
        <v>nat</v>
      </c>
      <c r="Q8" s="9" t="s">
        <v>75</v>
      </c>
      <c r="R8" s="9" t="str">
        <f t="shared" ref="R8:Z36" si="3">Q8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  <c r="AF8" s="143" t="s">
        <v>372</v>
      </c>
      <c r="AG8" s="25" t="s">
        <v>338</v>
      </c>
      <c r="AH8" s="25" t="s">
        <v>373</v>
      </c>
      <c r="AI8" s="145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339</v>
      </c>
      <c r="B9" t="s">
        <v>72</v>
      </c>
      <c r="C9" s="117">
        <f>C8</f>
        <v>0.1</v>
      </c>
      <c r="D9" s="117">
        <f t="shared" si="0"/>
        <v>0.1</v>
      </c>
      <c r="E9" s="117">
        <f t="shared" si="0"/>
        <v>0.1</v>
      </c>
      <c r="F9" s="117">
        <f t="shared" si="0"/>
        <v>0.1</v>
      </c>
      <c r="G9" s="117">
        <f t="shared" si="0"/>
        <v>0.1</v>
      </c>
      <c r="H9" s="117">
        <f t="shared" si="0"/>
        <v>0.1</v>
      </c>
      <c r="I9" s="117">
        <f t="shared" si="0"/>
        <v>0.1</v>
      </c>
      <c r="J9" s="117">
        <f t="shared" si="0"/>
        <v>0.1</v>
      </c>
      <c r="K9" s="117">
        <f t="shared" si="0"/>
        <v>0.1</v>
      </c>
      <c r="L9" s="117">
        <f t="shared" si="0"/>
        <v>0.1</v>
      </c>
      <c r="O9" t="str">
        <f t="shared" ref="O9:O50" si="4">A9</f>
        <v>aamai</v>
      </c>
      <c r="P9" t="str">
        <f t="shared" si="2"/>
        <v>nat</v>
      </c>
      <c r="Q9" s="9" t="str">
        <f t="shared" ref="Q9:Q50" si="5">Q8</f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  <c r="AG9" s="25" t="s">
        <v>127</v>
      </c>
      <c r="AH9" s="25" t="s">
        <v>127</v>
      </c>
      <c r="AI9" s="145">
        <v>0.9</v>
      </c>
      <c r="AJ9" s="25">
        <v>1.7</v>
      </c>
      <c r="AK9" s="25">
        <v>1.5</v>
      </c>
      <c r="AL9" s="146">
        <v>1</v>
      </c>
      <c r="AM9" s="144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340</v>
      </c>
      <c r="B10" t="s">
        <v>72</v>
      </c>
      <c r="C10" s="117">
        <f t="shared" ref="C10:C19" si="6">C9</f>
        <v>0.1</v>
      </c>
      <c r="D10" s="117">
        <f t="shared" si="0"/>
        <v>0.1</v>
      </c>
      <c r="E10" s="117">
        <f t="shared" si="0"/>
        <v>0.1</v>
      </c>
      <c r="F10" s="117">
        <f t="shared" si="0"/>
        <v>0.1</v>
      </c>
      <c r="G10" s="117">
        <f t="shared" si="0"/>
        <v>0.1</v>
      </c>
      <c r="H10" s="117">
        <f t="shared" si="0"/>
        <v>0.1</v>
      </c>
      <c r="I10" s="117">
        <f t="shared" si="0"/>
        <v>0.1</v>
      </c>
      <c r="J10" s="117">
        <f t="shared" si="0"/>
        <v>0.1</v>
      </c>
      <c r="K10" s="117">
        <f t="shared" si="0"/>
        <v>0.1</v>
      </c>
      <c r="L10" s="117">
        <f t="shared" si="0"/>
        <v>0.1</v>
      </c>
      <c r="O10" t="str">
        <f t="shared" si="4"/>
        <v>aaoce</v>
      </c>
      <c r="P10" t="str">
        <f t="shared" si="2"/>
        <v>nat</v>
      </c>
      <c r="Q10" s="9" t="str">
        <f t="shared" si="5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  <c r="AF10" s="147" t="str">
        <f>AF8</f>
        <v>20 yrs</v>
      </c>
      <c r="AG10" s="25" t="s">
        <v>128</v>
      </c>
      <c r="AH10" s="25" t="s">
        <v>128</v>
      </c>
      <c r="AI10" s="145">
        <v>0.9</v>
      </c>
      <c r="AJ10" s="25">
        <v>1.7</v>
      </c>
      <c r="AK10" s="25">
        <v>1.5</v>
      </c>
      <c r="AL10" s="25">
        <v>1</v>
      </c>
      <c r="AM10" s="144">
        <f t="shared" ref="AM10:AM69" si="7">$AM$8*AQ10</f>
        <v>0.1</v>
      </c>
      <c r="AP10">
        <f t="shared" ref="AP10:AP69" si="8">AL10/$AL$8</f>
        <v>1</v>
      </c>
      <c r="AQ10">
        <f t="shared" ref="AQ10:AQ61" si="9">AP10</f>
        <v>1</v>
      </c>
    </row>
    <row r="11" spans="1:43" x14ac:dyDescent="0.3">
      <c r="A11" t="s">
        <v>341</v>
      </c>
      <c r="B11" t="s">
        <v>72</v>
      </c>
      <c r="C11" s="117">
        <f t="shared" si="6"/>
        <v>0.1</v>
      </c>
      <c r="D11" s="117">
        <f t="shared" si="0"/>
        <v>0.1</v>
      </c>
      <c r="E11" s="117">
        <f t="shared" si="0"/>
        <v>0.1</v>
      </c>
      <c r="F11" s="117">
        <f t="shared" si="0"/>
        <v>0.1</v>
      </c>
      <c r="G11" s="117">
        <f t="shared" si="0"/>
        <v>0.1</v>
      </c>
      <c r="H11" s="117">
        <f t="shared" si="0"/>
        <v>0.1</v>
      </c>
      <c r="I11" s="117">
        <f t="shared" si="0"/>
        <v>0.1</v>
      </c>
      <c r="J11" s="117">
        <f t="shared" si="0"/>
        <v>0.1</v>
      </c>
      <c r="K11" s="117">
        <f t="shared" si="0"/>
        <v>0.1</v>
      </c>
      <c r="L11" s="117">
        <f t="shared" si="0"/>
        <v>0.1</v>
      </c>
      <c r="O11" s="148" t="str">
        <f t="shared" si="4"/>
        <v>aaveg</v>
      </c>
      <c r="P11" t="str">
        <f t="shared" si="2"/>
        <v>nat</v>
      </c>
      <c r="Q11" s="9" t="str">
        <f t="shared" si="5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  <c r="AF11" s="147" t="str">
        <f>AF10</f>
        <v>20 yrs</v>
      </c>
      <c r="AG11" s="25" t="s">
        <v>59</v>
      </c>
      <c r="AH11" s="25" t="s">
        <v>59</v>
      </c>
      <c r="AI11" s="145">
        <v>-3.2</v>
      </c>
      <c r="AJ11" s="25">
        <v>-3.9</v>
      </c>
      <c r="AK11" s="25">
        <v>-3.3</v>
      </c>
      <c r="AL11" s="25">
        <v>-2.4</v>
      </c>
      <c r="AM11" s="149">
        <f t="shared" si="7"/>
        <v>-0.24</v>
      </c>
      <c r="AP11">
        <f t="shared" si="8"/>
        <v>-2.4</v>
      </c>
      <c r="AQ11" s="45">
        <f>AP11</f>
        <v>-2.4</v>
      </c>
    </row>
    <row r="12" spans="1:43" x14ac:dyDescent="0.3">
      <c r="A12" t="s">
        <v>342</v>
      </c>
      <c r="B12" t="s">
        <v>72</v>
      </c>
      <c r="C12" s="117">
        <f t="shared" si="6"/>
        <v>0.1</v>
      </c>
      <c r="D12" s="117">
        <f t="shared" si="0"/>
        <v>0.1</v>
      </c>
      <c r="E12" s="117">
        <f t="shared" si="0"/>
        <v>0.1</v>
      </c>
      <c r="F12" s="117">
        <f t="shared" si="0"/>
        <v>0.1</v>
      </c>
      <c r="G12" s="117">
        <f t="shared" si="0"/>
        <v>0.1</v>
      </c>
      <c r="H12" s="117">
        <f t="shared" si="0"/>
        <v>0.1</v>
      </c>
      <c r="I12" s="117">
        <f t="shared" si="0"/>
        <v>0.1</v>
      </c>
      <c r="J12" s="117">
        <f t="shared" si="0"/>
        <v>0.1</v>
      </c>
      <c r="K12" s="117">
        <f t="shared" si="0"/>
        <v>0.1</v>
      </c>
      <c r="L12" s="117">
        <f t="shared" si="0"/>
        <v>0.1</v>
      </c>
      <c r="O12" s="148" t="str">
        <f t="shared" si="4"/>
        <v>aaofr</v>
      </c>
      <c r="P12" t="str">
        <f t="shared" si="2"/>
        <v>nat</v>
      </c>
      <c r="Q12" s="9" t="str">
        <f t="shared" si="5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  <c r="AF12" s="143" t="s">
        <v>372</v>
      </c>
      <c r="AG12" s="25" t="s">
        <v>213</v>
      </c>
      <c r="AH12" s="25" t="s">
        <v>213</v>
      </c>
      <c r="AI12" s="145">
        <v>-3.2</v>
      </c>
      <c r="AJ12" s="25">
        <v>-3.9</v>
      </c>
      <c r="AK12" s="25">
        <v>-3.3</v>
      </c>
      <c r="AL12" s="25">
        <v>-2.4</v>
      </c>
      <c r="AM12" s="149">
        <f t="shared" si="7"/>
        <v>-0.24</v>
      </c>
      <c r="AP12">
        <f t="shared" si="8"/>
        <v>-2.4</v>
      </c>
      <c r="AQ12" s="45">
        <f>AP12</f>
        <v>-2.4</v>
      </c>
    </row>
    <row r="13" spans="1:43" x14ac:dyDescent="0.3">
      <c r="A13" t="s">
        <v>343</v>
      </c>
      <c r="B13" t="s">
        <v>72</v>
      </c>
      <c r="C13" s="117">
        <f t="shared" si="6"/>
        <v>0.1</v>
      </c>
      <c r="D13" s="117">
        <f t="shared" si="0"/>
        <v>0.1</v>
      </c>
      <c r="E13" s="117">
        <f t="shared" si="0"/>
        <v>0.1</v>
      </c>
      <c r="F13" s="117">
        <f t="shared" si="0"/>
        <v>0.1</v>
      </c>
      <c r="G13" s="117">
        <f t="shared" si="0"/>
        <v>0.1</v>
      </c>
      <c r="H13" s="117">
        <f t="shared" si="0"/>
        <v>0.1</v>
      </c>
      <c r="I13" s="117">
        <f t="shared" si="0"/>
        <v>0.1</v>
      </c>
      <c r="J13" s="117">
        <f t="shared" si="0"/>
        <v>0.1</v>
      </c>
      <c r="K13" s="117">
        <f t="shared" si="0"/>
        <v>0.1</v>
      </c>
      <c r="L13" s="117">
        <f t="shared" si="0"/>
        <v>0.1</v>
      </c>
      <c r="O13" s="148" t="str">
        <f t="shared" si="4"/>
        <v>aagra</v>
      </c>
      <c r="P13" t="str">
        <f t="shared" si="2"/>
        <v>nat</v>
      </c>
      <c r="Q13" s="9" t="str">
        <f t="shared" si="5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  <c r="AF13" s="147" t="str">
        <f>AF12</f>
        <v>20 yrs</v>
      </c>
      <c r="AG13" s="25" t="s">
        <v>214</v>
      </c>
      <c r="AH13" s="25" t="s">
        <v>214</v>
      </c>
      <c r="AI13" s="145">
        <v>-3.2</v>
      </c>
      <c r="AJ13" s="25">
        <v>-3.9</v>
      </c>
      <c r="AK13" s="25">
        <v>-3.3</v>
      </c>
      <c r="AL13" s="25">
        <v>-2.4</v>
      </c>
      <c r="AM13" s="149">
        <f t="shared" si="7"/>
        <v>-0.24</v>
      </c>
      <c r="AP13">
        <f t="shared" si="8"/>
        <v>-2.4</v>
      </c>
      <c r="AQ13" s="45">
        <f>AP13</f>
        <v>-2.4</v>
      </c>
    </row>
    <row r="14" spans="1:43" x14ac:dyDescent="0.3">
      <c r="A14" t="s">
        <v>344</v>
      </c>
      <c r="B14" t="s">
        <v>72</v>
      </c>
      <c r="C14" s="150">
        <f t="shared" si="6"/>
        <v>0.1</v>
      </c>
      <c r="D14" s="150">
        <f t="shared" si="0"/>
        <v>0.1</v>
      </c>
      <c r="E14" s="150">
        <f t="shared" si="0"/>
        <v>0.1</v>
      </c>
      <c r="F14" s="150">
        <f t="shared" si="0"/>
        <v>0.1</v>
      </c>
      <c r="G14" s="150">
        <f t="shared" si="0"/>
        <v>0.1</v>
      </c>
      <c r="H14" s="150">
        <f t="shared" si="0"/>
        <v>0.1</v>
      </c>
      <c r="I14" s="150">
        <f t="shared" si="0"/>
        <v>0.1</v>
      </c>
      <c r="J14" s="150">
        <f t="shared" si="0"/>
        <v>0.1</v>
      </c>
      <c r="K14" s="150">
        <f t="shared" si="0"/>
        <v>0.1</v>
      </c>
      <c r="L14" s="150">
        <f t="shared" si="0"/>
        <v>0.1</v>
      </c>
      <c r="O14" s="148" t="str">
        <f t="shared" si="4"/>
        <v>aaoil</v>
      </c>
      <c r="P14" t="str">
        <f t="shared" si="2"/>
        <v>nat</v>
      </c>
      <c r="Q14" s="9" t="str">
        <f t="shared" si="5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  <c r="AF14" s="147" t="str">
        <f>AF13</f>
        <v>20 yrs</v>
      </c>
      <c r="AG14" s="25" t="s">
        <v>216</v>
      </c>
      <c r="AH14" s="25" t="s">
        <v>374</v>
      </c>
      <c r="AI14" s="145">
        <v>-3.2</v>
      </c>
      <c r="AJ14" s="25">
        <v>-3.9</v>
      </c>
      <c r="AK14" s="25">
        <v>-3.3</v>
      </c>
      <c r="AL14" s="25">
        <v>-2.4</v>
      </c>
      <c r="AM14" s="149">
        <f t="shared" si="7"/>
        <v>-0.24</v>
      </c>
      <c r="AP14">
        <f t="shared" si="8"/>
        <v>-2.4</v>
      </c>
      <c r="AQ14" s="45">
        <f>AP14</f>
        <v>-2.4</v>
      </c>
    </row>
    <row r="15" spans="1:43" x14ac:dyDescent="0.3">
      <c r="A15" t="s">
        <v>345</v>
      </c>
      <c r="B15" t="s">
        <v>72</v>
      </c>
      <c r="C15" s="150">
        <f t="shared" si="6"/>
        <v>0.1</v>
      </c>
      <c r="D15" s="150">
        <f t="shared" si="0"/>
        <v>0.1</v>
      </c>
      <c r="E15" s="150">
        <f t="shared" si="0"/>
        <v>0.1</v>
      </c>
      <c r="F15" s="150">
        <f t="shared" si="0"/>
        <v>0.1</v>
      </c>
      <c r="G15" s="150">
        <f t="shared" si="0"/>
        <v>0.1</v>
      </c>
      <c r="H15" s="150">
        <f t="shared" si="0"/>
        <v>0.1</v>
      </c>
      <c r="I15" s="150">
        <f t="shared" si="0"/>
        <v>0.1</v>
      </c>
      <c r="J15" s="150">
        <f t="shared" si="0"/>
        <v>0.1</v>
      </c>
      <c r="K15" s="150">
        <f t="shared" si="0"/>
        <v>0.1</v>
      </c>
      <c r="L15" s="150">
        <f t="shared" si="0"/>
        <v>0.1</v>
      </c>
      <c r="O15" s="148" t="str">
        <f t="shared" si="4"/>
        <v>aatub</v>
      </c>
      <c r="P15" t="str">
        <f t="shared" si="2"/>
        <v>nat</v>
      </c>
      <c r="Q15" s="9" t="str">
        <f t="shared" si="5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  <c r="AG15" t="s">
        <v>350</v>
      </c>
      <c r="AH15" s="25" t="s">
        <v>375</v>
      </c>
      <c r="AI15" s="145">
        <v>-0.3</v>
      </c>
      <c r="AJ15" s="25">
        <v>0.7</v>
      </c>
      <c r="AK15" s="25">
        <v>1</v>
      </c>
      <c r="AL15" s="25">
        <v>0.4</v>
      </c>
      <c r="AM15" s="151">
        <f t="shared" si="7"/>
        <v>4.0000000000000008E-2</v>
      </c>
      <c r="AP15">
        <f t="shared" si="8"/>
        <v>0.4</v>
      </c>
      <c r="AQ15">
        <f t="shared" si="9"/>
        <v>0.4</v>
      </c>
    </row>
    <row r="16" spans="1:43" x14ac:dyDescent="0.3">
      <c r="A16" t="s">
        <v>346</v>
      </c>
      <c r="B16" t="s">
        <v>72</v>
      </c>
      <c r="C16" s="150">
        <f t="shared" si="6"/>
        <v>0.1</v>
      </c>
      <c r="D16" s="150">
        <f t="shared" si="0"/>
        <v>0.1</v>
      </c>
      <c r="E16" s="150">
        <f t="shared" si="0"/>
        <v>0.1</v>
      </c>
      <c r="F16" s="150">
        <f t="shared" si="0"/>
        <v>0.1</v>
      </c>
      <c r="G16" s="150">
        <f t="shared" si="0"/>
        <v>0.1</v>
      </c>
      <c r="H16" s="150">
        <f t="shared" si="0"/>
        <v>0.1</v>
      </c>
      <c r="I16" s="150">
        <f t="shared" si="0"/>
        <v>0.1</v>
      </c>
      <c r="J16" s="150">
        <f t="shared" si="0"/>
        <v>0.1</v>
      </c>
      <c r="K16" s="150">
        <f t="shared" si="0"/>
        <v>0.1</v>
      </c>
      <c r="L16" s="150">
        <f t="shared" si="0"/>
        <v>0.1</v>
      </c>
      <c r="O16" s="148" t="str">
        <f t="shared" si="4"/>
        <v>aapul</v>
      </c>
      <c r="P16" t="str">
        <f t="shared" si="2"/>
        <v>nat</v>
      </c>
      <c r="Q16" s="9" t="str">
        <f t="shared" si="5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  <c r="AG16" s="25" t="s">
        <v>103</v>
      </c>
      <c r="AH16" s="25" t="s">
        <v>103</v>
      </c>
      <c r="AI16" s="145">
        <v>-0.3</v>
      </c>
      <c r="AJ16" s="25">
        <v>0.7</v>
      </c>
      <c r="AK16" s="25">
        <v>1</v>
      </c>
      <c r="AL16" s="25">
        <v>0.4</v>
      </c>
      <c r="AM16" s="151">
        <f t="shared" si="7"/>
        <v>4.0000000000000008E-2</v>
      </c>
      <c r="AP16">
        <f t="shared" si="8"/>
        <v>0.4</v>
      </c>
      <c r="AQ16">
        <f t="shared" si="9"/>
        <v>0.4</v>
      </c>
    </row>
    <row r="17" spans="1:43" x14ac:dyDescent="0.3">
      <c r="A17" t="s">
        <v>347</v>
      </c>
      <c r="B17" t="s">
        <v>72</v>
      </c>
      <c r="C17" s="117">
        <f t="shared" si="6"/>
        <v>0.1</v>
      </c>
      <c r="D17" s="117">
        <f t="shared" si="0"/>
        <v>0.1</v>
      </c>
      <c r="E17" s="117">
        <f t="shared" si="0"/>
        <v>0.1</v>
      </c>
      <c r="F17" s="117">
        <f t="shared" si="0"/>
        <v>0.1</v>
      </c>
      <c r="G17" s="117">
        <f t="shared" si="0"/>
        <v>0.1</v>
      </c>
      <c r="H17" s="117">
        <f t="shared" si="0"/>
        <v>0.1</v>
      </c>
      <c r="I17" s="117">
        <f t="shared" si="0"/>
        <v>0.1</v>
      </c>
      <c r="J17" s="117">
        <f t="shared" si="0"/>
        <v>0.1</v>
      </c>
      <c r="K17" s="117">
        <f t="shared" si="0"/>
        <v>0.1</v>
      </c>
      <c r="L17" s="117">
        <f t="shared" si="0"/>
        <v>0.1</v>
      </c>
      <c r="O17" s="148" t="str">
        <f t="shared" si="4"/>
        <v>aasug</v>
      </c>
      <c r="P17" t="str">
        <f t="shared" si="2"/>
        <v>nat</v>
      </c>
      <c r="Q17" s="9" t="str">
        <f t="shared" si="5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  <c r="AG17" s="25" t="s">
        <v>60</v>
      </c>
      <c r="AH17" s="25" t="s">
        <v>376</v>
      </c>
      <c r="AI17" s="145">
        <v>2.5</v>
      </c>
      <c r="AJ17" s="25">
        <v>2.5</v>
      </c>
      <c r="AK17" s="25">
        <v>1.1000000000000001</v>
      </c>
      <c r="AL17" s="25">
        <v>0.6</v>
      </c>
      <c r="AM17" s="151">
        <f t="shared" si="7"/>
        <v>0.06</v>
      </c>
      <c r="AP17">
        <f t="shared" si="8"/>
        <v>0.6</v>
      </c>
      <c r="AQ17">
        <f t="shared" si="9"/>
        <v>0.6</v>
      </c>
    </row>
    <row r="18" spans="1:43" x14ac:dyDescent="0.3">
      <c r="A18" t="s">
        <v>348</v>
      </c>
      <c r="B18" t="s">
        <v>72</v>
      </c>
      <c r="C18" s="117">
        <f t="shared" si="6"/>
        <v>0.1</v>
      </c>
      <c r="D18" s="117">
        <f t="shared" si="0"/>
        <v>0.1</v>
      </c>
      <c r="E18" s="117">
        <f t="shared" si="0"/>
        <v>0.1</v>
      </c>
      <c r="F18" s="117">
        <f t="shared" si="0"/>
        <v>0.1</v>
      </c>
      <c r="G18" s="117">
        <f t="shared" si="0"/>
        <v>0.1</v>
      </c>
      <c r="H18" s="117">
        <f t="shared" si="0"/>
        <v>0.1</v>
      </c>
      <c r="I18" s="117">
        <f t="shared" si="0"/>
        <v>0.1</v>
      </c>
      <c r="J18" s="117">
        <f t="shared" si="0"/>
        <v>0.1</v>
      </c>
      <c r="K18" s="117">
        <f t="shared" si="0"/>
        <v>0.1</v>
      </c>
      <c r="L18" s="117">
        <f t="shared" si="0"/>
        <v>0.1</v>
      </c>
      <c r="O18" s="86" t="str">
        <f t="shared" si="4"/>
        <v>aaoth</v>
      </c>
      <c r="P18" t="str">
        <f t="shared" si="2"/>
        <v>nat</v>
      </c>
      <c r="Q18" s="9" t="str">
        <f t="shared" si="5"/>
        <v>eps</v>
      </c>
      <c r="R18" s="9" t="str">
        <f t="shared" si="3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  <c r="AF18" s="147" t="str">
        <f>AF14</f>
        <v>20 yrs</v>
      </c>
      <c r="AG18" s="25" t="s">
        <v>104</v>
      </c>
      <c r="AH18" s="25" t="s">
        <v>377</v>
      </c>
      <c r="AI18" s="145">
        <v>2.5</v>
      </c>
      <c r="AJ18" s="25">
        <v>2.5</v>
      </c>
      <c r="AK18" s="25">
        <v>1.1000000000000001</v>
      </c>
      <c r="AL18" s="25">
        <v>0.6</v>
      </c>
      <c r="AM18" s="151">
        <f t="shared" si="7"/>
        <v>0.06</v>
      </c>
      <c r="AP18">
        <f t="shared" si="8"/>
        <v>0.6</v>
      </c>
      <c r="AQ18">
        <f t="shared" si="9"/>
        <v>0.6</v>
      </c>
    </row>
    <row r="19" spans="1:43" x14ac:dyDescent="0.3">
      <c r="A19" t="s">
        <v>349</v>
      </c>
      <c r="B19" t="s">
        <v>72</v>
      </c>
      <c r="C19" s="117">
        <f t="shared" si="6"/>
        <v>0.1</v>
      </c>
      <c r="D19" s="117">
        <f t="shared" si="0"/>
        <v>0.1</v>
      </c>
      <c r="E19" s="117">
        <f t="shared" si="0"/>
        <v>0.1</v>
      </c>
      <c r="F19" s="117">
        <f t="shared" si="0"/>
        <v>0.1</v>
      </c>
      <c r="G19" s="117">
        <f t="shared" si="0"/>
        <v>0.1</v>
      </c>
      <c r="H19" s="117">
        <f t="shared" si="0"/>
        <v>0.1</v>
      </c>
      <c r="I19" s="117">
        <f t="shared" si="0"/>
        <v>0.1</v>
      </c>
      <c r="J19" s="117">
        <f t="shared" si="0"/>
        <v>0.1</v>
      </c>
      <c r="K19" s="117">
        <f t="shared" si="0"/>
        <v>0.1</v>
      </c>
      <c r="L19" s="117">
        <f t="shared" si="0"/>
        <v>0.1</v>
      </c>
      <c r="O19" s="86" t="str">
        <f t="shared" si="4"/>
        <v>alani</v>
      </c>
      <c r="P19" t="str">
        <f t="shared" si="2"/>
        <v>nat</v>
      </c>
      <c r="Q19" s="9" t="str">
        <f t="shared" si="5"/>
        <v>eps</v>
      </c>
      <c r="R19" s="9" t="str">
        <f t="shared" si="3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  <c r="AF19" s="143" t="s">
        <v>372</v>
      </c>
      <c r="AG19" s="25" t="s">
        <v>105</v>
      </c>
      <c r="AH19" s="25" t="s">
        <v>105</v>
      </c>
      <c r="AI19" s="145">
        <v>2.5</v>
      </c>
      <c r="AJ19" s="25">
        <v>2.5</v>
      </c>
      <c r="AK19" s="25">
        <v>1.1000000000000001</v>
      </c>
      <c r="AL19" s="25">
        <v>0.6</v>
      </c>
      <c r="AM19" s="151">
        <f t="shared" si="7"/>
        <v>0.06</v>
      </c>
      <c r="AP19">
        <f t="shared" si="8"/>
        <v>0.6</v>
      </c>
      <c r="AQ19">
        <f t="shared" si="9"/>
        <v>0.6</v>
      </c>
    </row>
    <row r="20" spans="1:43" x14ac:dyDescent="0.3">
      <c r="A20" t="s">
        <v>127</v>
      </c>
      <c r="B20" t="s">
        <v>72</v>
      </c>
      <c r="C20" s="117">
        <f t="shared" ref="C20:C48" si="10">VLOOKUP($A20,$AG$8:$AM$69,MATCH($AF$4,$AG$7:$AM$7,0),)*$F$3</f>
        <v>0.1</v>
      </c>
      <c r="D20" s="117">
        <f t="shared" si="0"/>
        <v>0.1</v>
      </c>
      <c r="E20" s="117">
        <f t="shared" si="0"/>
        <v>0.1</v>
      </c>
      <c r="F20" s="117">
        <f t="shared" si="0"/>
        <v>0.1</v>
      </c>
      <c r="G20" s="117">
        <f t="shared" si="0"/>
        <v>0.1</v>
      </c>
      <c r="H20" s="117">
        <f t="shared" si="0"/>
        <v>0.1</v>
      </c>
      <c r="I20" s="117">
        <f t="shared" si="0"/>
        <v>0.1</v>
      </c>
      <c r="J20" s="117">
        <f t="shared" si="0"/>
        <v>0.1</v>
      </c>
      <c r="K20" s="117">
        <f t="shared" si="0"/>
        <v>0.1</v>
      </c>
      <c r="L20" s="117">
        <f t="shared" si="0"/>
        <v>0.1</v>
      </c>
      <c r="O20" s="86" t="str">
        <f t="shared" si="4"/>
        <v>afore</v>
      </c>
      <c r="P20" t="str">
        <f t="shared" si="2"/>
        <v>nat</v>
      </c>
      <c r="Q20" s="9" t="str">
        <f t="shared" si="5"/>
        <v>eps</v>
      </c>
      <c r="R20" s="9" t="str">
        <f t="shared" si="3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  <c r="AF20" s="147" t="str">
        <f>AF19</f>
        <v>20 yrs</v>
      </c>
      <c r="AG20" s="25" t="s">
        <v>106</v>
      </c>
      <c r="AH20" s="25" t="s">
        <v>106</v>
      </c>
      <c r="AI20" s="145">
        <v>2.5</v>
      </c>
      <c r="AJ20" s="25">
        <v>2.5</v>
      </c>
      <c r="AK20" s="25">
        <v>1.1000000000000001</v>
      </c>
      <c r="AL20" s="25">
        <v>0.6</v>
      </c>
      <c r="AM20" s="151">
        <f t="shared" si="7"/>
        <v>0.06</v>
      </c>
      <c r="AP20">
        <f t="shared" si="8"/>
        <v>0.6</v>
      </c>
      <c r="AQ20">
        <f t="shared" si="9"/>
        <v>0.6</v>
      </c>
    </row>
    <row r="21" spans="1:43" x14ac:dyDescent="0.3">
      <c r="A21" t="s">
        <v>128</v>
      </c>
      <c r="B21" t="s">
        <v>72</v>
      </c>
      <c r="C21" s="117">
        <f t="shared" si="10"/>
        <v>0.1</v>
      </c>
      <c r="D21" s="117">
        <f t="shared" si="0"/>
        <v>0.1</v>
      </c>
      <c r="E21" s="117">
        <f t="shared" si="0"/>
        <v>0.1</v>
      </c>
      <c r="F21" s="117">
        <f t="shared" si="0"/>
        <v>0.1</v>
      </c>
      <c r="G21" s="117">
        <f t="shared" si="0"/>
        <v>0.1</v>
      </c>
      <c r="H21" s="117">
        <f t="shared" si="0"/>
        <v>0.1</v>
      </c>
      <c r="I21" s="117">
        <f t="shared" si="0"/>
        <v>0.1</v>
      </c>
      <c r="J21" s="117">
        <f t="shared" si="0"/>
        <v>0.1</v>
      </c>
      <c r="K21" s="117">
        <f t="shared" si="0"/>
        <v>0.1</v>
      </c>
      <c r="L21" s="117">
        <f t="shared" si="0"/>
        <v>0.1</v>
      </c>
      <c r="O21" s="86" t="str">
        <f t="shared" si="4"/>
        <v>afish</v>
      </c>
      <c r="P21" t="str">
        <f t="shared" si="2"/>
        <v>nat</v>
      </c>
      <c r="Q21" s="9" t="str">
        <f t="shared" si="5"/>
        <v>eps</v>
      </c>
      <c r="R21" s="9" t="str">
        <f t="shared" si="3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  <c r="AF21" s="143" t="s">
        <v>372</v>
      </c>
      <c r="AG21" s="25" t="s">
        <v>107</v>
      </c>
      <c r="AH21" s="25" t="s">
        <v>107</v>
      </c>
      <c r="AI21" s="145">
        <v>2.5</v>
      </c>
      <c r="AJ21" s="25">
        <v>2.5</v>
      </c>
      <c r="AK21" s="25">
        <v>1.1000000000000001</v>
      </c>
      <c r="AL21" s="25">
        <v>0.6</v>
      </c>
      <c r="AM21" s="151">
        <f t="shared" si="7"/>
        <v>0.06</v>
      </c>
      <c r="AP21">
        <f t="shared" si="8"/>
        <v>0.6</v>
      </c>
      <c r="AQ21">
        <f t="shared" si="9"/>
        <v>0.6</v>
      </c>
    </row>
    <row r="22" spans="1:43" x14ac:dyDescent="0.3">
      <c r="A22" t="s">
        <v>59</v>
      </c>
      <c r="B22" t="s">
        <v>72</v>
      </c>
      <c r="C22" s="117">
        <f t="shared" si="10"/>
        <v>-0.24</v>
      </c>
      <c r="D22" s="117">
        <f t="shared" si="0"/>
        <v>-0.24</v>
      </c>
      <c r="E22" s="117">
        <f t="shared" si="0"/>
        <v>-0.24</v>
      </c>
      <c r="F22" s="117">
        <f t="shared" si="0"/>
        <v>-0.24</v>
      </c>
      <c r="G22" s="117">
        <f t="shared" si="0"/>
        <v>-0.24</v>
      </c>
      <c r="H22" s="117">
        <f t="shared" si="0"/>
        <v>-0.24</v>
      </c>
      <c r="I22" s="117">
        <f t="shared" si="0"/>
        <v>-0.24</v>
      </c>
      <c r="J22" s="117">
        <f t="shared" si="0"/>
        <v>-0.24</v>
      </c>
      <c r="K22" s="117">
        <f t="shared" si="0"/>
        <v>-0.24</v>
      </c>
      <c r="L22" s="117">
        <f t="shared" si="0"/>
        <v>-0.24</v>
      </c>
      <c r="O22" s="86" t="str">
        <f t="shared" si="4"/>
        <v>acoal</v>
      </c>
      <c r="P22" t="str">
        <f t="shared" si="2"/>
        <v>nat</v>
      </c>
      <c r="Q22" s="9" t="str">
        <f t="shared" si="5"/>
        <v>eps</v>
      </c>
      <c r="R22" s="9" t="str">
        <f t="shared" si="3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  <c r="AF22" s="147" t="str">
        <f>AF21</f>
        <v>20 yrs</v>
      </c>
      <c r="AG22" s="25" t="s">
        <v>108</v>
      </c>
      <c r="AH22" s="25" t="s">
        <v>108</v>
      </c>
      <c r="AI22" s="145">
        <v>2.5</v>
      </c>
      <c r="AJ22" s="25">
        <v>2.5</v>
      </c>
      <c r="AK22" s="25">
        <v>1.1000000000000001</v>
      </c>
      <c r="AL22" s="25">
        <v>0.6</v>
      </c>
      <c r="AM22" s="151">
        <f t="shared" si="7"/>
        <v>0.06</v>
      </c>
      <c r="AP22">
        <f t="shared" si="8"/>
        <v>0.6</v>
      </c>
      <c r="AQ22">
        <f t="shared" si="9"/>
        <v>0.6</v>
      </c>
    </row>
    <row r="23" spans="1:43" x14ac:dyDescent="0.3">
      <c r="A23" t="s">
        <v>213</v>
      </c>
      <c r="B23" t="s">
        <v>72</v>
      </c>
      <c r="C23" s="117">
        <f t="shared" si="10"/>
        <v>-0.24</v>
      </c>
      <c r="D23" s="117">
        <f t="shared" ref="D23:L51" si="11">C23</f>
        <v>-0.24</v>
      </c>
      <c r="E23" s="117">
        <f t="shared" si="11"/>
        <v>-0.24</v>
      </c>
      <c r="F23" s="117">
        <f t="shared" si="11"/>
        <v>-0.24</v>
      </c>
      <c r="G23" s="117">
        <f t="shared" si="11"/>
        <v>-0.24</v>
      </c>
      <c r="H23" s="117">
        <f t="shared" si="11"/>
        <v>-0.24</v>
      </c>
      <c r="I23" s="117">
        <f t="shared" si="11"/>
        <v>-0.24</v>
      </c>
      <c r="J23" s="117">
        <f t="shared" si="11"/>
        <v>-0.24</v>
      </c>
      <c r="K23" s="117">
        <f t="shared" si="11"/>
        <v>-0.24</v>
      </c>
      <c r="L23" s="117">
        <f t="shared" si="11"/>
        <v>-0.24</v>
      </c>
      <c r="O23" s="86" t="str">
        <f t="shared" si="4"/>
        <v>agold</v>
      </c>
      <c r="P23" t="str">
        <f t="shared" si="2"/>
        <v>nat</v>
      </c>
      <c r="Q23" s="9" t="str">
        <f t="shared" si="5"/>
        <v>eps</v>
      </c>
      <c r="R23" s="9" t="str">
        <f t="shared" si="3"/>
        <v>eps</v>
      </c>
      <c r="S23" s="9" t="str">
        <f t="shared" si="3"/>
        <v>eps</v>
      </c>
      <c r="T23" s="9" t="str">
        <f t="shared" si="3"/>
        <v>eps</v>
      </c>
      <c r="U23" s="9" t="str">
        <f t="shared" si="3"/>
        <v>eps</v>
      </c>
      <c r="V23" s="9" t="str">
        <f t="shared" si="3"/>
        <v>eps</v>
      </c>
      <c r="W23" s="9" t="str">
        <f t="shared" si="3"/>
        <v>eps</v>
      </c>
      <c r="X23" s="9" t="str">
        <f t="shared" si="3"/>
        <v>eps</v>
      </c>
      <c r="Y23" s="9" t="str">
        <f t="shared" si="3"/>
        <v>eps</v>
      </c>
      <c r="Z23" s="9" t="str">
        <f t="shared" si="3"/>
        <v>eps</v>
      </c>
      <c r="AF23" s="147" t="str">
        <f>AF22</f>
        <v>20 yrs</v>
      </c>
      <c r="AG23" s="25" t="s">
        <v>109</v>
      </c>
      <c r="AH23" s="25" t="s">
        <v>109</v>
      </c>
      <c r="AI23" s="145">
        <v>2.5</v>
      </c>
      <c r="AJ23" s="25">
        <v>2.5</v>
      </c>
      <c r="AK23" s="25">
        <v>1.1000000000000001</v>
      </c>
      <c r="AL23" s="25">
        <v>0.6</v>
      </c>
      <c r="AM23" s="151">
        <f t="shared" si="7"/>
        <v>0.06</v>
      </c>
      <c r="AP23">
        <f t="shared" si="8"/>
        <v>0.6</v>
      </c>
      <c r="AQ23">
        <f t="shared" si="9"/>
        <v>0.6</v>
      </c>
    </row>
    <row r="24" spans="1:43" x14ac:dyDescent="0.3">
      <c r="A24" t="s">
        <v>129</v>
      </c>
      <c r="B24" t="s">
        <v>72</v>
      </c>
      <c r="C24" s="117">
        <f>C23</f>
        <v>-0.24</v>
      </c>
      <c r="D24" s="117">
        <f t="shared" si="11"/>
        <v>-0.24</v>
      </c>
      <c r="E24" s="117">
        <f t="shared" si="11"/>
        <v>-0.24</v>
      </c>
      <c r="F24" s="117">
        <f t="shared" si="11"/>
        <v>-0.24</v>
      </c>
      <c r="G24" s="117">
        <f t="shared" si="11"/>
        <v>-0.24</v>
      </c>
      <c r="H24" s="117">
        <f t="shared" si="11"/>
        <v>-0.24</v>
      </c>
      <c r="I24" s="117">
        <f t="shared" si="11"/>
        <v>-0.24</v>
      </c>
      <c r="J24" s="117">
        <f t="shared" si="11"/>
        <v>-0.24</v>
      </c>
      <c r="K24" s="117">
        <f t="shared" si="11"/>
        <v>-0.24</v>
      </c>
      <c r="L24" s="117">
        <f t="shared" si="11"/>
        <v>-0.24</v>
      </c>
      <c r="O24" s="86" t="str">
        <f t="shared" si="4"/>
        <v>angas</v>
      </c>
      <c r="P24" t="str">
        <f t="shared" si="2"/>
        <v>nat</v>
      </c>
      <c r="Q24" s="9" t="str">
        <f t="shared" si="5"/>
        <v>eps</v>
      </c>
      <c r="R24" s="9" t="str">
        <f t="shared" si="3"/>
        <v>eps</v>
      </c>
      <c r="S24" s="9" t="str">
        <f t="shared" si="3"/>
        <v>eps</v>
      </c>
      <c r="T24" s="9" t="str">
        <f t="shared" si="3"/>
        <v>eps</v>
      </c>
      <c r="U24" s="9" t="str">
        <f t="shared" si="3"/>
        <v>eps</v>
      </c>
      <c r="V24" s="9" t="str">
        <f t="shared" si="3"/>
        <v>eps</v>
      </c>
      <c r="W24" s="9" t="str">
        <f t="shared" si="3"/>
        <v>eps</v>
      </c>
      <c r="X24" s="9" t="str">
        <f t="shared" si="3"/>
        <v>eps</v>
      </c>
      <c r="Y24" s="9" t="str">
        <f t="shared" si="3"/>
        <v>eps</v>
      </c>
      <c r="Z24" s="9" t="str">
        <f t="shared" si="3"/>
        <v>eps</v>
      </c>
      <c r="AF24" s="147" t="str">
        <f>AF23</f>
        <v>20 yrs</v>
      </c>
      <c r="AG24" s="25" t="s">
        <v>61</v>
      </c>
      <c r="AH24" s="25" t="s">
        <v>61</v>
      </c>
      <c r="AI24" s="145">
        <v>2.7</v>
      </c>
      <c r="AJ24" s="25">
        <v>1.6</v>
      </c>
      <c r="AK24" s="25">
        <v>1.2</v>
      </c>
      <c r="AL24" s="25">
        <v>1.7</v>
      </c>
      <c r="AM24" s="151">
        <f t="shared" si="7"/>
        <v>0.17</v>
      </c>
      <c r="AP24">
        <f t="shared" si="8"/>
        <v>1.7</v>
      </c>
      <c r="AQ24">
        <f t="shared" si="9"/>
        <v>1.7</v>
      </c>
    </row>
    <row r="25" spans="1:43" x14ac:dyDescent="0.3">
      <c r="A25" t="s">
        <v>416</v>
      </c>
      <c r="B25" t="s">
        <v>72</v>
      </c>
      <c r="C25" s="117">
        <f>C24</f>
        <v>-0.24</v>
      </c>
      <c r="D25" s="117">
        <f t="shared" si="11"/>
        <v>-0.24</v>
      </c>
      <c r="E25" s="117">
        <f t="shared" si="11"/>
        <v>-0.24</v>
      </c>
      <c r="F25" s="117">
        <f t="shared" si="11"/>
        <v>-0.24</v>
      </c>
      <c r="G25" s="117">
        <f t="shared" si="11"/>
        <v>-0.24</v>
      </c>
      <c r="H25" s="117">
        <f t="shared" si="11"/>
        <v>-0.24</v>
      </c>
      <c r="I25" s="117">
        <f t="shared" si="11"/>
        <v>-0.24</v>
      </c>
      <c r="J25" s="117">
        <f t="shared" si="11"/>
        <v>-0.24</v>
      </c>
      <c r="K25" s="117">
        <f t="shared" si="11"/>
        <v>-0.24</v>
      </c>
      <c r="L25" s="117">
        <f t="shared" si="11"/>
        <v>-0.24</v>
      </c>
      <c r="O25" s="86" t="str">
        <f t="shared" si="4"/>
        <v>apgm</v>
      </c>
      <c r="P25" t="str">
        <f t="shared" si="2"/>
        <v>nat</v>
      </c>
      <c r="Q25" s="9" t="str">
        <f t="shared" si="5"/>
        <v>eps</v>
      </c>
      <c r="R25" s="9" t="str">
        <f t="shared" si="3"/>
        <v>eps</v>
      </c>
      <c r="S25" s="9" t="str">
        <f t="shared" si="3"/>
        <v>eps</v>
      </c>
      <c r="T25" s="9" t="str">
        <f t="shared" si="3"/>
        <v>eps</v>
      </c>
      <c r="U25" s="9" t="str">
        <f t="shared" si="3"/>
        <v>eps</v>
      </c>
      <c r="V25" s="9" t="str">
        <f t="shared" si="3"/>
        <v>eps</v>
      </c>
      <c r="W25" s="9" t="str">
        <f t="shared" si="3"/>
        <v>eps</v>
      </c>
      <c r="X25" s="9" t="str">
        <f t="shared" si="3"/>
        <v>eps</v>
      </c>
      <c r="Y25" s="9" t="str">
        <f t="shared" si="3"/>
        <v>eps</v>
      </c>
      <c r="Z25" s="9" t="str">
        <f t="shared" si="3"/>
        <v>eps</v>
      </c>
      <c r="AF25" s="143" t="s">
        <v>372</v>
      </c>
      <c r="AG25" s="25" t="s">
        <v>110</v>
      </c>
      <c r="AH25" s="25" t="s">
        <v>110</v>
      </c>
      <c r="AI25" s="145">
        <v>2.7</v>
      </c>
      <c r="AJ25" s="25">
        <v>1.6</v>
      </c>
      <c r="AK25" s="25">
        <v>1.2</v>
      </c>
      <c r="AL25" s="25">
        <v>1.7</v>
      </c>
      <c r="AM25" s="151">
        <f t="shared" si="7"/>
        <v>0.17</v>
      </c>
      <c r="AP25">
        <f t="shared" si="8"/>
        <v>1.7</v>
      </c>
      <c r="AQ25">
        <f t="shared" si="9"/>
        <v>1.7</v>
      </c>
    </row>
    <row r="26" spans="1:43" x14ac:dyDescent="0.3">
      <c r="A26" t="s">
        <v>214</v>
      </c>
      <c r="B26" t="s">
        <v>72</v>
      </c>
      <c r="C26" s="117">
        <f t="shared" si="10"/>
        <v>-0.24</v>
      </c>
      <c r="D26" s="117">
        <f t="shared" si="11"/>
        <v>-0.24</v>
      </c>
      <c r="E26" s="117">
        <f t="shared" si="11"/>
        <v>-0.24</v>
      </c>
      <c r="F26" s="117">
        <f t="shared" si="11"/>
        <v>-0.24</v>
      </c>
      <c r="G26" s="117">
        <f t="shared" si="11"/>
        <v>-0.24</v>
      </c>
      <c r="H26" s="117">
        <f t="shared" si="11"/>
        <v>-0.24</v>
      </c>
      <c r="I26" s="117">
        <f t="shared" si="11"/>
        <v>-0.24</v>
      </c>
      <c r="J26" s="117">
        <f t="shared" si="11"/>
        <v>-0.24</v>
      </c>
      <c r="K26" s="117">
        <f t="shared" si="11"/>
        <v>-0.24</v>
      </c>
      <c r="L26" s="117">
        <f t="shared" si="11"/>
        <v>-0.24</v>
      </c>
      <c r="O26" s="86" t="str">
        <f t="shared" si="4"/>
        <v>amore</v>
      </c>
      <c r="P26" t="str">
        <f t="shared" si="2"/>
        <v>nat</v>
      </c>
      <c r="Q26" s="9" t="str">
        <f t="shared" si="5"/>
        <v>eps</v>
      </c>
      <c r="R26" s="9" t="str">
        <f t="shared" si="3"/>
        <v>eps</v>
      </c>
      <c r="S26" s="9" t="str">
        <f t="shared" si="3"/>
        <v>eps</v>
      </c>
      <c r="T26" s="9" t="str">
        <f t="shared" si="3"/>
        <v>eps</v>
      </c>
      <c r="U26" s="9" t="str">
        <f t="shared" si="3"/>
        <v>eps</v>
      </c>
      <c r="V26" s="9" t="str">
        <f t="shared" si="3"/>
        <v>eps</v>
      </c>
      <c r="W26" s="9" t="str">
        <f t="shared" si="3"/>
        <v>eps</v>
      </c>
      <c r="X26" s="9" t="str">
        <f t="shared" si="3"/>
        <v>eps</v>
      </c>
      <c r="Y26" s="9" t="str">
        <f t="shared" si="3"/>
        <v>eps</v>
      </c>
      <c r="Z26" s="9" t="str">
        <f t="shared" si="3"/>
        <v>eps</v>
      </c>
      <c r="AF26" s="147" t="str">
        <f>AF25</f>
        <v>20 yrs</v>
      </c>
      <c r="AG26" s="25" t="s">
        <v>111</v>
      </c>
      <c r="AH26" s="25" t="s">
        <v>111</v>
      </c>
      <c r="AI26" s="145">
        <v>2.7</v>
      </c>
      <c r="AJ26" s="25">
        <v>1.6</v>
      </c>
      <c r="AK26" s="25">
        <v>1.2</v>
      </c>
      <c r="AL26" s="25">
        <v>1.7</v>
      </c>
      <c r="AM26" s="151">
        <f t="shared" si="7"/>
        <v>0.17</v>
      </c>
      <c r="AP26">
        <f t="shared" si="8"/>
        <v>1.7</v>
      </c>
      <c r="AQ26">
        <f t="shared" si="9"/>
        <v>1.7</v>
      </c>
    </row>
    <row r="27" spans="1:43" x14ac:dyDescent="0.3">
      <c r="A27" t="s">
        <v>216</v>
      </c>
      <c r="B27" t="s">
        <v>72</v>
      </c>
      <c r="C27" s="117">
        <f t="shared" si="10"/>
        <v>-0.24</v>
      </c>
      <c r="D27" s="117">
        <f t="shared" si="11"/>
        <v>-0.24</v>
      </c>
      <c r="E27" s="117">
        <f t="shared" si="11"/>
        <v>-0.24</v>
      </c>
      <c r="F27" s="117">
        <f t="shared" si="11"/>
        <v>-0.24</v>
      </c>
      <c r="G27" s="117">
        <f t="shared" si="11"/>
        <v>-0.24</v>
      </c>
      <c r="H27" s="117">
        <f t="shared" si="11"/>
        <v>-0.24</v>
      </c>
      <c r="I27" s="117">
        <f t="shared" si="11"/>
        <v>-0.24</v>
      </c>
      <c r="J27" s="117">
        <f t="shared" si="11"/>
        <v>-0.24</v>
      </c>
      <c r="K27" s="117">
        <f t="shared" si="11"/>
        <v>-0.24</v>
      </c>
      <c r="L27" s="117">
        <f t="shared" si="11"/>
        <v>-0.24</v>
      </c>
      <c r="O27" s="86" t="str">
        <f t="shared" si="4"/>
        <v>amine</v>
      </c>
      <c r="P27" t="str">
        <f t="shared" si="2"/>
        <v>nat</v>
      </c>
      <c r="Q27" s="9" t="str">
        <f t="shared" si="5"/>
        <v>eps</v>
      </c>
      <c r="R27" s="9" t="str">
        <f t="shared" si="3"/>
        <v>eps</v>
      </c>
      <c r="S27" s="9" t="str">
        <f t="shared" si="3"/>
        <v>eps</v>
      </c>
      <c r="T27" s="9" t="str">
        <f t="shared" si="3"/>
        <v>eps</v>
      </c>
      <c r="U27" s="9" t="str">
        <f t="shared" si="3"/>
        <v>eps</v>
      </c>
      <c r="V27" s="9" t="str">
        <f t="shared" si="3"/>
        <v>eps</v>
      </c>
      <c r="W27" s="9" t="str">
        <f t="shared" si="3"/>
        <v>eps</v>
      </c>
      <c r="X27" s="9" t="str">
        <f t="shared" si="3"/>
        <v>eps</v>
      </c>
      <c r="Y27" s="9" t="str">
        <f t="shared" si="3"/>
        <v>eps</v>
      </c>
      <c r="Z27" s="9" t="str">
        <f t="shared" si="3"/>
        <v>eps</v>
      </c>
      <c r="AF27" s="147" t="str">
        <f>AF26</f>
        <v>20 yrs</v>
      </c>
      <c r="AG27" s="25" t="s">
        <v>112</v>
      </c>
      <c r="AH27" s="25" t="s">
        <v>112</v>
      </c>
      <c r="AI27" s="145">
        <v>2.7</v>
      </c>
      <c r="AJ27" s="25">
        <v>1.6</v>
      </c>
      <c r="AK27" s="25">
        <v>1.2</v>
      </c>
      <c r="AL27" s="25">
        <v>1.7</v>
      </c>
      <c r="AM27" s="151">
        <f t="shared" si="7"/>
        <v>0.17</v>
      </c>
      <c r="AP27">
        <f t="shared" si="8"/>
        <v>1.7</v>
      </c>
      <c r="AQ27">
        <f t="shared" si="9"/>
        <v>1.7</v>
      </c>
    </row>
    <row r="28" spans="1:43" x14ac:dyDescent="0.3">
      <c r="A28" t="s">
        <v>350</v>
      </c>
      <c r="B28" t="s">
        <v>72</v>
      </c>
      <c r="C28" s="117">
        <f t="shared" si="10"/>
        <v>4.0000000000000008E-2</v>
      </c>
      <c r="D28" s="117">
        <f t="shared" si="11"/>
        <v>4.0000000000000008E-2</v>
      </c>
      <c r="E28" s="117">
        <f t="shared" si="11"/>
        <v>4.0000000000000008E-2</v>
      </c>
      <c r="F28" s="117">
        <f t="shared" si="11"/>
        <v>4.0000000000000008E-2</v>
      </c>
      <c r="G28" s="117">
        <f t="shared" si="11"/>
        <v>4.0000000000000008E-2</v>
      </c>
      <c r="H28" s="117">
        <f t="shared" si="11"/>
        <v>4.0000000000000008E-2</v>
      </c>
      <c r="I28" s="117">
        <f t="shared" si="11"/>
        <v>4.0000000000000008E-2</v>
      </c>
      <c r="J28" s="117">
        <f t="shared" si="11"/>
        <v>4.0000000000000008E-2</v>
      </c>
      <c r="K28" s="117">
        <f t="shared" si="11"/>
        <v>4.0000000000000008E-2</v>
      </c>
      <c r="L28" s="117">
        <f t="shared" si="11"/>
        <v>4.0000000000000008E-2</v>
      </c>
      <c r="O28" s="86" t="str">
        <f t="shared" si="4"/>
        <v>ameat</v>
      </c>
      <c r="P28" t="str">
        <f t="shared" si="2"/>
        <v>nat</v>
      </c>
      <c r="Q28" s="9" t="str">
        <f t="shared" si="5"/>
        <v>eps</v>
      </c>
      <c r="R28" s="9" t="str">
        <f t="shared" si="3"/>
        <v>eps</v>
      </c>
      <c r="S28" s="9" t="str">
        <f t="shared" si="3"/>
        <v>eps</v>
      </c>
      <c r="T28" s="9" t="str">
        <f t="shared" si="3"/>
        <v>eps</v>
      </c>
      <c r="U28" s="9" t="str">
        <f t="shared" si="3"/>
        <v>eps</v>
      </c>
      <c r="V28" s="9" t="str">
        <f t="shared" si="3"/>
        <v>eps</v>
      </c>
      <c r="W28" s="9" t="str">
        <f t="shared" si="3"/>
        <v>eps</v>
      </c>
      <c r="X28" s="9" t="str">
        <f t="shared" si="3"/>
        <v>eps</v>
      </c>
      <c r="Y28" s="9" t="str">
        <f t="shared" si="3"/>
        <v>eps</v>
      </c>
      <c r="Z28" s="9" t="str">
        <f t="shared" si="3"/>
        <v>eps</v>
      </c>
      <c r="AF28" s="143" t="s">
        <v>372</v>
      </c>
      <c r="AG28" s="25" t="s">
        <v>113</v>
      </c>
      <c r="AH28" s="25" t="s">
        <v>113</v>
      </c>
      <c r="AI28" s="145">
        <v>2.7</v>
      </c>
      <c r="AJ28" s="25">
        <v>1.6</v>
      </c>
      <c r="AK28" s="25">
        <v>1.2</v>
      </c>
      <c r="AL28" s="25">
        <v>1.7</v>
      </c>
      <c r="AM28" s="151">
        <f t="shared" si="7"/>
        <v>0.17</v>
      </c>
      <c r="AP28">
        <f t="shared" si="8"/>
        <v>1.7</v>
      </c>
      <c r="AQ28">
        <f t="shared" si="9"/>
        <v>1.7</v>
      </c>
    </row>
    <row r="29" spans="1:43" x14ac:dyDescent="0.3">
      <c r="A29" t="s">
        <v>351</v>
      </c>
      <c r="B29" t="s">
        <v>72</v>
      </c>
      <c r="C29" s="117">
        <f>C28</f>
        <v>4.0000000000000008E-2</v>
      </c>
      <c r="D29" s="117">
        <f t="shared" si="11"/>
        <v>4.0000000000000008E-2</v>
      </c>
      <c r="E29" s="117">
        <f t="shared" si="11"/>
        <v>4.0000000000000008E-2</v>
      </c>
      <c r="F29" s="117">
        <f t="shared" si="11"/>
        <v>4.0000000000000008E-2</v>
      </c>
      <c r="G29" s="117">
        <f t="shared" si="11"/>
        <v>4.0000000000000008E-2</v>
      </c>
      <c r="H29" s="117">
        <f t="shared" si="11"/>
        <v>4.0000000000000008E-2</v>
      </c>
      <c r="I29" s="117">
        <f t="shared" si="11"/>
        <v>4.0000000000000008E-2</v>
      </c>
      <c r="J29" s="117">
        <f t="shared" si="11"/>
        <v>4.0000000000000008E-2</v>
      </c>
      <c r="K29" s="117">
        <f t="shared" si="11"/>
        <v>4.0000000000000008E-2</v>
      </c>
      <c r="L29" s="117">
        <f t="shared" si="11"/>
        <v>4.0000000000000008E-2</v>
      </c>
      <c r="O29" s="86" t="str">
        <f t="shared" si="4"/>
        <v>apfis</v>
      </c>
      <c r="P29" t="str">
        <f t="shared" si="2"/>
        <v>nat</v>
      </c>
      <c r="Q29" s="9" t="str">
        <f t="shared" si="5"/>
        <v>eps</v>
      </c>
      <c r="R29" s="9" t="str">
        <f t="shared" si="3"/>
        <v>eps</v>
      </c>
      <c r="S29" s="9" t="str">
        <f t="shared" si="3"/>
        <v>eps</v>
      </c>
      <c r="T29" s="9" t="str">
        <f t="shared" si="3"/>
        <v>eps</v>
      </c>
      <c r="U29" s="9" t="str">
        <f t="shared" si="3"/>
        <v>eps</v>
      </c>
      <c r="V29" s="9" t="str">
        <f t="shared" si="3"/>
        <v>eps</v>
      </c>
      <c r="W29" s="9" t="str">
        <f t="shared" si="3"/>
        <v>eps</v>
      </c>
      <c r="X29" s="9" t="str">
        <f t="shared" si="3"/>
        <v>eps</v>
      </c>
      <c r="Y29" s="9" t="str">
        <f t="shared" si="3"/>
        <v>eps</v>
      </c>
      <c r="Z29" s="9" t="str">
        <f t="shared" si="3"/>
        <v>eps</v>
      </c>
      <c r="AF29" s="147" t="str">
        <f>AF28</f>
        <v>20 yrs</v>
      </c>
      <c r="AG29" s="25" t="s">
        <v>378</v>
      </c>
      <c r="AH29" s="25" t="s">
        <v>379</v>
      </c>
      <c r="AI29" s="145">
        <v>2.7</v>
      </c>
      <c r="AJ29" s="25">
        <v>1.6</v>
      </c>
      <c r="AK29" s="25">
        <v>1.2</v>
      </c>
      <c r="AL29" s="25">
        <v>1.7</v>
      </c>
      <c r="AM29" s="151">
        <f t="shared" si="7"/>
        <v>0.17</v>
      </c>
      <c r="AP29">
        <f t="shared" si="8"/>
        <v>1.7</v>
      </c>
      <c r="AQ29">
        <f t="shared" si="9"/>
        <v>1.7</v>
      </c>
    </row>
    <row r="30" spans="1:43" x14ac:dyDescent="0.3">
      <c r="A30" t="s">
        <v>352</v>
      </c>
      <c r="B30" t="s">
        <v>72</v>
      </c>
      <c r="C30" s="117">
        <f t="shared" ref="C30:C40" si="12">C29</f>
        <v>4.0000000000000008E-2</v>
      </c>
      <c r="D30" s="117">
        <f t="shared" si="11"/>
        <v>4.0000000000000008E-2</v>
      </c>
      <c r="E30" s="117">
        <f t="shared" si="11"/>
        <v>4.0000000000000008E-2</v>
      </c>
      <c r="F30" s="117">
        <f t="shared" si="11"/>
        <v>4.0000000000000008E-2</v>
      </c>
      <c r="G30" s="117">
        <f t="shared" si="11"/>
        <v>4.0000000000000008E-2</v>
      </c>
      <c r="H30" s="117">
        <f t="shared" si="11"/>
        <v>4.0000000000000008E-2</v>
      </c>
      <c r="I30" s="117">
        <f t="shared" si="11"/>
        <v>4.0000000000000008E-2</v>
      </c>
      <c r="J30" s="117">
        <f t="shared" si="11"/>
        <v>4.0000000000000008E-2</v>
      </c>
      <c r="K30" s="117">
        <f t="shared" si="11"/>
        <v>4.0000000000000008E-2</v>
      </c>
      <c r="L30" s="117">
        <f t="shared" si="11"/>
        <v>4.0000000000000008E-2</v>
      </c>
      <c r="O30" s="86" t="str">
        <f t="shared" si="4"/>
        <v>avege</v>
      </c>
      <c r="P30" t="str">
        <f t="shared" si="2"/>
        <v>nat</v>
      </c>
      <c r="Q30" s="9" t="str">
        <f t="shared" si="5"/>
        <v>eps</v>
      </c>
      <c r="R30" s="9" t="str">
        <f t="shared" si="3"/>
        <v>eps</v>
      </c>
      <c r="S30" s="9" t="str">
        <f t="shared" si="3"/>
        <v>eps</v>
      </c>
      <c r="T30" s="9" t="str">
        <f t="shared" si="3"/>
        <v>eps</v>
      </c>
      <c r="U30" s="9" t="str">
        <f t="shared" si="3"/>
        <v>eps</v>
      </c>
      <c r="V30" s="9" t="str">
        <f t="shared" si="3"/>
        <v>eps</v>
      </c>
      <c r="W30" s="9" t="str">
        <f t="shared" si="3"/>
        <v>eps</v>
      </c>
      <c r="X30" s="9" t="str">
        <f t="shared" si="3"/>
        <v>eps</v>
      </c>
      <c r="Y30" s="9" t="str">
        <f t="shared" si="3"/>
        <v>eps</v>
      </c>
      <c r="Z30" s="9" t="str">
        <f t="shared" si="3"/>
        <v>eps</v>
      </c>
      <c r="AF30" s="147" t="str">
        <f t="shared" ref="AF30:AF61" si="13">AF29</f>
        <v>20 yrs</v>
      </c>
      <c r="AG30" s="25" t="s">
        <v>62</v>
      </c>
      <c r="AH30" s="25" t="s">
        <v>380</v>
      </c>
      <c r="AI30" s="145">
        <v>-0.9</v>
      </c>
      <c r="AJ30" s="25">
        <v>0.8</v>
      </c>
      <c r="AK30" s="25">
        <v>1.5</v>
      </c>
      <c r="AL30" s="25">
        <v>1.4</v>
      </c>
      <c r="AM30" s="151">
        <f t="shared" si="7"/>
        <v>0.13999999999999999</v>
      </c>
      <c r="AP30">
        <f t="shared" si="8"/>
        <v>1.4</v>
      </c>
      <c r="AQ30">
        <f t="shared" si="9"/>
        <v>1.4</v>
      </c>
    </row>
    <row r="31" spans="1:43" x14ac:dyDescent="0.3">
      <c r="A31" t="s">
        <v>353</v>
      </c>
      <c r="B31" t="s">
        <v>72</v>
      </c>
      <c r="C31" s="117">
        <f t="shared" si="12"/>
        <v>4.0000000000000008E-2</v>
      </c>
      <c r="D31" s="117">
        <f t="shared" si="11"/>
        <v>4.0000000000000008E-2</v>
      </c>
      <c r="E31" s="117">
        <f t="shared" si="11"/>
        <v>4.0000000000000008E-2</v>
      </c>
      <c r="F31" s="117">
        <f t="shared" si="11"/>
        <v>4.0000000000000008E-2</v>
      </c>
      <c r="G31" s="117">
        <f t="shared" si="11"/>
        <v>4.0000000000000008E-2</v>
      </c>
      <c r="H31" s="117">
        <f t="shared" si="11"/>
        <v>4.0000000000000008E-2</v>
      </c>
      <c r="I31" s="117">
        <f t="shared" si="11"/>
        <v>4.0000000000000008E-2</v>
      </c>
      <c r="J31" s="117">
        <f t="shared" si="11"/>
        <v>4.0000000000000008E-2</v>
      </c>
      <c r="K31" s="117">
        <f t="shared" si="11"/>
        <v>4.0000000000000008E-2</v>
      </c>
      <c r="L31" s="117">
        <f t="shared" si="11"/>
        <v>4.0000000000000008E-2</v>
      </c>
      <c r="O31" s="86" t="str">
        <f t="shared" si="4"/>
        <v>afats</v>
      </c>
      <c r="P31" t="str">
        <f t="shared" si="2"/>
        <v>nat</v>
      </c>
      <c r="Q31" s="9" t="str">
        <f t="shared" si="5"/>
        <v>eps</v>
      </c>
      <c r="R31" s="9" t="str">
        <f t="shared" si="3"/>
        <v>eps</v>
      </c>
      <c r="S31" s="9" t="str">
        <f t="shared" si="3"/>
        <v>eps</v>
      </c>
      <c r="T31" s="9" t="str">
        <f t="shared" si="3"/>
        <v>eps</v>
      </c>
      <c r="U31" s="9" t="str">
        <f t="shared" si="3"/>
        <v>eps</v>
      </c>
      <c r="V31" s="9" t="str">
        <f t="shared" si="3"/>
        <v>eps</v>
      </c>
      <c r="W31" s="9" t="str">
        <f t="shared" si="3"/>
        <v>eps</v>
      </c>
      <c r="X31" s="9" t="str">
        <f t="shared" si="3"/>
        <v>eps</v>
      </c>
      <c r="Y31" s="9" t="str">
        <f t="shared" si="3"/>
        <v>eps</v>
      </c>
      <c r="Z31" s="9" t="str">
        <f t="shared" si="3"/>
        <v>eps</v>
      </c>
      <c r="AF31" s="147" t="str">
        <f t="shared" si="13"/>
        <v>20 yrs</v>
      </c>
      <c r="AG31" s="25" t="s">
        <v>114</v>
      </c>
      <c r="AH31" s="25" t="s">
        <v>381</v>
      </c>
      <c r="AI31" s="145">
        <v>-0.9</v>
      </c>
      <c r="AJ31" s="25">
        <v>0.8</v>
      </c>
      <c r="AK31" s="25">
        <v>1.5</v>
      </c>
      <c r="AL31" s="25">
        <v>1.4</v>
      </c>
      <c r="AM31" s="151">
        <f t="shared" si="7"/>
        <v>0.13999999999999999</v>
      </c>
      <c r="AP31">
        <f t="shared" si="8"/>
        <v>1.4</v>
      </c>
      <c r="AQ31">
        <f t="shared" si="9"/>
        <v>1.4</v>
      </c>
    </row>
    <row r="32" spans="1:43" x14ac:dyDescent="0.3">
      <c r="A32" t="s">
        <v>354</v>
      </c>
      <c r="B32" t="s">
        <v>72</v>
      </c>
      <c r="C32" s="117">
        <f t="shared" si="12"/>
        <v>4.0000000000000008E-2</v>
      </c>
      <c r="D32" s="117">
        <f t="shared" si="11"/>
        <v>4.0000000000000008E-2</v>
      </c>
      <c r="E32" s="117">
        <f t="shared" si="11"/>
        <v>4.0000000000000008E-2</v>
      </c>
      <c r="F32" s="117">
        <f t="shared" si="11"/>
        <v>4.0000000000000008E-2</v>
      </c>
      <c r="G32" s="117">
        <f t="shared" si="11"/>
        <v>4.0000000000000008E-2</v>
      </c>
      <c r="H32" s="117">
        <f t="shared" si="11"/>
        <v>4.0000000000000008E-2</v>
      </c>
      <c r="I32" s="117">
        <f t="shared" si="11"/>
        <v>4.0000000000000008E-2</v>
      </c>
      <c r="J32" s="117">
        <f t="shared" si="11"/>
        <v>4.0000000000000008E-2</v>
      </c>
      <c r="K32" s="117">
        <f t="shared" si="11"/>
        <v>4.0000000000000008E-2</v>
      </c>
      <c r="L32" s="117">
        <f t="shared" si="11"/>
        <v>4.0000000000000008E-2</v>
      </c>
      <c r="O32" s="86" t="str">
        <f t="shared" si="4"/>
        <v>adair</v>
      </c>
      <c r="P32" t="str">
        <f t="shared" si="2"/>
        <v>nat</v>
      </c>
      <c r="Q32" s="9" t="str">
        <f t="shared" si="5"/>
        <v>eps</v>
      </c>
      <c r="R32" s="9" t="str">
        <f t="shared" si="3"/>
        <v>eps</v>
      </c>
      <c r="S32" s="9" t="str">
        <f t="shared" si="3"/>
        <v>eps</v>
      </c>
      <c r="T32" s="9" t="str">
        <f t="shared" si="3"/>
        <v>eps</v>
      </c>
      <c r="U32" s="9" t="str">
        <f t="shared" si="3"/>
        <v>eps</v>
      </c>
      <c r="V32" s="9" t="str">
        <f t="shared" si="3"/>
        <v>eps</v>
      </c>
      <c r="W32" s="9" t="str">
        <f t="shared" si="3"/>
        <v>eps</v>
      </c>
      <c r="X32" s="9" t="str">
        <f t="shared" si="3"/>
        <v>eps</v>
      </c>
      <c r="Y32" s="9" t="str">
        <f t="shared" si="3"/>
        <v>eps</v>
      </c>
      <c r="Z32" s="9" t="str">
        <f t="shared" si="3"/>
        <v>eps</v>
      </c>
      <c r="AF32" s="147" t="str">
        <f t="shared" si="13"/>
        <v>20 yrs</v>
      </c>
      <c r="AG32" s="25" t="s">
        <v>115</v>
      </c>
      <c r="AH32" s="25" t="s">
        <v>382</v>
      </c>
      <c r="AI32" s="145">
        <v>-0.9</v>
      </c>
      <c r="AJ32" s="25">
        <v>0.8</v>
      </c>
      <c r="AK32" s="25">
        <v>1.5</v>
      </c>
      <c r="AL32" s="25">
        <v>1.4</v>
      </c>
      <c r="AM32" s="151">
        <f t="shared" si="7"/>
        <v>0.13999999999999999</v>
      </c>
      <c r="AP32">
        <f t="shared" si="8"/>
        <v>1.4</v>
      </c>
      <c r="AQ32">
        <f t="shared" si="9"/>
        <v>1.4</v>
      </c>
    </row>
    <row r="33" spans="1:43" x14ac:dyDescent="0.3">
      <c r="A33" t="s">
        <v>355</v>
      </c>
      <c r="B33" t="s">
        <v>72</v>
      </c>
      <c r="C33" s="117">
        <f t="shared" si="12"/>
        <v>4.0000000000000008E-2</v>
      </c>
      <c r="D33" s="117">
        <f t="shared" si="11"/>
        <v>4.0000000000000008E-2</v>
      </c>
      <c r="E33" s="117">
        <f t="shared" si="11"/>
        <v>4.0000000000000008E-2</v>
      </c>
      <c r="F33" s="117">
        <f t="shared" si="11"/>
        <v>4.0000000000000008E-2</v>
      </c>
      <c r="G33" s="117">
        <f t="shared" si="11"/>
        <v>4.0000000000000008E-2</v>
      </c>
      <c r="H33" s="117">
        <f t="shared" si="11"/>
        <v>4.0000000000000008E-2</v>
      </c>
      <c r="I33" s="117">
        <f t="shared" si="11"/>
        <v>4.0000000000000008E-2</v>
      </c>
      <c r="J33" s="117">
        <f t="shared" si="11"/>
        <v>4.0000000000000008E-2</v>
      </c>
      <c r="K33" s="117">
        <f t="shared" si="11"/>
        <v>4.0000000000000008E-2</v>
      </c>
      <c r="L33" s="117">
        <f t="shared" si="11"/>
        <v>4.0000000000000008E-2</v>
      </c>
      <c r="O33" s="86" t="str">
        <f t="shared" si="4"/>
        <v>agrai</v>
      </c>
      <c r="P33" t="str">
        <f t="shared" si="2"/>
        <v>nat</v>
      </c>
      <c r="Q33" s="9" t="str">
        <f t="shared" si="5"/>
        <v>eps</v>
      </c>
      <c r="R33" s="9" t="str">
        <f t="shared" si="3"/>
        <v>eps</v>
      </c>
      <c r="S33" s="9" t="str">
        <f t="shared" si="3"/>
        <v>eps</v>
      </c>
      <c r="T33" s="9" t="str">
        <f t="shared" si="3"/>
        <v>eps</v>
      </c>
      <c r="U33" s="9" t="str">
        <f t="shared" si="3"/>
        <v>eps</v>
      </c>
      <c r="V33" s="9" t="str">
        <f t="shared" si="3"/>
        <v>eps</v>
      </c>
      <c r="W33" s="9" t="str">
        <f t="shared" si="3"/>
        <v>eps</v>
      </c>
      <c r="X33" s="9" t="str">
        <f t="shared" si="3"/>
        <v>eps</v>
      </c>
      <c r="Y33" s="9" t="str">
        <f t="shared" si="3"/>
        <v>eps</v>
      </c>
      <c r="Z33" s="9" t="str">
        <f t="shared" si="3"/>
        <v>eps</v>
      </c>
      <c r="AF33" s="143" t="s">
        <v>372</v>
      </c>
      <c r="AG33" s="25" t="s">
        <v>116</v>
      </c>
      <c r="AH33" s="25" t="s">
        <v>383</v>
      </c>
      <c r="AI33" s="145">
        <v>-0.9</v>
      </c>
      <c r="AJ33" s="25">
        <v>0.8</v>
      </c>
      <c r="AK33" s="25">
        <v>1.5</v>
      </c>
      <c r="AL33" s="25">
        <v>1.4</v>
      </c>
      <c r="AM33" s="151">
        <f t="shared" si="7"/>
        <v>0.13999999999999999</v>
      </c>
      <c r="AP33">
        <f t="shared" si="8"/>
        <v>1.4</v>
      </c>
      <c r="AQ33">
        <f t="shared" si="9"/>
        <v>1.4</v>
      </c>
    </row>
    <row r="34" spans="1:43" x14ac:dyDescent="0.3">
      <c r="A34" t="s">
        <v>356</v>
      </c>
      <c r="B34" t="s">
        <v>72</v>
      </c>
      <c r="C34" s="117">
        <f t="shared" si="12"/>
        <v>4.0000000000000008E-2</v>
      </c>
      <c r="D34" s="117">
        <f t="shared" si="11"/>
        <v>4.0000000000000008E-2</v>
      </c>
      <c r="E34" s="117">
        <f t="shared" si="11"/>
        <v>4.0000000000000008E-2</v>
      </c>
      <c r="F34" s="117">
        <f t="shared" si="11"/>
        <v>4.0000000000000008E-2</v>
      </c>
      <c r="G34" s="117">
        <f t="shared" si="11"/>
        <v>4.0000000000000008E-2</v>
      </c>
      <c r="H34" s="117">
        <f t="shared" si="11"/>
        <v>4.0000000000000008E-2</v>
      </c>
      <c r="I34" s="117">
        <f t="shared" si="11"/>
        <v>4.0000000000000008E-2</v>
      </c>
      <c r="J34" s="117">
        <f t="shared" si="11"/>
        <v>4.0000000000000008E-2</v>
      </c>
      <c r="K34" s="117">
        <f t="shared" si="11"/>
        <v>4.0000000000000008E-2</v>
      </c>
      <c r="L34" s="117">
        <f t="shared" si="11"/>
        <v>4.0000000000000008E-2</v>
      </c>
      <c r="O34" s="86" t="str">
        <f t="shared" si="4"/>
        <v>astar</v>
      </c>
      <c r="P34" t="str">
        <f t="shared" si="2"/>
        <v>nat</v>
      </c>
      <c r="Q34" s="9" t="str">
        <f t="shared" si="5"/>
        <v>eps</v>
      </c>
      <c r="R34" s="9" t="str">
        <f t="shared" si="3"/>
        <v>eps</v>
      </c>
      <c r="S34" s="9" t="str">
        <f t="shared" si="3"/>
        <v>eps</v>
      </c>
      <c r="T34" s="9" t="str">
        <f t="shared" si="3"/>
        <v>eps</v>
      </c>
      <c r="U34" s="9" t="str">
        <f t="shared" si="3"/>
        <v>eps</v>
      </c>
      <c r="V34" s="9" t="str">
        <f t="shared" si="3"/>
        <v>eps</v>
      </c>
      <c r="W34" s="9" t="str">
        <f t="shared" si="3"/>
        <v>eps</v>
      </c>
      <c r="X34" s="9" t="str">
        <f t="shared" si="3"/>
        <v>eps</v>
      </c>
      <c r="Y34" s="9" t="str">
        <f t="shared" si="3"/>
        <v>eps</v>
      </c>
      <c r="Z34" s="9" t="str">
        <f t="shared" si="3"/>
        <v>eps</v>
      </c>
      <c r="AF34" s="147" t="str">
        <f t="shared" si="13"/>
        <v>20 yrs</v>
      </c>
      <c r="AG34" s="25" t="s">
        <v>63</v>
      </c>
      <c r="AH34" s="25" t="s">
        <v>63</v>
      </c>
      <c r="AI34" s="145">
        <v>2.5</v>
      </c>
      <c r="AJ34" s="25">
        <v>3.7</v>
      </c>
      <c r="AK34" s="25">
        <v>1.5</v>
      </c>
      <c r="AL34" s="25">
        <v>1.3</v>
      </c>
      <c r="AM34" s="151">
        <f t="shared" si="7"/>
        <v>0.13</v>
      </c>
      <c r="AP34">
        <f t="shared" si="8"/>
        <v>1.3</v>
      </c>
      <c r="AQ34">
        <f t="shared" si="9"/>
        <v>1.3</v>
      </c>
    </row>
    <row r="35" spans="1:43" x14ac:dyDescent="0.3">
      <c r="A35" t="s">
        <v>357</v>
      </c>
      <c r="B35" t="s">
        <v>72</v>
      </c>
      <c r="C35" s="117">
        <f t="shared" si="12"/>
        <v>4.0000000000000008E-2</v>
      </c>
      <c r="D35" s="117">
        <f t="shared" si="11"/>
        <v>4.0000000000000008E-2</v>
      </c>
      <c r="E35" s="117">
        <f t="shared" si="11"/>
        <v>4.0000000000000008E-2</v>
      </c>
      <c r="F35" s="117">
        <f t="shared" si="11"/>
        <v>4.0000000000000008E-2</v>
      </c>
      <c r="G35" s="117">
        <f t="shared" si="11"/>
        <v>4.0000000000000008E-2</v>
      </c>
      <c r="H35" s="117">
        <f t="shared" si="11"/>
        <v>4.0000000000000008E-2</v>
      </c>
      <c r="I35" s="117">
        <f t="shared" si="11"/>
        <v>4.0000000000000008E-2</v>
      </c>
      <c r="J35" s="117">
        <f t="shared" si="11"/>
        <v>4.0000000000000008E-2</v>
      </c>
      <c r="K35" s="117">
        <f t="shared" si="11"/>
        <v>4.0000000000000008E-2</v>
      </c>
      <c r="L35" s="117">
        <f t="shared" si="11"/>
        <v>4.0000000000000008E-2</v>
      </c>
      <c r="O35" s="86" t="str">
        <f t="shared" si="4"/>
        <v>afeed</v>
      </c>
      <c r="P35" t="str">
        <f t="shared" si="2"/>
        <v>nat</v>
      </c>
      <c r="Q35" s="9" t="str">
        <f t="shared" si="5"/>
        <v>eps</v>
      </c>
      <c r="R35" s="9" t="str">
        <f t="shared" si="3"/>
        <v>eps</v>
      </c>
      <c r="S35" s="9" t="str">
        <f t="shared" si="3"/>
        <v>eps</v>
      </c>
      <c r="T35" s="9" t="str">
        <f t="shared" si="3"/>
        <v>eps</v>
      </c>
      <c r="U35" s="9" t="str">
        <f t="shared" si="3"/>
        <v>eps</v>
      </c>
      <c r="V35" s="9" t="str">
        <f t="shared" si="3"/>
        <v>eps</v>
      </c>
      <c r="W35" s="9" t="str">
        <f t="shared" si="3"/>
        <v>eps</v>
      </c>
      <c r="X35" s="9" t="str">
        <f t="shared" si="3"/>
        <v>eps</v>
      </c>
      <c r="Y35" s="9" t="str">
        <f t="shared" si="3"/>
        <v>eps</v>
      </c>
      <c r="Z35" s="9" t="str">
        <f t="shared" si="3"/>
        <v>eps</v>
      </c>
      <c r="AF35" s="147" t="str">
        <f t="shared" si="13"/>
        <v>20 yrs</v>
      </c>
      <c r="AG35" s="25" t="s">
        <v>117</v>
      </c>
      <c r="AH35" s="25" t="s">
        <v>117</v>
      </c>
      <c r="AI35" s="145">
        <v>2.5</v>
      </c>
      <c r="AJ35" s="25">
        <v>3.7</v>
      </c>
      <c r="AK35" s="25">
        <v>1.5</v>
      </c>
      <c r="AL35" s="25">
        <v>1.3</v>
      </c>
      <c r="AM35" s="151">
        <f t="shared" si="7"/>
        <v>0.13</v>
      </c>
      <c r="AP35">
        <f t="shared" si="8"/>
        <v>1.3</v>
      </c>
      <c r="AQ35">
        <f t="shared" si="9"/>
        <v>1.3</v>
      </c>
    </row>
    <row r="36" spans="1:43" x14ac:dyDescent="0.3">
      <c r="A36" t="s">
        <v>358</v>
      </c>
      <c r="B36" t="s">
        <v>72</v>
      </c>
      <c r="C36" s="117">
        <f t="shared" si="12"/>
        <v>4.0000000000000008E-2</v>
      </c>
      <c r="D36" s="117">
        <f t="shared" si="11"/>
        <v>4.0000000000000008E-2</v>
      </c>
      <c r="E36" s="117">
        <f t="shared" si="11"/>
        <v>4.0000000000000008E-2</v>
      </c>
      <c r="F36" s="117">
        <f t="shared" si="11"/>
        <v>4.0000000000000008E-2</v>
      </c>
      <c r="G36" s="117">
        <f t="shared" si="11"/>
        <v>4.0000000000000008E-2</v>
      </c>
      <c r="H36" s="117">
        <f t="shared" si="11"/>
        <v>4.0000000000000008E-2</v>
      </c>
      <c r="I36" s="117">
        <f t="shared" si="11"/>
        <v>4.0000000000000008E-2</v>
      </c>
      <c r="J36" s="117">
        <f t="shared" si="11"/>
        <v>4.0000000000000008E-2</v>
      </c>
      <c r="K36" s="117">
        <f t="shared" si="11"/>
        <v>4.0000000000000008E-2</v>
      </c>
      <c r="L36" s="117">
        <f t="shared" si="11"/>
        <v>4.0000000000000008E-2</v>
      </c>
      <c r="O36" s="86" t="str">
        <f t="shared" si="4"/>
        <v>abake</v>
      </c>
      <c r="P36" t="str">
        <f t="shared" si="2"/>
        <v>nat</v>
      </c>
      <c r="Q36" s="9" t="str">
        <f t="shared" si="5"/>
        <v>eps</v>
      </c>
      <c r="R36" s="9" t="str">
        <f t="shared" si="3"/>
        <v>eps</v>
      </c>
      <c r="S36" s="9" t="str">
        <f t="shared" si="3"/>
        <v>eps</v>
      </c>
      <c r="T36" s="9" t="str">
        <f t="shared" si="3"/>
        <v>eps</v>
      </c>
      <c r="U36" s="9" t="str">
        <f t="shared" ref="S36:Z50" si="14">T36</f>
        <v>eps</v>
      </c>
      <c r="V36" s="9" t="str">
        <f t="shared" si="14"/>
        <v>eps</v>
      </c>
      <c r="W36" s="9" t="str">
        <f t="shared" si="14"/>
        <v>eps</v>
      </c>
      <c r="X36" s="9" t="str">
        <f t="shared" si="14"/>
        <v>eps</v>
      </c>
      <c r="Y36" s="9" t="str">
        <f t="shared" si="14"/>
        <v>eps</v>
      </c>
      <c r="Z36" s="9" t="str">
        <f t="shared" si="14"/>
        <v>eps</v>
      </c>
      <c r="AF36" s="147" t="str">
        <f t="shared" si="13"/>
        <v>20 yrs</v>
      </c>
      <c r="AG36" s="25" t="s">
        <v>118</v>
      </c>
      <c r="AH36" s="25" t="s">
        <v>384</v>
      </c>
      <c r="AI36" s="145">
        <v>2.5</v>
      </c>
      <c r="AJ36" s="25">
        <v>3.7</v>
      </c>
      <c r="AK36" s="25">
        <v>1.5</v>
      </c>
      <c r="AL36" s="25">
        <v>1.3</v>
      </c>
      <c r="AM36" s="151">
        <f t="shared" si="7"/>
        <v>0.13</v>
      </c>
      <c r="AP36">
        <f t="shared" si="8"/>
        <v>1.3</v>
      </c>
      <c r="AQ36">
        <f t="shared" si="9"/>
        <v>1.3</v>
      </c>
    </row>
    <row r="37" spans="1:43" x14ac:dyDescent="0.3">
      <c r="A37" t="s">
        <v>359</v>
      </c>
      <c r="B37" t="s">
        <v>72</v>
      </c>
      <c r="C37" s="117">
        <f t="shared" si="12"/>
        <v>4.0000000000000008E-2</v>
      </c>
      <c r="D37" s="117">
        <f t="shared" si="11"/>
        <v>4.0000000000000008E-2</v>
      </c>
      <c r="E37" s="117">
        <f t="shared" si="11"/>
        <v>4.0000000000000008E-2</v>
      </c>
      <c r="F37" s="117">
        <f t="shared" si="11"/>
        <v>4.0000000000000008E-2</v>
      </c>
      <c r="G37" s="117">
        <f t="shared" si="11"/>
        <v>4.0000000000000008E-2</v>
      </c>
      <c r="H37" s="117">
        <f t="shared" si="11"/>
        <v>4.0000000000000008E-2</v>
      </c>
      <c r="I37" s="117">
        <f t="shared" si="11"/>
        <v>4.0000000000000008E-2</v>
      </c>
      <c r="J37" s="117">
        <f t="shared" si="11"/>
        <v>4.0000000000000008E-2</v>
      </c>
      <c r="K37" s="117">
        <f t="shared" si="11"/>
        <v>4.0000000000000008E-2</v>
      </c>
      <c r="L37" s="117">
        <f t="shared" si="11"/>
        <v>4.0000000000000008E-2</v>
      </c>
      <c r="O37" s="86" t="str">
        <f t="shared" si="4"/>
        <v>asuga</v>
      </c>
      <c r="P37" t="str">
        <f t="shared" si="2"/>
        <v>nat</v>
      </c>
      <c r="Q37" s="9" t="str">
        <f t="shared" si="5"/>
        <v>eps</v>
      </c>
      <c r="R37" s="9" t="str">
        <f t="shared" ref="R37:R50" si="15">Q37</f>
        <v>eps</v>
      </c>
      <c r="S37" s="9" t="str">
        <f t="shared" si="14"/>
        <v>eps</v>
      </c>
      <c r="T37" s="9" t="str">
        <f t="shared" si="14"/>
        <v>eps</v>
      </c>
      <c r="U37" s="9" t="str">
        <f t="shared" si="14"/>
        <v>eps</v>
      </c>
      <c r="V37" s="9" t="str">
        <f t="shared" si="14"/>
        <v>eps</v>
      </c>
      <c r="W37" s="9" t="str">
        <f t="shared" si="14"/>
        <v>eps</v>
      </c>
      <c r="X37" s="9" t="str">
        <f t="shared" si="14"/>
        <v>eps</v>
      </c>
      <c r="Y37" s="9" t="str">
        <f t="shared" si="14"/>
        <v>eps</v>
      </c>
      <c r="Z37" s="9" t="str">
        <f t="shared" si="14"/>
        <v>eps</v>
      </c>
      <c r="AF37" s="147" t="str">
        <f t="shared" si="13"/>
        <v>20 yrs</v>
      </c>
      <c r="AH37" s="25" t="s">
        <v>385</v>
      </c>
      <c r="AI37" s="145">
        <v>2.5</v>
      </c>
      <c r="AJ37" s="25">
        <v>3.7</v>
      </c>
      <c r="AK37" s="25">
        <v>1.5</v>
      </c>
      <c r="AL37" s="25">
        <v>1.3</v>
      </c>
      <c r="AM37" s="151">
        <f t="shared" si="7"/>
        <v>0.13</v>
      </c>
      <c r="AP37">
        <f t="shared" si="8"/>
        <v>1.3</v>
      </c>
      <c r="AQ37">
        <f t="shared" si="9"/>
        <v>1.3</v>
      </c>
    </row>
    <row r="38" spans="1:43" x14ac:dyDescent="0.3">
      <c r="A38" t="s">
        <v>360</v>
      </c>
      <c r="B38" t="s">
        <v>72</v>
      </c>
      <c r="C38" s="117">
        <f t="shared" si="12"/>
        <v>4.0000000000000008E-2</v>
      </c>
      <c r="D38" s="117">
        <f t="shared" si="11"/>
        <v>4.0000000000000008E-2</v>
      </c>
      <c r="E38" s="117">
        <f t="shared" si="11"/>
        <v>4.0000000000000008E-2</v>
      </c>
      <c r="F38" s="117">
        <f t="shared" si="11"/>
        <v>4.0000000000000008E-2</v>
      </c>
      <c r="G38" s="117">
        <f t="shared" si="11"/>
        <v>4.0000000000000008E-2</v>
      </c>
      <c r="H38" s="117">
        <f t="shared" si="11"/>
        <v>4.0000000000000008E-2</v>
      </c>
      <c r="I38" s="117">
        <f t="shared" si="11"/>
        <v>4.0000000000000008E-2</v>
      </c>
      <c r="J38" s="117">
        <f t="shared" si="11"/>
        <v>4.0000000000000008E-2</v>
      </c>
      <c r="K38" s="117">
        <f t="shared" si="11"/>
        <v>4.0000000000000008E-2</v>
      </c>
      <c r="L38" s="117">
        <f t="shared" si="11"/>
        <v>4.0000000000000008E-2</v>
      </c>
      <c r="O38" s="86" t="str">
        <f t="shared" si="4"/>
        <v>aconf</v>
      </c>
      <c r="P38" t="str">
        <f t="shared" si="2"/>
        <v>nat</v>
      </c>
      <c r="Q38" s="9" t="str">
        <f t="shared" si="5"/>
        <v>eps</v>
      </c>
      <c r="R38" s="9" t="str">
        <f t="shared" si="15"/>
        <v>eps</v>
      </c>
      <c r="S38" s="9" t="str">
        <f t="shared" si="14"/>
        <v>eps</v>
      </c>
      <c r="T38" s="9" t="str">
        <f t="shared" si="14"/>
        <v>eps</v>
      </c>
      <c r="U38" s="9" t="str">
        <f t="shared" si="14"/>
        <v>eps</v>
      </c>
      <c r="V38" s="9" t="str">
        <f t="shared" si="14"/>
        <v>eps</v>
      </c>
      <c r="W38" s="9" t="str">
        <f t="shared" si="14"/>
        <v>eps</v>
      </c>
      <c r="X38" s="9" t="str">
        <f t="shared" si="14"/>
        <v>eps</v>
      </c>
      <c r="Y38" s="9" t="str">
        <f t="shared" si="14"/>
        <v>eps</v>
      </c>
      <c r="Z38" s="9" t="str">
        <f t="shared" si="14"/>
        <v>eps</v>
      </c>
      <c r="AF38" s="147" t="str">
        <f t="shared" si="13"/>
        <v>20 yrs</v>
      </c>
      <c r="AG38" s="25" t="s">
        <v>64</v>
      </c>
      <c r="AH38" s="25" t="s">
        <v>386</v>
      </c>
      <c r="AI38" s="145">
        <v>3.1</v>
      </c>
      <c r="AJ38" s="25">
        <v>4.5999999999999996</v>
      </c>
      <c r="AK38" s="25">
        <v>4.2</v>
      </c>
      <c r="AL38" s="25">
        <v>3.3</v>
      </c>
      <c r="AM38" s="151">
        <f t="shared" si="7"/>
        <v>0.33</v>
      </c>
      <c r="AP38">
        <f t="shared" si="8"/>
        <v>3.3</v>
      </c>
      <c r="AQ38">
        <f t="shared" si="9"/>
        <v>3.3</v>
      </c>
    </row>
    <row r="39" spans="1:43" x14ac:dyDescent="0.3">
      <c r="A39" t="s">
        <v>361</v>
      </c>
      <c r="B39" t="s">
        <v>72</v>
      </c>
      <c r="C39" s="117">
        <f t="shared" si="12"/>
        <v>4.0000000000000008E-2</v>
      </c>
      <c r="D39" s="117">
        <f t="shared" si="11"/>
        <v>4.0000000000000008E-2</v>
      </c>
      <c r="E39" s="117">
        <f t="shared" si="11"/>
        <v>4.0000000000000008E-2</v>
      </c>
      <c r="F39" s="117">
        <f t="shared" si="11"/>
        <v>4.0000000000000008E-2</v>
      </c>
      <c r="G39" s="117">
        <f t="shared" si="11"/>
        <v>4.0000000000000008E-2</v>
      </c>
      <c r="H39" s="117">
        <f t="shared" si="11"/>
        <v>4.0000000000000008E-2</v>
      </c>
      <c r="I39" s="117">
        <f t="shared" si="11"/>
        <v>4.0000000000000008E-2</v>
      </c>
      <c r="J39" s="117">
        <f t="shared" si="11"/>
        <v>4.0000000000000008E-2</v>
      </c>
      <c r="K39" s="117">
        <f t="shared" si="11"/>
        <v>4.0000000000000008E-2</v>
      </c>
      <c r="L39" s="117">
        <f t="shared" si="11"/>
        <v>4.0000000000000008E-2</v>
      </c>
      <c r="O39" s="86" t="str">
        <f t="shared" si="4"/>
        <v>apast</v>
      </c>
      <c r="P39" t="str">
        <f t="shared" si="2"/>
        <v>nat</v>
      </c>
      <c r="Q39" s="9" t="str">
        <f t="shared" si="5"/>
        <v>eps</v>
      </c>
      <c r="R39" s="9" t="str">
        <f t="shared" si="15"/>
        <v>eps</v>
      </c>
      <c r="S39" s="9" t="str">
        <f t="shared" si="14"/>
        <v>eps</v>
      </c>
      <c r="T39" s="9" t="str">
        <f t="shared" si="14"/>
        <v>eps</v>
      </c>
      <c r="U39" s="9" t="str">
        <f t="shared" si="14"/>
        <v>eps</v>
      </c>
      <c r="V39" s="9" t="str">
        <f t="shared" si="14"/>
        <v>eps</v>
      </c>
      <c r="W39" s="9" t="str">
        <f t="shared" si="14"/>
        <v>eps</v>
      </c>
      <c r="X39" s="9" t="str">
        <f t="shared" si="14"/>
        <v>eps</v>
      </c>
      <c r="Y39" s="9" t="str">
        <f t="shared" si="14"/>
        <v>eps</v>
      </c>
      <c r="Z39" s="9" t="str">
        <f t="shared" si="14"/>
        <v>eps</v>
      </c>
      <c r="AF39" s="143" t="s">
        <v>372</v>
      </c>
      <c r="AG39" s="25" t="s">
        <v>119</v>
      </c>
      <c r="AH39" s="25" t="s">
        <v>387</v>
      </c>
      <c r="AI39" s="145">
        <v>3.1</v>
      </c>
      <c r="AJ39" s="25">
        <v>4.5999999999999996</v>
      </c>
      <c r="AK39" s="25">
        <v>4.2</v>
      </c>
      <c r="AL39" s="25">
        <v>3.3</v>
      </c>
      <c r="AM39" s="151">
        <f t="shared" si="7"/>
        <v>0.33</v>
      </c>
      <c r="AP39">
        <f t="shared" si="8"/>
        <v>3.3</v>
      </c>
      <c r="AQ39">
        <f t="shared" si="9"/>
        <v>3.3</v>
      </c>
    </row>
    <row r="40" spans="1:43" x14ac:dyDescent="0.3">
      <c r="A40" t="s">
        <v>362</v>
      </c>
      <c r="B40" t="s">
        <v>72</v>
      </c>
      <c r="C40" s="117">
        <f t="shared" si="12"/>
        <v>4.0000000000000008E-2</v>
      </c>
      <c r="D40" s="117">
        <f t="shared" si="11"/>
        <v>4.0000000000000008E-2</v>
      </c>
      <c r="E40" s="117">
        <f t="shared" si="11"/>
        <v>4.0000000000000008E-2</v>
      </c>
      <c r="F40" s="117">
        <f t="shared" si="11"/>
        <v>4.0000000000000008E-2</v>
      </c>
      <c r="G40" s="117">
        <f t="shared" si="11"/>
        <v>4.0000000000000008E-2</v>
      </c>
      <c r="H40" s="117">
        <f t="shared" si="11"/>
        <v>4.0000000000000008E-2</v>
      </c>
      <c r="I40" s="117">
        <f t="shared" si="11"/>
        <v>4.0000000000000008E-2</v>
      </c>
      <c r="J40" s="117">
        <f t="shared" si="11"/>
        <v>4.0000000000000008E-2</v>
      </c>
      <c r="K40" s="117">
        <f t="shared" si="11"/>
        <v>4.0000000000000008E-2</v>
      </c>
      <c r="L40" s="117">
        <f t="shared" si="11"/>
        <v>4.0000000000000008E-2</v>
      </c>
      <c r="O40" s="86" t="str">
        <f t="shared" si="4"/>
        <v>aofoo</v>
      </c>
      <c r="P40" t="str">
        <f t="shared" si="2"/>
        <v>nat</v>
      </c>
      <c r="Q40" s="9" t="str">
        <f t="shared" si="5"/>
        <v>eps</v>
      </c>
      <c r="R40" s="9" t="str">
        <f t="shared" si="15"/>
        <v>eps</v>
      </c>
      <c r="S40" s="9" t="str">
        <f t="shared" si="14"/>
        <v>eps</v>
      </c>
      <c r="T40" s="9" t="str">
        <f t="shared" si="14"/>
        <v>eps</v>
      </c>
      <c r="U40" s="9" t="str">
        <f t="shared" si="14"/>
        <v>eps</v>
      </c>
      <c r="V40" s="9" t="str">
        <f t="shared" si="14"/>
        <v>eps</v>
      </c>
      <c r="W40" s="9" t="str">
        <f t="shared" si="14"/>
        <v>eps</v>
      </c>
      <c r="X40" s="9" t="str">
        <f t="shared" si="14"/>
        <v>eps</v>
      </c>
      <c r="Y40" s="9" t="str">
        <f t="shared" si="14"/>
        <v>eps</v>
      </c>
      <c r="Z40" s="9" t="str">
        <f t="shared" si="14"/>
        <v>eps</v>
      </c>
      <c r="AF40" s="147" t="str">
        <f t="shared" si="13"/>
        <v>20 yrs</v>
      </c>
      <c r="AG40" s="25" t="s">
        <v>120</v>
      </c>
      <c r="AH40" s="25" t="s">
        <v>120</v>
      </c>
      <c r="AI40" s="145">
        <v>3.1</v>
      </c>
      <c r="AJ40" s="25">
        <v>4.5999999999999996</v>
      </c>
      <c r="AK40" s="25">
        <v>4.2</v>
      </c>
      <c r="AL40" s="25">
        <v>3.3</v>
      </c>
      <c r="AM40" s="151">
        <f t="shared" si="7"/>
        <v>0.33</v>
      </c>
      <c r="AP40">
        <f t="shared" si="8"/>
        <v>3.3</v>
      </c>
      <c r="AQ40">
        <f t="shared" si="9"/>
        <v>3.3</v>
      </c>
    </row>
    <row r="41" spans="1:43" x14ac:dyDescent="0.3">
      <c r="A41" t="s">
        <v>103</v>
      </c>
      <c r="B41" t="s">
        <v>72</v>
      </c>
      <c r="C41" s="117">
        <f t="shared" si="10"/>
        <v>4.0000000000000008E-2</v>
      </c>
      <c r="D41" s="117">
        <f t="shared" si="11"/>
        <v>4.0000000000000008E-2</v>
      </c>
      <c r="E41" s="117">
        <f t="shared" si="11"/>
        <v>4.0000000000000008E-2</v>
      </c>
      <c r="F41" s="117">
        <f t="shared" si="11"/>
        <v>4.0000000000000008E-2</v>
      </c>
      <c r="G41" s="117">
        <f t="shared" si="11"/>
        <v>4.0000000000000008E-2</v>
      </c>
      <c r="H41" s="117">
        <f t="shared" si="11"/>
        <v>4.0000000000000008E-2</v>
      </c>
      <c r="I41" s="117">
        <f t="shared" si="11"/>
        <v>4.0000000000000008E-2</v>
      </c>
      <c r="J41" s="117">
        <f t="shared" si="11"/>
        <v>4.0000000000000008E-2</v>
      </c>
      <c r="K41" s="117">
        <f t="shared" si="11"/>
        <v>4.0000000000000008E-2</v>
      </c>
      <c r="L41" s="117">
        <f t="shared" si="11"/>
        <v>4.0000000000000008E-2</v>
      </c>
      <c r="O41" s="86" t="str">
        <f t="shared" si="4"/>
        <v>abevt</v>
      </c>
      <c r="P41" t="str">
        <f t="shared" si="2"/>
        <v>nat</v>
      </c>
      <c r="Q41" s="9" t="str">
        <f t="shared" si="5"/>
        <v>eps</v>
      </c>
      <c r="R41" s="9" t="str">
        <f t="shared" si="15"/>
        <v>eps</v>
      </c>
      <c r="S41" s="9" t="str">
        <f t="shared" si="14"/>
        <v>eps</v>
      </c>
      <c r="T41" s="9" t="str">
        <f t="shared" si="14"/>
        <v>eps</v>
      </c>
      <c r="U41" s="9" t="str">
        <f t="shared" si="14"/>
        <v>eps</v>
      </c>
      <c r="V41" s="9" t="str">
        <f t="shared" si="14"/>
        <v>eps</v>
      </c>
      <c r="W41" s="9" t="str">
        <f t="shared" si="14"/>
        <v>eps</v>
      </c>
      <c r="X41" s="9" t="str">
        <f t="shared" si="14"/>
        <v>eps</v>
      </c>
      <c r="Y41" s="9" t="str">
        <f t="shared" si="14"/>
        <v>eps</v>
      </c>
      <c r="Z41" s="9" t="str">
        <f t="shared" si="14"/>
        <v>eps</v>
      </c>
      <c r="AF41" s="147" t="str">
        <f t="shared" si="13"/>
        <v>20 yrs</v>
      </c>
      <c r="AG41" s="25" t="s">
        <v>65</v>
      </c>
      <c r="AH41" s="25" t="s">
        <v>388</v>
      </c>
      <c r="AI41" s="145">
        <v>3.1</v>
      </c>
      <c r="AJ41" s="25">
        <v>4.5999999999999996</v>
      </c>
      <c r="AK41" s="25">
        <v>4.2</v>
      </c>
      <c r="AL41" s="25">
        <v>3.3</v>
      </c>
      <c r="AM41" s="151">
        <f t="shared" si="7"/>
        <v>0.33</v>
      </c>
      <c r="AP41">
        <f t="shared" si="8"/>
        <v>3.3</v>
      </c>
      <c r="AQ41">
        <f t="shared" si="9"/>
        <v>3.3</v>
      </c>
    </row>
    <row r="42" spans="1:43" x14ac:dyDescent="0.3">
      <c r="A42" t="s">
        <v>60</v>
      </c>
      <c r="B42" t="s">
        <v>72</v>
      </c>
      <c r="C42" s="117">
        <f t="shared" si="10"/>
        <v>0.06</v>
      </c>
      <c r="D42" s="117">
        <f t="shared" si="11"/>
        <v>0.06</v>
      </c>
      <c r="E42" s="117">
        <f t="shared" si="11"/>
        <v>0.06</v>
      </c>
      <c r="F42" s="117">
        <f t="shared" si="11"/>
        <v>0.06</v>
      </c>
      <c r="G42" s="117">
        <f t="shared" si="11"/>
        <v>0.06</v>
      </c>
      <c r="H42" s="117">
        <f t="shared" si="11"/>
        <v>0.06</v>
      </c>
      <c r="I42" s="117">
        <f t="shared" si="11"/>
        <v>0.06</v>
      </c>
      <c r="J42" s="117">
        <f t="shared" si="11"/>
        <v>0.06</v>
      </c>
      <c r="K42" s="117">
        <f t="shared" si="11"/>
        <v>0.06</v>
      </c>
      <c r="L42" s="117">
        <f t="shared" si="11"/>
        <v>0.06</v>
      </c>
      <c r="O42" s="86" t="str">
        <f t="shared" si="4"/>
        <v>atext</v>
      </c>
      <c r="P42" t="str">
        <f t="shared" si="2"/>
        <v>nat</v>
      </c>
      <c r="Q42" s="9" t="str">
        <f t="shared" si="5"/>
        <v>eps</v>
      </c>
      <c r="R42" s="9" t="str">
        <f t="shared" si="15"/>
        <v>eps</v>
      </c>
      <c r="S42" s="9" t="str">
        <f t="shared" si="14"/>
        <v>eps</v>
      </c>
      <c r="T42" s="9" t="str">
        <f t="shared" si="14"/>
        <v>eps</v>
      </c>
      <c r="U42" s="9" t="str">
        <f t="shared" si="14"/>
        <v>eps</v>
      </c>
      <c r="V42" s="9" t="str">
        <f t="shared" si="14"/>
        <v>eps</v>
      </c>
      <c r="W42" s="9" t="str">
        <f t="shared" si="14"/>
        <v>eps</v>
      </c>
      <c r="X42" s="9" t="str">
        <f t="shared" si="14"/>
        <v>eps</v>
      </c>
      <c r="Y42" s="9" t="str">
        <f t="shared" si="14"/>
        <v>eps</v>
      </c>
      <c r="Z42" s="9" t="str">
        <f t="shared" si="14"/>
        <v>eps</v>
      </c>
      <c r="AF42" s="147" t="str">
        <f t="shared" si="13"/>
        <v>20 yrs</v>
      </c>
      <c r="AG42" s="25" t="s">
        <v>66</v>
      </c>
      <c r="AH42" s="25" t="s">
        <v>389</v>
      </c>
      <c r="AI42" s="145">
        <v>-7.6</v>
      </c>
      <c r="AJ42" s="25">
        <v>-5.0999999999999996</v>
      </c>
      <c r="AK42" s="25">
        <v>-3.2</v>
      </c>
      <c r="AL42" s="25">
        <v>-1.8</v>
      </c>
      <c r="AM42" s="144">
        <f t="shared" si="7"/>
        <v>-0.18000000000000002</v>
      </c>
      <c r="AP42">
        <f t="shared" si="8"/>
        <v>-1.8</v>
      </c>
      <c r="AQ42" s="45">
        <f>AP42</f>
        <v>-1.8</v>
      </c>
    </row>
    <row r="43" spans="1:43" x14ac:dyDescent="0.3">
      <c r="A43" t="s">
        <v>104</v>
      </c>
      <c r="B43" t="s">
        <v>72</v>
      </c>
      <c r="C43" s="117">
        <f t="shared" si="10"/>
        <v>0.06</v>
      </c>
      <c r="D43" s="117">
        <f t="shared" si="11"/>
        <v>0.06</v>
      </c>
      <c r="E43" s="117">
        <f t="shared" si="11"/>
        <v>0.06</v>
      </c>
      <c r="F43" s="117">
        <f t="shared" si="11"/>
        <v>0.06</v>
      </c>
      <c r="G43" s="117">
        <f t="shared" si="11"/>
        <v>0.06</v>
      </c>
      <c r="H43" s="117">
        <f t="shared" si="11"/>
        <v>0.06</v>
      </c>
      <c r="I43" s="117">
        <f t="shared" si="11"/>
        <v>0.06</v>
      </c>
      <c r="J43" s="117">
        <f t="shared" si="11"/>
        <v>0.06</v>
      </c>
      <c r="K43" s="117">
        <f t="shared" si="11"/>
        <v>0.06</v>
      </c>
      <c r="L43" s="117">
        <f t="shared" si="11"/>
        <v>0.06</v>
      </c>
      <c r="O43" s="86" t="str">
        <f t="shared" si="4"/>
        <v>aclth</v>
      </c>
      <c r="P43" t="str">
        <f t="shared" si="2"/>
        <v>nat</v>
      </c>
      <c r="Q43" s="9" t="str">
        <f t="shared" si="5"/>
        <v>eps</v>
      </c>
      <c r="R43" s="9" t="str">
        <f t="shared" si="15"/>
        <v>eps</v>
      </c>
      <c r="S43" s="9" t="str">
        <f t="shared" si="14"/>
        <v>eps</v>
      </c>
      <c r="T43" s="9" t="str">
        <f t="shared" si="14"/>
        <v>eps</v>
      </c>
      <c r="U43" s="9" t="str">
        <f t="shared" si="14"/>
        <v>eps</v>
      </c>
      <c r="V43" s="9" t="str">
        <f t="shared" si="14"/>
        <v>eps</v>
      </c>
      <c r="W43" s="9" t="str">
        <f t="shared" si="14"/>
        <v>eps</v>
      </c>
      <c r="X43" s="9" t="str">
        <f t="shared" si="14"/>
        <v>eps</v>
      </c>
      <c r="Y43" s="9" t="str">
        <f t="shared" si="14"/>
        <v>eps</v>
      </c>
      <c r="Z43" s="9" t="str">
        <f t="shared" si="14"/>
        <v>eps</v>
      </c>
      <c r="AF43" s="147" t="str">
        <f t="shared" si="13"/>
        <v>20 yrs</v>
      </c>
      <c r="AG43" s="25" t="s">
        <v>24</v>
      </c>
      <c r="AH43" s="25" t="s">
        <v>390</v>
      </c>
      <c r="AI43" s="145">
        <v>-7.6</v>
      </c>
      <c r="AJ43" s="25">
        <v>-5.0999999999999996</v>
      </c>
      <c r="AK43" s="25">
        <v>-3.2</v>
      </c>
      <c r="AL43" s="25">
        <v>-1.8</v>
      </c>
      <c r="AM43" s="144">
        <f t="shared" si="7"/>
        <v>-0.18000000000000002</v>
      </c>
      <c r="AP43">
        <f t="shared" si="8"/>
        <v>-1.8</v>
      </c>
      <c r="AQ43" s="45">
        <f>AP43</f>
        <v>-1.8</v>
      </c>
    </row>
    <row r="44" spans="1:43" x14ac:dyDescent="0.3">
      <c r="A44" t="s">
        <v>105</v>
      </c>
      <c r="B44" t="s">
        <v>72</v>
      </c>
      <c r="C44" s="117">
        <f t="shared" si="10"/>
        <v>0.06</v>
      </c>
      <c r="D44" s="117">
        <f t="shared" si="11"/>
        <v>0.06</v>
      </c>
      <c r="E44" s="117">
        <f t="shared" si="11"/>
        <v>0.06</v>
      </c>
      <c r="F44" s="117">
        <f t="shared" si="11"/>
        <v>0.06</v>
      </c>
      <c r="G44" s="117">
        <f t="shared" si="11"/>
        <v>0.06</v>
      </c>
      <c r="H44" s="117">
        <f t="shared" si="11"/>
        <v>0.06</v>
      </c>
      <c r="I44" s="117">
        <f t="shared" si="11"/>
        <v>0.06</v>
      </c>
      <c r="J44" s="117">
        <f t="shared" si="11"/>
        <v>0.06</v>
      </c>
      <c r="K44" s="117">
        <f t="shared" si="11"/>
        <v>0.06</v>
      </c>
      <c r="L44" s="117">
        <f t="shared" si="11"/>
        <v>0.06</v>
      </c>
      <c r="O44" s="86" t="str">
        <f t="shared" si="4"/>
        <v>aleat</v>
      </c>
      <c r="P44" t="str">
        <f t="shared" si="2"/>
        <v>nat</v>
      </c>
      <c r="Q44" s="9" t="str">
        <f t="shared" si="5"/>
        <v>eps</v>
      </c>
      <c r="R44" s="9" t="str">
        <f t="shared" si="15"/>
        <v>eps</v>
      </c>
      <c r="S44" s="9" t="str">
        <f t="shared" si="14"/>
        <v>eps</v>
      </c>
      <c r="T44" s="9" t="str">
        <f t="shared" si="14"/>
        <v>eps</v>
      </c>
      <c r="U44" s="9" t="str">
        <f t="shared" si="14"/>
        <v>eps</v>
      </c>
      <c r="V44" s="9" t="str">
        <f t="shared" si="14"/>
        <v>eps</v>
      </c>
      <c r="W44" s="9" t="str">
        <f t="shared" si="14"/>
        <v>eps</v>
      </c>
      <c r="X44" s="9" t="str">
        <f t="shared" si="14"/>
        <v>eps</v>
      </c>
      <c r="Y44" s="9" t="str">
        <f t="shared" si="14"/>
        <v>eps</v>
      </c>
      <c r="Z44" s="9" t="str">
        <f t="shared" si="14"/>
        <v>eps</v>
      </c>
      <c r="AF44" s="147" t="str">
        <f t="shared" si="13"/>
        <v>20 yrs</v>
      </c>
      <c r="AG44" s="25" t="s">
        <v>67</v>
      </c>
      <c r="AH44" s="25" t="s">
        <v>391</v>
      </c>
      <c r="AI44" s="145">
        <v>-0.6</v>
      </c>
      <c r="AJ44" s="25">
        <v>0.3</v>
      </c>
      <c r="AK44" s="25">
        <v>0.6</v>
      </c>
      <c r="AL44" s="25">
        <v>0.8</v>
      </c>
      <c r="AM44" s="144">
        <f t="shared" si="7"/>
        <v>8.0000000000000016E-2</v>
      </c>
      <c r="AP44">
        <f t="shared" si="8"/>
        <v>0.8</v>
      </c>
      <c r="AQ44">
        <f t="shared" si="9"/>
        <v>0.8</v>
      </c>
    </row>
    <row r="45" spans="1:43" x14ac:dyDescent="0.3">
      <c r="A45" t="s">
        <v>106</v>
      </c>
      <c r="B45" t="s">
        <v>72</v>
      </c>
      <c r="C45" s="117">
        <f t="shared" si="10"/>
        <v>0.06</v>
      </c>
      <c r="D45" s="117">
        <f t="shared" si="11"/>
        <v>0.06</v>
      </c>
      <c r="E45" s="117">
        <f t="shared" si="11"/>
        <v>0.06</v>
      </c>
      <c r="F45" s="117">
        <f t="shared" si="11"/>
        <v>0.06</v>
      </c>
      <c r="G45" s="117">
        <f t="shared" si="11"/>
        <v>0.06</v>
      </c>
      <c r="H45" s="117">
        <f t="shared" si="11"/>
        <v>0.06</v>
      </c>
      <c r="I45" s="117">
        <f t="shared" si="11"/>
        <v>0.06</v>
      </c>
      <c r="J45" s="117">
        <f t="shared" si="11"/>
        <v>0.06</v>
      </c>
      <c r="K45" s="117">
        <f t="shared" si="11"/>
        <v>0.06</v>
      </c>
      <c r="L45" s="117">
        <f t="shared" si="11"/>
        <v>0.06</v>
      </c>
      <c r="O45" s="86" t="str">
        <f t="shared" si="4"/>
        <v>afoot</v>
      </c>
      <c r="P45" t="str">
        <f t="shared" si="2"/>
        <v>nat</v>
      </c>
      <c r="Q45" s="9" t="str">
        <f t="shared" si="5"/>
        <v>eps</v>
      </c>
      <c r="R45" s="9" t="str">
        <f t="shared" si="15"/>
        <v>eps</v>
      </c>
      <c r="S45" s="9" t="str">
        <f t="shared" si="14"/>
        <v>eps</v>
      </c>
      <c r="T45" s="9" t="str">
        <f t="shared" si="14"/>
        <v>eps</v>
      </c>
      <c r="U45" s="9" t="str">
        <f t="shared" si="14"/>
        <v>eps</v>
      </c>
      <c r="V45" s="9" t="str">
        <f t="shared" si="14"/>
        <v>eps</v>
      </c>
      <c r="W45" s="9" t="str">
        <f t="shared" si="14"/>
        <v>eps</v>
      </c>
      <c r="X45" s="9" t="str">
        <f t="shared" si="14"/>
        <v>eps</v>
      </c>
      <c r="Y45" s="9" t="str">
        <f t="shared" si="14"/>
        <v>eps</v>
      </c>
      <c r="Z45" s="9" t="str">
        <f t="shared" si="14"/>
        <v>eps</v>
      </c>
      <c r="AF45" s="143" t="s">
        <v>372</v>
      </c>
      <c r="AG45" s="25" t="s">
        <v>68</v>
      </c>
      <c r="AH45" s="25" t="s">
        <v>392</v>
      </c>
      <c r="AI45" s="145">
        <v>1.3</v>
      </c>
      <c r="AJ45" s="25">
        <v>-0.1</v>
      </c>
      <c r="AK45" s="25">
        <v>0.5</v>
      </c>
      <c r="AL45" s="25">
        <v>0.3</v>
      </c>
      <c r="AM45" s="144">
        <f t="shared" si="7"/>
        <v>0.03</v>
      </c>
      <c r="AP45">
        <f t="shared" si="8"/>
        <v>0.3</v>
      </c>
      <c r="AQ45">
        <f t="shared" si="9"/>
        <v>0.3</v>
      </c>
    </row>
    <row r="46" spans="1:43" x14ac:dyDescent="0.3">
      <c r="A46" t="s">
        <v>107</v>
      </c>
      <c r="B46" t="s">
        <v>72</v>
      </c>
      <c r="C46" s="117">
        <f t="shared" si="10"/>
        <v>0.06</v>
      </c>
      <c r="D46" s="117">
        <f t="shared" si="11"/>
        <v>0.06</v>
      </c>
      <c r="E46" s="117">
        <f t="shared" si="11"/>
        <v>0.06</v>
      </c>
      <c r="F46" s="117">
        <f t="shared" si="11"/>
        <v>0.06</v>
      </c>
      <c r="G46" s="117">
        <f t="shared" si="11"/>
        <v>0.06</v>
      </c>
      <c r="H46" s="117">
        <f t="shared" si="11"/>
        <v>0.06</v>
      </c>
      <c r="I46" s="117">
        <f t="shared" si="11"/>
        <v>0.06</v>
      </c>
      <c r="J46" s="117">
        <f t="shared" si="11"/>
        <v>0.06</v>
      </c>
      <c r="K46" s="117">
        <f t="shared" si="11"/>
        <v>0.06</v>
      </c>
      <c r="L46" s="117">
        <f t="shared" si="11"/>
        <v>0.06</v>
      </c>
      <c r="O46" s="86" t="str">
        <f t="shared" si="4"/>
        <v>awood</v>
      </c>
      <c r="P46" t="str">
        <f t="shared" si="2"/>
        <v>nat</v>
      </c>
      <c r="Q46" s="9" t="str">
        <f t="shared" si="5"/>
        <v>eps</v>
      </c>
      <c r="R46" s="9" t="str">
        <f t="shared" si="15"/>
        <v>eps</v>
      </c>
      <c r="S46" s="9" t="str">
        <f t="shared" si="14"/>
        <v>eps</v>
      </c>
      <c r="T46" s="9" t="str">
        <f t="shared" si="14"/>
        <v>eps</v>
      </c>
      <c r="U46" s="9" t="str">
        <f t="shared" si="14"/>
        <v>eps</v>
      </c>
      <c r="V46" s="9" t="str">
        <f t="shared" si="14"/>
        <v>eps</v>
      </c>
      <c r="W46" s="9" t="str">
        <f t="shared" si="14"/>
        <v>eps</v>
      </c>
      <c r="X46" s="9" t="str">
        <f t="shared" si="14"/>
        <v>eps</v>
      </c>
      <c r="Y46" s="9" t="str">
        <f t="shared" si="14"/>
        <v>eps</v>
      </c>
      <c r="Z46" s="9" t="str">
        <f t="shared" si="14"/>
        <v>eps</v>
      </c>
      <c r="AF46" s="147" t="str">
        <f t="shared" si="13"/>
        <v>20 yrs</v>
      </c>
      <c r="AH46" s="25" t="s">
        <v>393</v>
      </c>
      <c r="AI46" s="145">
        <v>1.3</v>
      </c>
      <c r="AJ46" s="25">
        <v>-0.1</v>
      </c>
      <c r="AK46" s="25">
        <v>0.5</v>
      </c>
      <c r="AL46" s="25">
        <v>0.3</v>
      </c>
      <c r="AM46" s="144">
        <f t="shared" si="7"/>
        <v>0.03</v>
      </c>
      <c r="AP46">
        <f t="shared" si="8"/>
        <v>0.3</v>
      </c>
      <c r="AQ46">
        <f t="shared" si="9"/>
        <v>0.3</v>
      </c>
    </row>
    <row r="47" spans="1:43" x14ac:dyDescent="0.3">
      <c r="A47" t="s">
        <v>108</v>
      </c>
      <c r="B47" t="s">
        <v>72</v>
      </c>
      <c r="C47" s="117">
        <f t="shared" si="10"/>
        <v>0.06</v>
      </c>
      <c r="D47" s="117">
        <f t="shared" si="11"/>
        <v>0.06</v>
      </c>
      <c r="E47" s="117">
        <f t="shared" si="11"/>
        <v>0.06</v>
      </c>
      <c r="F47" s="117">
        <f t="shared" si="11"/>
        <v>0.06</v>
      </c>
      <c r="G47" s="117">
        <f t="shared" si="11"/>
        <v>0.06</v>
      </c>
      <c r="H47" s="117">
        <f t="shared" si="11"/>
        <v>0.06</v>
      </c>
      <c r="I47" s="117">
        <f t="shared" si="11"/>
        <v>0.06</v>
      </c>
      <c r="J47" s="117">
        <f t="shared" si="11"/>
        <v>0.06</v>
      </c>
      <c r="K47" s="117">
        <f t="shared" si="11"/>
        <v>0.06</v>
      </c>
      <c r="L47" s="117">
        <f t="shared" si="11"/>
        <v>0.06</v>
      </c>
      <c r="O47" s="86" t="str">
        <f t="shared" si="4"/>
        <v>apapr</v>
      </c>
      <c r="P47" t="str">
        <f t="shared" si="2"/>
        <v>nat</v>
      </c>
      <c r="Q47" s="9" t="str">
        <f t="shared" si="5"/>
        <v>eps</v>
      </c>
      <c r="R47" s="9" t="str">
        <f t="shared" si="15"/>
        <v>eps</v>
      </c>
      <c r="S47" s="9" t="str">
        <f t="shared" si="14"/>
        <v>eps</v>
      </c>
      <c r="T47" s="9" t="str">
        <f t="shared" si="14"/>
        <v>eps</v>
      </c>
      <c r="U47" s="9" t="str">
        <f t="shared" si="14"/>
        <v>eps</v>
      </c>
      <c r="V47" s="9" t="str">
        <f t="shared" si="14"/>
        <v>eps</v>
      </c>
      <c r="W47" s="9" t="str">
        <f t="shared" si="14"/>
        <v>eps</v>
      </c>
      <c r="X47" s="9" t="str">
        <f t="shared" si="14"/>
        <v>eps</v>
      </c>
      <c r="Y47" s="9" t="str">
        <f t="shared" si="14"/>
        <v>eps</v>
      </c>
      <c r="Z47" s="9" t="str">
        <f t="shared" si="14"/>
        <v>eps</v>
      </c>
      <c r="AF47" s="143" t="s">
        <v>372</v>
      </c>
      <c r="AH47" s="25" t="s">
        <v>394</v>
      </c>
      <c r="AI47" s="145">
        <v>1.3</v>
      </c>
      <c r="AJ47" s="25">
        <v>-0.1</v>
      </c>
      <c r="AK47" s="25">
        <v>0.5</v>
      </c>
      <c r="AL47" s="25">
        <v>0.3</v>
      </c>
      <c r="AM47" s="144">
        <f t="shared" si="7"/>
        <v>0.03</v>
      </c>
      <c r="AP47">
        <f t="shared" si="8"/>
        <v>0.3</v>
      </c>
      <c r="AQ47">
        <f t="shared" si="9"/>
        <v>0.3</v>
      </c>
    </row>
    <row r="48" spans="1:43" x14ac:dyDescent="0.3">
      <c r="A48" t="s">
        <v>109</v>
      </c>
      <c r="B48" t="s">
        <v>72</v>
      </c>
      <c r="C48" s="117">
        <f t="shared" si="10"/>
        <v>0.06</v>
      </c>
      <c r="D48" s="117">
        <f t="shared" si="11"/>
        <v>0.06</v>
      </c>
      <c r="E48" s="117">
        <f t="shared" si="11"/>
        <v>0.06</v>
      </c>
      <c r="F48" s="117">
        <f t="shared" si="11"/>
        <v>0.06</v>
      </c>
      <c r="G48" s="117">
        <f t="shared" si="11"/>
        <v>0.06</v>
      </c>
      <c r="H48" s="117">
        <f t="shared" si="11"/>
        <v>0.06</v>
      </c>
      <c r="I48" s="117">
        <f t="shared" si="11"/>
        <v>0.06</v>
      </c>
      <c r="J48" s="117">
        <f t="shared" si="11"/>
        <v>0.06</v>
      </c>
      <c r="K48" s="117">
        <f t="shared" si="11"/>
        <v>0.06</v>
      </c>
      <c r="L48" s="117">
        <f t="shared" si="11"/>
        <v>0.06</v>
      </c>
      <c r="O48" t="str">
        <f t="shared" si="4"/>
        <v>aprnt</v>
      </c>
      <c r="P48" t="str">
        <f t="shared" si="2"/>
        <v>nat</v>
      </c>
      <c r="Q48" s="9" t="str">
        <f t="shared" si="5"/>
        <v>eps</v>
      </c>
      <c r="R48" s="9" t="str">
        <f t="shared" si="15"/>
        <v>eps</v>
      </c>
      <c r="S48" s="9" t="str">
        <f t="shared" si="14"/>
        <v>eps</v>
      </c>
      <c r="T48" s="9" t="str">
        <f t="shared" si="14"/>
        <v>eps</v>
      </c>
      <c r="U48" s="9" t="str">
        <f t="shared" si="14"/>
        <v>eps</v>
      </c>
      <c r="V48" s="9" t="str">
        <f t="shared" si="14"/>
        <v>eps</v>
      </c>
      <c r="W48" s="9" t="str">
        <f t="shared" si="14"/>
        <v>eps</v>
      </c>
      <c r="X48" s="9" t="str">
        <f t="shared" si="14"/>
        <v>eps</v>
      </c>
      <c r="Y48" s="9" t="str">
        <f t="shared" si="14"/>
        <v>eps</v>
      </c>
      <c r="Z48" s="9" t="str">
        <f t="shared" si="14"/>
        <v>eps</v>
      </c>
      <c r="AF48" s="147" t="str">
        <f t="shared" si="13"/>
        <v>20 yrs</v>
      </c>
      <c r="AG48" s="25" t="s">
        <v>121</v>
      </c>
      <c r="AH48" s="25" t="s">
        <v>395</v>
      </c>
      <c r="AI48" s="145">
        <v>1.3</v>
      </c>
      <c r="AJ48" s="25">
        <v>-0.1</v>
      </c>
      <c r="AK48" s="25">
        <v>0.5</v>
      </c>
      <c r="AL48" s="25">
        <v>0.3</v>
      </c>
      <c r="AM48" s="144">
        <f t="shared" si="7"/>
        <v>0.03</v>
      </c>
      <c r="AP48">
        <f t="shared" si="8"/>
        <v>0.3</v>
      </c>
      <c r="AQ48">
        <f t="shared" si="9"/>
        <v>0.3</v>
      </c>
    </row>
    <row r="49" spans="1:43" x14ac:dyDescent="0.3">
      <c r="A49" t="s">
        <v>61</v>
      </c>
      <c r="B49" t="s">
        <v>72</v>
      </c>
      <c r="C49" s="117">
        <f>VLOOKUP($A49,$AG$8:$AM$69,MATCH($AF$4,$AG$7:$AM$7,0),)*$F$3</f>
        <v>0.17</v>
      </c>
      <c r="D49" s="117">
        <f t="shared" si="11"/>
        <v>0.17</v>
      </c>
      <c r="E49" s="117">
        <f t="shared" si="11"/>
        <v>0.17</v>
      </c>
      <c r="F49" s="117">
        <f t="shared" si="11"/>
        <v>0.17</v>
      </c>
      <c r="G49" s="117">
        <f t="shared" si="11"/>
        <v>0.17</v>
      </c>
      <c r="H49" s="117">
        <f t="shared" si="11"/>
        <v>0.17</v>
      </c>
      <c r="I49" s="117">
        <f t="shared" si="11"/>
        <v>0.17</v>
      </c>
      <c r="J49" s="117">
        <f t="shared" si="11"/>
        <v>0.17</v>
      </c>
      <c r="K49" s="117">
        <f t="shared" si="11"/>
        <v>0.17</v>
      </c>
      <c r="L49" s="117">
        <f t="shared" si="11"/>
        <v>0.17</v>
      </c>
      <c r="O49" t="str">
        <f t="shared" si="4"/>
        <v>apetr</v>
      </c>
      <c r="P49" t="str">
        <f t="shared" si="2"/>
        <v>nat</v>
      </c>
      <c r="Q49" s="9" t="str">
        <f t="shared" si="5"/>
        <v>eps</v>
      </c>
      <c r="R49" s="9" t="str">
        <f t="shared" si="15"/>
        <v>eps</v>
      </c>
      <c r="S49" s="9" t="str">
        <f t="shared" si="14"/>
        <v>eps</v>
      </c>
      <c r="T49" s="9" t="str">
        <f t="shared" si="14"/>
        <v>eps</v>
      </c>
      <c r="U49" s="9" t="str">
        <f t="shared" si="14"/>
        <v>eps</v>
      </c>
      <c r="V49" s="9" t="str">
        <f t="shared" si="14"/>
        <v>eps</v>
      </c>
      <c r="W49" s="9" t="str">
        <f t="shared" si="14"/>
        <v>eps</v>
      </c>
      <c r="X49" s="9" t="str">
        <f t="shared" si="14"/>
        <v>eps</v>
      </c>
      <c r="Y49" s="9" t="str">
        <f t="shared" si="14"/>
        <v>eps</v>
      </c>
      <c r="Z49" s="9" t="str">
        <f t="shared" si="14"/>
        <v>eps</v>
      </c>
      <c r="AF49" s="143" t="s">
        <v>372</v>
      </c>
      <c r="AG49" t="s">
        <v>320</v>
      </c>
      <c r="AH49" s="25" t="s">
        <v>396</v>
      </c>
      <c r="AI49" s="145">
        <v>-1.6</v>
      </c>
      <c r="AJ49" s="25">
        <v>-1.3</v>
      </c>
      <c r="AK49" s="25">
        <v>0.5</v>
      </c>
      <c r="AL49" s="25">
        <v>1.8</v>
      </c>
      <c r="AM49" s="144">
        <f t="shared" si="7"/>
        <v>0.18000000000000002</v>
      </c>
      <c r="AP49">
        <f t="shared" si="8"/>
        <v>1.8</v>
      </c>
      <c r="AQ49">
        <f t="shared" si="9"/>
        <v>1.8</v>
      </c>
    </row>
    <row r="50" spans="1:43" x14ac:dyDescent="0.3">
      <c r="A50" t="s">
        <v>215</v>
      </c>
      <c r="B50" t="s">
        <v>72</v>
      </c>
      <c r="C50" s="117">
        <f>C49</f>
        <v>0.17</v>
      </c>
      <c r="D50" s="117">
        <f t="shared" si="11"/>
        <v>0.17</v>
      </c>
      <c r="E50" s="117">
        <f t="shared" si="11"/>
        <v>0.17</v>
      </c>
      <c r="F50" s="117">
        <f t="shared" si="11"/>
        <v>0.17</v>
      </c>
      <c r="G50" s="117">
        <f t="shared" si="11"/>
        <v>0.17</v>
      </c>
      <c r="H50" s="117">
        <f t="shared" si="11"/>
        <v>0.17</v>
      </c>
      <c r="I50" s="117">
        <f t="shared" si="11"/>
        <v>0.17</v>
      </c>
      <c r="J50" s="117">
        <f t="shared" si="11"/>
        <v>0.17</v>
      </c>
      <c r="K50" s="117">
        <f t="shared" si="11"/>
        <v>0.17</v>
      </c>
      <c r="L50" s="117">
        <f t="shared" si="11"/>
        <v>0.17</v>
      </c>
      <c r="O50" t="str">
        <f t="shared" si="4"/>
        <v>ahydr</v>
      </c>
      <c r="P50" t="str">
        <f t="shared" si="2"/>
        <v>nat</v>
      </c>
      <c r="Q50" s="9" t="str">
        <f t="shared" si="5"/>
        <v>eps</v>
      </c>
      <c r="R50" s="9" t="str">
        <f t="shared" si="15"/>
        <v>eps</v>
      </c>
      <c r="S50" s="9" t="str">
        <f t="shared" si="14"/>
        <v>eps</v>
      </c>
      <c r="T50" s="9" t="str">
        <f t="shared" si="14"/>
        <v>eps</v>
      </c>
      <c r="U50" s="9" t="str">
        <f t="shared" si="14"/>
        <v>eps</v>
      </c>
      <c r="V50" s="9" t="str">
        <f t="shared" si="14"/>
        <v>eps</v>
      </c>
      <c r="W50" s="9" t="str">
        <f t="shared" si="14"/>
        <v>eps</v>
      </c>
      <c r="X50" s="9" t="str">
        <f t="shared" si="14"/>
        <v>eps</v>
      </c>
      <c r="Y50" s="9" t="str">
        <f t="shared" si="14"/>
        <v>eps</v>
      </c>
      <c r="Z50" s="9" t="str">
        <f t="shared" si="14"/>
        <v>eps</v>
      </c>
      <c r="AF50" s="147" t="str">
        <f t="shared" si="13"/>
        <v>20 yrs</v>
      </c>
      <c r="AG50" s="25" t="s">
        <v>363</v>
      </c>
      <c r="AH50" s="25" t="s">
        <v>397</v>
      </c>
      <c r="AI50" s="145">
        <v>-1.6</v>
      </c>
      <c r="AJ50" s="25">
        <v>-1.3</v>
      </c>
      <c r="AK50" s="25">
        <v>0.5</v>
      </c>
      <c r="AL50" s="25">
        <v>1.8</v>
      </c>
      <c r="AM50" s="144">
        <f t="shared" si="7"/>
        <v>0.18000000000000002</v>
      </c>
      <c r="AP50">
        <f t="shared" si="8"/>
        <v>1.8</v>
      </c>
      <c r="AQ50">
        <f t="shared" si="9"/>
        <v>1.8</v>
      </c>
    </row>
    <row r="51" spans="1:43" x14ac:dyDescent="0.3">
      <c r="A51" t="s">
        <v>417</v>
      </c>
      <c r="B51" t="s">
        <v>72</v>
      </c>
      <c r="C51" s="117">
        <f>C49</f>
        <v>0.17</v>
      </c>
      <c r="D51" s="117">
        <f t="shared" ref="D51:F52" si="16">C51</f>
        <v>0.17</v>
      </c>
      <c r="E51" s="117">
        <f t="shared" si="16"/>
        <v>0.17</v>
      </c>
      <c r="F51" s="117">
        <f t="shared" si="16"/>
        <v>0.17</v>
      </c>
      <c r="G51" s="117">
        <f t="shared" si="11"/>
        <v>0.17</v>
      </c>
      <c r="H51" s="117">
        <f t="shared" si="11"/>
        <v>0.17</v>
      </c>
      <c r="I51" s="117">
        <f t="shared" si="11"/>
        <v>0.17</v>
      </c>
      <c r="J51" s="117">
        <f>I51</f>
        <v>0.17</v>
      </c>
      <c r="K51" s="117">
        <f>J51</f>
        <v>0.17</v>
      </c>
      <c r="L51" s="117">
        <f>K51</f>
        <v>0.17</v>
      </c>
      <c r="O51" t="str">
        <f t="shared" ref="O51:P54" si="17">A51</f>
        <v>aammo</v>
      </c>
      <c r="P51" t="str">
        <f t="shared" si="17"/>
        <v>nat</v>
      </c>
      <c r="Q51" s="9" t="str">
        <f>Q49</f>
        <v>eps</v>
      </c>
      <c r="R51" s="9" t="str">
        <f t="shared" ref="R51:Z51" si="18">Q51</f>
        <v>eps</v>
      </c>
      <c r="S51" s="9" t="str">
        <f t="shared" si="18"/>
        <v>eps</v>
      </c>
      <c r="T51" s="9" t="str">
        <f t="shared" si="18"/>
        <v>eps</v>
      </c>
      <c r="U51" s="9" t="str">
        <f t="shared" si="18"/>
        <v>eps</v>
      </c>
      <c r="V51" s="9" t="str">
        <f t="shared" si="18"/>
        <v>eps</v>
      </c>
      <c r="W51" s="9" t="str">
        <f t="shared" si="18"/>
        <v>eps</v>
      </c>
      <c r="X51" s="9" t="str">
        <f t="shared" si="18"/>
        <v>eps</v>
      </c>
      <c r="Y51" s="9" t="str">
        <f t="shared" si="18"/>
        <v>eps</v>
      </c>
      <c r="Z51" s="9" t="str">
        <f t="shared" si="18"/>
        <v>eps</v>
      </c>
      <c r="AF51" s="147" t="str">
        <f t="shared" si="13"/>
        <v>20 yrs</v>
      </c>
      <c r="AG51" s="25" t="s">
        <v>364</v>
      </c>
      <c r="AH51" s="25" t="s">
        <v>398</v>
      </c>
      <c r="AI51" s="145">
        <v>-1.6</v>
      </c>
      <c r="AJ51" s="25">
        <v>-1.3</v>
      </c>
      <c r="AK51" s="25">
        <v>0.5</v>
      </c>
      <c r="AL51" s="25">
        <v>1.8</v>
      </c>
      <c r="AM51" s="144">
        <f t="shared" si="7"/>
        <v>0.18000000000000002</v>
      </c>
      <c r="AP51">
        <f t="shared" si="8"/>
        <v>1.8</v>
      </c>
      <c r="AQ51">
        <f t="shared" si="9"/>
        <v>1.8</v>
      </c>
    </row>
    <row r="52" spans="1:43" x14ac:dyDescent="0.3">
      <c r="A52" t="s">
        <v>110</v>
      </c>
      <c r="B52" t="s">
        <v>72</v>
      </c>
      <c r="C52" s="117">
        <f>C50</f>
        <v>0.17</v>
      </c>
      <c r="D52" s="117">
        <f t="shared" si="16"/>
        <v>0.17</v>
      </c>
      <c r="E52" s="117">
        <f t="shared" si="16"/>
        <v>0.17</v>
      </c>
      <c r="F52" s="117">
        <f t="shared" si="16"/>
        <v>0.17</v>
      </c>
      <c r="G52" s="117">
        <f t="shared" ref="D52:L59" si="19">F52</f>
        <v>0.17</v>
      </c>
      <c r="H52" s="117">
        <f t="shared" si="19"/>
        <v>0.17</v>
      </c>
      <c r="I52" s="117">
        <f t="shared" si="19"/>
        <v>0.17</v>
      </c>
      <c r="J52" s="117">
        <f t="shared" si="19"/>
        <v>0.17</v>
      </c>
      <c r="K52" s="117">
        <f t="shared" si="19"/>
        <v>0.17</v>
      </c>
      <c r="L52" s="117">
        <f t="shared" si="19"/>
        <v>0.17</v>
      </c>
      <c r="O52" t="str">
        <f t="shared" si="17"/>
        <v>abchm</v>
      </c>
      <c r="P52" t="str">
        <f t="shared" si="17"/>
        <v>nat</v>
      </c>
      <c r="Q52" s="9" t="str">
        <f>Q50</f>
        <v>eps</v>
      </c>
      <c r="R52" s="9" t="str">
        <f t="shared" ref="R52:Z52" si="20">Q52</f>
        <v>eps</v>
      </c>
      <c r="S52" s="9" t="str">
        <f t="shared" si="20"/>
        <v>eps</v>
      </c>
      <c r="T52" s="9" t="str">
        <f t="shared" si="20"/>
        <v>eps</v>
      </c>
      <c r="U52" s="9" t="str">
        <f t="shared" si="20"/>
        <v>eps</v>
      </c>
      <c r="V52" s="9" t="str">
        <f t="shared" si="20"/>
        <v>eps</v>
      </c>
      <c r="W52" s="9" t="str">
        <f t="shared" si="20"/>
        <v>eps</v>
      </c>
      <c r="X52" s="9" t="str">
        <f t="shared" si="20"/>
        <v>eps</v>
      </c>
      <c r="Y52" s="9" t="str">
        <f t="shared" si="20"/>
        <v>eps</v>
      </c>
      <c r="Z52" s="9" t="str">
        <f t="shared" si="20"/>
        <v>eps</v>
      </c>
      <c r="AF52" s="147" t="str">
        <f t="shared" si="13"/>
        <v>20 yrs</v>
      </c>
      <c r="AG52" s="25" t="s">
        <v>217</v>
      </c>
      <c r="AH52" s="25" t="s">
        <v>217</v>
      </c>
      <c r="AI52" s="145">
        <v>-1.6</v>
      </c>
      <c r="AJ52" s="25">
        <v>-1.3</v>
      </c>
      <c r="AK52" s="25">
        <v>0.5</v>
      </c>
      <c r="AL52" s="25">
        <v>1.8</v>
      </c>
      <c r="AM52" s="144">
        <f t="shared" si="7"/>
        <v>0.18000000000000002</v>
      </c>
      <c r="AP52">
        <f t="shared" si="8"/>
        <v>1.8</v>
      </c>
      <c r="AQ52">
        <f t="shared" si="9"/>
        <v>1.8</v>
      </c>
    </row>
    <row r="53" spans="1:43" x14ac:dyDescent="0.3">
      <c r="A53" t="s">
        <v>111</v>
      </c>
      <c r="B53" t="s">
        <v>72</v>
      </c>
      <c r="C53" s="117">
        <f>C52</f>
        <v>0.17</v>
      </c>
      <c r="D53" s="117">
        <f t="shared" si="19"/>
        <v>0.17</v>
      </c>
      <c r="E53" s="117">
        <f t="shared" si="19"/>
        <v>0.17</v>
      </c>
      <c r="F53" s="117">
        <f t="shared" si="19"/>
        <v>0.17</v>
      </c>
      <c r="G53" s="117">
        <f t="shared" si="19"/>
        <v>0.17</v>
      </c>
      <c r="H53" s="117">
        <f t="shared" si="19"/>
        <v>0.17</v>
      </c>
      <c r="I53" s="117">
        <f t="shared" si="19"/>
        <v>0.17</v>
      </c>
      <c r="J53" s="117">
        <f t="shared" si="19"/>
        <v>0.17</v>
      </c>
      <c r="K53" s="117">
        <f t="shared" si="19"/>
        <v>0.17</v>
      </c>
      <c r="L53" s="117">
        <f t="shared" si="19"/>
        <v>0.17</v>
      </c>
      <c r="O53" t="str">
        <f t="shared" si="17"/>
        <v>aochm</v>
      </c>
      <c r="P53" t="str">
        <f t="shared" si="17"/>
        <v>nat</v>
      </c>
      <c r="Q53" s="9" t="str">
        <f t="shared" ref="Q53:Q60" si="21">Q52</f>
        <v>eps</v>
      </c>
      <c r="R53" s="9" t="str">
        <f t="shared" ref="R53:Z53" si="22">Q53</f>
        <v>eps</v>
      </c>
      <c r="S53" s="9" t="str">
        <f t="shared" si="22"/>
        <v>eps</v>
      </c>
      <c r="T53" s="9" t="str">
        <f t="shared" si="22"/>
        <v>eps</v>
      </c>
      <c r="U53" s="9" t="str">
        <f t="shared" si="22"/>
        <v>eps</v>
      </c>
      <c r="V53" s="9" t="str">
        <f t="shared" si="22"/>
        <v>eps</v>
      </c>
      <c r="W53" s="9" t="str">
        <f t="shared" si="22"/>
        <v>eps</v>
      </c>
      <c r="X53" s="9" t="str">
        <f t="shared" si="22"/>
        <v>eps</v>
      </c>
      <c r="Y53" s="9" t="str">
        <f t="shared" si="22"/>
        <v>eps</v>
      </c>
      <c r="Z53" s="9" t="str">
        <f t="shared" si="22"/>
        <v>eps</v>
      </c>
      <c r="AF53" s="147" t="str">
        <f t="shared" si="13"/>
        <v>20 yrs</v>
      </c>
      <c r="AG53" s="25" t="s">
        <v>69</v>
      </c>
      <c r="AH53" s="25" t="s">
        <v>399</v>
      </c>
      <c r="AI53" s="145">
        <v>1.4</v>
      </c>
      <c r="AJ53" s="25">
        <v>1.8</v>
      </c>
      <c r="AK53" s="25">
        <v>1.2</v>
      </c>
      <c r="AL53" s="25">
        <v>0.7</v>
      </c>
      <c r="AM53" s="144">
        <f t="shared" si="7"/>
        <v>6.9999999999999993E-2</v>
      </c>
      <c r="AP53">
        <f t="shared" si="8"/>
        <v>0.7</v>
      </c>
      <c r="AQ53">
        <f t="shared" si="9"/>
        <v>0.7</v>
      </c>
    </row>
    <row r="54" spans="1:43" x14ac:dyDescent="0.3">
      <c r="A54" t="s">
        <v>112</v>
      </c>
      <c r="B54" t="s">
        <v>72</v>
      </c>
      <c r="C54" s="117">
        <f>C53</f>
        <v>0.17</v>
      </c>
      <c r="D54" s="117">
        <f t="shared" si="19"/>
        <v>0.17</v>
      </c>
      <c r="E54" s="117">
        <f t="shared" si="19"/>
        <v>0.17</v>
      </c>
      <c r="F54" s="117">
        <f t="shared" si="19"/>
        <v>0.17</v>
      </c>
      <c r="G54" s="117">
        <f t="shared" si="19"/>
        <v>0.17</v>
      </c>
      <c r="H54" s="117">
        <f t="shared" si="19"/>
        <v>0.17</v>
      </c>
      <c r="I54" s="117">
        <f t="shared" si="19"/>
        <v>0.17</v>
      </c>
      <c r="J54" s="117">
        <f t="shared" si="19"/>
        <v>0.17</v>
      </c>
      <c r="K54" s="117">
        <f t="shared" si="19"/>
        <v>0.17</v>
      </c>
      <c r="L54" s="117">
        <f t="shared" si="19"/>
        <v>0.17</v>
      </c>
      <c r="O54" t="str">
        <f t="shared" si="17"/>
        <v>arubb</v>
      </c>
      <c r="P54" t="str">
        <f t="shared" si="17"/>
        <v>nat</v>
      </c>
      <c r="Q54" s="9" t="str">
        <f t="shared" si="21"/>
        <v>eps</v>
      </c>
      <c r="R54" s="9" t="str">
        <f t="shared" ref="R54:Z54" si="23">Q54</f>
        <v>eps</v>
      </c>
      <c r="S54" s="9" t="str">
        <f t="shared" si="23"/>
        <v>eps</v>
      </c>
      <c r="T54" s="9" t="str">
        <f t="shared" si="23"/>
        <v>eps</v>
      </c>
      <c r="U54" s="9" t="str">
        <f t="shared" si="23"/>
        <v>eps</v>
      </c>
      <c r="V54" s="9" t="str">
        <f t="shared" si="23"/>
        <v>eps</v>
      </c>
      <c r="W54" s="9" t="str">
        <f t="shared" si="23"/>
        <v>eps</v>
      </c>
      <c r="X54" s="9" t="str">
        <f t="shared" si="23"/>
        <v>eps</v>
      </c>
      <c r="Y54" s="9" t="str">
        <f t="shared" si="23"/>
        <v>eps</v>
      </c>
      <c r="Z54" s="9" t="str">
        <f t="shared" si="23"/>
        <v>eps</v>
      </c>
      <c r="AF54" s="147" t="str">
        <f t="shared" si="13"/>
        <v>20 yrs</v>
      </c>
      <c r="AG54" s="25" t="s">
        <v>70</v>
      </c>
      <c r="AH54" s="25" t="s">
        <v>400</v>
      </c>
      <c r="AI54" s="145">
        <v>1.4</v>
      </c>
      <c r="AJ54" s="25">
        <v>1.8</v>
      </c>
      <c r="AK54" s="25">
        <v>1.2</v>
      </c>
      <c r="AL54" s="25">
        <v>0.7</v>
      </c>
      <c r="AM54" s="144">
        <f t="shared" si="7"/>
        <v>6.9999999999999993E-2</v>
      </c>
      <c r="AP54">
        <f t="shared" si="8"/>
        <v>0.7</v>
      </c>
      <c r="AQ54">
        <f t="shared" si="9"/>
        <v>0.7</v>
      </c>
    </row>
    <row r="55" spans="1:43" x14ac:dyDescent="0.3">
      <c r="A55" t="s">
        <v>113</v>
      </c>
      <c r="B55" t="s">
        <v>72</v>
      </c>
      <c r="C55" s="117">
        <f t="shared" ref="C55:C60" si="24">VLOOKUP($A55,$AG$8:$AM$69,MATCH($AF$4,$AG$7:$AM$7,0),)*$F$3</f>
        <v>0.17</v>
      </c>
      <c r="D55" s="117">
        <f t="shared" si="19"/>
        <v>0.17</v>
      </c>
      <c r="E55" s="117">
        <f t="shared" si="19"/>
        <v>0.17</v>
      </c>
      <c r="F55" s="117">
        <f t="shared" si="19"/>
        <v>0.17</v>
      </c>
      <c r="G55" s="117">
        <f t="shared" si="19"/>
        <v>0.17</v>
      </c>
      <c r="H55" s="117">
        <f t="shared" si="19"/>
        <v>0.17</v>
      </c>
      <c r="I55" s="117">
        <f t="shared" si="19"/>
        <v>0.17</v>
      </c>
      <c r="J55" s="117">
        <f t="shared" si="19"/>
        <v>0.17</v>
      </c>
      <c r="K55" s="117">
        <f t="shared" si="19"/>
        <v>0.17</v>
      </c>
      <c r="L55" s="117">
        <f t="shared" si="19"/>
        <v>0.17</v>
      </c>
      <c r="O55" t="str">
        <f t="shared" ref="O55:P59" si="25">A55</f>
        <v>aplas</v>
      </c>
      <c r="P55" t="str">
        <f t="shared" si="25"/>
        <v>nat</v>
      </c>
      <c r="Q55" s="9" t="str">
        <f t="shared" si="21"/>
        <v>eps</v>
      </c>
      <c r="R55" s="9" t="str">
        <f t="shared" ref="R55:Z55" si="26">Q55</f>
        <v>eps</v>
      </c>
      <c r="S55" s="9" t="str">
        <f t="shared" si="26"/>
        <v>eps</v>
      </c>
      <c r="T55" s="9" t="str">
        <f t="shared" si="26"/>
        <v>eps</v>
      </c>
      <c r="U55" s="9" t="str">
        <f t="shared" si="26"/>
        <v>eps</v>
      </c>
      <c r="V55" s="9" t="str">
        <f t="shared" si="26"/>
        <v>eps</v>
      </c>
      <c r="W55" s="9" t="str">
        <f t="shared" si="26"/>
        <v>eps</v>
      </c>
      <c r="X55" s="9" t="str">
        <f t="shared" si="26"/>
        <v>eps</v>
      </c>
      <c r="Y55" s="9" t="str">
        <f t="shared" si="26"/>
        <v>eps</v>
      </c>
      <c r="Z55" s="9" t="str">
        <f t="shared" si="26"/>
        <v>eps</v>
      </c>
      <c r="AF55" s="147" t="str">
        <f t="shared" si="13"/>
        <v>20 yrs</v>
      </c>
      <c r="AH55" s="25" t="s">
        <v>401</v>
      </c>
      <c r="AI55" s="145">
        <v>1.4</v>
      </c>
      <c r="AJ55" s="25">
        <v>1.8</v>
      </c>
      <c r="AK55" s="25">
        <v>1.2</v>
      </c>
      <c r="AL55" s="25">
        <v>0.7</v>
      </c>
      <c r="AM55" s="144">
        <f t="shared" si="7"/>
        <v>6.9999999999999993E-2</v>
      </c>
      <c r="AP55">
        <f t="shared" si="8"/>
        <v>0.7</v>
      </c>
      <c r="AQ55">
        <f t="shared" si="9"/>
        <v>0.7</v>
      </c>
    </row>
    <row r="56" spans="1:43" x14ac:dyDescent="0.3">
      <c r="A56" t="s">
        <v>62</v>
      </c>
      <c r="B56" t="s">
        <v>72</v>
      </c>
      <c r="C56" s="117">
        <f t="shared" si="24"/>
        <v>0.13999999999999999</v>
      </c>
      <c r="D56" s="117">
        <f t="shared" si="19"/>
        <v>0.13999999999999999</v>
      </c>
      <c r="E56" s="117">
        <f t="shared" si="19"/>
        <v>0.13999999999999999</v>
      </c>
      <c r="F56" s="117">
        <f t="shared" si="19"/>
        <v>0.13999999999999999</v>
      </c>
      <c r="G56" s="117">
        <f t="shared" si="19"/>
        <v>0.13999999999999999</v>
      </c>
      <c r="H56" s="117">
        <f t="shared" si="19"/>
        <v>0.13999999999999999</v>
      </c>
      <c r="I56" s="117">
        <f t="shared" si="19"/>
        <v>0.13999999999999999</v>
      </c>
      <c r="J56" s="117">
        <f t="shared" si="19"/>
        <v>0.13999999999999999</v>
      </c>
      <c r="K56" s="117">
        <f t="shared" si="19"/>
        <v>0.13999999999999999</v>
      </c>
      <c r="L56" s="117">
        <f t="shared" si="19"/>
        <v>0.13999999999999999</v>
      </c>
      <c r="O56" t="str">
        <f t="shared" si="25"/>
        <v>anmet</v>
      </c>
      <c r="P56" t="str">
        <f t="shared" si="25"/>
        <v>nat</v>
      </c>
      <c r="Q56" s="9" t="str">
        <f t="shared" si="21"/>
        <v>eps</v>
      </c>
      <c r="R56" s="9" t="str">
        <f t="shared" ref="R56:Z56" si="27">Q56</f>
        <v>eps</v>
      </c>
      <c r="S56" s="9" t="str">
        <f t="shared" si="27"/>
        <v>eps</v>
      </c>
      <c r="T56" s="9" t="str">
        <f t="shared" si="27"/>
        <v>eps</v>
      </c>
      <c r="U56" s="9" t="str">
        <f t="shared" si="27"/>
        <v>eps</v>
      </c>
      <c r="V56" s="9" t="str">
        <f t="shared" si="27"/>
        <v>eps</v>
      </c>
      <c r="W56" s="9" t="str">
        <f t="shared" si="27"/>
        <v>eps</v>
      </c>
      <c r="X56" s="9" t="str">
        <f t="shared" si="27"/>
        <v>eps</v>
      </c>
      <c r="Y56" s="9" t="str">
        <f t="shared" si="27"/>
        <v>eps</v>
      </c>
      <c r="Z56" s="9" t="str">
        <f t="shared" si="27"/>
        <v>eps</v>
      </c>
      <c r="AF56" s="147" t="str">
        <f t="shared" si="13"/>
        <v>20 yrs</v>
      </c>
      <c r="AH56" s="25" t="s">
        <v>402</v>
      </c>
      <c r="AI56" s="145">
        <v>1.4</v>
      </c>
      <c r="AJ56" s="25">
        <v>1.8</v>
      </c>
      <c r="AK56" s="25">
        <v>1.2</v>
      </c>
      <c r="AL56" s="25">
        <v>0.7</v>
      </c>
      <c r="AM56" s="144">
        <f t="shared" si="7"/>
        <v>6.9999999999999993E-2</v>
      </c>
      <c r="AP56">
        <f t="shared" si="8"/>
        <v>0.7</v>
      </c>
      <c r="AQ56">
        <f t="shared" si="9"/>
        <v>0.7</v>
      </c>
    </row>
    <row r="57" spans="1:43" x14ac:dyDescent="0.3">
      <c r="A57" t="s">
        <v>114</v>
      </c>
      <c r="B57" t="s">
        <v>72</v>
      </c>
      <c r="C57" s="117">
        <f t="shared" si="24"/>
        <v>0.13999999999999999</v>
      </c>
      <c r="D57" s="117">
        <f t="shared" si="19"/>
        <v>0.13999999999999999</v>
      </c>
      <c r="E57" s="117">
        <f t="shared" si="19"/>
        <v>0.13999999999999999</v>
      </c>
      <c r="F57" s="117">
        <f t="shared" si="19"/>
        <v>0.13999999999999999</v>
      </c>
      <c r="G57" s="117">
        <f t="shared" si="19"/>
        <v>0.13999999999999999</v>
      </c>
      <c r="H57" s="117">
        <f t="shared" si="19"/>
        <v>0.13999999999999999</v>
      </c>
      <c r="I57" s="117">
        <f t="shared" si="19"/>
        <v>0.13999999999999999</v>
      </c>
      <c r="J57" s="117">
        <f t="shared" si="19"/>
        <v>0.13999999999999999</v>
      </c>
      <c r="K57" s="117">
        <f t="shared" si="19"/>
        <v>0.13999999999999999</v>
      </c>
      <c r="L57" s="117">
        <f t="shared" si="19"/>
        <v>0.13999999999999999</v>
      </c>
      <c r="O57" t="str">
        <f t="shared" si="25"/>
        <v>airon</v>
      </c>
      <c r="P57" t="str">
        <f t="shared" si="25"/>
        <v>nat</v>
      </c>
      <c r="Q57" s="9" t="str">
        <f t="shared" si="21"/>
        <v>eps</v>
      </c>
      <c r="R57" s="9" t="str">
        <f t="shared" ref="R57:Z57" si="28">Q57</f>
        <v>eps</v>
      </c>
      <c r="S57" s="9" t="str">
        <f t="shared" si="28"/>
        <v>eps</v>
      </c>
      <c r="T57" s="9" t="str">
        <f t="shared" si="28"/>
        <v>eps</v>
      </c>
      <c r="U57" s="9" t="str">
        <f t="shared" si="28"/>
        <v>eps</v>
      </c>
      <c r="V57" s="9" t="str">
        <f t="shared" si="28"/>
        <v>eps</v>
      </c>
      <c r="W57" s="9" t="str">
        <f t="shared" si="28"/>
        <v>eps</v>
      </c>
      <c r="X57" s="9" t="str">
        <f t="shared" si="28"/>
        <v>eps</v>
      </c>
      <c r="Y57" s="9" t="str">
        <f t="shared" si="28"/>
        <v>eps</v>
      </c>
      <c r="Z57" s="9" t="str">
        <f t="shared" si="28"/>
        <v>eps</v>
      </c>
      <c r="AF57" s="147" t="str">
        <f t="shared" si="13"/>
        <v>20 yrs</v>
      </c>
      <c r="AG57" s="25" t="s">
        <v>122</v>
      </c>
      <c r="AH57" s="25" t="s">
        <v>403</v>
      </c>
      <c r="AI57" s="145">
        <v>1.4</v>
      </c>
      <c r="AJ57" s="25">
        <v>1.8</v>
      </c>
      <c r="AK57" s="25">
        <v>1.2</v>
      </c>
      <c r="AL57" s="25">
        <v>0.7</v>
      </c>
      <c r="AM57" s="144">
        <f t="shared" si="7"/>
        <v>6.9999999999999993E-2</v>
      </c>
      <c r="AP57">
        <f t="shared" si="8"/>
        <v>0.7</v>
      </c>
      <c r="AQ57">
        <f t="shared" si="9"/>
        <v>0.7</v>
      </c>
    </row>
    <row r="58" spans="1:43" x14ac:dyDescent="0.3">
      <c r="A58" t="s">
        <v>115</v>
      </c>
      <c r="B58" t="s">
        <v>72</v>
      </c>
      <c r="C58" s="117">
        <f t="shared" si="24"/>
        <v>0.13999999999999999</v>
      </c>
      <c r="D58" s="117">
        <f>C58</f>
        <v>0.13999999999999999</v>
      </c>
      <c r="E58" s="117">
        <f t="shared" si="19"/>
        <v>0.13999999999999999</v>
      </c>
      <c r="F58" s="117">
        <f t="shared" si="19"/>
        <v>0.13999999999999999</v>
      </c>
      <c r="G58" s="117">
        <f t="shared" si="19"/>
        <v>0.13999999999999999</v>
      </c>
      <c r="H58" s="117">
        <f t="shared" si="19"/>
        <v>0.13999999999999999</v>
      </c>
      <c r="I58" s="117">
        <f t="shared" si="19"/>
        <v>0.13999999999999999</v>
      </c>
      <c r="J58" s="117">
        <f t="shared" si="19"/>
        <v>0.13999999999999999</v>
      </c>
      <c r="K58" s="117">
        <f t="shared" si="19"/>
        <v>0.13999999999999999</v>
      </c>
      <c r="L58" s="117">
        <f t="shared" si="19"/>
        <v>0.13999999999999999</v>
      </c>
      <c r="O58" t="str">
        <f t="shared" si="25"/>
        <v>anfrm</v>
      </c>
      <c r="P58" t="str">
        <f t="shared" si="25"/>
        <v>nat</v>
      </c>
      <c r="Q58" s="9" t="str">
        <f t="shared" si="21"/>
        <v>eps</v>
      </c>
      <c r="R58" s="9" t="str">
        <f t="shared" ref="R58:Z58" si="29">Q58</f>
        <v>eps</v>
      </c>
      <c r="S58" s="9" t="str">
        <f t="shared" si="29"/>
        <v>eps</v>
      </c>
      <c r="T58" s="9" t="str">
        <f t="shared" si="29"/>
        <v>eps</v>
      </c>
      <c r="U58" s="9" t="str">
        <f t="shared" si="29"/>
        <v>eps</v>
      </c>
      <c r="V58" s="9" t="str">
        <f t="shared" si="29"/>
        <v>eps</v>
      </c>
      <c r="W58" s="9" t="str">
        <f t="shared" si="29"/>
        <v>eps</v>
      </c>
      <c r="X58" s="9" t="str">
        <f t="shared" si="29"/>
        <v>eps</v>
      </c>
      <c r="Y58" s="9" t="str">
        <f t="shared" si="29"/>
        <v>eps</v>
      </c>
      <c r="Z58" s="9" t="str">
        <f t="shared" si="29"/>
        <v>eps</v>
      </c>
      <c r="AF58" s="147" t="str">
        <f t="shared" si="13"/>
        <v>20 yrs</v>
      </c>
      <c r="AH58" s="25" t="s">
        <v>404</v>
      </c>
      <c r="AI58" s="145">
        <v>1.4</v>
      </c>
      <c r="AJ58" s="25">
        <v>1.8</v>
      </c>
      <c r="AK58" s="25">
        <v>1.2</v>
      </c>
      <c r="AL58" s="25">
        <v>0.7</v>
      </c>
      <c r="AM58" s="144">
        <f t="shared" si="7"/>
        <v>6.9999999999999993E-2</v>
      </c>
      <c r="AP58">
        <f t="shared" si="8"/>
        <v>0.7</v>
      </c>
      <c r="AQ58">
        <f t="shared" si="9"/>
        <v>0.7</v>
      </c>
    </row>
    <row r="59" spans="1:43" x14ac:dyDescent="0.3">
      <c r="A59" t="s">
        <v>116</v>
      </c>
      <c r="B59" t="s">
        <v>72</v>
      </c>
      <c r="C59" s="117">
        <f t="shared" si="24"/>
        <v>0.13999999999999999</v>
      </c>
      <c r="D59" s="117">
        <f>C59</f>
        <v>0.13999999999999999</v>
      </c>
      <c r="E59" s="117">
        <f t="shared" si="19"/>
        <v>0.13999999999999999</v>
      </c>
      <c r="F59" s="117">
        <f t="shared" si="19"/>
        <v>0.13999999999999999</v>
      </c>
      <c r="G59" s="117">
        <f t="shared" si="19"/>
        <v>0.13999999999999999</v>
      </c>
      <c r="H59" s="117">
        <f t="shared" si="19"/>
        <v>0.13999999999999999</v>
      </c>
      <c r="I59" s="117">
        <f t="shared" si="19"/>
        <v>0.13999999999999999</v>
      </c>
      <c r="J59" s="117">
        <f t="shared" si="19"/>
        <v>0.13999999999999999</v>
      </c>
      <c r="K59" s="117">
        <f t="shared" si="19"/>
        <v>0.13999999999999999</v>
      </c>
      <c r="L59" s="117">
        <f t="shared" si="19"/>
        <v>0.13999999999999999</v>
      </c>
      <c r="O59" t="str">
        <f t="shared" si="25"/>
        <v>ametp</v>
      </c>
      <c r="P59" t="str">
        <f t="shared" si="25"/>
        <v>nat</v>
      </c>
      <c r="Q59" s="9" t="str">
        <f t="shared" si="21"/>
        <v>eps</v>
      </c>
      <c r="R59" s="9" t="str">
        <f t="shared" ref="R59:Z59" si="30">Q59</f>
        <v>eps</v>
      </c>
      <c r="S59" s="9" t="str">
        <f t="shared" si="30"/>
        <v>eps</v>
      </c>
      <c r="T59" s="9" t="str">
        <f t="shared" si="30"/>
        <v>eps</v>
      </c>
      <c r="U59" s="9" t="str">
        <f t="shared" si="30"/>
        <v>eps</v>
      </c>
      <c r="V59" s="9" t="str">
        <f t="shared" si="30"/>
        <v>eps</v>
      </c>
      <c r="W59" s="9" t="str">
        <f t="shared" si="30"/>
        <v>eps</v>
      </c>
      <c r="X59" s="9" t="str">
        <f t="shared" si="30"/>
        <v>eps</v>
      </c>
      <c r="Y59" s="9" t="str">
        <f t="shared" si="30"/>
        <v>eps</v>
      </c>
      <c r="Z59" s="9" t="str">
        <f t="shared" si="30"/>
        <v>eps</v>
      </c>
      <c r="AF59" s="147" t="str">
        <f t="shared" si="13"/>
        <v>20 yrs</v>
      </c>
      <c r="AH59" s="25" t="s">
        <v>405</v>
      </c>
      <c r="AI59" s="145">
        <v>1.4</v>
      </c>
      <c r="AJ59" s="25">
        <v>1.8</v>
      </c>
      <c r="AK59" s="25">
        <v>1.2</v>
      </c>
      <c r="AL59" s="25">
        <v>0.7</v>
      </c>
      <c r="AM59" s="144">
        <f t="shared" si="7"/>
        <v>6.9999999999999993E-2</v>
      </c>
      <c r="AP59">
        <f t="shared" si="8"/>
        <v>0.7</v>
      </c>
      <c r="AQ59">
        <f t="shared" si="9"/>
        <v>0.7</v>
      </c>
    </row>
    <row r="60" spans="1:43" x14ac:dyDescent="0.3">
      <c r="A60" t="s">
        <v>63</v>
      </c>
      <c r="B60" t="s">
        <v>72</v>
      </c>
      <c r="C60" s="117">
        <f t="shared" si="24"/>
        <v>0.13</v>
      </c>
      <c r="D60" s="117">
        <f>C60</f>
        <v>0.13</v>
      </c>
      <c r="E60" s="117">
        <f t="shared" ref="E60:L62" si="31">D60</f>
        <v>0.13</v>
      </c>
      <c r="F60" s="117">
        <f t="shared" si="31"/>
        <v>0.13</v>
      </c>
      <c r="G60" s="117">
        <f t="shared" si="31"/>
        <v>0.13</v>
      </c>
      <c r="H60" s="117">
        <f t="shared" si="31"/>
        <v>0.13</v>
      </c>
      <c r="I60" s="117">
        <f t="shared" si="31"/>
        <v>0.13</v>
      </c>
      <c r="J60" s="117">
        <f t="shared" si="31"/>
        <v>0.13</v>
      </c>
      <c r="K60" s="117">
        <f t="shared" si="31"/>
        <v>0.13</v>
      </c>
      <c r="L60" s="117">
        <f t="shared" si="31"/>
        <v>0.13</v>
      </c>
      <c r="O60" t="str">
        <f t="shared" ref="O60:P62" si="32">A60</f>
        <v>amach</v>
      </c>
      <c r="P60" t="str">
        <f t="shared" si="32"/>
        <v>nat</v>
      </c>
      <c r="Q60" s="9" t="str">
        <f t="shared" si="21"/>
        <v>eps</v>
      </c>
      <c r="R60" s="9" t="str">
        <f t="shared" ref="R60:Z60" si="33">Q60</f>
        <v>eps</v>
      </c>
      <c r="S60" s="9" t="str">
        <f t="shared" si="33"/>
        <v>eps</v>
      </c>
      <c r="T60" s="9" t="str">
        <f t="shared" si="33"/>
        <v>eps</v>
      </c>
      <c r="U60" s="9" t="str">
        <f t="shared" si="33"/>
        <v>eps</v>
      </c>
      <c r="V60" s="9" t="str">
        <f t="shared" si="33"/>
        <v>eps</v>
      </c>
      <c r="W60" s="9" t="str">
        <f t="shared" si="33"/>
        <v>eps</v>
      </c>
      <c r="X60" s="9" t="str">
        <f t="shared" si="33"/>
        <v>eps</v>
      </c>
      <c r="Y60" s="9" t="str">
        <f t="shared" si="33"/>
        <v>eps</v>
      </c>
      <c r="Z60" s="9" t="str">
        <f t="shared" si="33"/>
        <v>eps</v>
      </c>
      <c r="AF60" s="147" t="str">
        <f t="shared" si="13"/>
        <v>20 yrs</v>
      </c>
      <c r="AH60" s="25" t="s">
        <v>406</v>
      </c>
      <c r="AI60" s="145">
        <v>1.4</v>
      </c>
      <c r="AJ60" s="25">
        <v>1.8</v>
      </c>
      <c r="AK60" s="25">
        <v>1.2</v>
      </c>
      <c r="AL60" s="25">
        <v>0.7</v>
      </c>
      <c r="AM60" s="144">
        <f t="shared" si="7"/>
        <v>6.9999999999999993E-2</v>
      </c>
      <c r="AP60">
        <f t="shared" si="8"/>
        <v>0.7</v>
      </c>
      <c r="AQ60">
        <f t="shared" si="9"/>
        <v>0.7</v>
      </c>
    </row>
    <row r="61" spans="1:43" x14ac:dyDescent="0.3">
      <c r="A61" t="s">
        <v>418</v>
      </c>
      <c r="B61" t="s">
        <v>72</v>
      </c>
      <c r="C61" s="117">
        <f>C63</f>
        <v>0.13</v>
      </c>
      <c r="D61" s="117">
        <f>C61</f>
        <v>0.13</v>
      </c>
      <c r="E61" s="117">
        <f t="shared" si="31"/>
        <v>0.13</v>
      </c>
      <c r="F61" s="117">
        <f t="shared" si="31"/>
        <v>0.13</v>
      </c>
      <c r="G61" s="117">
        <f t="shared" si="31"/>
        <v>0.13</v>
      </c>
      <c r="H61" s="117">
        <f t="shared" si="31"/>
        <v>0.13</v>
      </c>
      <c r="I61" s="117">
        <f t="shared" si="31"/>
        <v>0.13</v>
      </c>
      <c r="J61" s="117">
        <f t="shared" si="31"/>
        <v>0.13</v>
      </c>
      <c r="K61" s="117">
        <f t="shared" si="31"/>
        <v>0.13</v>
      </c>
      <c r="L61" s="117">
        <f t="shared" si="31"/>
        <v>0.13</v>
      </c>
      <c r="O61" t="str">
        <f t="shared" si="32"/>
        <v>afcel</v>
      </c>
      <c r="P61" t="str">
        <f t="shared" si="32"/>
        <v>nat</v>
      </c>
      <c r="Q61" s="9" t="str">
        <f>Q58</f>
        <v>eps</v>
      </c>
      <c r="R61" s="9" t="str">
        <f t="shared" ref="R61:Z61" si="34">Q61</f>
        <v>eps</v>
      </c>
      <c r="S61" s="9" t="str">
        <f t="shared" si="34"/>
        <v>eps</v>
      </c>
      <c r="T61" s="9" t="str">
        <f t="shared" si="34"/>
        <v>eps</v>
      </c>
      <c r="U61" s="9" t="str">
        <f t="shared" si="34"/>
        <v>eps</v>
      </c>
      <c r="V61" s="9" t="str">
        <f t="shared" si="34"/>
        <v>eps</v>
      </c>
      <c r="W61" s="9" t="str">
        <f t="shared" si="34"/>
        <v>eps</v>
      </c>
      <c r="X61" s="9" t="str">
        <f t="shared" si="34"/>
        <v>eps</v>
      </c>
      <c r="Y61" s="9" t="str">
        <f t="shared" si="34"/>
        <v>eps</v>
      </c>
      <c r="Z61" s="9" t="str">
        <f t="shared" si="34"/>
        <v>eps</v>
      </c>
      <c r="AF61" s="147" t="str">
        <f t="shared" si="13"/>
        <v>20 yrs</v>
      </c>
      <c r="AH61" s="25" t="s">
        <v>407</v>
      </c>
      <c r="AI61" s="145">
        <v>1.4</v>
      </c>
      <c r="AJ61" s="25">
        <v>1.8</v>
      </c>
      <c r="AK61" s="25">
        <v>1.2</v>
      </c>
      <c r="AL61" s="25">
        <v>0.7</v>
      </c>
      <c r="AM61" s="144">
        <f t="shared" si="7"/>
        <v>6.9999999999999993E-2</v>
      </c>
      <c r="AP61">
        <f t="shared" si="8"/>
        <v>0.7</v>
      </c>
      <c r="AQ61">
        <f t="shared" si="9"/>
        <v>0.7</v>
      </c>
    </row>
    <row r="62" spans="1:43" x14ac:dyDescent="0.3">
      <c r="A62" t="s">
        <v>419</v>
      </c>
      <c r="B62" t="s">
        <v>72</v>
      </c>
      <c r="C62" s="117">
        <f>C64</f>
        <v>0.13</v>
      </c>
      <c r="D62" s="117">
        <f>C62</f>
        <v>0.13</v>
      </c>
      <c r="E62" s="117">
        <f t="shared" si="31"/>
        <v>0.13</v>
      </c>
      <c r="F62" s="117">
        <f t="shared" si="31"/>
        <v>0.13</v>
      </c>
      <c r="G62" s="117">
        <f t="shared" si="31"/>
        <v>0.13</v>
      </c>
      <c r="H62" s="117">
        <f t="shared" si="31"/>
        <v>0.13</v>
      </c>
      <c r="I62" s="117">
        <f t="shared" si="31"/>
        <v>0.13</v>
      </c>
      <c r="J62" s="117">
        <f t="shared" si="31"/>
        <v>0.13</v>
      </c>
      <c r="K62" s="117">
        <f t="shared" si="31"/>
        <v>0.13</v>
      </c>
      <c r="L62" s="117">
        <f t="shared" si="31"/>
        <v>0.13</v>
      </c>
      <c r="O62" t="str">
        <f t="shared" si="32"/>
        <v>aelct</v>
      </c>
      <c r="P62" t="str">
        <f t="shared" si="32"/>
        <v>nat</v>
      </c>
      <c r="Q62" s="9" t="str">
        <f>Q59</f>
        <v>eps</v>
      </c>
      <c r="R62" s="9" t="str">
        <f t="shared" ref="R62:Z62" si="35">Q62</f>
        <v>eps</v>
      </c>
      <c r="S62" s="9" t="str">
        <f t="shared" si="35"/>
        <v>eps</v>
      </c>
      <c r="T62" s="9" t="str">
        <f t="shared" si="35"/>
        <v>eps</v>
      </c>
      <c r="U62" s="9" t="str">
        <f t="shared" si="35"/>
        <v>eps</v>
      </c>
      <c r="V62" s="9" t="str">
        <f t="shared" si="35"/>
        <v>eps</v>
      </c>
      <c r="W62" s="9" t="str">
        <f t="shared" si="35"/>
        <v>eps</v>
      </c>
      <c r="X62" s="9" t="str">
        <f t="shared" si="35"/>
        <v>eps</v>
      </c>
      <c r="Y62" s="9" t="str">
        <f t="shared" si="35"/>
        <v>eps</v>
      </c>
      <c r="Z62" s="9" t="str">
        <f t="shared" si="35"/>
        <v>eps</v>
      </c>
      <c r="AF62" s="143" t="s">
        <v>372</v>
      </c>
      <c r="AG62" s="25" t="s">
        <v>71</v>
      </c>
      <c r="AH62" s="25" t="s">
        <v>408</v>
      </c>
      <c r="AI62" s="145">
        <v>0.4</v>
      </c>
      <c r="AJ62" s="25">
        <v>0</v>
      </c>
      <c r="AK62" s="25">
        <v>-0.4</v>
      </c>
      <c r="AL62" s="25">
        <v>-0.4</v>
      </c>
      <c r="AM62" s="144">
        <f t="shared" si="7"/>
        <v>-4.0000000000000008E-2</v>
      </c>
      <c r="AP62">
        <f t="shared" si="8"/>
        <v>-0.4</v>
      </c>
      <c r="AQ62" s="45">
        <f>AP62</f>
        <v>-0.4</v>
      </c>
    </row>
    <row r="63" spans="1:43" x14ac:dyDescent="0.3">
      <c r="A63" t="s">
        <v>117</v>
      </c>
      <c r="B63" t="s">
        <v>72</v>
      </c>
      <c r="C63" s="117">
        <f t="shared" ref="C63:C74" si="36">VLOOKUP($A63,$AG$8:$AM$69,MATCH($AF$4,$AG$7:$AM$7,0),)*$F$3</f>
        <v>0.13</v>
      </c>
      <c r="D63" s="117">
        <f t="shared" ref="D63:L63" si="37">C63</f>
        <v>0.13</v>
      </c>
      <c r="E63" s="117">
        <f t="shared" si="37"/>
        <v>0.13</v>
      </c>
      <c r="F63" s="117">
        <f t="shared" si="37"/>
        <v>0.13</v>
      </c>
      <c r="G63" s="117">
        <f t="shared" si="37"/>
        <v>0.13</v>
      </c>
      <c r="H63" s="117">
        <f t="shared" si="37"/>
        <v>0.13</v>
      </c>
      <c r="I63" s="117">
        <f t="shared" si="37"/>
        <v>0.13</v>
      </c>
      <c r="J63" s="117">
        <f t="shared" si="37"/>
        <v>0.13</v>
      </c>
      <c r="K63" s="117">
        <f t="shared" si="37"/>
        <v>0.13</v>
      </c>
      <c r="L63" s="117">
        <f t="shared" si="37"/>
        <v>0.13</v>
      </c>
      <c r="O63" t="str">
        <f t="shared" ref="O63:O84" si="38">A63</f>
        <v>aemch</v>
      </c>
      <c r="P63" t="str">
        <f t="shared" ref="P63:P84" si="39">B63</f>
        <v>nat</v>
      </c>
      <c r="Q63" s="9" t="str">
        <f>Q60</f>
        <v>eps</v>
      </c>
      <c r="R63" s="9" t="str">
        <f t="shared" ref="R63:Z63" si="40">Q63</f>
        <v>eps</v>
      </c>
      <c r="S63" s="9" t="str">
        <f t="shared" si="40"/>
        <v>eps</v>
      </c>
      <c r="T63" s="9" t="str">
        <f t="shared" si="40"/>
        <v>eps</v>
      </c>
      <c r="U63" s="9" t="str">
        <f t="shared" si="40"/>
        <v>eps</v>
      </c>
      <c r="V63" s="9" t="str">
        <f t="shared" si="40"/>
        <v>eps</v>
      </c>
      <c r="W63" s="9" t="str">
        <f t="shared" si="40"/>
        <v>eps</v>
      </c>
      <c r="X63" s="9" t="str">
        <f t="shared" si="40"/>
        <v>eps</v>
      </c>
      <c r="Y63" s="9" t="str">
        <f t="shared" si="40"/>
        <v>eps</v>
      </c>
      <c r="Z63" s="9" t="str">
        <f t="shared" si="40"/>
        <v>eps</v>
      </c>
      <c r="AF63" s="143" t="s">
        <v>372</v>
      </c>
      <c r="AG63" s="25" t="s">
        <v>123</v>
      </c>
      <c r="AH63" s="25" t="s">
        <v>409</v>
      </c>
      <c r="AI63" s="145">
        <v>-0.6</v>
      </c>
      <c r="AJ63" s="25">
        <v>-0.5</v>
      </c>
      <c r="AK63" s="25">
        <v>-1.3</v>
      </c>
      <c r="AL63" s="25">
        <v>-1.5</v>
      </c>
      <c r="AM63" s="144">
        <f t="shared" si="7"/>
        <v>-0.15000000000000002</v>
      </c>
      <c r="AP63">
        <f t="shared" si="8"/>
        <v>-1.5</v>
      </c>
      <c r="AQ63" s="45">
        <f t="shared" ref="AQ63:AQ69" si="41">AP63</f>
        <v>-1.5</v>
      </c>
    </row>
    <row r="64" spans="1:43" x14ac:dyDescent="0.3">
      <c r="A64" t="s">
        <v>118</v>
      </c>
      <c r="B64" t="s">
        <v>72</v>
      </c>
      <c r="C64" s="117">
        <f t="shared" si="36"/>
        <v>0.13</v>
      </c>
      <c r="D64" s="117">
        <f t="shared" ref="D64:L64" si="42">C64</f>
        <v>0.13</v>
      </c>
      <c r="E64" s="117">
        <f t="shared" si="42"/>
        <v>0.13</v>
      </c>
      <c r="F64" s="117">
        <f t="shared" si="42"/>
        <v>0.13</v>
      </c>
      <c r="G64" s="117">
        <f t="shared" si="42"/>
        <v>0.13</v>
      </c>
      <c r="H64" s="117">
        <f t="shared" si="42"/>
        <v>0.13</v>
      </c>
      <c r="I64" s="117">
        <f t="shared" si="42"/>
        <v>0.13</v>
      </c>
      <c r="J64" s="117">
        <f t="shared" si="42"/>
        <v>0.13</v>
      </c>
      <c r="K64" s="117">
        <f t="shared" si="42"/>
        <v>0.13</v>
      </c>
      <c r="L64" s="117">
        <f t="shared" si="42"/>
        <v>0.13</v>
      </c>
      <c r="O64" t="str">
        <f t="shared" si="38"/>
        <v>asequ</v>
      </c>
      <c r="P64" t="str">
        <f t="shared" si="39"/>
        <v>nat</v>
      </c>
      <c r="Q64" s="9" t="str">
        <f t="shared" ref="Q64:Q75" si="43">Q63</f>
        <v>eps</v>
      </c>
      <c r="R64" s="9" t="str">
        <f t="shared" ref="R64:Z64" si="44">Q64</f>
        <v>eps</v>
      </c>
      <c r="S64" s="9" t="str">
        <f t="shared" si="44"/>
        <v>eps</v>
      </c>
      <c r="T64" s="9" t="str">
        <f t="shared" si="44"/>
        <v>eps</v>
      </c>
      <c r="U64" s="9" t="str">
        <f t="shared" si="44"/>
        <v>eps</v>
      </c>
      <c r="V64" s="9" t="str">
        <f t="shared" si="44"/>
        <v>eps</v>
      </c>
      <c r="W64" s="9" t="str">
        <f t="shared" si="44"/>
        <v>eps</v>
      </c>
      <c r="X64" s="9" t="str">
        <f t="shared" si="44"/>
        <v>eps</v>
      </c>
      <c r="Y64" s="9" t="str">
        <f t="shared" si="44"/>
        <v>eps</v>
      </c>
      <c r="Z64" s="9" t="str">
        <f t="shared" si="44"/>
        <v>eps</v>
      </c>
      <c r="AF64" s="147" t="str">
        <f t="shared" ref="AF64:AF75" si="45">AF63</f>
        <v>20 yrs</v>
      </c>
      <c r="AH64" s="25" t="s">
        <v>410</v>
      </c>
      <c r="AI64" s="145">
        <v>-0.6</v>
      </c>
      <c r="AJ64" s="25">
        <v>-0.5</v>
      </c>
      <c r="AK64" s="25">
        <v>-1.3</v>
      </c>
      <c r="AL64" s="25">
        <v>-1.5</v>
      </c>
      <c r="AM64" s="144">
        <f t="shared" si="7"/>
        <v>-0.15000000000000002</v>
      </c>
      <c r="AP64">
        <f t="shared" si="8"/>
        <v>-1.5</v>
      </c>
      <c r="AQ64" s="45">
        <f t="shared" si="41"/>
        <v>-1.5</v>
      </c>
    </row>
    <row r="65" spans="1:43" x14ac:dyDescent="0.3">
      <c r="A65" t="s">
        <v>64</v>
      </c>
      <c r="B65" t="s">
        <v>72</v>
      </c>
      <c r="C65" s="117">
        <f t="shared" si="36"/>
        <v>0.33</v>
      </c>
      <c r="D65" s="117">
        <f t="shared" ref="D65:L65" si="46">C65</f>
        <v>0.33</v>
      </c>
      <c r="E65" s="117">
        <f t="shared" si="46"/>
        <v>0.33</v>
      </c>
      <c r="F65" s="117">
        <f t="shared" si="46"/>
        <v>0.33</v>
      </c>
      <c r="G65" s="117">
        <f t="shared" si="46"/>
        <v>0.33</v>
      </c>
      <c r="H65" s="117">
        <f t="shared" si="46"/>
        <v>0.33</v>
      </c>
      <c r="I65" s="117">
        <f t="shared" si="46"/>
        <v>0.33</v>
      </c>
      <c r="J65" s="117">
        <f t="shared" si="46"/>
        <v>0.33</v>
      </c>
      <c r="K65" s="117">
        <f t="shared" si="46"/>
        <v>0.33</v>
      </c>
      <c r="L65" s="117">
        <f t="shared" si="46"/>
        <v>0.33</v>
      </c>
      <c r="O65" t="str">
        <f t="shared" si="38"/>
        <v>avehi</v>
      </c>
      <c r="P65" t="str">
        <f t="shared" si="39"/>
        <v>nat</v>
      </c>
      <c r="Q65" s="9" t="str">
        <f t="shared" si="43"/>
        <v>eps</v>
      </c>
      <c r="R65" s="9" t="str">
        <f t="shared" ref="R65:Z65" si="47">Q65</f>
        <v>eps</v>
      </c>
      <c r="S65" s="9" t="str">
        <f t="shared" si="47"/>
        <v>eps</v>
      </c>
      <c r="T65" s="9" t="str">
        <f t="shared" si="47"/>
        <v>eps</v>
      </c>
      <c r="U65" s="9" t="str">
        <f t="shared" si="47"/>
        <v>eps</v>
      </c>
      <c r="V65" s="9" t="str">
        <f t="shared" si="47"/>
        <v>eps</v>
      </c>
      <c r="W65" s="9" t="str">
        <f t="shared" si="47"/>
        <v>eps</v>
      </c>
      <c r="X65" s="9" t="str">
        <f t="shared" si="47"/>
        <v>eps</v>
      </c>
      <c r="Y65" s="9" t="str">
        <f t="shared" si="47"/>
        <v>eps</v>
      </c>
      <c r="Z65" s="9" t="str">
        <f t="shared" si="47"/>
        <v>eps</v>
      </c>
      <c r="AF65" s="143" t="s">
        <v>372</v>
      </c>
      <c r="AH65" s="25" t="s">
        <v>411</v>
      </c>
      <c r="AI65" s="145">
        <v>-0.6</v>
      </c>
      <c r="AJ65" s="25">
        <v>-0.5</v>
      </c>
      <c r="AK65" s="25">
        <v>-1.3</v>
      </c>
      <c r="AL65" s="25">
        <v>-1.5</v>
      </c>
      <c r="AM65" s="144">
        <f t="shared" si="7"/>
        <v>-0.15000000000000002</v>
      </c>
      <c r="AP65">
        <f t="shared" si="8"/>
        <v>-1.5</v>
      </c>
      <c r="AQ65" s="45">
        <f t="shared" si="41"/>
        <v>-1.5</v>
      </c>
    </row>
    <row r="66" spans="1:43" x14ac:dyDescent="0.3">
      <c r="A66" t="s">
        <v>119</v>
      </c>
      <c r="B66" t="s">
        <v>72</v>
      </c>
      <c r="C66" s="117">
        <f t="shared" si="36"/>
        <v>0.33</v>
      </c>
      <c r="D66" s="117">
        <f t="shared" ref="D66:L66" si="48">C66</f>
        <v>0.33</v>
      </c>
      <c r="E66" s="117">
        <f t="shared" si="48"/>
        <v>0.33</v>
      </c>
      <c r="F66" s="117">
        <f t="shared" si="48"/>
        <v>0.33</v>
      </c>
      <c r="G66" s="117">
        <f t="shared" si="48"/>
        <v>0.33</v>
      </c>
      <c r="H66" s="117">
        <f t="shared" si="48"/>
        <v>0.33</v>
      </c>
      <c r="I66" s="117">
        <f t="shared" si="48"/>
        <v>0.33</v>
      </c>
      <c r="J66" s="117">
        <f t="shared" si="48"/>
        <v>0.33</v>
      </c>
      <c r="K66" s="117">
        <f t="shared" si="48"/>
        <v>0.33</v>
      </c>
      <c r="L66" s="117">
        <f t="shared" si="48"/>
        <v>0.33</v>
      </c>
      <c r="O66" t="str">
        <f t="shared" si="38"/>
        <v>atequ</v>
      </c>
      <c r="P66" t="str">
        <f t="shared" si="39"/>
        <v>nat</v>
      </c>
      <c r="Q66" s="9" t="str">
        <f t="shared" si="43"/>
        <v>eps</v>
      </c>
      <c r="R66" s="9" t="str">
        <f t="shared" ref="R66:Z66" si="49">Q66</f>
        <v>eps</v>
      </c>
      <c r="S66" s="9" t="str">
        <f t="shared" si="49"/>
        <v>eps</v>
      </c>
      <c r="T66" s="9" t="str">
        <f t="shared" si="49"/>
        <v>eps</v>
      </c>
      <c r="U66" s="9" t="str">
        <f t="shared" si="49"/>
        <v>eps</v>
      </c>
      <c r="V66" s="9" t="str">
        <f t="shared" si="49"/>
        <v>eps</v>
      </c>
      <c r="W66" s="9" t="str">
        <f t="shared" si="49"/>
        <v>eps</v>
      </c>
      <c r="X66" s="9" t="str">
        <f t="shared" si="49"/>
        <v>eps</v>
      </c>
      <c r="Y66" s="9" t="str">
        <f t="shared" si="49"/>
        <v>eps</v>
      </c>
      <c r="Z66" s="9" t="str">
        <f t="shared" si="49"/>
        <v>eps</v>
      </c>
      <c r="AF66" s="147" t="str">
        <f t="shared" si="45"/>
        <v>20 yrs</v>
      </c>
      <c r="AH66" s="25" t="s">
        <v>412</v>
      </c>
      <c r="AI66" s="145">
        <v>-0.6</v>
      </c>
      <c r="AJ66" s="25">
        <v>-0.5</v>
      </c>
      <c r="AK66" s="25">
        <v>-1.3</v>
      </c>
      <c r="AL66" s="25">
        <v>-1.5</v>
      </c>
      <c r="AM66" s="144">
        <f t="shared" si="7"/>
        <v>-0.15000000000000002</v>
      </c>
      <c r="AP66">
        <f t="shared" si="8"/>
        <v>-1.5</v>
      </c>
      <c r="AQ66" s="45">
        <f t="shared" si="41"/>
        <v>-1.5</v>
      </c>
    </row>
    <row r="67" spans="1:43" x14ac:dyDescent="0.3">
      <c r="A67" t="s">
        <v>120</v>
      </c>
      <c r="B67" t="s">
        <v>72</v>
      </c>
      <c r="C67" s="117">
        <f t="shared" si="36"/>
        <v>0.33</v>
      </c>
      <c r="D67" s="117">
        <f t="shared" ref="D67:L67" si="50">C67</f>
        <v>0.33</v>
      </c>
      <c r="E67" s="117">
        <f t="shared" si="50"/>
        <v>0.33</v>
      </c>
      <c r="F67" s="117">
        <f t="shared" si="50"/>
        <v>0.33</v>
      </c>
      <c r="G67" s="117">
        <f t="shared" si="50"/>
        <v>0.33</v>
      </c>
      <c r="H67" s="117">
        <f t="shared" si="50"/>
        <v>0.33</v>
      </c>
      <c r="I67" s="117">
        <f t="shared" si="50"/>
        <v>0.33</v>
      </c>
      <c r="J67" s="117">
        <f t="shared" si="50"/>
        <v>0.33</v>
      </c>
      <c r="K67" s="117">
        <f t="shared" si="50"/>
        <v>0.33</v>
      </c>
      <c r="L67" s="117">
        <f t="shared" si="50"/>
        <v>0.33</v>
      </c>
      <c r="O67" t="str">
        <f t="shared" si="38"/>
        <v>afurn</v>
      </c>
      <c r="P67" t="str">
        <f t="shared" si="39"/>
        <v>nat</v>
      </c>
      <c r="Q67" s="9" t="str">
        <f t="shared" si="43"/>
        <v>eps</v>
      </c>
      <c r="R67" s="9" t="str">
        <f t="shared" ref="R67:Z67" si="51">Q67</f>
        <v>eps</v>
      </c>
      <c r="S67" s="9" t="str">
        <f t="shared" si="51"/>
        <v>eps</v>
      </c>
      <c r="T67" s="9" t="str">
        <f t="shared" si="51"/>
        <v>eps</v>
      </c>
      <c r="U67" s="9" t="str">
        <f t="shared" si="51"/>
        <v>eps</v>
      </c>
      <c r="V67" s="9" t="str">
        <f t="shared" si="51"/>
        <v>eps</v>
      </c>
      <c r="W67" s="9" t="str">
        <f t="shared" si="51"/>
        <v>eps</v>
      </c>
      <c r="X67" s="9" t="str">
        <f t="shared" si="51"/>
        <v>eps</v>
      </c>
      <c r="Y67" s="9" t="str">
        <f t="shared" si="51"/>
        <v>eps</v>
      </c>
      <c r="Z67" s="9" t="str">
        <f t="shared" si="51"/>
        <v>eps</v>
      </c>
      <c r="AF67" s="147" t="str">
        <f t="shared" si="45"/>
        <v>20 yrs</v>
      </c>
      <c r="AH67" s="25" t="s">
        <v>413</v>
      </c>
      <c r="AI67" s="145">
        <v>-0.6</v>
      </c>
      <c r="AJ67" s="25">
        <v>-0.5</v>
      </c>
      <c r="AK67" s="25">
        <v>-1.3</v>
      </c>
      <c r="AL67" s="25">
        <v>-1.5</v>
      </c>
      <c r="AM67" s="144">
        <f t="shared" si="7"/>
        <v>-0.15000000000000002</v>
      </c>
      <c r="AP67">
        <f t="shared" si="8"/>
        <v>-1.5</v>
      </c>
      <c r="AQ67" s="45">
        <f t="shared" si="41"/>
        <v>-1.5</v>
      </c>
    </row>
    <row r="68" spans="1:43" x14ac:dyDescent="0.3">
      <c r="A68" t="s">
        <v>65</v>
      </c>
      <c r="B68" t="s">
        <v>72</v>
      </c>
      <c r="C68" s="117">
        <f t="shared" si="36"/>
        <v>0.33</v>
      </c>
      <c r="D68" s="117">
        <f t="shared" ref="D68:L68" si="52">C68</f>
        <v>0.33</v>
      </c>
      <c r="E68" s="117">
        <f t="shared" si="52"/>
        <v>0.33</v>
      </c>
      <c r="F68" s="117">
        <f t="shared" si="52"/>
        <v>0.33</v>
      </c>
      <c r="G68" s="117">
        <f t="shared" si="52"/>
        <v>0.33</v>
      </c>
      <c r="H68" s="117">
        <f t="shared" si="52"/>
        <v>0.33</v>
      </c>
      <c r="I68" s="117">
        <f t="shared" si="52"/>
        <v>0.33</v>
      </c>
      <c r="J68" s="117">
        <f t="shared" si="52"/>
        <v>0.33</v>
      </c>
      <c r="K68" s="117">
        <f t="shared" si="52"/>
        <v>0.33</v>
      </c>
      <c r="L68" s="117">
        <f t="shared" si="52"/>
        <v>0.33</v>
      </c>
      <c r="O68" t="str">
        <f t="shared" si="38"/>
        <v>aoman</v>
      </c>
      <c r="P68" t="str">
        <f t="shared" si="39"/>
        <v>nat</v>
      </c>
      <c r="Q68" s="9" t="str">
        <f t="shared" si="43"/>
        <v>eps</v>
      </c>
      <c r="R68" s="9" t="str">
        <f t="shared" ref="R68:Z68" si="53">Q68</f>
        <v>eps</v>
      </c>
      <c r="S68" s="9" t="str">
        <f t="shared" si="53"/>
        <v>eps</v>
      </c>
      <c r="T68" s="9" t="str">
        <f t="shared" si="53"/>
        <v>eps</v>
      </c>
      <c r="U68" s="9" t="str">
        <f t="shared" si="53"/>
        <v>eps</v>
      </c>
      <c r="V68" s="9" t="str">
        <f t="shared" si="53"/>
        <v>eps</v>
      </c>
      <c r="W68" s="9" t="str">
        <f t="shared" si="53"/>
        <v>eps</v>
      </c>
      <c r="X68" s="9" t="str">
        <f t="shared" si="53"/>
        <v>eps</v>
      </c>
      <c r="Y68" s="9" t="str">
        <f t="shared" si="53"/>
        <v>eps</v>
      </c>
      <c r="Z68" s="9" t="str">
        <f t="shared" si="53"/>
        <v>eps</v>
      </c>
      <c r="AF68" s="147" t="str">
        <f t="shared" si="45"/>
        <v>20 yrs</v>
      </c>
      <c r="AH68" s="25" t="s">
        <v>414</v>
      </c>
      <c r="AI68" s="145">
        <v>-0.6</v>
      </c>
      <c r="AJ68" s="25">
        <v>-0.5</v>
      </c>
      <c r="AK68" s="25">
        <v>-1.3</v>
      </c>
      <c r="AL68" s="25">
        <v>-1.5</v>
      </c>
      <c r="AM68" s="144">
        <f t="shared" si="7"/>
        <v>-0.15000000000000002</v>
      </c>
      <c r="AP68">
        <f t="shared" si="8"/>
        <v>-1.5</v>
      </c>
      <c r="AQ68" s="45">
        <f t="shared" si="41"/>
        <v>-1.5</v>
      </c>
    </row>
    <row r="69" spans="1:43" x14ac:dyDescent="0.3">
      <c r="A69" t="s">
        <v>66</v>
      </c>
      <c r="B69" t="s">
        <v>72</v>
      </c>
      <c r="C69" s="117">
        <f t="shared" si="36"/>
        <v>-0.18000000000000002</v>
      </c>
      <c r="D69" s="117">
        <f t="shared" ref="D69:L69" si="54">C69</f>
        <v>-0.18000000000000002</v>
      </c>
      <c r="E69" s="117">
        <f t="shared" si="54"/>
        <v>-0.18000000000000002</v>
      </c>
      <c r="F69" s="117">
        <f t="shared" si="54"/>
        <v>-0.18000000000000002</v>
      </c>
      <c r="G69" s="117">
        <f t="shared" si="54"/>
        <v>-0.18000000000000002</v>
      </c>
      <c r="H69" s="117">
        <f t="shared" si="54"/>
        <v>-0.18000000000000002</v>
      </c>
      <c r="I69" s="117">
        <f t="shared" si="54"/>
        <v>-0.18000000000000002</v>
      </c>
      <c r="J69" s="117">
        <f t="shared" si="54"/>
        <v>-0.18000000000000002</v>
      </c>
      <c r="K69" s="117">
        <f t="shared" si="54"/>
        <v>-0.18000000000000002</v>
      </c>
      <c r="L69" s="117">
        <f t="shared" si="54"/>
        <v>-0.18000000000000002</v>
      </c>
      <c r="O69" t="str">
        <f t="shared" si="38"/>
        <v>aelec</v>
      </c>
      <c r="P69" t="str">
        <f t="shared" si="39"/>
        <v>nat</v>
      </c>
      <c r="Q69" s="9" t="str">
        <f t="shared" si="43"/>
        <v>eps</v>
      </c>
      <c r="R69" s="9" t="str">
        <f t="shared" ref="R69:Z69" si="55">Q69</f>
        <v>eps</v>
      </c>
      <c r="S69" s="9" t="str">
        <f t="shared" si="55"/>
        <v>eps</v>
      </c>
      <c r="T69" s="9" t="str">
        <f t="shared" si="55"/>
        <v>eps</v>
      </c>
      <c r="U69" s="9" t="str">
        <f t="shared" si="55"/>
        <v>eps</v>
      </c>
      <c r="V69" s="9" t="str">
        <f t="shared" si="55"/>
        <v>eps</v>
      </c>
      <c r="W69" s="9" t="str">
        <f t="shared" si="55"/>
        <v>eps</v>
      </c>
      <c r="X69" s="9" t="str">
        <f t="shared" si="55"/>
        <v>eps</v>
      </c>
      <c r="Y69" s="9" t="str">
        <f t="shared" si="55"/>
        <v>eps</v>
      </c>
      <c r="Z69" s="9" t="str">
        <f t="shared" si="55"/>
        <v>eps</v>
      </c>
      <c r="AF69" s="147" t="str">
        <f t="shared" si="45"/>
        <v>20 yrs</v>
      </c>
      <c r="AH69" s="25" t="s">
        <v>415</v>
      </c>
      <c r="AI69" s="145">
        <v>-0.6</v>
      </c>
      <c r="AJ69" s="25">
        <v>-0.5</v>
      </c>
      <c r="AK69" s="25">
        <v>-1.3</v>
      </c>
      <c r="AL69" s="25">
        <v>-1.5</v>
      </c>
      <c r="AM69" s="144">
        <f t="shared" si="7"/>
        <v>-0.15000000000000002</v>
      </c>
      <c r="AP69">
        <f t="shared" si="8"/>
        <v>-1.5</v>
      </c>
      <c r="AQ69" s="45">
        <f t="shared" si="41"/>
        <v>-1.5</v>
      </c>
    </row>
    <row r="70" spans="1:43" x14ac:dyDescent="0.3">
      <c r="A70" t="s">
        <v>24</v>
      </c>
      <c r="B70" t="s">
        <v>72</v>
      </c>
      <c r="C70" s="117">
        <f t="shared" si="36"/>
        <v>-0.18000000000000002</v>
      </c>
      <c r="D70" s="117">
        <f t="shared" ref="D70:L70" si="56">C70</f>
        <v>-0.18000000000000002</v>
      </c>
      <c r="E70" s="117">
        <f t="shared" si="56"/>
        <v>-0.18000000000000002</v>
      </c>
      <c r="F70" s="117">
        <f t="shared" si="56"/>
        <v>-0.18000000000000002</v>
      </c>
      <c r="G70" s="117">
        <f t="shared" si="56"/>
        <v>-0.18000000000000002</v>
      </c>
      <c r="H70" s="117">
        <f t="shared" si="56"/>
        <v>-0.18000000000000002</v>
      </c>
      <c r="I70" s="117">
        <f t="shared" si="56"/>
        <v>-0.18000000000000002</v>
      </c>
      <c r="J70" s="117">
        <f t="shared" si="56"/>
        <v>-0.18000000000000002</v>
      </c>
      <c r="K70" s="117">
        <f t="shared" si="56"/>
        <v>-0.18000000000000002</v>
      </c>
      <c r="L70" s="117">
        <f t="shared" si="56"/>
        <v>-0.18000000000000002</v>
      </c>
      <c r="O70" t="str">
        <f t="shared" si="38"/>
        <v>awatr</v>
      </c>
      <c r="P70" t="str">
        <f t="shared" si="39"/>
        <v>nat</v>
      </c>
      <c r="Q70" s="9" t="str">
        <f t="shared" si="43"/>
        <v>eps</v>
      </c>
      <c r="R70" s="9" t="str">
        <f t="shared" ref="R70:Z70" si="57">Q70</f>
        <v>eps</v>
      </c>
      <c r="S70" s="9" t="str">
        <f t="shared" si="57"/>
        <v>eps</v>
      </c>
      <c r="T70" s="9" t="str">
        <f t="shared" si="57"/>
        <v>eps</v>
      </c>
      <c r="U70" s="9" t="str">
        <f t="shared" si="57"/>
        <v>eps</v>
      </c>
      <c r="V70" s="9" t="str">
        <f t="shared" si="57"/>
        <v>eps</v>
      </c>
      <c r="W70" s="9" t="str">
        <f t="shared" si="57"/>
        <v>eps</v>
      </c>
      <c r="X70" s="9" t="str">
        <f t="shared" si="57"/>
        <v>eps</v>
      </c>
      <c r="Y70" s="9" t="str">
        <f t="shared" si="57"/>
        <v>eps</v>
      </c>
      <c r="Z70" s="9" t="str">
        <f t="shared" si="57"/>
        <v>eps</v>
      </c>
      <c r="AF70" s="147" t="str">
        <f t="shared" si="45"/>
        <v>20 yrs</v>
      </c>
    </row>
    <row r="71" spans="1:43" x14ac:dyDescent="0.3">
      <c r="A71" t="s">
        <v>67</v>
      </c>
      <c r="B71" t="s">
        <v>72</v>
      </c>
      <c r="C71" s="117">
        <f t="shared" si="36"/>
        <v>8.0000000000000016E-2</v>
      </c>
      <c r="D71" s="117">
        <f t="shared" ref="D71:L71" si="58">C71</f>
        <v>8.0000000000000016E-2</v>
      </c>
      <c r="E71" s="117">
        <f t="shared" si="58"/>
        <v>8.0000000000000016E-2</v>
      </c>
      <c r="F71" s="117">
        <f t="shared" si="58"/>
        <v>8.0000000000000016E-2</v>
      </c>
      <c r="G71" s="117">
        <f t="shared" si="58"/>
        <v>8.0000000000000016E-2</v>
      </c>
      <c r="H71" s="117">
        <f t="shared" si="58"/>
        <v>8.0000000000000016E-2</v>
      </c>
      <c r="I71" s="117">
        <f t="shared" si="58"/>
        <v>8.0000000000000016E-2</v>
      </c>
      <c r="J71" s="117">
        <f t="shared" si="58"/>
        <v>8.0000000000000016E-2</v>
      </c>
      <c r="K71" s="117">
        <f t="shared" si="58"/>
        <v>8.0000000000000016E-2</v>
      </c>
      <c r="L71" s="117">
        <f t="shared" si="58"/>
        <v>8.0000000000000016E-2</v>
      </c>
      <c r="O71" t="str">
        <f t="shared" si="38"/>
        <v>acons</v>
      </c>
      <c r="P71" t="str">
        <f t="shared" si="39"/>
        <v>nat</v>
      </c>
      <c r="Q71" s="9" t="str">
        <f t="shared" si="43"/>
        <v>eps</v>
      </c>
      <c r="R71" s="9" t="str">
        <f t="shared" ref="R71:Z71" si="59">Q71</f>
        <v>eps</v>
      </c>
      <c r="S71" s="9" t="str">
        <f t="shared" si="59"/>
        <v>eps</v>
      </c>
      <c r="T71" s="9" t="str">
        <f t="shared" si="59"/>
        <v>eps</v>
      </c>
      <c r="U71" s="9" t="str">
        <f t="shared" si="59"/>
        <v>eps</v>
      </c>
      <c r="V71" s="9" t="str">
        <f t="shared" si="59"/>
        <v>eps</v>
      </c>
      <c r="W71" s="9" t="str">
        <f t="shared" si="59"/>
        <v>eps</v>
      </c>
      <c r="X71" s="9" t="str">
        <f t="shared" si="59"/>
        <v>eps</v>
      </c>
      <c r="Y71" s="9" t="str">
        <f t="shared" si="59"/>
        <v>eps</v>
      </c>
      <c r="Z71" s="9" t="str">
        <f t="shared" si="59"/>
        <v>eps</v>
      </c>
      <c r="AF71" s="147" t="str">
        <f t="shared" si="45"/>
        <v>20 yrs</v>
      </c>
    </row>
    <row r="72" spans="1:43" x14ac:dyDescent="0.3">
      <c r="A72" t="s">
        <v>68</v>
      </c>
      <c r="B72" t="s">
        <v>72</v>
      </c>
      <c r="C72" s="117">
        <f t="shared" si="36"/>
        <v>0.03</v>
      </c>
      <c r="D72" s="117">
        <f t="shared" ref="D72:L72" si="60">C72</f>
        <v>0.03</v>
      </c>
      <c r="E72" s="117">
        <f t="shared" si="60"/>
        <v>0.03</v>
      </c>
      <c r="F72" s="117">
        <f t="shared" si="60"/>
        <v>0.03</v>
      </c>
      <c r="G72" s="117">
        <f t="shared" si="60"/>
        <v>0.03</v>
      </c>
      <c r="H72" s="117">
        <f t="shared" si="60"/>
        <v>0.03</v>
      </c>
      <c r="I72" s="117">
        <f t="shared" si="60"/>
        <v>0.03</v>
      </c>
      <c r="J72" s="117">
        <f t="shared" si="60"/>
        <v>0.03</v>
      </c>
      <c r="K72" s="117">
        <f t="shared" si="60"/>
        <v>0.03</v>
      </c>
      <c r="L72" s="117">
        <f t="shared" si="60"/>
        <v>0.03</v>
      </c>
      <c r="O72" t="str">
        <f t="shared" si="38"/>
        <v>atrad</v>
      </c>
      <c r="P72" t="str">
        <f t="shared" si="39"/>
        <v>nat</v>
      </c>
      <c r="Q72" s="9" t="str">
        <f t="shared" si="43"/>
        <v>eps</v>
      </c>
      <c r="R72" s="9" t="str">
        <f t="shared" ref="R72:Z72" si="61">Q72</f>
        <v>eps</v>
      </c>
      <c r="S72" s="9" t="str">
        <f t="shared" si="61"/>
        <v>eps</v>
      </c>
      <c r="T72" s="9" t="str">
        <f t="shared" si="61"/>
        <v>eps</v>
      </c>
      <c r="U72" s="9" t="str">
        <f t="shared" si="61"/>
        <v>eps</v>
      </c>
      <c r="V72" s="9" t="str">
        <f t="shared" si="61"/>
        <v>eps</v>
      </c>
      <c r="W72" s="9" t="str">
        <f t="shared" si="61"/>
        <v>eps</v>
      </c>
      <c r="X72" s="9" t="str">
        <f t="shared" si="61"/>
        <v>eps</v>
      </c>
      <c r="Y72" s="9" t="str">
        <f t="shared" si="61"/>
        <v>eps</v>
      </c>
      <c r="Z72" s="9" t="str">
        <f t="shared" si="61"/>
        <v>eps</v>
      </c>
      <c r="AF72" s="147" t="str">
        <f t="shared" si="45"/>
        <v>20 yrs</v>
      </c>
    </row>
    <row r="73" spans="1:43" x14ac:dyDescent="0.3">
      <c r="A73" t="s">
        <v>121</v>
      </c>
      <c r="B73" t="s">
        <v>72</v>
      </c>
      <c r="C73" s="117">
        <f t="shared" si="36"/>
        <v>0.03</v>
      </c>
      <c r="D73" s="117">
        <f t="shared" ref="D73:L73" si="62">C73</f>
        <v>0.03</v>
      </c>
      <c r="E73" s="117">
        <f t="shared" si="62"/>
        <v>0.03</v>
      </c>
      <c r="F73" s="117">
        <f t="shared" si="62"/>
        <v>0.03</v>
      </c>
      <c r="G73" s="117">
        <f t="shared" si="62"/>
        <v>0.03</v>
      </c>
      <c r="H73" s="117">
        <f t="shared" si="62"/>
        <v>0.03</v>
      </c>
      <c r="I73" s="117">
        <f t="shared" si="62"/>
        <v>0.03</v>
      </c>
      <c r="J73" s="117">
        <f t="shared" si="62"/>
        <v>0.03</v>
      </c>
      <c r="K73" s="117">
        <f t="shared" si="62"/>
        <v>0.03</v>
      </c>
      <c r="L73" s="117">
        <f t="shared" si="62"/>
        <v>0.03</v>
      </c>
      <c r="O73" t="str">
        <f t="shared" si="38"/>
        <v>ahotl</v>
      </c>
      <c r="P73" t="str">
        <f t="shared" si="39"/>
        <v>nat</v>
      </c>
      <c r="Q73" s="9" t="str">
        <f t="shared" si="43"/>
        <v>eps</v>
      </c>
      <c r="R73" s="9" t="str">
        <f t="shared" ref="R73:Z73" si="63">Q73</f>
        <v>eps</v>
      </c>
      <c r="S73" s="9" t="str">
        <f t="shared" si="63"/>
        <v>eps</v>
      </c>
      <c r="T73" s="9" t="str">
        <f t="shared" si="63"/>
        <v>eps</v>
      </c>
      <c r="U73" s="9" t="str">
        <f t="shared" si="63"/>
        <v>eps</v>
      </c>
      <c r="V73" s="9" t="str">
        <f t="shared" si="63"/>
        <v>eps</v>
      </c>
      <c r="W73" s="9" t="str">
        <f t="shared" si="63"/>
        <v>eps</v>
      </c>
      <c r="X73" s="9" t="str">
        <f t="shared" si="63"/>
        <v>eps</v>
      </c>
      <c r="Y73" s="9" t="str">
        <f t="shared" si="63"/>
        <v>eps</v>
      </c>
      <c r="Z73" s="9" t="str">
        <f t="shared" si="63"/>
        <v>eps</v>
      </c>
      <c r="AF73" s="147" t="str">
        <f t="shared" si="45"/>
        <v>20 yrs</v>
      </c>
    </row>
    <row r="74" spans="1:43" x14ac:dyDescent="0.3">
      <c r="A74" t="s">
        <v>320</v>
      </c>
      <c r="B74" t="s">
        <v>72</v>
      </c>
      <c r="C74" s="117">
        <f t="shared" si="36"/>
        <v>0.18000000000000002</v>
      </c>
      <c r="D74" s="117">
        <f t="shared" ref="D74:L74" si="64">C74</f>
        <v>0.18000000000000002</v>
      </c>
      <c r="E74" s="117">
        <f t="shared" si="64"/>
        <v>0.18000000000000002</v>
      </c>
      <c r="F74" s="117">
        <f t="shared" si="64"/>
        <v>0.18000000000000002</v>
      </c>
      <c r="G74" s="117">
        <f t="shared" si="64"/>
        <v>0.18000000000000002</v>
      </c>
      <c r="H74" s="117">
        <f t="shared" si="64"/>
        <v>0.18000000000000002</v>
      </c>
      <c r="I74" s="117">
        <f t="shared" si="64"/>
        <v>0.18000000000000002</v>
      </c>
      <c r="J74" s="117">
        <f t="shared" si="64"/>
        <v>0.18000000000000002</v>
      </c>
      <c r="K74" s="117">
        <f t="shared" si="64"/>
        <v>0.18000000000000002</v>
      </c>
      <c r="L74" s="117">
        <f t="shared" si="64"/>
        <v>0.18000000000000002</v>
      </c>
      <c r="O74" t="str">
        <f t="shared" si="38"/>
        <v>altrp-p</v>
      </c>
      <c r="P74" t="str">
        <f t="shared" si="39"/>
        <v>nat</v>
      </c>
      <c r="Q74" s="9" t="str">
        <f t="shared" si="43"/>
        <v>eps</v>
      </c>
      <c r="R74" s="9" t="str">
        <f t="shared" ref="R74:Z74" si="65">Q74</f>
        <v>eps</v>
      </c>
      <c r="S74" s="9" t="str">
        <f t="shared" si="65"/>
        <v>eps</v>
      </c>
      <c r="T74" s="9" t="str">
        <f t="shared" si="65"/>
        <v>eps</v>
      </c>
      <c r="U74" s="9" t="str">
        <f t="shared" si="65"/>
        <v>eps</v>
      </c>
      <c r="V74" s="9" t="str">
        <f t="shared" si="65"/>
        <v>eps</v>
      </c>
      <c r="W74" s="9" t="str">
        <f t="shared" si="65"/>
        <v>eps</v>
      </c>
      <c r="X74" s="9" t="str">
        <f t="shared" si="65"/>
        <v>eps</v>
      </c>
      <c r="Y74" s="9" t="str">
        <f t="shared" si="65"/>
        <v>eps</v>
      </c>
      <c r="Z74" s="9" t="str">
        <f t="shared" si="65"/>
        <v>eps</v>
      </c>
      <c r="AF74" s="147" t="str">
        <f t="shared" si="45"/>
        <v>20 yrs</v>
      </c>
    </row>
    <row r="75" spans="1:43" x14ac:dyDescent="0.3">
      <c r="A75" t="s">
        <v>321</v>
      </c>
      <c r="B75" t="s">
        <v>72</v>
      </c>
      <c r="C75" s="117">
        <f>C74</f>
        <v>0.18000000000000002</v>
      </c>
      <c r="D75" s="117">
        <f t="shared" ref="D75:L75" si="66">C75</f>
        <v>0.18000000000000002</v>
      </c>
      <c r="E75" s="117">
        <f t="shared" si="66"/>
        <v>0.18000000000000002</v>
      </c>
      <c r="F75" s="117">
        <f t="shared" si="66"/>
        <v>0.18000000000000002</v>
      </c>
      <c r="G75" s="117">
        <f t="shared" si="66"/>
        <v>0.18000000000000002</v>
      </c>
      <c r="H75" s="117">
        <f t="shared" si="66"/>
        <v>0.18000000000000002</v>
      </c>
      <c r="I75" s="117">
        <f t="shared" si="66"/>
        <v>0.18000000000000002</v>
      </c>
      <c r="J75" s="117">
        <f t="shared" si="66"/>
        <v>0.18000000000000002</v>
      </c>
      <c r="K75" s="117">
        <f t="shared" si="66"/>
        <v>0.18000000000000002</v>
      </c>
      <c r="L75" s="117">
        <f t="shared" si="66"/>
        <v>0.18000000000000002</v>
      </c>
      <c r="O75" t="str">
        <f t="shared" si="38"/>
        <v>altrp-f</v>
      </c>
      <c r="P75" t="str">
        <f t="shared" si="39"/>
        <v>nat</v>
      </c>
      <c r="Q75" s="9" t="str">
        <f t="shared" si="43"/>
        <v>eps</v>
      </c>
      <c r="R75" s="9" t="str">
        <f t="shared" ref="R75:Z75" si="67">Q75</f>
        <v>eps</v>
      </c>
      <c r="S75" s="9" t="str">
        <f t="shared" si="67"/>
        <v>eps</v>
      </c>
      <c r="T75" s="9" t="str">
        <f t="shared" si="67"/>
        <v>eps</v>
      </c>
      <c r="U75" s="9" t="str">
        <f t="shared" si="67"/>
        <v>eps</v>
      </c>
      <c r="V75" s="9" t="str">
        <f t="shared" si="67"/>
        <v>eps</v>
      </c>
      <c r="W75" s="9" t="str">
        <f t="shared" si="67"/>
        <v>eps</v>
      </c>
      <c r="X75" s="9" t="str">
        <f t="shared" si="67"/>
        <v>eps</v>
      </c>
      <c r="Y75" s="9" t="str">
        <f t="shared" si="67"/>
        <v>eps</v>
      </c>
      <c r="Z75" s="9" t="str">
        <f t="shared" si="67"/>
        <v>eps</v>
      </c>
      <c r="AF75" s="147" t="str">
        <f t="shared" si="45"/>
        <v>20 yrs</v>
      </c>
    </row>
    <row r="76" spans="1:43" x14ac:dyDescent="0.3">
      <c r="A76" t="s">
        <v>363</v>
      </c>
      <c r="B76" t="s">
        <v>72</v>
      </c>
      <c r="C76" s="117">
        <f>VLOOKUP($A76,$AG$8:$AM$69,MATCH($AF$4,$AG$7:$AM$7,0),)*$F$3</f>
        <v>0.18000000000000002</v>
      </c>
      <c r="D76" s="117">
        <f t="shared" ref="D76:L76" si="68">C76</f>
        <v>0.18000000000000002</v>
      </c>
      <c r="E76" s="117">
        <f t="shared" si="68"/>
        <v>0.18000000000000002</v>
      </c>
      <c r="F76" s="117">
        <f t="shared" si="68"/>
        <v>0.18000000000000002</v>
      </c>
      <c r="G76" s="117">
        <f t="shared" si="68"/>
        <v>0.18000000000000002</v>
      </c>
      <c r="H76" s="117">
        <f t="shared" si="68"/>
        <v>0.18000000000000002</v>
      </c>
      <c r="I76" s="117">
        <f t="shared" si="68"/>
        <v>0.18000000000000002</v>
      </c>
      <c r="J76" s="117">
        <f t="shared" si="68"/>
        <v>0.18000000000000002</v>
      </c>
      <c r="K76" s="117">
        <f t="shared" si="68"/>
        <v>0.18000000000000002</v>
      </c>
      <c r="L76" s="117">
        <f t="shared" si="68"/>
        <v>0.18000000000000002</v>
      </c>
      <c r="O76" t="str">
        <f t="shared" si="38"/>
        <v>aotrp-p</v>
      </c>
      <c r="P76" t="str">
        <f t="shared" si="39"/>
        <v>nat</v>
      </c>
      <c r="Q76" s="9" t="str">
        <f t="shared" ref="Q76:Q84" si="69">Q75</f>
        <v>eps</v>
      </c>
      <c r="R76" s="9" t="str">
        <f t="shared" ref="R76:Z76" si="70">Q76</f>
        <v>eps</v>
      </c>
      <c r="S76" s="9" t="str">
        <f t="shared" si="70"/>
        <v>eps</v>
      </c>
      <c r="T76" s="9" t="str">
        <f t="shared" si="70"/>
        <v>eps</v>
      </c>
      <c r="U76" s="9" t="str">
        <f t="shared" si="70"/>
        <v>eps</v>
      </c>
      <c r="V76" s="9" t="str">
        <f t="shared" si="70"/>
        <v>eps</v>
      </c>
      <c r="W76" s="9" t="str">
        <f t="shared" si="70"/>
        <v>eps</v>
      </c>
      <c r="X76" s="9" t="str">
        <f t="shared" si="70"/>
        <v>eps</v>
      </c>
      <c r="Y76" s="9" t="str">
        <f t="shared" si="70"/>
        <v>eps</v>
      </c>
      <c r="Z76" s="9" t="str">
        <f t="shared" si="70"/>
        <v>eps</v>
      </c>
      <c r="AF76" s="143" t="s">
        <v>372</v>
      </c>
    </row>
    <row r="77" spans="1:43" x14ac:dyDescent="0.3">
      <c r="A77" t="s">
        <v>364</v>
      </c>
      <c r="B77" t="s">
        <v>72</v>
      </c>
      <c r="C77" s="117">
        <f>VLOOKUP($A77,$AG$8:$AM$69,MATCH($AF$4,$AG$7:$AM$7,0),)*$F$3</f>
        <v>0.18000000000000002</v>
      </c>
      <c r="D77" s="117">
        <f t="shared" ref="D77:L77" si="71">C77</f>
        <v>0.18000000000000002</v>
      </c>
      <c r="E77" s="117">
        <f t="shared" si="71"/>
        <v>0.18000000000000002</v>
      </c>
      <c r="F77" s="117">
        <f t="shared" si="71"/>
        <v>0.18000000000000002</v>
      </c>
      <c r="G77" s="117">
        <f t="shared" si="71"/>
        <v>0.18000000000000002</v>
      </c>
      <c r="H77" s="117">
        <f t="shared" si="71"/>
        <v>0.18000000000000002</v>
      </c>
      <c r="I77" s="117">
        <f t="shared" si="71"/>
        <v>0.18000000000000002</v>
      </c>
      <c r="J77" s="117">
        <f t="shared" si="71"/>
        <v>0.18000000000000002</v>
      </c>
      <c r="K77" s="117">
        <f t="shared" si="71"/>
        <v>0.18000000000000002</v>
      </c>
      <c r="L77" s="117">
        <f t="shared" si="71"/>
        <v>0.18000000000000002</v>
      </c>
      <c r="O77" t="str">
        <f t="shared" si="38"/>
        <v>aotrp-f</v>
      </c>
      <c r="P77" t="str">
        <f t="shared" si="39"/>
        <v>nat</v>
      </c>
      <c r="Q77" s="9" t="str">
        <f t="shared" si="69"/>
        <v>eps</v>
      </c>
      <c r="R77" s="9" t="str">
        <f t="shared" ref="R77:Z77" si="72">Q77</f>
        <v>eps</v>
      </c>
      <c r="S77" s="9" t="str">
        <f t="shared" si="72"/>
        <v>eps</v>
      </c>
      <c r="T77" s="9" t="str">
        <f t="shared" si="72"/>
        <v>eps</v>
      </c>
      <c r="U77" s="9" t="str">
        <f t="shared" si="72"/>
        <v>eps</v>
      </c>
      <c r="V77" s="9" t="str">
        <f t="shared" si="72"/>
        <v>eps</v>
      </c>
      <c r="W77" s="9" t="str">
        <f t="shared" si="72"/>
        <v>eps</v>
      </c>
      <c r="X77" s="9" t="str">
        <f t="shared" si="72"/>
        <v>eps</v>
      </c>
      <c r="Y77" s="9" t="str">
        <f t="shared" si="72"/>
        <v>eps</v>
      </c>
      <c r="Z77" s="9" t="str">
        <f t="shared" si="72"/>
        <v>eps</v>
      </c>
      <c r="AF77" s="147" t="str">
        <f>AF76</f>
        <v>20 yrs</v>
      </c>
    </row>
    <row r="78" spans="1:43" x14ac:dyDescent="0.3">
      <c r="A78" t="s">
        <v>325</v>
      </c>
      <c r="B78" t="s">
        <v>72</v>
      </c>
      <c r="C78" s="117">
        <f>C77</f>
        <v>0.18000000000000002</v>
      </c>
      <c r="D78" s="117">
        <f t="shared" ref="D78:L78" si="73">C78</f>
        <v>0.18000000000000002</v>
      </c>
      <c r="E78" s="117">
        <f t="shared" si="73"/>
        <v>0.18000000000000002</v>
      </c>
      <c r="F78" s="117">
        <f t="shared" si="73"/>
        <v>0.18000000000000002</v>
      </c>
      <c r="G78" s="117">
        <f t="shared" si="73"/>
        <v>0.18000000000000002</v>
      </c>
      <c r="H78" s="117">
        <f t="shared" si="73"/>
        <v>0.18000000000000002</v>
      </c>
      <c r="I78" s="117">
        <f t="shared" si="73"/>
        <v>0.18000000000000002</v>
      </c>
      <c r="J78" s="117">
        <f t="shared" si="73"/>
        <v>0.18000000000000002</v>
      </c>
      <c r="K78" s="117">
        <f t="shared" si="73"/>
        <v>0.18000000000000002</v>
      </c>
      <c r="L78" s="117">
        <f t="shared" si="73"/>
        <v>0.18000000000000002</v>
      </c>
      <c r="O78" t="str">
        <f t="shared" si="38"/>
        <v>aprtr</v>
      </c>
      <c r="P78" t="str">
        <f t="shared" si="39"/>
        <v>nat</v>
      </c>
      <c r="Q78" s="9" t="str">
        <f t="shared" si="69"/>
        <v>eps</v>
      </c>
      <c r="R78" s="9" t="str">
        <f t="shared" ref="R78:Z78" si="74">Q78</f>
        <v>eps</v>
      </c>
      <c r="S78" s="9" t="str">
        <f t="shared" si="74"/>
        <v>eps</v>
      </c>
      <c r="T78" s="9" t="str">
        <f t="shared" si="74"/>
        <v>eps</v>
      </c>
      <c r="U78" s="9" t="str">
        <f t="shared" si="74"/>
        <v>eps</v>
      </c>
      <c r="V78" s="9" t="str">
        <f t="shared" si="74"/>
        <v>eps</v>
      </c>
      <c r="W78" s="9" t="str">
        <f t="shared" si="74"/>
        <v>eps</v>
      </c>
      <c r="X78" s="9" t="str">
        <f t="shared" si="74"/>
        <v>eps</v>
      </c>
      <c r="Y78" s="9" t="str">
        <f t="shared" si="74"/>
        <v>eps</v>
      </c>
      <c r="Z78" s="9" t="str">
        <f t="shared" si="74"/>
        <v>eps</v>
      </c>
      <c r="AF78" s="147" t="str">
        <f>AF77</f>
        <v>20 yrs</v>
      </c>
    </row>
    <row r="79" spans="1:43" x14ac:dyDescent="0.3">
      <c r="A79" t="s">
        <v>217</v>
      </c>
      <c r="B79" t="s">
        <v>72</v>
      </c>
      <c r="C79" s="117">
        <f t="shared" ref="C79:C84" si="75">VLOOKUP($A79,$AG$8:$AM$69,MATCH($AF$4,$AG$7:$AM$7,0),)*$F$3</f>
        <v>0.18000000000000002</v>
      </c>
      <c r="D79" s="117">
        <f t="shared" ref="D79:L79" si="76">C79</f>
        <v>0.18000000000000002</v>
      </c>
      <c r="E79" s="117">
        <f t="shared" si="76"/>
        <v>0.18000000000000002</v>
      </c>
      <c r="F79" s="117">
        <f t="shared" si="76"/>
        <v>0.18000000000000002</v>
      </c>
      <c r="G79" s="117">
        <f t="shared" si="76"/>
        <v>0.18000000000000002</v>
      </c>
      <c r="H79" s="117">
        <f t="shared" si="76"/>
        <v>0.18000000000000002</v>
      </c>
      <c r="I79" s="117">
        <f t="shared" si="76"/>
        <v>0.18000000000000002</v>
      </c>
      <c r="J79" s="117">
        <f t="shared" si="76"/>
        <v>0.18000000000000002</v>
      </c>
      <c r="K79" s="117">
        <f t="shared" si="76"/>
        <v>0.18000000000000002</v>
      </c>
      <c r="L79" s="117">
        <f t="shared" si="76"/>
        <v>0.18000000000000002</v>
      </c>
      <c r="O79" t="str">
        <f t="shared" si="38"/>
        <v>atrps</v>
      </c>
      <c r="P79" t="str">
        <f t="shared" si="39"/>
        <v>nat</v>
      </c>
      <c r="Q79" s="9" t="str">
        <f t="shared" si="69"/>
        <v>eps</v>
      </c>
      <c r="R79" s="9" t="str">
        <f t="shared" ref="R79:Z79" si="77">Q79</f>
        <v>eps</v>
      </c>
      <c r="S79" s="9" t="str">
        <f t="shared" si="77"/>
        <v>eps</v>
      </c>
      <c r="T79" s="9" t="str">
        <f t="shared" si="77"/>
        <v>eps</v>
      </c>
      <c r="U79" s="9" t="str">
        <f t="shared" si="77"/>
        <v>eps</v>
      </c>
      <c r="V79" s="9" t="str">
        <f t="shared" si="77"/>
        <v>eps</v>
      </c>
      <c r="W79" s="9" t="str">
        <f t="shared" si="77"/>
        <v>eps</v>
      </c>
      <c r="X79" s="9" t="str">
        <f t="shared" si="77"/>
        <v>eps</v>
      </c>
      <c r="Y79" s="9" t="str">
        <f t="shared" si="77"/>
        <v>eps</v>
      </c>
      <c r="Z79" s="9" t="str">
        <f t="shared" si="77"/>
        <v>eps</v>
      </c>
      <c r="AF79" s="147" t="str">
        <f>AF78</f>
        <v>20 yrs</v>
      </c>
    </row>
    <row r="80" spans="1:43" x14ac:dyDescent="0.3">
      <c r="A80" t="s">
        <v>69</v>
      </c>
      <c r="B80" t="s">
        <v>72</v>
      </c>
      <c r="C80" s="117">
        <f t="shared" si="75"/>
        <v>6.9999999999999993E-2</v>
      </c>
      <c r="D80" s="117">
        <f t="shared" ref="D80:L80" si="78">C80</f>
        <v>6.9999999999999993E-2</v>
      </c>
      <c r="E80" s="117">
        <f t="shared" si="78"/>
        <v>6.9999999999999993E-2</v>
      </c>
      <c r="F80" s="117">
        <f t="shared" si="78"/>
        <v>6.9999999999999993E-2</v>
      </c>
      <c r="G80" s="117">
        <f t="shared" si="78"/>
        <v>6.9999999999999993E-2</v>
      </c>
      <c r="H80" s="117">
        <f t="shared" si="78"/>
        <v>6.9999999999999993E-2</v>
      </c>
      <c r="I80" s="117">
        <f t="shared" si="78"/>
        <v>6.9999999999999993E-2</v>
      </c>
      <c r="J80" s="117">
        <f t="shared" si="78"/>
        <v>6.9999999999999993E-2</v>
      </c>
      <c r="K80" s="117">
        <f t="shared" si="78"/>
        <v>6.9999999999999993E-2</v>
      </c>
      <c r="L80" s="117">
        <f t="shared" si="78"/>
        <v>6.9999999999999993E-2</v>
      </c>
      <c r="O80" t="str">
        <f t="shared" si="38"/>
        <v>acomm</v>
      </c>
      <c r="P80" t="str">
        <f t="shared" si="39"/>
        <v>nat</v>
      </c>
      <c r="Q80" s="9" t="str">
        <f t="shared" si="69"/>
        <v>eps</v>
      </c>
      <c r="R80" s="9" t="str">
        <f t="shared" ref="R80:Z80" si="79">Q80</f>
        <v>eps</v>
      </c>
      <c r="S80" s="9" t="str">
        <f t="shared" si="79"/>
        <v>eps</v>
      </c>
      <c r="T80" s="9" t="str">
        <f t="shared" si="79"/>
        <v>eps</v>
      </c>
      <c r="U80" s="9" t="str">
        <f t="shared" si="79"/>
        <v>eps</v>
      </c>
      <c r="V80" s="9" t="str">
        <f t="shared" si="79"/>
        <v>eps</v>
      </c>
      <c r="W80" s="9" t="str">
        <f t="shared" si="79"/>
        <v>eps</v>
      </c>
      <c r="X80" s="9" t="str">
        <f t="shared" si="79"/>
        <v>eps</v>
      </c>
      <c r="Y80" s="9" t="str">
        <f t="shared" si="79"/>
        <v>eps</v>
      </c>
      <c r="Z80" s="9" t="str">
        <f t="shared" si="79"/>
        <v>eps</v>
      </c>
      <c r="AF80" s="147" t="str">
        <f>AF43</f>
        <v>20 yrs</v>
      </c>
    </row>
    <row r="81" spans="1:26" x14ac:dyDescent="0.3">
      <c r="A81" t="s">
        <v>70</v>
      </c>
      <c r="B81" t="s">
        <v>72</v>
      </c>
      <c r="C81" s="117">
        <f t="shared" si="75"/>
        <v>6.9999999999999993E-2</v>
      </c>
      <c r="D81" s="117">
        <f t="shared" ref="D81:L81" si="80">C81</f>
        <v>6.9999999999999993E-2</v>
      </c>
      <c r="E81" s="117">
        <f t="shared" si="80"/>
        <v>6.9999999999999993E-2</v>
      </c>
      <c r="F81" s="117">
        <f t="shared" si="80"/>
        <v>6.9999999999999993E-2</v>
      </c>
      <c r="G81" s="117">
        <f t="shared" si="80"/>
        <v>6.9999999999999993E-2</v>
      </c>
      <c r="H81" s="117">
        <f t="shared" si="80"/>
        <v>6.9999999999999993E-2</v>
      </c>
      <c r="I81" s="117">
        <f t="shared" si="80"/>
        <v>6.9999999999999993E-2</v>
      </c>
      <c r="J81" s="117">
        <f t="shared" si="80"/>
        <v>6.9999999999999993E-2</v>
      </c>
      <c r="K81" s="117">
        <f t="shared" si="80"/>
        <v>6.9999999999999993E-2</v>
      </c>
      <c r="L81" s="117">
        <f t="shared" si="80"/>
        <v>6.9999999999999993E-2</v>
      </c>
      <c r="O81" t="str">
        <f t="shared" si="38"/>
        <v>afsrv</v>
      </c>
      <c r="P81" t="str">
        <f t="shared" si="39"/>
        <v>nat</v>
      </c>
      <c r="Q81" s="9" t="str">
        <f t="shared" si="69"/>
        <v>eps</v>
      </c>
      <c r="R81" s="9" t="str">
        <f t="shared" ref="R81:Z81" si="81">Q81</f>
        <v>eps</v>
      </c>
      <c r="S81" s="9" t="str">
        <f t="shared" si="81"/>
        <v>eps</v>
      </c>
      <c r="T81" s="9" t="str">
        <f t="shared" si="81"/>
        <v>eps</v>
      </c>
      <c r="U81" s="9" t="str">
        <f t="shared" si="81"/>
        <v>eps</v>
      </c>
      <c r="V81" s="9" t="str">
        <f t="shared" si="81"/>
        <v>eps</v>
      </c>
      <c r="W81" s="9" t="str">
        <f t="shared" si="81"/>
        <v>eps</v>
      </c>
      <c r="X81" s="9" t="str">
        <f t="shared" si="81"/>
        <v>eps</v>
      </c>
      <c r="Y81" s="9" t="str">
        <f t="shared" si="81"/>
        <v>eps</v>
      </c>
      <c r="Z81" s="9" t="str">
        <f t="shared" si="81"/>
        <v>eps</v>
      </c>
    </row>
    <row r="82" spans="1:26" x14ac:dyDescent="0.3">
      <c r="A82" t="s">
        <v>122</v>
      </c>
      <c r="B82" t="s">
        <v>72</v>
      </c>
      <c r="C82" s="117">
        <f t="shared" si="75"/>
        <v>6.9999999999999993E-2</v>
      </c>
      <c r="D82" s="117">
        <f t="shared" ref="D82:L82" si="82">C82</f>
        <v>6.9999999999999993E-2</v>
      </c>
      <c r="E82" s="117">
        <f t="shared" si="82"/>
        <v>6.9999999999999993E-2</v>
      </c>
      <c r="F82" s="117">
        <f t="shared" si="82"/>
        <v>6.9999999999999993E-2</v>
      </c>
      <c r="G82" s="117">
        <f t="shared" si="82"/>
        <v>6.9999999999999993E-2</v>
      </c>
      <c r="H82" s="117">
        <f t="shared" si="82"/>
        <v>6.9999999999999993E-2</v>
      </c>
      <c r="I82" s="117">
        <f t="shared" si="82"/>
        <v>6.9999999999999993E-2</v>
      </c>
      <c r="J82" s="117">
        <f t="shared" si="82"/>
        <v>6.9999999999999993E-2</v>
      </c>
      <c r="K82" s="117">
        <f t="shared" si="82"/>
        <v>6.9999999999999993E-2</v>
      </c>
      <c r="L82" s="117">
        <f t="shared" si="82"/>
        <v>6.9999999999999993E-2</v>
      </c>
      <c r="O82" t="str">
        <f t="shared" si="38"/>
        <v>absrv</v>
      </c>
      <c r="P82" t="str">
        <f t="shared" si="39"/>
        <v>nat</v>
      </c>
      <c r="Q82" s="9" t="str">
        <f t="shared" si="69"/>
        <v>eps</v>
      </c>
      <c r="R82" s="9" t="str">
        <f t="shared" ref="R82:Z82" si="83">Q82</f>
        <v>eps</v>
      </c>
      <c r="S82" s="9" t="str">
        <f t="shared" si="83"/>
        <v>eps</v>
      </c>
      <c r="T82" s="9" t="str">
        <f t="shared" si="83"/>
        <v>eps</v>
      </c>
      <c r="U82" s="9" t="str">
        <f t="shared" si="83"/>
        <v>eps</v>
      </c>
      <c r="V82" s="9" t="str">
        <f t="shared" si="83"/>
        <v>eps</v>
      </c>
      <c r="W82" s="9" t="str">
        <f t="shared" si="83"/>
        <v>eps</v>
      </c>
      <c r="X82" s="9" t="str">
        <f t="shared" si="83"/>
        <v>eps</v>
      </c>
      <c r="Y82" s="9" t="str">
        <f t="shared" si="83"/>
        <v>eps</v>
      </c>
      <c r="Z82" s="9" t="str">
        <f t="shared" si="83"/>
        <v>eps</v>
      </c>
    </row>
    <row r="83" spans="1:26" x14ac:dyDescent="0.3">
      <c r="A83" t="s">
        <v>71</v>
      </c>
      <c r="B83" t="s">
        <v>72</v>
      </c>
      <c r="C83" s="117">
        <f t="shared" si="75"/>
        <v>-4.0000000000000008E-2</v>
      </c>
      <c r="D83" s="117">
        <f t="shared" ref="D83:L83" si="84">C83</f>
        <v>-4.0000000000000008E-2</v>
      </c>
      <c r="E83" s="117">
        <f t="shared" si="84"/>
        <v>-4.0000000000000008E-2</v>
      </c>
      <c r="F83" s="117">
        <f t="shared" si="84"/>
        <v>-4.0000000000000008E-2</v>
      </c>
      <c r="G83" s="117">
        <f t="shared" si="84"/>
        <v>-4.0000000000000008E-2</v>
      </c>
      <c r="H83" s="117">
        <f t="shared" si="84"/>
        <v>-4.0000000000000008E-2</v>
      </c>
      <c r="I83" s="117">
        <f t="shared" si="84"/>
        <v>-4.0000000000000008E-2</v>
      </c>
      <c r="J83" s="117">
        <f t="shared" si="84"/>
        <v>-4.0000000000000008E-2</v>
      </c>
      <c r="K83" s="117">
        <f t="shared" si="84"/>
        <v>-4.0000000000000008E-2</v>
      </c>
      <c r="L83" s="117">
        <f t="shared" si="84"/>
        <v>-4.0000000000000008E-2</v>
      </c>
      <c r="O83" t="str">
        <f t="shared" si="38"/>
        <v>agsrv</v>
      </c>
      <c r="P83" t="str">
        <f t="shared" si="39"/>
        <v>nat</v>
      </c>
      <c r="Q83" s="9" t="str">
        <f t="shared" si="69"/>
        <v>eps</v>
      </c>
      <c r="R83" s="9" t="str">
        <f t="shared" ref="R83:Z83" si="85">Q83</f>
        <v>eps</v>
      </c>
      <c r="S83" s="9" t="str">
        <f t="shared" si="85"/>
        <v>eps</v>
      </c>
      <c r="T83" s="9" t="str">
        <f t="shared" si="85"/>
        <v>eps</v>
      </c>
      <c r="U83" s="9" t="str">
        <f t="shared" si="85"/>
        <v>eps</v>
      </c>
      <c r="V83" s="9" t="str">
        <f t="shared" si="85"/>
        <v>eps</v>
      </c>
      <c r="W83" s="9" t="str">
        <f t="shared" si="85"/>
        <v>eps</v>
      </c>
      <c r="X83" s="9" t="str">
        <f t="shared" si="85"/>
        <v>eps</v>
      </c>
      <c r="Y83" s="9" t="str">
        <f t="shared" si="85"/>
        <v>eps</v>
      </c>
      <c r="Z83" s="9" t="str">
        <f t="shared" si="85"/>
        <v>eps</v>
      </c>
    </row>
    <row r="84" spans="1:26" x14ac:dyDescent="0.3">
      <c r="A84" t="s">
        <v>123</v>
      </c>
      <c r="B84" t="s">
        <v>72</v>
      </c>
      <c r="C84" s="117">
        <f t="shared" si="75"/>
        <v>-0.15000000000000002</v>
      </c>
      <c r="D84" s="117">
        <f t="shared" ref="D84:L84" si="86">C84</f>
        <v>-0.15000000000000002</v>
      </c>
      <c r="E84" s="117">
        <f t="shared" si="86"/>
        <v>-0.15000000000000002</v>
      </c>
      <c r="F84" s="117">
        <f t="shared" si="86"/>
        <v>-0.15000000000000002</v>
      </c>
      <c r="G84" s="117">
        <f t="shared" si="86"/>
        <v>-0.15000000000000002</v>
      </c>
      <c r="H84" s="117">
        <f t="shared" si="86"/>
        <v>-0.15000000000000002</v>
      </c>
      <c r="I84" s="117">
        <f t="shared" si="86"/>
        <v>-0.15000000000000002</v>
      </c>
      <c r="J84" s="117">
        <f t="shared" si="86"/>
        <v>-0.15000000000000002</v>
      </c>
      <c r="K84" s="117">
        <f t="shared" si="86"/>
        <v>-0.15000000000000002</v>
      </c>
      <c r="L84" s="117">
        <f t="shared" si="86"/>
        <v>-0.15000000000000002</v>
      </c>
      <c r="O84" t="str">
        <f t="shared" si="38"/>
        <v>aosrv</v>
      </c>
      <c r="P84" t="str">
        <f t="shared" si="39"/>
        <v>nat</v>
      </c>
      <c r="Q84" s="9" t="str">
        <f t="shared" si="69"/>
        <v>eps</v>
      </c>
      <c r="R84" s="9" t="str">
        <f t="shared" ref="R84:Z84" si="87">Q84</f>
        <v>eps</v>
      </c>
      <c r="S84" s="9" t="str">
        <f t="shared" si="87"/>
        <v>eps</v>
      </c>
      <c r="T84" s="9" t="str">
        <f t="shared" si="87"/>
        <v>eps</v>
      </c>
      <c r="U84" s="9" t="str">
        <f t="shared" si="87"/>
        <v>eps</v>
      </c>
      <c r="V84" s="9" t="str">
        <f t="shared" si="87"/>
        <v>eps</v>
      </c>
      <c r="W84" s="9" t="str">
        <f t="shared" si="87"/>
        <v>eps</v>
      </c>
      <c r="X84" s="9" t="str">
        <f t="shared" si="87"/>
        <v>eps</v>
      </c>
      <c r="Y84" s="9" t="str">
        <f t="shared" si="87"/>
        <v>eps</v>
      </c>
      <c r="Z84" s="9" t="str">
        <f t="shared" si="87"/>
        <v>eps</v>
      </c>
    </row>
    <row r="85" spans="1:26" x14ac:dyDescent="0.3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C7:L229">
    <cfRule type="cellIs" dxfId="32" priority="1" operator="equal">
      <formula>"eps"</formula>
    </cfRule>
  </conditionalFormatting>
  <conditionalFormatting sqref="Q8:Z229">
    <cfRule type="cellIs" dxfId="31" priority="2" operator="equal">
      <formula>"eps"</formula>
    </cfRule>
  </conditionalFormatting>
  <conditionalFormatting sqref="R24:Z24">
    <cfRule type="cellIs" dxfId="30" priority="57" operator="equal">
      <formula>"eps"</formula>
    </cfRule>
  </conditionalFormatting>
  <conditionalFormatting sqref="R45:Z45">
    <cfRule type="cellIs" dxfId="29" priority="55" operator="equal">
      <formula>"eps"</formula>
    </cfRule>
  </conditionalFormatting>
  <conditionalFormatting sqref="AI8:AI69">
    <cfRule type="cellIs" dxfId="28" priority="46" operator="equal">
      <formula>"eps"</formula>
    </cfRule>
  </conditionalFormatting>
  <conditionalFormatting sqref="AL9">
    <cfRule type="cellIs" dxfId="27" priority="42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>
      <selection activeCell="B8" sqref="B8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TFP!C7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99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 t="shared" ref="N8:N13" si="3">A8</f>
        <v>flab-p</v>
      </c>
      <c r="O8" s="9" t="s">
        <v>75</v>
      </c>
      <c r="P8" s="9" t="str">
        <f t="shared" ref="P8:P13" si="4">$O8</f>
        <v>eps</v>
      </c>
      <c r="Q8" s="9" t="str">
        <f t="shared" ref="Q8:X13" si="5">$O8</f>
        <v>eps</v>
      </c>
      <c r="R8" s="9" t="str">
        <f t="shared" si="5"/>
        <v>eps</v>
      </c>
      <c r="S8" s="9" t="str">
        <f t="shared" si="5"/>
        <v>eps</v>
      </c>
      <c r="T8" s="9" t="str">
        <f t="shared" si="5"/>
        <v>eps</v>
      </c>
      <c r="U8" s="9" t="str">
        <f t="shared" si="5"/>
        <v>eps</v>
      </c>
      <c r="V8" s="9" t="str">
        <f t="shared" si="5"/>
        <v>eps</v>
      </c>
      <c r="W8" s="9" t="str">
        <f t="shared" si="5"/>
        <v>eps</v>
      </c>
      <c r="X8" s="9" t="str">
        <f t="shared" si="5"/>
        <v>eps</v>
      </c>
    </row>
    <row r="9" spans="1:24" x14ac:dyDescent="0.3">
      <c r="A9" t="s">
        <v>100</v>
      </c>
      <c r="B9" s="9" t="str">
        <f>B8</f>
        <v>eps</v>
      </c>
      <c r="C9" s="9" t="str">
        <f t="shared" ref="C9:K13" si="6">B9</f>
        <v>eps</v>
      </c>
      <c r="D9" s="9" t="str">
        <f t="shared" si="6"/>
        <v>eps</v>
      </c>
      <c r="E9" s="9" t="str">
        <f t="shared" si="6"/>
        <v>eps</v>
      </c>
      <c r="F9" s="9" t="str">
        <f t="shared" si="6"/>
        <v>eps</v>
      </c>
      <c r="G9" s="9" t="str">
        <f t="shared" si="6"/>
        <v>eps</v>
      </c>
      <c r="H9" s="9" t="str">
        <f t="shared" si="6"/>
        <v>eps</v>
      </c>
      <c r="I9" s="9" t="str">
        <f t="shared" si="6"/>
        <v>eps</v>
      </c>
      <c r="J9" s="9" t="str">
        <f t="shared" si="6"/>
        <v>eps</v>
      </c>
      <c r="K9" s="9" t="str">
        <f t="shared" si="6"/>
        <v>eps</v>
      </c>
      <c r="N9" t="str">
        <f t="shared" si="3"/>
        <v>flab-m</v>
      </c>
      <c r="O9" s="9" t="str">
        <f>O8</f>
        <v>eps</v>
      </c>
      <c r="P9" s="9" t="str">
        <f t="shared" si="4"/>
        <v>eps</v>
      </c>
      <c r="Q9" s="9" t="str">
        <f t="shared" si="5"/>
        <v>eps</v>
      </c>
      <c r="R9" s="9" t="str">
        <f t="shared" si="5"/>
        <v>eps</v>
      </c>
      <c r="S9" s="9" t="str">
        <f t="shared" si="5"/>
        <v>eps</v>
      </c>
      <c r="T9" s="9" t="str">
        <f t="shared" si="5"/>
        <v>eps</v>
      </c>
      <c r="U9" s="9" t="str">
        <f t="shared" si="5"/>
        <v>eps</v>
      </c>
      <c r="V9" s="9" t="str">
        <f t="shared" si="5"/>
        <v>eps</v>
      </c>
      <c r="W9" s="9" t="str">
        <f t="shared" si="5"/>
        <v>eps</v>
      </c>
      <c r="X9" s="9" t="str">
        <f t="shared" si="5"/>
        <v>eps</v>
      </c>
    </row>
    <row r="10" spans="1:24" x14ac:dyDescent="0.3">
      <c r="A10" t="s">
        <v>101</v>
      </c>
      <c r="B10" s="9" t="str">
        <f>B9</f>
        <v>eps</v>
      </c>
      <c r="C10" s="9" t="str">
        <f t="shared" si="6"/>
        <v>eps</v>
      </c>
      <c r="D10" s="9" t="str">
        <f t="shared" si="6"/>
        <v>eps</v>
      </c>
      <c r="E10" s="9" t="str">
        <f t="shared" si="6"/>
        <v>eps</v>
      </c>
      <c r="F10" s="9" t="str">
        <f t="shared" si="6"/>
        <v>eps</v>
      </c>
      <c r="G10" s="9" t="str">
        <f t="shared" si="6"/>
        <v>eps</v>
      </c>
      <c r="H10" s="9" t="str">
        <f t="shared" si="6"/>
        <v>eps</v>
      </c>
      <c r="I10" s="9" t="str">
        <f t="shared" si="6"/>
        <v>eps</v>
      </c>
      <c r="J10" s="9" t="str">
        <f t="shared" si="6"/>
        <v>eps</v>
      </c>
      <c r="K10" s="9" t="str">
        <f t="shared" si="6"/>
        <v>eps</v>
      </c>
      <c r="N10" t="str">
        <f t="shared" si="3"/>
        <v>flab-s</v>
      </c>
      <c r="O10" s="9" t="str">
        <f>O9</f>
        <v>eps</v>
      </c>
      <c r="P10" s="9" t="str">
        <f t="shared" si="4"/>
        <v>eps</v>
      </c>
      <c r="Q10" s="9" t="str">
        <f t="shared" si="5"/>
        <v>eps</v>
      </c>
      <c r="R10" s="9" t="str">
        <f t="shared" si="5"/>
        <v>eps</v>
      </c>
      <c r="S10" s="9" t="str">
        <f t="shared" si="5"/>
        <v>eps</v>
      </c>
      <c r="T10" s="9" t="str">
        <f t="shared" si="5"/>
        <v>eps</v>
      </c>
      <c r="U10" s="9" t="str">
        <f t="shared" si="5"/>
        <v>eps</v>
      </c>
      <c r="V10" s="9" t="str">
        <f t="shared" si="5"/>
        <v>eps</v>
      </c>
      <c r="W10" s="9" t="str">
        <f t="shared" si="5"/>
        <v>eps</v>
      </c>
      <c r="X10" s="9" t="str">
        <f t="shared" si="5"/>
        <v>eps</v>
      </c>
    </row>
    <row r="11" spans="1:24" x14ac:dyDescent="0.3">
      <c r="A11" t="s">
        <v>102</v>
      </c>
      <c r="B11" s="9" t="str">
        <f>B10</f>
        <v>eps</v>
      </c>
      <c r="C11" s="9" t="str">
        <f t="shared" si="6"/>
        <v>eps</v>
      </c>
      <c r="D11" s="9" t="str">
        <f t="shared" si="6"/>
        <v>eps</v>
      </c>
      <c r="E11" s="9" t="str">
        <f t="shared" si="6"/>
        <v>eps</v>
      </c>
      <c r="F11" s="9" t="str">
        <f t="shared" si="6"/>
        <v>eps</v>
      </c>
      <c r="G11" s="9" t="str">
        <f t="shared" si="6"/>
        <v>eps</v>
      </c>
      <c r="H11" s="9" t="str">
        <f t="shared" si="6"/>
        <v>eps</v>
      </c>
      <c r="I11" s="9" t="str">
        <f t="shared" si="6"/>
        <v>eps</v>
      </c>
      <c r="J11" s="9" t="str">
        <f t="shared" si="6"/>
        <v>eps</v>
      </c>
      <c r="K11" s="9" t="str">
        <f t="shared" si="6"/>
        <v>eps</v>
      </c>
      <c r="N11" t="str">
        <f t="shared" si="3"/>
        <v>flab-t</v>
      </c>
      <c r="O11" s="9" t="str">
        <f>O10</f>
        <v>eps</v>
      </c>
      <c r="P11" s="9" t="str">
        <f t="shared" si="4"/>
        <v>eps</v>
      </c>
      <c r="Q11" s="9" t="str">
        <f t="shared" si="5"/>
        <v>eps</v>
      </c>
      <c r="R11" s="9" t="str">
        <f t="shared" si="5"/>
        <v>eps</v>
      </c>
      <c r="S11" s="9" t="str">
        <f t="shared" si="5"/>
        <v>eps</v>
      </c>
      <c r="T11" s="9" t="str">
        <f t="shared" si="5"/>
        <v>eps</v>
      </c>
      <c r="U11" s="9" t="str">
        <f t="shared" si="5"/>
        <v>eps</v>
      </c>
      <c r="V11" s="9" t="str">
        <f t="shared" si="5"/>
        <v>eps</v>
      </c>
      <c r="W11" s="9" t="str">
        <f t="shared" si="5"/>
        <v>eps</v>
      </c>
      <c r="X11" s="9" t="str">
        <f t="shared" si="5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6"/>
        <v>eps</v>
      </c>
      <c r="D12" s="9" t="str">
        <f t="shared" si="6"/>
        <v>eps</v>
      </c>
      <c r="E12" s="9" t="str">
        <f t="shared" si="6"/>
        <v>eps</v>
      </c>
      <c r="F12" s="9" t="str">
        <f t="shared" si="6"/>
        <v>eps</v>
      </c>
      <c r="G12" s="9" t="str">
        <f t="shared" si="6"/>
        <v>eps</v>
      </c>
      <c r="H12" s="9" t="str">
        <f t="shared" si="6"/>
        <v>eps</v>
      </c>
      <c r="I12" s="9" t="str">
        <f t="shared" si="6"/>
        <v>eps</v>
      </c>
      <c r="J12" s="9" t="str">
        <f t="shared" si="6"/>
        <v>eps</v>
      </c>
      <c r="K12" s="9" t="str">
        <f t="shared" si="6"/>
        <v>eps</v>
      </c>
      <c r="N12" t="str">
        <f t="shared" si="3"/>
        <v>fcap</v>
      </c>
      <c r="O12" s="9" t="str">
        <f>O11</f>
        <v>eps</v>
      </c>
      <c r="P12" s="9" t="str">
        <f t="shared" si="4"/>
        <v>eps</v>
      </c>
      <c r="Q12" s="9" t="str">
        <f t="shared" si="5"/>
        <v>eps</v>
      </c>
      <c r="R12" s="9" t="str">
        <f t="shared" si="5"/>
        <v>eps</v>
      </c>
      <c r="S12" s="9" t="str">
        <f t="shared" si="5"/>
        <v>eps</v>
      </c>
      <c r="T12" s="9" t="str">
        <f t="shared" si="5"/>
        <v>eps</v>
      </c>
      <c r="U12" s="9" t="str">
        <f t="shared" si="5"/>
        <v>eps</v>
      </c>
      <c r="V12" s="9" t="str">
        <f t="shared" si="5"/>
        <v>eps</v>
      </c>
      <c r="W12" s="9" t="str">
        <f t="shared" si="5"/>
        <v>eps</v>
      </c>
      <c r="X12" s="9" t="str">
        <f t="shared" si="5"/>
        <v>eps</v>
      </c>
    </row>
    <row r="13" spans="1:24" x14ac:dyDescent="0.3">
      <c r="A13" t="s">
        <v>365</v>
      </c>
      <c r="B13" s="9" t="str">
        <f>B12</f>
        <v>eps</v>
      </c>
      <c r="C13" s="9" t="str">
        <f t="shared" si="6"/>
        <v>eps</v>
      </c>
      <c r="D13" s="9" t="str">
        <f t="shared" si="6"/>
        <v>eps</v>
      </c>
      <c r="E13" s="9" t="str">
        <f t="shared" si="6"/>
        <v>eps</v>
      </c>
      <c r="F13" s="9" t="str">
        <f t="shared" si="6"/>
        <v>eps</v>
      </c>
      <c r="G13" s="9" t="str">
        <f t="shared" si="6"/>
        <v>eps</v>
      </c>
      <c r="H13" s="9" t="str">
        <f t="shared" si="6"/>
        <v>eps</v>
      </c>
      <c r="I13" s="9" t="str">
        <f t="shared" si="6"/>
        <v>eps</v>
      </c>
      <c r="J13" s="9" t="str">
        <f t="shared" si="6"/>
        <v>eps</v>
      </c>
      <c r="K13" s="9" t="str">
        <f t="shared" si="6"/>
        <v>eps</v>
      </c>
      <c r="N13" t="str">
        <f t="shared" si="3"/>
        <v>fland</v>
      </c>
      <c r="O13" s="9" t="str">
        <f>O12</f>
        <v>eps</v>
      </c>
      <c r="P13" s="9" t="str">
        <f t="shared" si="4"/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">
    <cfRule type="cellIs" dxfId="26" priority="11" operator="equal">
      <formula>"eps"</formula>
    </cfRule>
  </conditionalFormatting>
  <conditionalFormatting sqref="O8:X13">
    <cfRule type="cellIs" dxfId="25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156</v>
      </c>
      <c r="N5" s="2" t="s">
        <v>149</v>
      </c>
      <c r="AA5" s="2" t="s">
        <v>149</v>
      </c>
      <c r="AN5" t="s">
        <v>218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222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219</v>
      </c>
      <c r="AR7" s="6" t="s">
        <v>221</v>
      </c>
      <c r="AT7" s="6" t="s">
        <v>220</v>
      </c>
    </row>
    <row r="8" spans="1:46" x14ac:dyDescent="0.3">
      <c r="A8" t="s">
        <v>99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61" t="s">
        <v>230</v>
      </c>
      <c r="AO8" t="s">
        <v>99</v>
      </c>
      <c r="AP8" t="s">
        <v>223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100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61"/>
      <c r="AO9" t="s">
        <v>100</v>
      </c>
      <c r="AP9" t="s">
        <v>224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101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61"/>
      <c r="AO10" t="s">
        <v>101</v>
      </c>
      <c r="AP10" t="s">
        <v>225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102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61"/>
      <c r="AP11" s="26" t="s">
        <v>226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365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61"/>
      <c r="AO12" s="27"/>
      <c r="AP12" s="26" t="s">
        <v>227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61"/>
      <c r="AO13" t="s">
        <v>102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61"/>
      <c r="AO14" s="27"/>
      <c r="AP14" t="s">
        <v>228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61" t="s">
        <v>229</v>
      </c>
      <c r="AO15" t="s">
        <v>99</v>
      </c>
      <c r="AP15" t="s">
        <v>223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61"/>
      <c r="AO16" t="s">
        <v>100</v>
      </c>
      <c r="AP16" t="s">
        <v>224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61"/>
      <c r="AO17" t="s">
        <v>101</v>
      </c>
      <c r="AP17" t="s">
        <v>225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61"/>
      <c r="AP18" s="26" t="s">
        <v>226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61"/>
      <c r="AO19" s="27"/>
      <c r="AP19" s="26" t="s">
        <v>227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61"/>
      <c r="AO20" t="s">
        <v>102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61"/>
      <c r="AO21" s="27"/>
      <c r="AP21" t="s">
        <v>228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B8:K12">
    <cfRule type="cellIs" dxfId="24" priority="17" operator="equal">
      <formula>"eps"</formula>
    </cfRule>
  </conditionalFormatting>
  <conditionalFormatting sqref="O8:X12">
    <cfRule type="cellIs" dxfId="23" priority="7" operator="equal">
      <formula>"eps"</formula>
    </cfRule>
  </conditionalFormatting>
  <conditionalFormatting sqref="AB8:AK12">
    <cfRule type="cellIs" dxfId="22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4.4" x14ac:dyDescent="0.3"/>
  <sheetData>
    <row r="1" spans="1:24" ht="18" x14ac:dyDescent="0.35">
      <c r="A1" s="1" t="s">
        <v>167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99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100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101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102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161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365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 O8:X13">
    <cfRule type="cellIs" dxfId="21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90"/>
  <sheetViews>
    <sheetView topLeftCell="A65" workbookViewId="0">
      <selection activeCell="A90" sqref="A90:Z90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156</v>
      </c>
      <c r="O5" s="2" t="s">
        <v>149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tr">
        <f>TFPgr!A24</f>
        <v>angas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tr">
        <f>TFPgr!A25</f>
        <v>apgm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tr">
        <f>TFPgr!A51</f>
        <v>aammo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TFPgr!A52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TFPgr!A53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TFPgr!A54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TFPgr!A55</f>
        <v>aconc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aconc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TFPgr!A56</f>
        <v>acmnt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acmnt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TFPgr!A57</f>
        <v>aplas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aplas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TFPgr!A58</f>
        <v>anmet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anmet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TFPgr!A59</f>
        <v>airon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airon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TFPgr!A60</f>
        <v>anfrm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anfrm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tr">
        <f>TFPgr!A61</f>
        <v>ametp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>A61</f>
        <v>ametp</v>
      </c>
      <c r="P61" t="str">
        <f>B61</f>
        <v>nat</v>
      </c>
      <c r="Q61" s="9" t="s">
        <v>75</v>
      </c>
      <c r="R61" s="9" t="str">
        <f t="shared" ref="R61:Z62" si="17">$C61</f>
        <v>eps</v>
      </c>
      <c r="S61" s="9" t="str">
        <f t="shared" si="17"/>
        <v>eps</v>
      </c>
      <c r="T61" s="9" t="str">
        <f t="shared" si="17"/>
        <v>eps</v>
      </c>
      <c r="U61" s="9" t="str">
        <f t="shared" si="17"/>
        <v>eps</v>
      </c>
      <c r="V61" s="9" t="str">
        <f t="shared" si="17"/>
        <v>eps</v>
      </c>
      <c r="W61" s="9" t="str">
        <f t="shared" si="17"/>
        <v>eps</v>
      </c>
      <c r="X61" s="9" t="str">
        <f t="shared" si="17"/>
        <v>eps</v>
      </c>
      <c r="Y61" s="9" t="str">
        <f t="shared" si="17"/>
        <v>eps</v>
      </c>
      <c r="Z61" s="9" t="str">
        <f t="shared" si="17"/>
        <v>eps</v>
      </c>
    </row>
    <row r="62" spans="1:26" x14ac:dyDescent="0.3">
      <c r="A62" t="str">
        <f>TFPgr!A62</f>
        <v>amach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>A62</f>
        <v>amach</v>
      </c>
      <c r="P62" t="str">
        <f>B62</f>
        <v>nat</v>
      </c>
      <c r="Q62" s="9" t="s">
        <v>75</v>
      </c>
      <c r="R62" s="9" t="str">
        <f t="shared" si="17"/>
        <v>eps</v>
      </c>
      <c r="S62" s="9" t="str">
        <f t="shared" si="17"/>
        <v>eps</v>
      </c>
      <c r="T62" s="9" t="str">
        <f t="shared" si="17"/>
        <v>eps</v>
      </c>
      <c r="U62" s="9" t="str">
        <f t="shared" si="17"/>
        <v>eps</v>
      </c>
      <c r="V62" s="9" t="str">
        <f t="shared" si="17"/>
        <v>eps</v>
      </c>
      <c r="W62" s="9" t="str">
        <f t="shared" si="17"/>
        <v>eps</v>
      </c>
      <c r="X62" s="9" t="str">
        <f t="shared" si="17"/>
        <v>eps</v>
      </c>
      <c r="Y62" s="9" t="str">
        <f t="shared" si="17"/>
        <v>eps</v>
      </c>
      <c r="Z62" s="9" t="str">
        <f t="shared" si="17"/>
        <v>eps</v>
      </c>
    </row>
    <row r="63" spans="1:26" x14ac:dyDescent="0.3">
      <c r="A63" t="str">
        <f>TFPgr!A63</f>
        <v>amach_e</v>
      </c>
      <c r="B63" t="s">
        <v>72</v>
      </c>
      <c r="C63" s="9" t="s">
        <v>75</v>
      </c>
      <c r="D63" s="9" t="str">
        <f t="shared" ref="D63:L72" si="18">$C63</f>
        <v>eps</v>
      </c>
      <c r="E63" s="9" t="str">
        <f t="shared" si="18"/>
        <v>eps</v>
      </c>
      <c r="F63" s="9" t="str">
        <f t="shared" si="18"/>
        <v>eps</v>
      </c>
      <c r="G63" s="9" t="str">
        <f t="shared" si="18"/>
        <v>eps</v>
      </c>
      <c r="H63" s="9" t="str">
        <f t="shared" si="18"/>
        <v>eps</v>
      </c>
      <c r="I63" s="9" t="str">
        <f t="shared" si="18"/>
        <v>eps</v>
      </c>
      <c r="J63" s="9" t="str">
        <f t="shared" si="18"/>
        <v>eps</v>
      </c>
      <c r="K63" s="9" t="str">
        <f t="shared" si="18"/>
        <v>eps</v>
      </c>
      <c r="L63" s="9" t="str">
        <f t="shared" si="18"/>
        <v>eps</v>
      </c>
      <c r="O63" t="str">
        <f t="shared" ref="O63:O84" si="19">A63</f>
        <v>amach_e</v>
      </c>
      <c r="P63" t="str">
        <f t="shared" ref="P63:P84" si="20">B63</f>
        <v>nat</v>
      </c>
      <c r="Q63" s="9" t="s">
        <v>75</v>
      </c>
      <c r="R63" s="9" t="str">
        <f t="shared" ref="R63:Z72" si="21">$C63</f>
        <v>eps</v>
      </c>
      <c r="S63" s="9" t="str">
        <f t="shared" si="21"/>
        <v>eps</v>
      </c>
      <c r="T63" s="9" t="str">
        <f t="shared" si="21"/>
        <v>eps</v>
      </c>
      <c r="U63" s="9" t="str">
        <f t="shared" si="21"/>
        <v>eps</v>
      </c>
      <c r="V63" s="9" t="str">
        <f t="shared" si="21"/>
        <v>eps</v>
      </c>
      <c r="W63" s="9" t="str">
        <f t="shared" si="21"/>
        <v>eps</v>
      </c>
      <c r="X63" s="9" t="str">
        <f t="shared" si="21"/>
        <v>eps</v>
      </c>
      <c r="Y63" s="9" t="str">
        <f t="shared" si="21"/>
        <v>eps</v>
      </c>
      <c r="Z63" s="9" t="str">
        <f t="shared" si="21"/>
        <v>eps</v>
      </c>
    </row>
    <row r="64" spans="1:26" x14ac:dyDescent="0.3">
      <c r="A64" t="str">
        <f>TFPgr!A64</f>
        <v>afcel</v>
      </c>
      <c r="B64" t="s">
        <v>72</v>
      </c>
      <c r="C64" s="9" t="s">
        <v>75</v>
      </c>
      <c r="D64" s="9" t="str">
        <f t="shared" si="18"/>
        <v>eps</v>
      </c>
      <c r="E64" s="9" t="str">
        <f t="shared" si="18"/>
        <v>eps</v>
      </c>
      <c r="F64" s="9" t="str">
        <f t="shared" si="18"/>
        <v>eps</v>
      </c>
      <c r="G64" s="9" t="str">
        <f t="shared" si="18"/>
        <v>eps</v>
      </c>
      <c r="H64" s="9" t="str">
        <f t="shared" si="18"/>
        <v>eps</v>
      </c>
      <c r="I64" s="9" t="str">
        <f t="shared" si="18"/>
        <v>eps</v>
      </c>
      <c r="J64" s="9" t="str">
        <f t="shared" si="18"/>
        <v>eps</v>
      </c>
      <c r="K64" s="9" t="str">
        <f t="shared" si="18"/>
        <v>eps</v>
      </c>
      <c r="L64" s="9" t="str">
        <f t="shared" si="18"/>
        <v>eps</v>
      </c>
      <c r="O64" t="str">
        <f t="shared" si="19"/>
        <v>afcel</v>
      </c>
      <c r="P64" t="str">
        <f t="shared" si="20"/>
        <v>nat</v>
      </c>
      <c r="Q64" s="9" t="s">
        <v>75</v>
      </c>
      <c r="R64" s="9" t="str">
        <f t="shared" si="21"/>
        <v>eps</v>
      </c>
      <c r="S64" s="9" t="str">
        <f t="shared" si="21"/>
        <v>eps</v>
      </c>
      <c r="T64" s="9" t="str">
        <f t="shared" si="21"/>
        <v>eps</v>
      </c>
      <c r="U64" s="9" t="str">
        <f t="shared" si="21"/>
        <v>eps</v>
      </c>
      <c r="V64" s="9" t="str">
        <f t="shared" si="21"/>
        <v>eps</v>
      </c>
      <c r="W64" s="9" t="str">
        <f t="shared" si="21"/>
        <v>eps</v>
      </c>
      <c r="X64" s="9" t="str">
        <f t="shared" si="21"/>
        <v>eps</v>
      </c>
      <c r="Y64" s="9" t="str">
        <f t="shared" si="21"/>
        <v>eps</v>
      </c>
      <c r="Z64" s="9" t="str">
        <f t="shared" si="21"/>
        <v>eps</v>
      </c>
    </row>
    <row r="65" spans="1:26" x14ac:dyDescent="0.3">
      <c r="A65" t="str">
        <f>TFPgr!A65</f>
        <v>aelct</v>
      </c>
      <c r="B65" t="s">
        <v>72</v>
      </c>
      <c r="C65" s="9" t="s">
        <v>75</v>
      </c>
      <c r="D65" s="9" t="str">
        <f t="shared" si="18"/>
        <v>eps</v>
      </c>
      <c r="E65" s="9" t="str">
        <f t="shared" si="18"/>
        <v>eps</v>
      </c>
      <c r="F65" s="9" t="str">
        <f t="shared" si="18"/>
        <v>eps</v>
      </c>
      <c r="G65" s="9" t="str">
        <f t="shared" si="18"/>
        <v>eps</v>
      </c>
      <c r="H65" s="9" t="str">
        <f t="shared" si="18"/>
        <v>eps</v>
      </c>
      <c r="I65" s="9" t="str">
        <f t="shared" si="18"/>
        <v>eps</v>
      </c>
      <c r="J65" s="9" t="str">
        <f t="shared" si="18"/>
        <v>eps</v>
      </c>
      <c r="K65" s="9" t="str">
        <f t="shared" si="18"/>
        <v>eps</v>
      </c>
      <c r="L65" s="9" t="str">
        <f t="shared" si="18"/>
        <v>eps</v>
      </c>
      <c r="O65" t="str">
        <f t="shared" si="19"/>
        <v>aelct</v>
      </c>
      <c r="P65" t="str">
        <f t="shared" si="20"/>
        <v>nat</v>
      </c>
      <c r="Q65" s="9" t="s">
        <v>75</v>
      </c>
      <c r="R65" s="9" t="str">
        <f t="shared" si="21"/>
        <v>eps</v>
      </c>
      <c r="S65" s="9" t="str">
        <f t="shared" si="21"/>
        <v>eps</v>
      </c>
      <c r="T65" s="9" t="str">
        <f t="shared" si="21"/>
        <v>eps</v>
      </c>
      <c r="U65" s="9" t="str">
        <f t="shared" si="21"/>
        <v>eps</v>
      </c>
      <c r="V65" s="9" t="str">
        <f t="shared" si="21"/>
        <v>eps</v>
      </c>
      <c r="W65" s="9" t="str">
        <f t="shared" si="21"/>
        <v>eps</v>
      </c>
      <c r="X65" s="9" t="str">
        <f t="shared" si="21"/>
        <v>eps</v>
      </c>
      <c r="Y65" s="9" t="str">
        <f t="shared" si="21"/>
        <v>eps</v>
      </c>
      <c r="Z65" s="9" t="str">
        <f t="shared" si="21"/>
        <v>eps</v>
      </c>
    </row>
    <row r="66" spans="1:26" x14ac:dyDescent="0.3">
      <c r="A66" t="str">
        <f>TFPgr!A66</f>
        <v>aemch</v>
      </c>
      <c r="B66" t="s">
        <v>72</v>
      </c>
      <c r="C66" s="9" t="s">
        <v>75</v>
      </c>
      <c r="D66" s="9" t="str">
        <f t="shared" si="18"/>
        <v>eps</v>
      </c>
      <c r="E66" s="9" t="str">
        <f t="shared" si="18"/>
        <v>eps</v>
      </c>
      <c r="F66" s="9" t="str">
        <f t="shared" si="18"/>
        <v>eps</v>
      </c>
      <c r="G66" s="9" t="str">
        <f t="shared" si="18"/>
        <v>eps</v>
      </c>
      <c r="H66" s="9" t="str">
        <f t="shared" si="18"/>
        <v>eps</v>
      </c>
      <c r="I66" s="9" t="str">
        <f t="shared" si="18"/>
        <v>eps</v>
      </c>
      <c r="J66" s="9" t="str">
        <f t="shared" si="18"/>
        <v>eps</v>
      </c>
      <c r="K66" s="9" t="str">
        <f t="shared" si="18"/>
        <v>eps</v>
      </c>
      <c r="L66" s="9" t="str">
        <f t="shared" si="18"/>
        <v>eps</v>
      </c>
      <c r="O66" t="str">
        <f t="shared" si="19"/>
        <v>aemch</v>
      </c>
      <c r="P66" t="str">
        <f t="shared" si="20"/>
        <v>nat</v>
      </c>
      <c r="Q66" s="9" t="s">
        <v>75</v>
      </c>
      <c r="R66" s="9" t="str">
        <f t="shared" si="21"/>
        <v>eps</v>
      </c>
      <c r="S66" s="9" t="str">
        <f t="shared" si="21"/>
        <v>eps</v>
      </c>
      <c r="T66" s="9" t="str">
        <f t="shared" si="21"/>
        <v>eps</v>
      </c>
      <c r="U66" s="9" t="str">
        <f t="shared" si="21"/>
        <v>eps</v>
      </c>
      <c r="V66" s="9" t="str">
        <f t="shared" si="21"/>
        <v>eps</v>
      </c>
      <c r="W66" s="9" t="str">
        <f t="shared" si="21"/>
        <v>eps</v>
      </c>
      <c r="X66" s="9" t="str">
        <f t="shared" si="21"/>
        <v>eps</v>
      </c>
      <c r="Y66" s="9" t="str">
        <f t="shared" si="21"/>
        <v>eps</v>
      </c>
      <c r="Z66" s="9" t="str">
        <f t="shared" si="21"/>
        <v>eps</v>
      </c>
    </row>
    <row r="67" spans="1:26" x14ac:dyDescent="0.3">
      <c r="A67" t="str">
        <f>TFPgr!A67</f>
        <v>aemch_e</v>
      </c>
      <c r="B67" t="s">
        <v>72</v>
      </c>
      <c r="C67" s="9" t="s">
        <v>75</v>
      </c>
      <c r="D67" s="9" t="str">
        <f t="shared" si="18"/>
        <v>eps</v>
      </c>
      <c r="E67" s="9" t="str">
        <f t="shared" si="18"/>
        <v>eps</v>
      </c>
      <c r="F67" s="9" t="str">
        <f t="shared" si="18"/>
        <v>eps</v>
      </c>
      <c r="G67" s="9" t="str">
        <f t="shared" si="18"/>
        <v>eps</v>
      </c>
      <c r="H67" s="9" t="str">
        <f t="shared" si="18"/>
        <v>eps</v>
      </c>
      <c r="I67" s="9" t="str">
        <f t="shared" si="18"/>
        <v>eps</v>
      </c>
      <c r="J67" s="9" t="str">
        <f t="shared" si="18"/>
        <v>eps</v>
      </c>
      <c r="K67" s="9" t="str">
        <f t="shared" si="18"/>
        <v>eps</v>
      </c>
      <c r="L67" s="9" t="str">
        <f t="shared" si="18"/>
        <v>eps</v>
      </c>
      <c r="O67" t="str">
        <f t="shared" si="19"/>
        <v>aemch_e</v>
      </c>
      <c r="P67" t="str">
        <f t="shared" si="20"/>
        <v>nat</v>
      </c>
      <c r="Q67" s="9" t="s">
        <v>75</v>
      </c>
      <c r="R67" s="9" t="str">
        <f t="shared" si="21"/>
        <v>eps</v>
      </c>
      <c r="S67" s="9" t="str">
        <f t="shared" si="21"/>
        <v>eps</v>
      </c>
      <c r="T67" s="9" t="str">
        <f t="shared" si="21"/>
        <v>eps</v>
      </c>
      <c r="U67" s="9" t="str">
        <f t="shared" si="21"/>
        <v>eps</v>
      </c>
      <c r="V67" s="9" t="str">
        <f t="shared" si="21"/>
        <v>eps</v>
      </c>
      <c r="W67" s="9" t="str">
        <f t="shared" si="21"/>
        <v>eps</v>
      </c>
      <c r="X67" s="9" t="str">
        <f t="shared" si="21"/>
        <v>eps</v>
      </c>
      <c r="Y67" s="9" t="str">
        <f t="shared" si="21"/>
        <v>eps</v>
      </c>
      <c r="Z67" s="9" t="str">
        <f t="shared" si="21"/>
        <v>eps</v>
      </c>
    </row>
    <row r="68" spans="1:26" x14ac:dyDescent="0.3">
      <c r="A68" t="str">
        <f>TFPgr!A68</f>
        <v>asequ</v>
      </c>
      <c r="B68" t="s">
        <v>72</v>
      </c>
      <c r="C68" s="9" t="s">
        <v>75</v>
      </c>
      <c r="D68" s="9" t="str">
        <f t="shared" si="18"/>
        <v>eps</v>
      </c>
      <c r="E68" s="9" t="str">
        <f t="shared" si="18"/>
        <v>eps</v>
      </c>
      <c r="F68" s="9" t="str">
        <f t="shared" si="18"/>
        <v>eps</v>
      </c>
      <c r="G68" s="9" t="str">
        <f t="shared" si="18"/>
        <v>eps</v>
      </c>
      <c r="H68" s="9" t="str">
        <f t="shared" si="18"/>
        <v>eps</v>
      </c>
      <c r="I68" s="9" t="str">
        <f t="shared" si="18"/>
        <v>eps</v>
      </c>
      <c r="J68" s="9" t="str">
        <f t="shared" si="18"/>
        <v>eps</v>
      </c>
      <c r="K68" s="9" t="str">
        <f t="shared" si="18"/>
        <v>eps</v>
      </c>
      <c r="L68" s="9" t="str">
        <f t="shared" si="18"/>
        <v>eps</v>
      </c>
      <c r="O68" t="str">
        <f t="shared" si="19"/>
        <v>asequ</v>
      </c>
      <c r="P68" t="str">
        <f t="shared" si="20"/>
        <v>nat</v>
      </c>
      <c r="Q68" s="9" t="s">
        <v>75</v>
      </c>
      <c r="R68" s="9" t="str">
        <f t="shared" si="21"/>
        <v>eps</v>
      </c>
      <c r="S68" s="9" t="str">
        <f t="shared" si="21"/>
        <v>eps</v>
      </c>
      <c r="T68" s="9" t="str">
        <f t="shared" si="21"/>
        <v>eps</v>
      </c>
      <c r="U68" s="9" t="str">
        <f t="shared" si="21"/>
        <v>eps</v>
      </c>
      <c r="V68" s="9" t="str">
        <f t="shared" si="21"/>
        <v>eps</v>
      </c>
      <c r="W68" s="9" t="str">
        <f t="shared" si="21"/>
        <v>eps</v>
      </c>
      <c r="X68" s="9" t="str">
        <f t="shared" si="21"/>
        <v>eps</v>
      </c>
      <c r="Y68" s="9" t="str">
        <f t="shared" si="21"/>
        <v>eps</v>
      </c>
      <c r="Z68" s="9" t="str">
        <f t="shared" si="21"/>
        <v>eps</v>
      </c>
    </row>
    <row r="69" spans="1:26" x14ac:dyDescent="0.3">
      <c r="A69" t="str">
        <f>TFPgr!A69</f>
        <v>avehi</v>
      </c>
      <c r="B69" t="s">
        <v>72</v>
      </c>
      <c r="C69" s="9" t="s">
        <v>75</v>
      </c>
      <c r="D69" s="9" t="str">
        <f t="shared" si="18"/>
        <v>eps</v>
      </c>
      <c r="E69" s="9" t="str">
        <f t="shared" si="18"/>
        <v>eps</v>
      </c>
      <c r="F69" s="9" t="str">
        <f t="shared" si="18"/>
        <v>eps</v>
      </c>
      <c r="G69" s="9" t="str">
        <f t="shared" si="18"/>
        <v>eps</v>
      </c>
      <c r="H69" s="9" t="str">
        <f t="shared" si="18"/>
        <v>eps</v>
      </c>
      <c r="I69" s="9" t="str">
        <f t="shared" si="18"/>
        <v>eps</v>
      </c>
      <c r="J69" s="9" t="str">
        <f t="shared" si="18"/>
        <v>eps</v>
      </c>
      <c r="K69" s="9" t="str">
        <f t="shared" si="18"/>
        <v>eps</v>
      </c>
      <c r="L69" s="9" t="str">
        <f t="shared" si="18"/>
        <v>eps</v>
      </c>
      <c r="O69" t="str">
        <f t="shared" si="19"/>
        <v>avehi</v>
      </c>
      <c r="P69" t="str">
        <f t="shared" si="20"/>
        <v>nat</v>
      </c>
      <c r="Q69" s="9" t="s">
        <v>75</v>
      </c>
      <c r="R69" s="9" t="str">
        <f t="shared" si="21"/>
        <v>eps</v>
      </c>
      <c r="S69" s="9" t="str">
        <f t="shared" si="21"/>
        <v>eps</v>
      </c>
      <c r="T69" s="9" t="str">
        <f t="shared" si="21"/>
        <v>eps</v>
      </c>
      <c r="U69" s="9" t="str">
        <f t="shared" si="21"/>
        <v>eps</v>
      </c>
      <c r="V69" s="9" t="str">
        <f t="shared" si="21"/>
        <v>eps</v>
      </c>
      <c r="W69" s="9" t="str">
        <f t="shared" si="21"/>
        <v>eps</v>
      </c>
      <c r="X69" s="9" t="str">
        <f t="shared" si="21"/>
        <v>eps</v>
      </c>
      <c r="Y69" s="9" t="str">
        <f t="shared" si="21"/>
        <v>eps</v>
      </c>
      <c r="Z69" s="9" t="str">
        <f t="shared" si="21"/>
        <v>eps</v>
      </c>
    </row>
    <row r="70" spans="1:26" x14ac:dyDescent="0.3">
      <c r="A70" t="str">
        <f>TFPgr!A70</f>
        <v>atequ</v>
      </c>
      <c r="B70" t="s">
        <v>72</v>
      </c>
      <c r="C70" s="9" t="s">
        <v>75</v>
      </c>
      <c r="D70" s="9" t="str">
        <f t="shared" si="18"/>
        <v>eps</v>
      </c>
      <c r="E70" s="9" t="str">
        <f t="shared" si="18"/>
        <v>eps</v>
      </c>
      <c r="F70" s="9" t="str">
        <f t="shared" si="18"/>
        <v>eps</v>
      </c>
      <c r="G70" s="9" t="str">
        <f t="shared" si="18"/>
        <v>eps</v>
      </c>
      <c r="H70" s="9" t="str">
        <f t="shared" si="18"/>
        <v>eps</v>
      </c>
      <c r="I70" s="9" t="str">
        <f t="shared" si="18"/>
        <v>eps</v>
      </c>
      <c r="J70" s="9" t="str">
        <f t="shared" si="18"/>
        <v>eps</v>
      </c>
      <c r="K70" s="9" t="str">
        <f t="shared" si="18"/>
        <v>eps</v>
      </c>
      <c r="L70" s="9" t="str">
        <f t="shared" si="18"/>
        <v>eps</v>
      </c>
      <c r="O70" t="str">
        <f t="shared" si="19"/>
        <v>atequ</v>
      </c>
      <c r="P70" t="str">
        <f t="shared" si="20"/>
        <v>nat</v>
      </c>
      <c r="Q70" s="9" t="s">
        <v>75</v>
      </c>
      <c r="R70" s="9" t="str">
        <f t="shared" si="21"/>
        <v>eps</v>
      </c>
      <c r="S70" s="9" t="str">
        <f t="shared" si="21"/>
        <v>eps</v>
      </c>
      <c r="T70" s="9" t="str">
        <f t="shared" si="21"/>
        <v>eps</v>
      </c>
      <c r="U70" s="9" t="str">
        <f t="shared" si="21"/>
        <v>eps</v>
      </c>
      <c r="V70" s="9" t="str">
        <f t="shared" si="21"/>
        <v>eps</v>
      </c>
      <c r="W70" s="9" t="str">
        <f t="shared" si="21"/>
        <v>eps</v>
      </c>
      <c r="X70" s="9" t="str">
        <f t="shared" si="21"/>
        <v>eps</v>
      </c>
      <c r="Y70" s="9" t="str">
        <f t="shared" si="21"/>
        <v>eps</v>
      </c>
      <c r="Z70" s="9" t="str">
        <f t="shared" si="21"/>
        <v>eps</v>
      </c>
    </row>
    <row r="71" spans="1:26" x14ac:dyDescent="0.3">
      <c r="A71" t="str">
        <f>TFPgr!A71</f>
        <v>afurn</v>
      </c>
      <c r="B71" t="s">
        <v>72</v>
      </c>
      <c r="C71" s="9" t="s">
        <v>75</v>
      </c>
      <c r="D71" s="9" t="str">
        <f t="shared" si="18"/>
        <v>eps</v>
      </c>
      <c r="E71" s="9" t="str">
        <f t="shared" si="18"/>
        <v>eps</v>
      </c>
      <c r="F71" s="9" t="str">
        <f t="shared" si="18"/>
        <v>eps</v>
      </c>
      <c r="G71" s="9" t="str">
        <f t="shared" si="18"/>
        <v>eps</v>
      </c>
      <c r="H71" s="9" t="str">
        <f t="shared" si="18"/>
        <v>eps</v>
      </c>
      <c r="I71" s="9" t="str">
        <f t="shared" si="18"/>
        <v>eps</v>
      </c>
      <c r="J71" s="9" t="str">
        <f t="shared" si="18"/>
        <v>eps</v>
      </c>
      <c r="K71" s="9" t="str">
        <f t="shared" si="18"/>
        <v>eps</v>
      </c>
      <c r="L71" s="9" t="str">
        <f t="shared" si="18"/>
        <v>eps</v>
      </c>
      <c r="O71" t="str">
        <f t="shared" si="19"/>
        <v>afurn</v>
      </c>
      <c r="P71" t="str">
        <f t="shared" si="20"/>
        <v>nat</v>
      </c>
      <c r="Q71" s="9" t="s">
        <v>75</v>
      </c>
      <c r="R71" s="9" t="str">
        <f t="shared" si="21"/>
        <v>eps</v>
      </c>
      <c r="S71" s="9" t="str">
        <f t="shared" si="21"/>
        <v>eps</v>
      </c>
      <c r="T71" s="9" t="str">
        <f t="shared" si="21"/>
        <v>eps</v>
      </c>
      <c r="U71" s="9" t="str">
        <f t="shared" si="21"/>
        <v>eps</v>
      </c>
      <c r="V71" s="9" t="str">
        <f t="shared" si="21"/>
        <v>eps</v>
      </c>
      <c r="W71" s="9" t="str">
        <f t="shared" si="21"/>
        <v>eps</v>
      </c>
      <c r="X71" s="9" t="str">
        <f t="shared" si="21"/>
        <v>eps</v>
      </c>
      <c r="Y71" s="9" t="str">
        <f t="shared" si="21"/>
        <v>eps</v>
      </c>
      <c r="Z71" s="9" t="str">
        <f t="shared" si="21"/>
        <v>eps</v>
      </c>
    </row>
    <row r="72" spans="1:26" x14ac:dyDescent="0.3">
      <c r="A72" t="str">
        <f>TFPgr!A72</f>
        <v>aoman</v>
      </c>
      <c r="B72" t="s">
        <v>72</v>
      </c>
      <c r="C72" s="9" t="s">
        <v>75</v>
      </c>
      <c r="D72" s="9" t="str">
        <f t="shared" si="18"/>
        <v>eps</v>
      </c>
      <c r="E72" s="9" t="str">
        <f t="shared" si="18"/>
        <v>eps</v>
      </c>
      <c r="F72" s="9" t="str">
        <f t="shared" si="18"/>
        <v>eps</v>
      </c>
      <c r="G72" s="9" t="str">
        <f t="shared" si="18"/>
        <v>eps</v>
      </c>
      <c r="H72" s="9" t="str">
        <f t="shared" si="18"/>
        <v>eps</v>
      </c>
      <c r="I72" s="9" t="str">
        <f t="shared" si="18"/>
        <v>eps</v>
      </c>
      <c r="J72" s="9" t="str">
        <f t="shared" si="18"/>
        <v>eps</v>
      </c>
      <c r="K72" s="9" t="str">
        <f t="shared" si="18"/>
        <v>eps</v>
      </c>
      <c r="L72" s="9" t="str">
        <f t="shared" si="18"/>
        <v>eps</v>
      </c>
      <c r="O72" t="str">
        <f t="shared" si="19"/>
        <v>aoman</v>
      </c>
      <c r="P72" t="str">
        <f t="shared" si="20"/>
        <v>nat</v>
      </c>
      <c r="Q72" s="9" t="s">
        <v>75</v>
      </c>
      <c r="R72" s="9" t="str">
        <f t="shared" si="21"/>
        <v>eps</v>
      </c>
      <c r="S72" s="9" t="str">
        <f t="shared" si="21"/>
        <v>eps</v>
      </c>
      <c r="T72" s="9" t="str">
        <f t="shared" si="21"/>
        <v>eps</v>
      </c>
      <c r="U72" s="9" t="str">
        <f t="shared" si="21"/>
        <v>eps</v>
      </c>
      <c r="V72" s="9" t="str">
        <f t="shared" si="21"/>
        <v>eps</v>
      </c>
      <c r="W72" s="9" t="str">
        <f t="shared" si="21"/>
        <v>eps</v>
      </c>
      <c r="X72" s="9" t="str">
        <f t="shared" si="21"/>
        <v>eps</v>
      </c>
      <c r="Y72" s="9" t="str">
        <f t="shared" si="21"/>
        <v>eps</v>
      </c>
      <c r="Z72" s="9" t="str">
        <f t="shared" si="21"/>
        <v>eps</v>
      </c>
    </row>
    <row r="73" spans="1:26" x14ac:dyDescent="0.3">
      <c r="A73" t="str">
        <f>TFPgr!A73</f>
        <v>aelec</v>
      </c>
      <c r="B73" t="s">
        <v>72</v>
      </c>
      <c r="C73" s="9" t="s">
        <v>75</v>
      </c>
      <c r="D73" s="9" t="str">
        <f t="shared" ref="D73:L88" si="22">$C73</f>
        <v>eps</v>
      </c>
      <c r="E73" s="9" t="str">
        <f t="shared" si="22"/>
        <v>eps</v>
      </c>
      <c r="F73" s="9" t="str">
        <f t="shared" si="22"/>
        <v>eps</v>
      </c>
      <c r="G73" s="9" t="str">
        <f t="shared" si="22"/>
        <v>eps</v>
      </c>
      <c r="H73" s="9" t="str">
        <f t="shared" si="22"/>
        <v>eps</v>
      </c>
      <c r="I73" s="9" t="str">
        <f t="shared" si="22"/>
        <v>eps</v>
      </c>
      <c r="J73" s="9" t="str">
        <f t="shared" si="22"/>
        <v>eps</v>
      </c>
      <c r="K73" s="9" t="str">
        <f t="shared" si="22"/>
        <v>eps</v>
      </c>
      <c r="L73" s="9" t="str">
        <f t="shared" si="22"/>
        <v>eps</v>
      </c>
      <c r="O73" t="str">
        <f t="shared" si="19"/>
        <v>aelec</v>
      </c>
      <c r="P73" t="str">
        <f t="shared" si="20"/>
        <v>nat</v>
      </c>
      <c r="Q73" s="9" t="s">
        <v>75</v>
      </c>
      <c r="R73" s="9" t="str">
        <f t="shared" ref="R73:Z88" si="23">$C73</f>
        <v>eps</v>
      </c>
      <c r="S73" s="9" t="str">
        <f t="shared" si="23"/>
        <v>eps</v>
      </c>
      <c r="T73" s="9" t="str">
        <f t="shared" si="23"/>
        <v>eps</v>
      </c>
      <c r="U73" s="9" t="str">
        <f t="shared" si="23"/>
        <v>eps</v>
      </c>
      <c r="V73" s="9" t="str">
        <f t="shared" si="23"/>
        <v>eps</v>
      </c>
      <c r="W73" s="9" t="str">
        <f t="shared" si="23"/>
        <v>eps</v>
      </c>
      <c r="X73" s="9" t="str">
        <f t="shared" si="23"/>
        <v>eps</v>
      </c>
      <c r="Y73" s="9" t="str">
        <f t="shared" si="23"/>
        <v>eps</v>
      </c>
      <c r="Z73" s="9" t="str">
        <f t="shared" si="23"/>
        <v>eps</v>
      </c>
    </row>
    <row r="74" spans="1:26" x14ac:dyDescent="0.3">
      <c r="A74" t="str">
        <f>TFPgr!A74</f>
        <v>awatr</v>
      </c>
      <c r="B74" t="s">
        <v>72</v>
      </c>
      <c r="C74" s="9" t="s">
        <v>75</v>
      </c>
      <c r="D74" s="9" t="str">
        <f t="shared" si="22"/>
        <v>eps</v>
      </c>
      <c r="E74" s="9" t="str">
        <f t="shared" si="22"/>
        <v>eps</v>
      </c>
      <c r="F74" s="9" t="str">
        <f t="shared" si="22"/>
        <v>eps</v>
      </c>
      <c r="G74" s="9" t="str">
        <f t="shared" si="22"/>
        <v>eps</v>
      </c>
      <c r="H74" s="9" t="str">
        <f t="shared" si="22"/>
        <v>eps</v>
      </c>
      <c r="I74" s="9" t="str">
        <f t="shared" si="22"/>
        <v>eps</v>
      </c>
      <c r="J74" s="9" t="str">
        <f t="shared" si="22"/>
        <v>eps</v>
      </c>
      <c r="K74" s="9" t="str">
        <f t="shared" si="22"/>
        <v>eps</v>
      </c>
      <c r="L74" s="9" t="str">
        <f t="shared" si="22"/>
        <v>eps</v>
      </c>
      <c r="O74" t="str">
        <f t="shared" si="19"/>
        <v>awatr</v>
      </c>
      <c r="P74" t="str">
        <f t="shared" si="20"/>
        <v>nat</v>
      </c>
      <c r="Q74" s="9" t="s">
        <v>75</v>
      </c>
      <c r="R74" s="9" t="str">
        <f t="shared" si="23"/>
        <v>eps</v>
      </c>
      <c r="S74" s="9" t="str">
        <f t="shared" si="23"/>
        <v>eps</v>
      </c>
      <c r="T74" s="9" t="str">
        <f t="shared" si="23"/>
        <v>eps</v>
      </c>
      <c r="U74" s="9" t="str">
        <f t="shared" si="23"/>
        <v>eps</v>
      </c>
      <c r="V74" s="9" t="str">
        <f t="shared" si="23"/>
        <v>eps</v>
      </c>
      <c r="W74" s="9" t="str">
        <f t="shared" si="23"/>
        <v>eps</v>
      </c>
      <c r="X74" s="9" t="str">
        <f t="shared" si="23"/>
        <v>eps</v>
      </c>
      <c r="Y74" s="9" t="str">
        <f t="shared" si="23"/>
        <v>eps</v>
      </c>
      <c r="Z74" s="9" t="str">
        <f t="shared" si="23"/>
        <v>eps</v>
      </c>
    </row>
    <row r="75" spans="1:26" x14ac:dyDescent="0.3">
      <c r="A75" t="str">
        <f>TFPgr!A75</f>
        <v>acons</v>
      </c>
      <c r="B75" t="s">
        <v>72</v>
      </c>
      <c r="C75" s="9" t="s">
        <v>75</v>
      </c>
      <c r="D75" s="9" t="str">
        <f t="shared" si="22"/>
        <v>eps</v>
      </c>
      <c r="E75" s="9" t="str">
        <f t="shared" si="22"/>
        <v>eps</v>
      </c>
      <c r="F75" s="9" t="str">
        <f t="shared" si="22"/>
        <v>eps</v>
      </c>
      <c r="G75" s="9" t="str">
        <f t="shared" si="22"/>
        <v>eps</v>
      </c>
      <c r="H75" s="9" t="str">
        <f t="shared" si="22"/>
        <v>eps</v>
      </c>
      <c r="I75" s="9" t="str">
        <f t="shared" si="22"/>
        <v>eps</v>
      </c>
      <c r="J75" s="9" t="str">
        <f t="shared" si="22"/>
        <v>eps</v>
      </c>
      <c r="K75" s="9" t="str">
        <f t="shared" si="22"/>
        <v>eps</v>
      </c>
      <c r="L75" s="9" t="str">
        <f t="shared" si="22"/>
        <v>eps</v>
      </c>
      <c r="O75" t="str">
        <f t="shared" si="19"/>
        <v>acons</v>
      </c>
      <c r="P75" t="str">
        <f t="shared" si="20"/>
        <v>nat</v>
      </c>
      <c r="Q75" s="9" t="s">
        <v>75</v>
      </c>
      <c r="R75" s="9" t="str">
        <f t="shared" si="23"/>
        <v>eps</v>
      </c>
      <c r="S75" s="9" t="str">
        <f t="shared" si="23"/>
        <v>eps</v>
      </c>
      <c r="T75" s="9" t="str">
        <f t="shared" si="23"/>
        <v>eps</v>
      </c>
      <c r="U75" s="9" t="str">
        <f t="shared" si="23"/>
        <v>eps</v>
      </c>
      <c r="V75" s="9" t="str">
        <f t="shared" si="23"/>
        <v>eps</v>
      </c>
      <c r="W75" s="9" t="str">
        <f t="shared" si="23"/>
        <v>eps</v>
      </c>
      <c r="X75" s="9" t="str">
        <f t="shared" si="23"/>
        <v>eps</v>
      </c>
      <c r="Y75" s="9" t="str">
        <f t="shared" si="23"/>
        <v>eps</v>
      </c>
      <c r="Z75" s="9" t="str">
        <f t="shared" si="23"/>
        <v>eps</v>
      </c>
    </row>
    <row r="76" spans="1:26" x14ac:dyDescent="0.3">
      <c r="A76" t="str">
        <f>TFPgr!A76</f>
        <v>acons_e</v>
      </c>
      <c r="B76" t="s">
        <v>72</v>
      </c>
      <c r="C76" s="9" t="s">
        <v>75</v>
      </c>
      <c r="D76" s="9" t="str">
        <f t="shared" si="22"/>
        <v>eps</v>
      </c>
      <c r="E76" s="9" t="str">
        <f t="shared" si="22"/>
        <v>eps</v>
      </c>
      <c r="F76" s="9" t="str">
        <f t="shared" si="22"/>
        <v>eps</v>
      </c>
      <c r="G76" s="9" t="str">
        <f t="shared" si="22"/>
        <v>eps</v>
      </c>
      <c r="H76" s="9" t="str">
        <f t="shared" si="22"/>
        <v>eps</v>
      </c>
      <c r="I76" s="9" t="str">
        <f t="shared" si="22"/>
        <v>eps</v>
      </c>
      <c r="J76" s="9" t="str">
        <f t="shared" si="22"/>
        <v>eps</v>
      </c>
      <c r="K76" s="9" t="str">
        <f t="shared" si="22"/>
        <v>eps</v>
      </c>
      <c r="L76" s="9" t="str">
        <f t="shared" si="22"/>
        <v>eps</v>
      </c>
      <c r="O76" t="str">
        <f t="shared" si="19"/>
        <v>acons_e</v>
      </c>
      <c r="P76" t="str">
        <f t="shared" si="20"/>
        <v>nat</v>
      </c>
      <c r="Q76" s="9" t="s">
        <v>75</v>
      </c>
      <c r="R76" s="9" t="str">
        <f t="shared" si="23"/>
        <v>eps</v>
      </c>
      <c r="S76" s="9" t="str">
        <f t="shared" si="23"/>
        <v>eps</v>
      </c>
      <c r="T76" s="9" t="str">
        <f t="shared" si="23"/>
        <v>eps</v>
      </c>
      <c r="U76" s="9" t="str">
        <f t="shared" si="23"/>
        <v>eps</v>
      </c>
      <c r="V76" s="9" t="str">
        <f t="shared" si="23"/>
        <v>eps</v>
      </c>
      <c r="W76" s="9" t="str">
        <f t="shared" si="23"/>
        <v>eps</v>
      </c>
      <c r="X76" s="9" t="str">
        <f t="shared" si="23"/>
        <v>eps</v>
      </c>
      <c r="Y76" s="9" t="str">
        <f t="shared" si="23"/>
        <v>eps</v>
      </c>
      <c r="Z76" s="9" t="str">
        <f t="shared" si="23"/>
        <v>eps</v>
      </c>
    </row>
    <row r="77" spans="1:26" x14ac:dyDescent="0.3">
      <c r="A77" t="str">
        <f>TFPgr!A77</f>
        <v>atrad</v>
      </c>
      <c r="B77" t="s">
        <v>72</v>
      </c>
      <c r="C77" s="9" t="s">
        <v>75</v>
      </c>
      <c r="D77" s="9" t="str">
        <f t="shared" si="22"/>
        <v>eps</v>
      </c>
      <c r="E77" s="9" t="str">
        <f t="shared" si="22"/>
        <v>eps</v>
      </c>
      <c r="F77" s="9" t="str">
        <f t="shared" si="22"/>
        <v>eps</v>
      </c>
      <c r="G77" s="9" t="str">
        <f t="shared" si="22"/>
        <v>eps</v>
      </c>
      <c r="H77" s="9" t="str">
        <f t="shared" si="22"/>
        <v>eps</v>
      </c>
      <c r="I77" s="9" t="str">
        <f t="shared" si="22"/>
        <v>eps</v>
      </c>
      <c r="J77" s="9" t="str">
        <f t="shared" si="22"/>
        <v>eps</v>
      </c>
      <c r="K77" s="9" t="str">
        <f t="shared" si="22"/>
        <v>eps</v>
      </c>
      <c r="L77" s="9" t="str">
        <f t="shared" si="22"/>
        <v>eps</v>
      </c>
      <c r="O77" t="str">
        <f t="shared" si="19"/>
        <v>atrad</v>
      </c>
      <c r="P77" t="str">
        <f t="shared" si="20"/>
        <v>nat</v>
      </c>
      <c r="Q77" s="9" t="s">
        <v>75</v>
      </c>
      <c r="R77" s="9" t="str">
        <f t="shared" si="23"/>
        <v>eps</v>
      </c>
      <c r="S77" s="9" t="str">
        <f t="shared" si="23"/>
        <v>eps</v>
      </c>
      <c r="T77" s="9" t="str">
        <f t="shared" si="23"/>
        <v>eps</v>
      </c>
      <c r="U77" s="9" t="str">
        <f t="shared" si="23"/>
        <v>eps</v>
      </c>
      <c r="V77" s="9" t="str">
        <f t="shared" si="23"/>
        <v>eps</v>
      </c>
      <c r="W77" s="9" t="str">
        <f t="shared" si="23"/>
        <v>eps</v>
      </c>
      <c r="X77" s="9" t="str">
        <f t="shared" si="23"/>
        <v>eps</v>
      </c>
      <c r="Y77" s="9" t="str">
        <f t="shared" si="23"/>
        <v>eps</v>
      </c>
      <c r="Z77" s="9" t="str">
        <f t="shared" si="23"/>
        <v>eps</v>
      </c>
    </row>
    <row r="78" spans="1:26" x14ac:dyDescent="0.3">
      <c r="A78" t="str">
        <f>TFPgr!A78</f>
        <v>ahotl</v>
      </c>
      <c r="B78" t="s">
        <v>72</v>
      </c>
      <c r="C78" s="9" t="s">
        <v>75</v>
      </c>
      <c r="D78" s="9" t="str">
        <f t="shared" si="22"/>
        <v>eps</v>
      </c>
      <c r="E78" s="9" t="str">
        <f t="shared" si="22"/>
        <v>eps</v>
      </c>
      <c r="F78" s="9" t="str">
        <f t="shared" si="22"/>
        <v>eps</v>
      </c>
      <c r="G78" s="9" t="str">
        <f t="shared" si="22"/>
        <v>eps</v>
      </c>
      <c r="H78" s="9" t="str">
        <f t="shared" si="22"/>
        <v>eps</v>
      </c>
      <c r="I78" s="9" t="str">
        <f t="shared" si="22"/>
        <v>eps</v>
      </c>
      <c r="J78" s="9" t="str">
        <f t="shared" si="22"/>
        <v>eps</v>
      </c>
      <c r="K78" s="9" t="str">
        <f t="shared" si="22"/>
        <v>eps</v>
      </c>
      <c r="L78" s="9" t="str">
        <f t="shared" si="22"/>
        <v>eps</v>
      </c>
      <c r="O78" t="str">
        <f t="shared" si="19"/>
        <v>ahotl</v>
      </c>
      <c r="P78" t="str">
        <f t="shared" si="20"/>
        <v>nat</v>
      </c>
      <c r="Q78" s="9" t="s">
        <v>75</v>
      </c>
      <c r="R78" s="9" t="str">
        <f t="shared" si="23"/>
        <v>eps</v>
      </c>
      <c r="S78" s="9" t="str">
        <f t="shared" si="23"/>
        <v>eps</v>
      </c>
      <c r="T78" s="9" t="str">
        <f t="shared" si="23"/>
        <v>eps</v>
      </c>
      <c r="U78" s="9" t="str">
        <f t="shared" si="23"/>
        <v>eps</v>
      </c>
      <c r="V78" s="9" t="str">
        <f t="shared" si="23"/>
        <v>eps</v>
      </c>
      <c r="W78" s="9" t="str">
        <f t="shared" si="23"/>
        <v>eps</v>
      </c>
      <c r="X78" s="9" t="str">
        <f t="shared" si="23"/>
        <v>eps</v>
      </c>
      <c r="Y78" s="9" t="str">
        <f t="shared" si="23"/>
        <v>eps</v>
      </c>
      <c r="Z78" s="9" t="str">
        <f t="shared" si="23"/>
        <v>eps</v>
      </c>
    </row>
    <row r="79" spans="1:26" x14ac:dyDescent="0.3">
      <c r="A79" t="str">
        <f>TFPgr!A79</f>
        <v>altrp-p</v>
      </c>
      <c r="B79" t="s">
        <v>72</v>
      </c>
      <c r="C79" s="9" t="s">
        <v>75</v>
      </c>
      <c r="D79" s="9" t="str">
        <f t="shared" si="22"/>
        <v>eps</v>
      </c>
      <c r="E79" s="9" t="str">
        <f t="shared" si="22"/>
        <v>eps</v>
      </c>
      <c r="F79" s="9" t="str">
        <f t="shared" si="22"/>
        <v>eps</v>
      </c>
      <c r="G79" s="9" t="str">
        <f t="shared" si="22"/>
        <v>eps</v>
      </c>
      <c r="H79" s="9" t="str">
        <f t="shared" si="22"/>
        <v>eps</v>
      </c>
      <c r="I79" s="9" t="str">
        <f t="shared" si="22"/>
        <v>eps</v>
      </c>
      <c r="J79" s="9" t="str">
        <f t="shared" si="22"/>
        <v>eps</v>
      </c>
      <c r="K79" s="9" t="str">
        <f t="shared" si="22"/>
        <v>eps</v>
      </c>
      <c r="L79" s="9" t="str">
        <f t="shared" si="22"/>
        <v>eps</v>
      </c>
      <c r="O79" t="str">
        <f t="shared" si="19"/>
        <v>altrp-p</v>
      </c>
      <c r="P79" t="str">
        <f t="shared" si="20"/>
        <v>nat</v>
      </c>
      <c r="Q79" s="9" t="s">
        <v>75</v>
      </c>
      <c r="R79" s="9" t="str">
        <f t="shared" si="23"/>
        <v>eps</v>
      </c>
      <c r="S79" s="9" t="str">
        <f t="shared" si="23"/>
        <v>eps</v>
      </c>
      <c r="T79" s="9" t="str">
        <f t="shared" si="23"/>
        <v>eps</v>
      </c>
      <c r="U79" s="9" t="str">
        <f t="shared" si="23"/>
        <v>eps</v>
      </c>
      <c r="V79" s="9" t="str">
        <f t="shared" si="23"/>
        <v>eps</v>
      </c>
      <c r="W79" s="9" t="str">
        <f t="shared" si="23"/>
        <v>eps</v>
      </c>
      <c r="X79" s="9" t="str">
        <f t="shared" si="23"/>
        <v>eps</v>
      </c>
      <c r="Y79" s="9" t="str">
        <f t="shared" si="23"/>
        <v>eps</v>
      </c>
      <c r="Z79" s="9" t="str">
        <f t="shared" si="23"/>
        <v>eps</v>
      </c>
    </row>
    <row r="80" spans="1:26" x14ac:dyDescent="0.3">
      <c r="A80" t="str">
        <f>TFPgr!A80</f>
        <v>altrp-f</v>
      </c>
      <c r="B80" t="s">
        <v>72</v>
      </c>
      <c r="C80" s="9" t="s">
        <v>75</v>
      </c>
      <c r="D80" s="9" t="str">
        <f t="shared" si="22"/>
        <v>eps</v>
      </c>
      <c r="E80" s="9" t="str">
        <f t="shared" si="22"/>
        <v>eps</v>
      </c>
      <c r="F80" s="9" t="str">
        <f t="shared" si="22"/>
        <v>eps</v>
      </c>
      <c r="G80" s="9" t="str">
        <f t="shared" si="22"/>
        <v>eps</v>
      </c>
      <c r="H80" s="9" t="str">
        <f t="shared" si="22"/>
        <v>eps</v>
      </c>
      <c r="I80" s="9" t="str">
        <f t="shared" si="22"/>
        <v>eps</v>
      </c>
      <c r="J80" s="9" t="str">
        <f t="shared" si="22"/>
        <v>eps</v>
      </c>
      <c r="K80" s="9" t="str">
        <f t="shared" si="22"/>
        <v>eps</v>
      </c>
      <c r="L80" s="9" t="str">
        <f t="shared" si="22"/>
        <v>eps</v>
      </c>
      <c r="O80" t="str">
        <f t="shared" si="19"/>
        <v>altrp-f</v>
      </c>
      <c r="P80" t="str">
        <f t="shared" si="20"/>
        <v>nat</v>
      </c>
      <c r="Q80" s="9" t="s">
        <v>75</v>
      </c>
      <c r="R80" s="9" t="str">
        <f t="shared" si="23"/>
        <v>eps</v>
      </c>
      <c r="S80" s="9" t="str">
        <f t="shared" si="23"/>
        <v>eps</v>
      </c>
      <c r="T80" s="9" t="str">
        <f t="shared" si="23"/>
        <v>eps</v>
      </c>
      <c r="U80" s="9" t="str">
        <f t="shared" si="23"/>
        <v>eps</v>
      </c>
      <c r="V80" s="9" t="str">
        <f t="shared" si="23"/>
        <v>eps</v>
      </c>
      <c r="W80" s="9" t="str">
        <f t="shared" si="23"/>
        <v>eps</v>
      </c>
      <c r="X80" s="9" t="str">
        <f t="shared" si="23"/>
        <v>eps</v>
      </c>
      <c r="Y80" s="9" t="str">
        <f t="shared" si="23"/>
        <v>eps</v>
      </c>
      <c r="Z80" s="9" t="str">
        <f t="shared" si="23"/>
        <v>eps</v>
      </c>
    </row>
    <row r="81" spans="1:26" x14ac:dyDescent="0.3">
      <c r="A81" t="str">
        <f>TFPgr!A81</f>
        <v>aotrp-p</v>
      </c>
      <c r="B81" t="s">
        <v>72</v>
      </c>
      <c r="C81" s="9" t="s">
        <v>75</v>
      </c>
      <c r="D81" s="9" t="str">
        <f t="shared" si="22"/>
        <v>eps</v>
      </c>
      <c r="E81" s="9" t="str">
        <f t="shared" si="22"/>
        <v>eps</v>
      </c>
      <c r="F81" s="9" t="str">
        <f t="shared" si="22"/>
        <v>eps</v>
      </c>
      <c r="G81" s="9" t="str">
        <f t="shared" si="22"/>
        <v>eps</v>
      </c>
      <c r="H81" s="9" t="str">
        <f t="shared" si="22"/>
        <v>eps</v>
      </c>
      <c r="I81" s="9" t="str">
        <f t="shared" si="22"/>
        <v>eps</v>
      </c>
      <c r="J81" s="9" t="str">
        <f t="shared" si="22"/>
        <v>eps</v>
      </c>
      <c r="K81" s="9" t="str">
        <f t="shared" si="22"/>
        <v>eps</v>
      </c>
      <c r="L81" s="9" t="str">
        <f t="shared" si="22"/>
        <v>eps</v>
      </c>
      <c r="O81" t="str">
        <f t="shared" si="19"/>
        <v>aotrp-p</v>
      </c>
      <c r="P81" t="str">
        <f t="shared" si="20"/>
        <v>nat</v>
      </c>
      <c r="Q81" s="9" t="s">
        <v>75</v>
      </c>
      <c r="R81" s="9" t="str">
        <f t="shared" si="23"/>
        <v>eps</v>
      </c>
      <c r="S81" s="9" t="str">
        <f t="shared" si="23"/>
        <v>eps</v>
      </c>
      <c r="T81" s="9" t="str">
        <f t="shared" si="23"/>
        <v>eps</v>
      </c>
      <c r="U81" s="9" t="str">
        <f t="shared" si="23"/>
        <v>eps</v>
      </c>
      <c r="V81" s="9" t="str">
        <f t="shared" si="23"/>
        <v>eps</v>
      </c>
      <c r="W81" s="9" t="str">
        <f t="shared" si="23"/>
        <v>eps</v>
      </c>
      <c r="X81" s="9" t="str">
        <f t="shared" si="23"/>
        <v>eps</v>
      </c>
      <c r="Y81" s="9" t="str">
        <f t="shared" si="23"/>
        <v>eps</v>
      </c>
      <c r="Z81" s="9" t="str">
        <f t="shared" si="23"/>
        <v>eps</v>
      </c>
    </row>
    <row r="82" spans="1:26" x14ac:dyDescent="0.3">
      <c r="A82" t="str">
        <f>TFPgr!A82</f>
        <v>aotrp-f</v>
      </c>
      <c r="B82" t="s">
        <v>72</v>
      </c>
      <c r="C82" s="9" t="s">
        <v>75</v>
      </c>
      <c r="D82" s="9" t="str">
        <f t="shared" si="22"/>
        <v>eps</v>
      </c>
      <c r="E82" s="9" t="str">
        <f t="shared" si="22"/>
        <v>eps</v>
      </c>
      <c r="F82" s="9" t="str">
        <f t="shared" si="22"/>
        <v>eps</v>
      </c>
      <c r="G82" s="9" t="str">
        <f t="shared" si="22"/>
        <v>eps</v>
      </c>
      <c r="H82" s="9" t="str">
        <f t="shared" si="22"/>
        <v>eps</v>
      </c>
      <c r="I82" s="9" t="str">
        <f t="shared" si="22"/>
        <v>eps</v>
      </c>
      <c r="J82" s="9" t="str">
        <f t="shared" si="22"/>
        <v>eps</v>
      </c>
      <c r="K82" s="9" t="str">
        <f t="shared" si="22"/>
        <v>eps</v>
      </c>
      <c r="L82" s="9" t="str">
        <f t="shared" si="22"/>
        <v>eps</v>
      </c>
      <c r="O82" t="str">
        <f t="shared" si="19"/>
        <v>aotrp-f</v>
      </c>
      <c r="P82" t="str">
        <f t="shared" si="20"/>
        <v>nat</v>
      </c>
      <c r="Q82" s="9" t="s">
        <v>75</v>
      </c>
      <c r="R82" s="9" t="str">
        <f t="shared" si="23"/>
        <v>eps</v>
      </c>
      <c r="S82" s="9" t="str">
        <f t="shared" si="23"/>
        <v>eps</v>
      </c>
      <c r="T82" s="9" t="str">
        <f t="shared" si="23"/>
        <v>eps</v>
      </c>
      <c r="U82" s="9" t="str">
        <f t="shared" si="23"/>
        <v>eps</v>
      </c>
      <c r="V82" s="9" t="str">
        <f t="shared" si="23"/>
        <v>eps</v>
      </c>
      <c r="W82" s="9" t="str">
        <f t="shared" si="23"/>
        <v>eps</v>
      </c>
      <c r="X82" s="9" t="str">
        <f t="shared" si="23"/>
        <v>eps</v>
      </c>
      <c r="Y82" s="9" t="str">
        <f t="shared" si="23"/>
        <v>eps</v>
      </c>
      <c r="Z82" s="9" t="str">
        <f t="shared" si="23"/>
        <v>eps</v>
      </c>
    </row>
    <row r="83" spans="1:26" x14ac:dyDescent="0.3">
      <c r="A83" t="str">
        <f>TFPgr!A83</f>
        <v>aprtr</v>
      </c>
      <c r="B83" t="s">
        <v>72</v>
      </c>
      <c r="C83" s="9" t="s">
        <v>75</v>
      </c>
      <c r="D83" s="9" t="str">
        <f t="shared" si="22"/>
        <v>eps</v>
      </c>
      <c r="E83" s="9" t="str">
        <f t="shared" si="22"/>
        <v>eps</v>
      </c>
      <c r="F83" s="9" t="str">
        <f t="shared" si="22"/>
        <v>eps</v>
      </c>
      <c r="G83" s="9" t="str">
        <f t="shared" si="22"/>
        <v>eps</v>
      </c>
      <c r="H83" s="9" t="str">
        <f t="shared" si="22"/>
        <v>eps</v>
      </c>
      <c r="I83" s="9" t="str">
        <f t="shared" si="22"/>
        <v>eps</v>
      </c>
      <c r="J83" s="9" t="str">
        <f t="shared" si="22"/>
        <v>eps</v>
      </c>
      <c r="K83" s="9" t="str">
        <f t="shared" si="22"/>
        <v>eps</v>
      </c>
      <c r="L83" s="9" t="str">
        <f t="shared" si="22"/>
        <v>eps</v>
      </c>
      <c r="O83" t="str">
        <f t="shared" si="19"/>
        <v>aprtr</v>
      </c>
      <c r="P83" t="str">
        <f t="shared" si="20"/>
        <v>nat</v>
      </c>
      <c r="Q83" s="9" t="s">
        <v>75</v>
      </c>
      <c r="R83" s="9" t="str">
        <f t="shared" si="23"/>
        <v>eps</v>
      </c>
      <c r="S83" s="9" t="str">
        <f t="shared" si="23"/>
        <v>eps</v>
      </c>
      <c r="T83" s="9" t="str">
        <f t="shared" si="23"/>
        <v>eps</v>
      </c>
      <c r="U83" s="9" t="str">
        <f t="shared" si="23"/>
        <v>eps</v>
      </c>
      <c r="V83" s="9" t="str">
        <f t="shared" si="23"/>
        <v>eps</v>
      </c>
      <c r="W83" s="9" t="str">
        <f t="shared" si="23"/>
        <v>eps</v>
      </c>
      <c r="X83" s="9" t="str">
        <f t="shared" si="23"/>
        <v>eps</v>
      </c>
      <c r="Y83" s="9" t="str">
        <f t="shared" si="23"/>
        <v>eps</v>
      </c>
      <c r="Z83" s="9" t="str">
        <f t="shared" si="23"/>
        <v>eps</v>
      </c>
    </row>
    <row r="84" spans="1:26" x14ac:dyDescent="0.3">
      <c r="A84" t="str">
        <f>TFPgr!A84</f>
        <v>atrps</v>
      </c>
      <c r="B84" t="s">
        <v>72</v>
      </c>
      <c r="C84" s="9" t="s">
        <v>75</v>
      </c>
      <c r="D84" s="9" t="str">
        <f t="shared" si="22"/>
        <v>eps</v>
      </c>
      <c r="E84" s="9" t="str">
        <f t="shared" si="22"/>
        <v>eps</v>
      </c>
      <c r="F84" s="9" t="str">
        <f t="shared" si="22"/>
        <v>eps</v>
      </c>
      <c r="G84" s="9" t="str">
        <f t="shared" si="22"/>
        <v>eps</v>
      </c>
      <c r="H84" s="9" t="str">
        <f t="shared" si="22"/>
        <v>eps</v>
      </c>
      <c r="I84" s="9" t="str">
        <f t="shared" si="22"/>
        <v>eps</v>
      </c>
      <c r="J84" s="9" t="str">
        <f t="shared" si="22"/>
        <v>eps</v>
      </c>
      <c r="K84" s="9" t="str">
        <f t="shared" si="22"/>
        <v>eps</v>
      </c>
      <c r="L84" s="9" t="str">
        <f t="shared" si="22"/>
        <v>eps</v>
      </c>
      <c r="O84" t="str">
        <f t="shared" si="19"/>
        <v>atrps</v>
      </c>
      <c r="P84" t="str">
        <f t="shared" si="20"/>
        <v>nat</v>
      </c>
      <c r="Q84" s="9" t="s">
        <v>75</v>
      </c>
      <c r="R84" s="9" t="str">
        <f t="shared" si="23"/>
        <v>eps</v>
      </c>
      <c r="S84" s="9" t="str">
        <f t="shared" si="23"/>
        <v>eps</v>
      </c>
      <c r="T84" s="9" t="str">
        <f t="shared" si="23"/>
        <v>eps</v>
      </c>
      <c r="U84" s="9" t="str">
        <f t="shared" si="23"/>
        <v>eps</v>
      </c>
      <c r="V84" s="9" t="str">
        <f t="shared" si="23"/>
        <v>eps</v>
      </c>
      <c r="W84" s="9" t="str">
        <f t="shared" si="23"/>
        <v>eps</v>
      </c>
      <c r="X84" s="9" t="str">
        <f t="shared" si="23"/>
        <v>eps</v>
      </c>
      <c r="Y84" s="9" t="str">
        <f t="shared" si="23"/>
        <v>eps</v>
      </c>
      <c r="Z84" s="9" t="str">
        <f t="shared" si="23"/>
        <v>eps</v>
      </c>
    </row>
    <row r="85" spans="1:26" x14ac:dyDescent="0.3">
      <c r="A85" t="str">
        <f>TFPgr!A85</f>
        <v>acomm</v>
      </c>
      <c r="B85" t="s">
        <v>72</v>
      </c>
      <c r="C85" s="9" t="s">
        <v>75</v>
      </c>
      <c r="D85" s="9" t="str">
        <f t="shared" si="22"/>
        <v>eps</v>
      </c>
      <c r="E85" s="9" t="str">
        <f t="shared" si="22"/>
        <v>eps</v>
      </c>
      <c r="F85" s="9" t="str">
        <f t="shared" si="22"/>
        <v>eps</v>
      </c>
      <c r="G85" s="9" t="str">
        <f t="shared" si="22"/>
        <v>eps</v>
      </c>
      <c r="H85" s="9" t="str">
        <f t="shared" si="22"/>
        <v>eps</v>
      </c>
      <c r="I85" s="9" t="str">
        <f t="shared" si="22"/>
        <v>eps</v>
      </c>
      <c r="J85" s="9" t="str">
        <f t="shared" si="22"/>
        <v>eps</v>
      </c>
      <c r="K85" s="9" t="str">
        <f t="shared" si="22"/>
        <v>eps</v>
      </c>
      <c r="L85" s="9" t="str">
        <f t="shared" si="22"/>
        <v>eps</v>
      </c>
      <c r="O85" t="str">
        <f t="shared" ref="O85:P89" si="24">A85</f>
        <v>acomm</v>
      </c>
      <c r="P85" t="str">
        <f t="shared" si="24"/>
        <v>nat</v>
      </c>
      <c r="Q85" s="9" t="s">
        <v>75</v>
      </c>
      <c r="R85" s="9" t="str">
        <f t="shared" si="23"/>
        <v>eps</v>
      </c>
      <c r="S85" s="9" t="str">
        <f t="shared" si="23"/>
        <v>eps</v>
      </c>
      <c r="T85" s="9" t="str">
        <f t="shared" si="23"/>
        <v>eps</v>
      </c>
      <c r="U85" s="9" t="str">
        <f t="shared" si="23"/>
        <v>eps</v>
      </c>
      <c r="V85" s="9" t="str">
        <f t="shared" si="23"/>
        <v>eps</v>
      </c>
      <c r="W85" s="9" t="str">
        <f t="shared" si="23"/>
        <v>eps</v>
      </c>
      <c r="X85" s="9" t="str">
        <f t="shared" si="23"/>
        <v>eps</v>
      </c>
      <c r="Y85" s="9" t="str">
        <f t="shared" si="23"/>
        <v>eps</v>
      </c>
      <c r="Z85" s="9" t="str">
        <f t="shared" si="23"/>
        <v>eps</v>
      </c>
    </row>
    <row r="86" spans="1:26" x14ac:dyDescent="0.3">
      <c r="A86" t="str">
        <f>TFPgr!A86</f>
        <v>afsrv</v>
      </c>
      <c r="B86" t="s">
        <v>72</v>
      </c>
      <c r="C86" s="9" t="s">
        <v>75</v>
      </c>
      <c r="D86" s="9" t="str">
        <f t="shared" si="22"/>
        <v>eps</v>
      </c>
      <c r="E86" s="9" t="str">
        <f t="shared" si="22"/>
        <v>eps</v>
      </c>
      <c r="F86" s="9" t="str">
        <f t="shared" si="22"/>
        <v>eps</v>
      </c>
      <c r="G86" s="9" t="str">
        <f t="shared" si="22"/>
        <v>eps</v>
      </c>
      <c r="H86" s="9" t="str">
        <f t="shared" si="22"/>
        <v>eps</v>
      </c>
      <c r="I86" s="9" t="str">
        <f t="shared" si="22"/>
        <v>eps</v>
      </c>
      <c r="J86" s="9" t="str">
        <f t="shared" si="22"/>
        <v>eps</v>
      </c>
      <c r="K86" s="9" t="str">
        <f t="shared" si="22"/>
        <v>eps</v>
      </c>
      <c r="L86" s="9" t="str">
        <f t="shared" si="22"/>
        <v>eps</v>
      </c>
      <c r="O86" t="str">
        <f t="shared" si="24"/>
        <v>afsrv</v>
      </c>
      <c r="P86" t="str">
        <f t="shared" si="24"/>
        <v>nat</v>
      </c>
      <c r="Q86" s="9" t="s">
        <v>75</v>
      </c>
      <c r="R86" s="9" t="str">
        <f t="shared" si="23"/>
        <v>eps</v>
      </c>
      <c r="S86" s="9" t="str">
        <f t="shared" si="23"/>
        <v>eps</v>
      </c>
      <c r="T86" s="9" t="str">
        <f t="shared" si="23"/>
        <v>eps</v>
      </c>
      <c r="U86" s="9" t="str">
        <f t="shared" si="23"/>
        <v>eps</v>
      </c>
      <c r="V86" s="9" t="str">
        <f t="shared" si="23"/>
        <v>eps</v>
      </c>
      <c r="W86" s="9" t="str">
        <f t="shared" si="23"/>
        <v>eps</v>
      </c>
      <c r="X86" s="9" t="str">
        <f t="shared" si="23"/>
        <v>eps</v>
      </c>
      <c r="Y86" s="9" t="str">
        <f t="shared" si="23"/>
        <v>eps</v>
      </c>
      <c r="Z86" s="9" t="str">
        <f t="shared" si="23"/>
        <v>eps</v>
      </c>
    </row>
    <row r="87" spans="1:26" x14ac:dyDescent="0.3">
      <c r="A87" t="str">
        <f>TFPgr!A87</f>
        <v>absrv</v>
      </c>
      <c r="B87" t="s">
        <v>72</v>
      </c>
      <c r="C87" s="9" t="s">
        <v>75</v>
      </c>
      <c r="D87" s="9" t="str">
        <f t="shared" si="22"/>
        <v>eps</v>
      </c>
      <c r="E87" s="9" t="str">
        <f t="shared" si="22"/>
        <v>eps</v>
      </c>
      <c r="F87" s="9" t="str">
        <f t="shared" si="22"/>
        <v>eps</v>
      </c>
      <c r="G87" s="9" t="str">
        <f t="shared" si="22"/>
        <v>eps</v>
      </c>
      <c r="H87" s="9" t="str">
        <f t="shared" si="22"/>
        <v>eps</v>
      </c>
      <c r="I87" s="9" t="str">
        <f t="shared" si="22"/>
        <v>eps</v>
      </c>
      <c r="J87" s="9" t="str">
        <f t="shared" si="22"/>
        <v>eps</v>
      </c>
      <c r="K87" s="9" t="str">
        <f t="shared" si="22"/>
        <v>eps</v>
      </c>
      <c r="L87" s="9" t="str">
        <f t="shared" si="22"/>
        <v>eps</v>
      </c>
      <c r="O87" t="str">
        <f t="shared" si="24"/>
        <v>absrv</v>
      </c>
      <c r="P87" t="str">
        <f t="shared" si="24"/>
        <v>nat</v>
      </c>
      <c r="Q87" s="9" t="s">
        <v>75</v>
      </c>
      <c r="R87" s="9" t="str">
        <f t="shared" si="23"/>
        <v>eps</v>
      </c>
      <c r="S87" s="9" t="str">
        <f t="shared" si="23"/>
        <v>eps</v>
      </c>
      <c r="T87" s="9" t="str">
        <f t="shared" si="23"/>
        <v>eps</v>
      </c>
      <c r="U87" s="9" t="str">
        <f t="shared" si="23"/>
        <v>eps</v>
      </c>
      <c r="V87" s="9" t="str">
        <f t="shared" si="23"/>
        <v>eps</v>
      </c>
      <c r="W87" s="9" t="str">
        <f t="shared" si="23"/>
        <v>eps</v>
      </c>
      <c r="X87" s="9" t="str">
        <f t="shared" si="23"/>
        <v>eps</v>
      </c>
      <c r="Y87" s="9" t="str">
        <f t="shared" si="23"/>
        <v>eps</v>
      </c>
      <c r="Z87" s="9" t="str">
        <f t="shared" si="23"/>
        <v>eps</v>
      </c>
    </row>
    <row r="88" spans="1:26" x14ac:dyDescent="0.3">
      <c r="A88" t="str">
        <f>TFPgr!A88</f>
        <v>agsrv</v>
      </c>
      <c r="B88" t="s">
        <v>72</v>
      </c>
      <c r="C88" s="9" t="s">
        <v>75</v>
      </c>
      <c r="D88" s="9" t="str">
        <f t="shared" si="22"/>
        <v>eps</v>
      </c>
      <c r="E88" s="9" t="str">
        <f t="shared" si="22"/>
        <v>eps</v>
      </c>
      <c r="F88" s="9" t="str">
        <f t="shared" si="22"/>
        <v>eps</v>
      </c>
      <c r="G88" s="9" t="str">
        <f t="shared" si="22"/>
        <v>eps</v>
      </c>
      <c r="H88" s="9" t="str">
        <f t="shared" si="22"/>
        <v>eps</v>
      </c>
      <c r="I88" s="9" t="str">
        <f t="shared" si="22"/>
        <v>eps</v>
      </c>
      <c r="J88" s="9" t="str">
        <f t="shared" si="22"/>
        <v>eps</v>
      </c>
      <c r="K88" s="9" t="str">
        <f t="shared" si="22"/>
        <v>eps</v>
      </c>
      <c r="L88" s="9" t="str">
        <f t="shared" si="22"/>
        <v>eps</v>
      </c>
      <c r="O88" t="str">
        <f t="shared" si="24"/>
        <v>agsrv</v>
      </c>
      <c r="P88" t="str">
        <f t="shared" si="24"/>
        <v>nat</v>
      </c>
      <c r="Q88" s="9" t="s">
        <v>75</v>
      </c>
      <c r="R88" s="9" t="str">
        <f t="shared" si="23"/>
        <v>eps</v>
      </c>
      <c r="S88" s="9" t="str">
        <f t="shared" si="23"/>
        <v>eps</v>
      </c>
      <c r="T88" s="9" t="str">
        <f t="shared" si="23"/>
        <v>eps</v>
      </c>
      <c r="U88" s="9" t="str">
        <f t="shared" si="23"/>
        <v>eps</v>
      </c>
      <c r="V88" s="9" t="str">
        <f t="shared" si="23"/>
        <v>eps</v>
      </c>
      <c r="W88" s="9" t="str">
        <f t="shared" si="23"/>
        <v>eps</v>
      </c>
      <c r="X88" s="9" t="str">
        <f t="shared" si="23"/>
        <v>eps</v>
      </c>
      <c r="Y88" s="9" t="str">
        <f t="shared" si="23"/>
        <v>eps</v>
      </c>
      <c r="Z88" s="9" t="str">
        <f t="shared" si="23"/>
        <v>eps</v>
      </c>
    </row>
    <row r="89" spans="1:26" x14ac:dyDescent="0.3">
      <c r="A89" t="str">
        <f>TFPgr!A89</f>
        <v>aosrv</v>
      </c>
      <c r="B89" t="s">
        <v>72</v>
      </c>
      <c r="C89" s="9" t="s">
        <v>75</v>
      </c>
      <c r="D89" s="9" t="str">
        <f t="shared" ref="D89:L89" si="25">$C89</f>
        <v>eps</v>
      </c>
      <c r="E89" s="9" t="str">
        <f t="shared" si="25"/>
        <v>eps</v>
      </c>
      <c r="F89" s="9" t="str">
        <f t="shared" si="25"/>
        <v>eps</v>
      </c>
      <c r="G89" s="9" t="str">
        <f t="shared" si="25"/>
        <v>eps</v>
      </c>
      <c r="H89" s="9" t="str">
        <f t="shared" si="25"/>
        <v>eps</v>
      </c>
      <c r="I89" s="9" t="str">
        <f t="shared" si="25"/>
        <v>eps</v>
      </c>
      <c r="J89" s="9" t="str">
        <f t="shared" si="25"/>
        <v>eps</v>
      </c>
      <c r="K89" s="9" t="str">
        <f t="shared" si="25"/>
        <v>eps</v>
      </c>
      <c r="L89" s="9" t="str">
        <f t="shared" si="25"/>
        <v>eps</v>
      </c>
      <c r="O89" t="str">
        <f t="shared" si="24"/>
        <v>aosrv</v>
      </c>
      <c r="P89" t="str">
        <f t="shared" si="24"/>
        <v>nat</v>
      </c>
      <c r="Q89" s="9" t="s">
        <v>75</v>
      </c>
      <c r="R89" s="9" t="str">
        <f t="shared" ref="R89:Z89" si="26">$C89</f>
        <v>eps</v>
      </c>
      <c r="S89" s="9" t="str">
        <f t="shared" si="26"/>
        <v>eps</v>
      </c>
      <c r="T89" s="9" t="str">
        <f t="shared" si="26"/>
        <v>eps</v>
      </c>
      <c r="U89" s="9" t="str">
        <f t="shared" si="26"/>
        <v>eps</v>
      </c>
      <c r="V89" s="9" t="str">
        <f t="shared" si="26"/>
        <v>eps</v>
      </c>
      <c r="W89" s="9" t="str">
        <f t="shared" si="26"/>
        <v>eps</v>
      </c>
      <c r="X89" s="9" t="str">
        <f t="shared" si="26"/>
        <v>eps</v>
      </c>
      <c r="Y89" s="9" t="str">
        <f t="shared" si="26"/>
        <v>eps</v>
      </c>
      <c r="Z89" s="9" t="str">
        <f t="shared" si="26"/>
        <v>eps</v>
      </c>
    </row>
    <row r="90" spans="1:26" x14ac:dyDescent="0.3">
      <c r="C90" s="9"/>
      <c r="D90" s="9"/>
      <c r="E90" s="9"/>
      <c r="F90" s="9"/>
      <c r="G90" s="9"/>
      <c r="H90" s="9"/>
      <c r="I90" s="9"/>
      <c r="J90" s="9"/>
      <c r="K90" s="9"/>
      <c r="L90" s="9"/>
      <c r="Q90" s="9"/>
      <c r="R90" s="9"/>
      <c r="S90" s="9"/>
      <c r="T90" s="9"/>
      <c r="U90" s="9"/>
      <c r="V90" s="9"/>
      <c r="W90" s="9"/>
      <c r="X90" s="9"/>
      <c r="Y90" s="9"/>
      <c r="Z90" s="9"/>
    </row>
  </sheetData>
  <conditionalFormatting sqref="C8:L90 Q8:Z90">
    <cfRule type="cellIs" dxfId="20" priority="1" operator="equal">
      <formula>"eps"</formula>
    </cfRule>
  </conditionalFormatting>
  <conditionalFormatting sqref="D7:L7">
    <cfRule type="cellIs" dxfId="19" priority="25" operator="equal">
      <formula>"eps"</formula>
    </cfRule>
  </conditionalFormatting>
  <conditionalFormatting sqref="R24:Z45">
    <cfRule type="cellIs" dxfId="18" priority="9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235</v>
      </c>
    </row>
    <row r="5" spans="1:51" x14ac:dyDescent="0.3">
      <c r="A5" s="2" t="s">
        <v>156</v>
      </c>
      <c r="O5" s="2" t="s">
        <v>149</v>
      </c>
      <c r="AA5" s="2" t="s">
        <v>336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233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231</v>
      </c>
      <c r="AW7" t="s">
        <v>232</v>
      </c>
      <c r="AX7" t="s">
        <v>234</v>
      </c>
      <c r="AY7" t="s">
        <v>157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238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236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237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17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239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240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158</v>
      </c>
      <c r="B15" t="s">
        <v>157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157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157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159</v>
      </c>
      <c r="B16" t="s">
        <v>160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160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160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C8:C16">
    <cfRule type="cellIs" dxfId="17" priority="11" operator="equal">
      <formula>"eps"</formula>
    </cfRule>
  </conditionalFormatting>
  <conditionalFormatting sqref="D7:L16">
    <cfRule type="cellIs" dxfId="16" priority="16" operator="equal">
      <formula>"eps"</formula>
    </cfRule>
  </conditionalFormatting>
  <conditionalFormatting sqref="N8:N14">
    <cfRule type="cellIs" dxfId="15" priority="29" operator="equal">
      <formula>"eps"</formula>
    </cfRule>
  </conditionalFormatting>
  <conditionalFormatting sqref="P1">
    <cfRule type="cellIs" dxfId="14" priority="9" operator="equal">
      <formula>"eps"</formula>
    </cfRule>
  </conditionalFormatting>
  <conditionalFormatting sqref="P8:Y16">
    <cfRule type="cellIs" dxfId="13" priority="7" operator="equal">
      <formula>"eps"</formula>
    </cfRule>
  </conditionalFormatting>
  <conditionalFormatting sqref="AB8:AK16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131</v>
      </c>
    </row>
    <row r="5" spans="1:38" x14ac:dyDescent="0.3">
      <c r="A5" s="2" t="s">
        <v>156</v>
      </c>
      <c r="N5" s="2" t="s">
        <v>149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241</v>
      </c>
    </row>
    <row r="8" spans="1:38" x14ac:dyDescent="0.3">
      <c r="A8" t="s">
        <v>132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132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242</v>
      </c>
      <c r="AH8" s="40">
        <v>5.0000000000000001E-3</v>
      </c>
    </row>
    <row r="9" spans="1:38" x14ac:dyDescent="0.3">
      <c r="A9" t="s">
        <v>133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133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299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134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134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135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135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136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136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137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137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138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138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139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139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140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140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324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324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C7:K7 M8:M14 B8:K21 O8:X21">
    <cfRule type="cellIs" dxfId="11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opLeftCell="A247" workbookViewId="0"/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282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195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195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195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195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195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195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195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195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195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195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130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130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130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130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130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130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130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130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130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130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420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420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420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420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420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420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420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420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420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420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423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423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423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423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423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423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423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423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423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423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421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421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421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421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421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421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421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421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421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421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424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424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424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424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424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424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424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424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424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424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425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425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425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425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425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425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425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425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425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425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426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426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426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426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426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426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426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426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426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426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427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427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427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427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427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427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427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427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427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427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428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428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428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428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428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428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428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428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428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428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429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429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429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429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429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429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429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429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429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429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430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430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430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430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430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430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430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430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430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430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431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431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431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431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431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431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431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431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431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431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432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432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432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432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432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432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432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432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432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432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283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283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283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283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283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283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283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283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283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283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433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433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433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433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433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433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433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433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433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433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434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434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434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434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434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434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434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434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434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434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435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435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435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435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435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435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435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435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435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435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436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436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436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436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436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436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436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436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436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436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437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437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437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437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437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437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437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437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437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437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438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438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438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438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438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438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438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438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438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438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439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439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439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439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439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439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439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439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439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439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422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422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422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422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422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422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422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422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422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422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440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440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440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440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440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440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440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440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440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440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441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441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441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441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441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441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441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441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441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441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442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442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442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442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442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442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442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442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442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442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443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443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443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443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443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443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443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443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443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443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444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444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444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444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444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444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444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444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444</v>
      </c>
      <c r="B286" t="str">
        <f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444</v>
      </c>
      <c r="B287" t="str">
        <f>B277</f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284</v>
      </c>
      <c r="B288" s="73" t="str">
        <f t="shared" ref="B288:B297" si="13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284</v>
      </c>
      <c r="B289" t="str">
        <f t="shared" si="13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284</v>
      </c>
      <c r="B290" t="str">
        <f t="shared" si="13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284</v>
      </c>
      <c r="B291" t="str">
        <f t="shared" si="13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284</v>
      </c>
      <c r="B292" t="str">
        <f t="shared" si="13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284</v>
      </c>
      <c r="B293" t="str">
        <f t="shared" si="13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284</v>
      </c>
      <c r="B294" t="str">
        <f t="shared" si="13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284</v>
      </c>
      <c r="B295" t="str">
        <f t="shared" si="13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284</v>
      </c>
      <c r="B296" t="str">
        <f t="shared" si="13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284</v>
      </c>
      <c r="B297" s="3" t="str">
        <f t="shared" si="13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322</v>
      </c>
      <c r="B298" s="73" t="str">
        <f t="shared" ref="B298:B328" si="14">B288</f>
        <v>Ucon7-75-L</v>
      </c>
      <c r="C298" s="77">
        <f t="shared" ref="C298:AG298" si="15">C28</f>
        <v>0</v>
      </c>
      <c r="D298" s="77">
        <f t="shared" si="15"/>
        <v>0</v>
      </c>
      <c r="E298" s="77">
        <f t="shared" si="15"/>
        <v>0</v>
      </c>
      <c r="F298" s="77">
        <f t="shared" si="15"/>
        <v>0</v>
      </c>
      <c r="G298" s="77">
        <f t="shared" si="15"/>
        <v>0</v>
      </c>
      <c r="H298" s="77">
        <f t="shared" si="15"/>
        <v>0</v>
      </c>
      <c r="I298" s="77">
        <f t="shared" si="15"/>
        <v>0</v>
      </c>
      <c r="J298" s="77">
        <f t="shared" si="15"/>
        <v>0</v>
      </c>
      <c r="K298" s="77">
        <f t="shared" si="15"/>
        <v>0</v>
      </c>
      <c r="L298" s="77">
        <f t="shared" si="15"/>
        <v>0</v>
      </c>
      <c r="M298" s="77">
        <f t="shared" si="15"/>
        <v>0</v>
      </c>
      <c r="N298" s="77">
        <f t="shared" si="15"/>
        <v>0</v>
      </c>
      <c r="O298" s="77">
        <f t="shared" si="15"/>
        <v>0</v>
      </c>
      <c r="P298" s="77">
        <f t="shared" si="15"/>
        <v>0</v>
      </c>
      <c r="Q298" s="77">
        <f t="shared" si="15"/>
        <v>0</v>
      </c>
      <c r="R298" s="77">
        <f t="shared" si="15"/>
        <v>0</v>
      </c>
      <c r="S298" s="77">
        <f t="shared" si="15"/>
        <v>0</v>
      </c>
      <c r="T298" s="77">
        <f t="shared" si="15"/>
        <v>0</v>
      </c>
      <c r="U298" s="77">
        <f t="shared" si="15"/>
        <v>0</v>
      </c>
      <c r="V298" s="77">
        <f t="shared" si="15"/>
        <v>0</v>
      </c>
      <c r="W298" s="77">
        <f t="shared" si="15"/>
        <v>0</v>
      </c>
      <c r="X298" s="77">
        <f t="shared" si="15"/>
        <v>0</v>
      </c>
      <c r="Y298" s="77">
        <f t="shared" si="15"/>
        <v>0</v>
      </c>
      <c r="Z298" s="77">
        <f t="shared" si="15"/>
        <v>0</v>
      </c>
      <c r="AA298" s="77">
        <f t="shared" si="15"/>
        <v>0</v>
      </c>
      <c r="AB298" s="77">
        <f t="shared" si="15"/>
        <v>0</v>
      </c>
      <c r="AC298" s="77">
        <f t="shared" si="15"/>
        <v>0</v>
      </c>
      <c r="AD298" s="77">
        <f t="shared" si="15"/>
        <v>0</v>
      </c>
      <c r="AE298" s="77">
        <f t="shared" si="15"/>
        <v>0</v>
      </c>
      <c r="AF298" s="77">
        <f t="shared" si="15"/>
        <v>0</v>
      </c>
      <c r="AG298" s="77">
        <f t="shared" si="15"/>
        <v>0</v>
      </c>
    </row>
    <row r="299" spans="1:38" x14ac:dyDescent="0.3">
      <c r="A299" t="str">
        <f>A298</f>
        <v>cpetr_p</v>
      </c>
      <c r="B299" t="str">
        <f t="shared" si="14"/>
        <v>Con7-75-L</v>
      </c>
      <c r="C299" s="78">
        <f t="shared" ref="C299:AG299" si="16">C29</f>
        <v>0</v>
      </c>
      <c r="D299" s="78">
        <f t="shared" si="16"/>
        <v>0</v>
      </c>
      <c r="E299" s="78">
        <f t="shared" si="16"/>
        <v>0</v>
      </c>
      <c r="F299" s="78">
        <f t="shared" si="16"/>
        <v>0</v>
      </c>
      <c r="G299" s="78">
        <f t="shared" si="16"/>
        <v>0</v>
      </c>
      <c r="H299" s="78">
        <f t="shared" si="16"/>
        <v>0</v>
      </c>
      <c r="I299" s="78">
        <f t="shared" si="16"/>
        <v>0</v>
      </c>
      <c r="J299" s="78">
        <f t="shared" si="16"/>
        <v>0</v>
      </c>
      <c r="K299" s="78">
        <f t="shared" si="16"/>
        <v>0</v>
      </c>
      <c r="L299" s="78">
        <f t="shared" si="16"/>
        <v>0</v>
      </c>
      <c r="M299" s="78">
        <f t="shared" si="16"/>
        <v>0</v>
      </c>
      <c r="N299" s="78">
        <f t="shared" si="16"/>
        <v>0</v>
      </c>
      <c r="O299" s="78">
        <f t="shared" si="16"/>
        <v>0</v>
      </c>
      <c r="P299" s="78">
        <f t="shared" si="16"/>
        <v>0</v>
      </c>
      <c r="Q299" s="78">
        <f t="shared" si="16"/>
        <v>0</v>
      </c>
      <c r="R299" s="78">
        <f t="shared" si="16"/>
        <v>0</v>
      </c>
      <c r="S299" s="78">
        <f t="shared" si="16"/>
        <v>0</v>
      </c>
      <c r="T299" s="78">
        <f t="shared" si="16"/>
        <v>0</v>
      </c>
      <c r="U299" s="78">
        <f t="shared" si="16"/>
        <v>0</v>
      </c>
      <c r="V299" s="78">
        <f t="shared" si="16"/>
        <v>0</v>
      </c>
      <c r="W299" s="78">
        <f t="shared" si="16"/>
        <v>0</v>
      </c>
      <c r="X299" s="78">
        <f t="shared" si="16"/>
        <v>0</v>
      </c>
      <c r="Y299" s="78">
        <f t="shared" si="16"/>
        <v>0</v>
      </c>
      <c r="Z299" s="78">
        <f t="shared" si="16"/>
        <v>0</v>
      </c>
      <c r="AA299" s="78">
        <f t="shared" si="16"/>
        <v>0</v>
      </c>
      <c r="AB299" s="78">
        <f t="shared" si="16"/>
        <v>0</v>
      </c>
      <c r="AC299" s="78">
        <f t="shared" si="16"/>
        <v>0</v>
      </c>
      <c r="AD299" s="78">
        <f t="shared" si="16"/>
        <v>0</v>
      </c>
      <c r="AE299" s="78">
        <f t="shared" si="16"/>
        <v>0</v>
      </c>
      <c r="AF299" s="78">
        <f t="shared" si="16"/>
        <v>0</v>
      </c>
      <c r="AG299" s="78">
        <f t="shared" si="16"/>
        <v>0</v>
      </c>
    </row>
    <row r="300" spans="1:38" x14ac:dyDescent="0.3">
      <c r="A300" t="str">
        <f t="shared" ref="A300:A307" si="17">A299</f>
        <v>cpetr_p</v>
      </c>
      <c r="B300" t="str">
        <f t="shared" si="14"/>
        <v>Ucon_NB-UCE-L</v>
      </c>
      <c r="C300" s="78">
        <f t="shared" ref="C300:AG300" si="18">C30</f>
        <v>0</v>
      </c>
      <c r="D300" s="78">
        <f t="shared" si="18"/>
        <v>0</v>
      </c>
      <c r="E300" s="78">
        <f t="shared" si="18"/>
        <v>0</v>
      </c>
      <c r="F300" s="78">
        <f t="shared" si="18"/>
        <v>0</v>
      </c>
      <c r="G300" s="78">
        <f t="shared" si="18"/>
        <v>0</v>
      </c>
      <c r="H300" s="78">
        <f t="shared" si="18"/>
        <v>0</v>
      </c>
      <c r="I300" s="78">
        <f t="shared" si="18"/>
        <v>0</v>
      </c>
      <c r="J300" s="78">
        <f t="shared" si="18"/>
        <v>0</v>
      </c>
      <c r="K300" s="78">
        <f t="shared" si="18"/>
        <v>0</v>
      </c>
      <c r="L300" s="78">
        <f t="shared" si="18"/>
        <v>0</v>
      </c>
      <c r="M300" s="78">
        <f t="shared" si="18"/>
        <v>0</v>
      </c>
      <c r="N300" s="78">
        <f t="shared" si="18"/>
        <v>0</v>
      </c>
      <c r="O300" s="78">
        <f t="shared" si="18"/>
        <v>0</v>
      </c>
      <c r="P300" s="78">
        <f t="shared" si="18"/>
        <v>0</v>
      </c>
      <c r="Q300" s="78">
        <f t="shared" si="18"/>
        <v>0</v>
      </c>
      <c r="R300" s="78">
        <f t="shared" si="18"/>
        <v>0</v>
      </c>
      <c r="S300" s="78">
        <f t="shared" si="18"/>
        <v>0</v>
      </c>
      <c r="T300" s="78">
        <f t="shared" si="18"/>
        <v>0</v>
      </c>
      <c r="U300" s="78">
        <f t="shared" si="18"/>
        <v>0</v>
      </c>
      <c r="V300" s="78">
        <f t="shared" si="18"/>
        <v>0</v>
      </c>
      <c r="W300" s="78">
        <f t="shared" si="18"/>
        <v>0</v>
      </c>
      <c r="X300" s="78">
        <f t="shared" si="18"/>
        <v>0</v>
      </c>
      <c r="Y300" s="78">
        <f t="shared" si="18"/>
        <v>0</v>
      </c>
      <c r="Z300" s="78">
        <f t="shared" si="18"/>
        <v>0</v>
      </c>
      <c r="AA300" s="78">
        <f t="shared" si="18"/>
        <v>0</v>
      </c>
      <c r="AB300" s="78">
        <f t="shared" si="18"/>
        <v>0</v>
      </c>
      <c r="AC300" s="78">
        <f t="shared" si="18"/>
        <v>0</v>
      </c>
      <c r="AD300" s="78">
        <f t="shared" si="18"/>
        <v>0</v>
      </c>
      <c r="AE300" s="78">
        <f t="shared" si="18"/>
        <v>0</v>
      </c>
      <c r="AF300" s="78">
        <f t="shared" si="18"/>
        <v>0</v>
      </c>
      <c r="AG300" s="78">
        <f t="shared" si="18"/>
        <v>0</v>
      </c>
    </row>
    <row r="301" spans="1:38" x14ac:dyDescent="0.3">
      <c r="A301" t="str">
        <f t="shared" si="17"/>
        <v>cpetr_p</v>
      </c>
      <c r="B301" t="str">
        <f t="shared" si="14"/>
        <v>Con_NB-UCE</v>
      </c>
      <c r="C301" s="78">
        <f t="shared" ref="C301:AG301" si="19">C31</f>
        <v>0</v>
      </c>
      <c r="D301" s="78">
        <f t="shared" si="19"/>
        <v>0</v>
      </c>
      <c r="E301" s="78">
        <f t="shared" si="19"/>
        <v>0</v>
      </c>
      <c r="F301" s="78">
        <f t="shared" si="19"/>
        <v>0</v>
      </c>
      <c r="G301" s="78">
        <f t="shared" si="19"/>
        <v>0</v>
      </c>
      <c r="H301" s="78">
        <f t="shared" si="19"/>
        <v>0</v>
      </c>
      <c r="I301" s="78">
        <f t="shared" si="19"/>
        <v>0</v>
      </c>
      <c r="J301" s="78">
        <f t="shared" si="19"/>
        <v>0</v>
      </c>
      <c r="K301" s="78">
        <f t="shared" si="19"/>
        <v>0</v>
      </c>
      <c r="L301" s="78">
        <f t="shared" si="19"/>
        <v>0</v>
      </c>
      <c r="M301" s="78">
        <f t="shared" si="19"/>
        <v>0</v>
      </c>
      <c r="N301" s="78">
        <f t="shared" si="19"/>
        <v>0</v>
      </c>
      <c r="O301" s="78">
        <f t="shared" si="19"/>
        <v>0</v>
      </c>
      <c r="P301" s="78">
        <f t="shared" si="19"/>
        <v>0</v>
      </c>
      <c r="Q301" s="78">
        <f t="shared" si="19"/>
        <v>0</v>
      </c>
      <c r="R301" s="78">
        <f t="shared" si="19"/>
        <v>0</v>
      </c>
      <c r="S301" s="78">
        <f t="shared" si="19"/>
        <v>0</v>
      </c>
      <c r="T301" s="78">
        <f t="shared" si="19"/>
        <v>0</v>
      </c>
      <c r="U301" s="78">
        <f t="shared" si="19"/>
        <v>0</v>
      </c>
      <c r="V301" s="78">
        <f t="shared" si="19"/>
        <v>0</v>
      </c>
      <c r="W301" s="78">
        <f t="shared" si="19"/>
        <v>0</v>
      </c>
      <c r="X301" s="78">
        <f t="shared" si="19"/>
        <v>0</v>
      </c>
      <c r="Y301" s="78">
        <f t="shared" si="19"/>
        <v>0</v>
      </c>
      <c r="Z301" s="78">
        <f t="shared" si="19"/>
        <v>0</v>
      </c>
      <c r="AA301" s="78">
        <f t="shared" si="19"/>
        <v>0</v>
      </c>
      <c r="AB301" s="78">
        <f t="shared" si="19"/>
        <v>0</v>
      </c>
      <c r="AC301" s="78">
        <f t="shared" si="19"/>
        <v>0</v>
      </c>
      <c r="AD301" s="78">
        <f t="shared" si="19"/>
        <v>0</v>
      </c>
      <c r="AE301" s="78">
        <f t="shared" si="19"/>
        <v>0</v>
      </c>
      <c r="AF301" s="78">
        <f t="shared" si="19"/>
        <v>0</v>
      </c>
      <c r="AG301" s="78">
        <f t="shared" si="19"/>
        <v>0</v>
      </c>
    </row>
    <row r="302" spans="1:38" x14ac:dyDescent="0.3">
      <c r="A302" t="str">
        <f t="shared" si="17"/>
        <v>cpetr_p</v>
      </c>
      <c r="B302" t="str">
        <f t="shared" si="14"/>
        <v>Ucon_NB9-5</v>
      </c>
      <c r="C302" s="78">
        <f t="shared" ref="C302:AG302" si="20">C32</f>
        <v>0</v>
      </c>
      <c r="D302" s="78">
        <f t="shared" si="20"/>
        <v>0</v>
      </c>
      <c r="E302" s="78">
        <f t="shared" si="20"/>
        <v>0</v>
      </c>
      <c r="F302" s="78">
        <f t="shared" si="20"/>
        <v>0</v>
      </c>
      <c r="G302" s="78">
        <f t="shared" si="20"/>
        <v>0</v>
      </c>
      <c r="H302" s="78">
        <f t="shared" si="20"/>
        <v>0</v>
      </c>
      <c r="I302" s="78">
        <f t="shared" si="20"/>
        <v>0</v>
      </c>
      <c r="J302" s="78">
        <f t="shared" si="20"/>
        <v>0</v>
      </c>
      <c r="K302" s="78">
        <f t="shared" si="20"/>
        <v>0</v>
      </c>
      <c r="L302" s="78">
        <f t="shared" si="20"/>
        <v>0</v>
      </c>
      <c r="M302" s="78">
        <f t="shared" si="20"/>
        <v>0</v>
      </c>
      <c r="N302" s="78">
        <f t="shared" si="20"/>
        <v>0</v>
      </c>
      <c r="O302" s="78">
        <f t="shared" si="20"/>
        <v>0</v>
      </c>
      <c r="P302" s="78">
        <f t="shared" si="20"/>
        <v>0</v>
      </c>
      <c r="Q302" s="78">
        <f t="shared" si="20"/>
        <v>0</v>
      </c>
      <c r="R302" s="78">
        <f t="shared" si="20"/>
        <v>0</v>
      </c>
      <c r="S302" s="78">
        <f t="shared" si="20"/>
        <v>0</v>
      </c>
      <c r="T302" s="78">
        <f t="shared" si="20"/>
        <v>0</v>
      </c>
      <c r="U302" s="78">
        <f t="shared" si="20"/>
        <v>0</v>
      </c>
      <c r="V302" s="78">
        <f t="shared" si="20"/>
        <v>0</v>
      </c>
      <c r="W302" s="78">
        <f t="shared" si="20"/>
        <v>0</v>
      </c>
      <c r="X302" s="78">
        <f t="shared" si="20"/>
        <v>0</v>
      </c>
      <c r="Y302" s="78">
        <f t="shared" si="20"/>
        <v>0</v>
      </c>
      <c r="Z302" s="78">
        <f t="shared" si="20"/>
        <v>0</v>
      </c>
      <c r="AA302" s="78">
        <f t="shared" si="20"/>
        <v>0</v>
      </c>
      <c r="AB302" s="78">
        <f t="shared" si="20"/>
        <v>0</v>
      </c>
      <c r="AC302" s="78">
        <f t="shared" si="20"/>
        <v>0</v>
      </c>
      <c r="AD302" s="78">
        <f t="shared" si="20"/>
        <v>0</v>
      </c>
      <c r="AE302" s="78">
        <f t="shared" si="20"/>
        <v>0</v>
      </c>
      <c r="AF302" s="78">
        <f t="shared" si="20"/>
        <v>0</v>
      </c>
      <c r="AG302" s="78">
        <f t="shared" si="20"/>
        <v>0</v>
      </c>
    </row>
    <row r="303" spans="1:38" x14ac:dyDescent="0.3">
      <c r="A303" t="str">
        <f t="shared" si="17"/>
        <v>cpetr_p</v>
      </c>
      <c r="B303" t="str">
        <f t="shared" si="14"/>
        <v>RE_CON-UCE-L</v>
      </c>
      <c r="C303" s="78">
        <f t="shared" ref="C303:AG303" si="21">C33</f>
        <v>0</v>
      </c>
      <c r="D303" s="78">
        <f t="shared" si="21"/>
        <v>0</v>
      </c>
      <c r="E303" s="78">
        <f t="shared" si="21"/>
        <v>0</v>
      </c>
      <c r="F303" s="78">
        <f t="shared" si="21"/>
        <v>0</v>
      </c>
      <c r="G303" s="78">
        <f t="shared" si="21"/>
        <v>0</v>
      </c>
      <c r="H303" s="78">
        <f t="shared" si="21"/>
        <v>0</v>
      </c>
      <c r="I303" s="78">
        <f t="shared" si="21"/>
        <v>0</v>
      </c>
      <c r="J303" s="78">
        <f t="shared" si="21"/>
        <v>0</v>
      </c>
      <c r="K303" s="78">
        <f t="shared" si="21"/>
        <v>0</v>
      </c>
      <c r="L303" s="78">
        <f t="shared" si="21"/>
        <v>0</v>
      </c>
      <c r="M303" s="78">
        <f t="shared" si="21"/>
        <v>0</v>
      </c>
      <c r="N303" s="78">
        <f t="shared" si="21"/>
        <v>0</v>
      </c>
      <c r="O303" s="78">
        <f t="shared" si="21"/>
        <v>0</v>
      </c>
      <c r="P303" s="78">
        <f t="shared" si="21"/>
        <v>0</v>
      </c>
      <c r="Q303" s="78">
        <f t="shared" si="21"/>
        <v>0</v>
      </c>
      <c r="R303" s="78">
        <f t="shared" si="21"/>
        <v>0</v>
      </c>
      <c r="S303" s="78">
        <f t="shared" si="21"/>
        <v>0</v>
      </c>
      <c r="T303" s="78">
        <f t="shared" si="21"/>
        <v>0</v>
      </c>
      <c r="U303" s="78">
        <f t="shared" si="21"/>
        <v>0</v>
      </c>
      <c r="V303" s="78">
        <f t="shared" si="21"/>
        <v>0</v>
      </c>
      <c r="W303" s="78">
        <f t="shared" si="21"/>
        <v>0</v>
      </c>
      <c r="X303" s="78">
        <f t="shared" si="21"/>
        <v>0</v>
      </c>
      <c r="Y303" s="78">
        <f t="shared" si="21"/>
        <v>0</v>
      </c>
      <c r="Z303" s="78">
        <f t="shared" si="21"/>
        <v>0</v>
      </c>
      <c r="AA303" s="78">
        <f t="shared" si="21"/>
        <v>0</v>
      </c>
      <c r="AB303" s="78">
        <f t="shared" si="21"/>
        <v>0</v>
      </c>
      <c r="AC303" s="78">
        <f t="shared" si="21"/>
        <v>0</v>
      </c>
      <c r="AD303" s="78">
        <f t="shared" si="21"/>
        <v>0</v>
      </c>
      <c r="AE303" s="78">
        <f t="shared" si="21"/>
        <v>0</v>
      </c>
      <c r="AF303" s="78">
        <f t="shared" si="21"/>
        <v>0</v>
      </c>
      <c r="AG303" s="78">
        <f t="shared" si="21"/>
        <v>0</v>
      </c>
    </row>
    <row r="304" spans="1:38" x14ac:dyDescent="0.3">
      <c r="A304" t="str">
        <f t="shared" si="17"/>
        <v>cpetr_p</v>
      </c>
      <c r="B304" t="str">
        <f t="shared" si="14"/>
        <v>TRAPES-UCE-L</v>
      </c>
      <c r="C304" s="78">
        <f t="shared" ref="C304:AG304" si="22">C34</f>
        <v>0</v>
      </c>
      <c r="D304" s="78">
        <f t="shared" si="22"/>
        <v>0</v>
      </c>
      <c r="E304" s="78">
        <f t="shared" si="22"/>
        <v>0</v>
      </c>
      <c r="F304" s="78">
        <f t="shared" si="22"/>
        <v>0</v>
      </c>
      <c r="G304" s="78">
        <f t="shared" si="22"/>
        <v>0</v>
      </c>
      <c r="H304" s="78">
        <f t="shared" si="22"/>
        <v>0</v>
      </c>
      <c r="I304" s="78">
        <f t="shared" si="22"/>
        <v>0</v>
      </c>
      <c r="J304" s="78">
        <f t="shared" si="22"/>
        <v>0</v>
      </c>
      <c r="K304" s="78">
        <f t="shared" si="22"/>
        <v>0</v>
      </c>
      <c r="L304" s="78">
        <f t="shared" si="22"/>
        <v>0</v>
      </c>
      <c r="M304" s="78">
        <f t="shared" si="22"/>
        <v>0</v>
      </c>
      <c r="N304" s="78">
        <f t="shared" si="22"/>
        <v>0</v>
      </c>
      <c r="O304" s="78">
        <f t="shared" si="22"/>
        <v>0</v>
      </c>
      <c r="P304" s="78">
        <f t="shared" si="22"/>
        <v>0</v>
      </c>
      <c r="Q304" s="78">
        <f t="shared" si="22"/>
        <v>0</v>
      </c>
      <c r="R304" s="78">
        <f t="shared" si="22"/>
        <v>0</v>
      </c>
      <c r="S304" s="78">
        <f t="shared" si="22"/>
        <v>0</v>
      </c>
      <c r="T304" s="78">
        <f t="shared" si="22"/>
        <v>0</v>
      </c>
      <c r="U304" s="78">
        <f t="shared" si="22"/>
        <v>0</v>
      </c>
      <c r="V304" s="78">
        <f t="shared" si="22"/>
        <v>0</v>
      </c>
      <c r="W304" s="78">
        <f t="shared" si="22"/>
        <v>0</v>
      </c>
      <c r="X304" s="78">
        <f t="shared" si="22"/>
        <v>0</v>
      </c>
      <c r="Y304" s="78">
        <f t="shared" si="22"/>
        <v>0</v>
      </c>
      <c r="Z304" s="78">
        <f t="shared" si="22"/>
        <v>0</v>
      </c>
      <c r="AA304" s="78">
        <f t="shared" si="22"/>
        <v>0</v>
      </c>
      <c r="AB304" s="78">
        <f t="shared" si="22"/>
        <v>0</v>
      </c>
      <c r="AC304" s="78">
        <f t="shared" si="22"/>
        <v>0</v>
      </c>
      <c r="AD304" s="78">
        <f t="shared" si="22"/>
        <v>0</v>
      </c>
      <c r="AE304" s="78">
        <f t="shared" si="22"/>
        <v>0</v>
      </c>
      <c r="AF304" s="78">
        <f t="shared" si="22"/>
        <v>0</v>
      </c>
      <c r="AG304" s="78">
        <f t="shared" si="22"/>
        <v>0</v>
      </c>
    </row>
    <row r="305" spans="1:33" x14ac:dyDescent="0.3">
      <c r="A305" t="str">
        <f t="shared" si="17"/>
        <v>cpetr_p</v>
      </c>
      <c r="B305" t="str">
        <f t="shared" si="14"/>
        <v>REF2019-UCE-L</v>
      </c>
      <c r="C305" s="78">
        <f t="shared" ref="C305:AG305" si="23">C35</f>
        <v>0</v>
      </c>
      <c r="D305" s="78">
        <f t="shared" si="23"/>
        <v>0</v>
      </c>
      <c r="E305" s="78">
        <f t="shared" si="23"/>
        <v>0</v>
      </c>
      <c r="F305" s="78">
        <f t="shared" si="23"/>
        <v>0</v>
      </c>
      <c r="G305" s="78">
        <f t="shared" si="23"/>
        <v>0</v>
      </c>
      <c r="H305" s="78">
        <f t="shared" si="23"/>
        <v>0</v>
      </c>
      <c r="I305" s="78">
        <f t="shared" si="23"/>
        <v>0</v>
      </c>
      <c r="J305" s="78">
        <f t="shared" si="23"/>
        <v>0</v>
      </c>
      <c r="K305" s="78">
        <f t="shared" si="23"/>
        <v>0</v>
      </c>
      <c r="L305" s="78">
        <f t="shared" si="23"/>
        <v>0</v>
      </c>
      <c r="M305" s="78">
        <f t="shared" si="23"/>
        <v>0</v>
      </c>
      <c r="N305" s="78">
        <f t="shared" si="23"/>
        <v>0</v>
      </c>
      <c r="O305" s="78">
        <f t="shared" si="23"/>
        <v>0</v>
      </c>
      <c r="P305" s="78">
        <f t="shared" si="23"/>
        <v>0</v>
      </c>
      <c r="Q305" s="78">
        <f t="shared" si="23"/>
        <v>0</v>
      </c>
      <c r="R305" s="78">
        <f t="shared" si="23"/>
        <v>0</v>
      </c>
      <c r="S305" s="78">
        <f t="shared" si="23"/>
        <v>0</v>
      </c>
      <c r="T305" s="78">
        <f t="shared" si="23"/>
        <v>0</v>
      </c>
      <c r="U305" s="78">
        <f t="shared" si="23"/>
        <v>0</v>
      </c>
      <c r="V305" s="78">
        <f t="shared" si="23"/>
        <v>0</v>
      </c>
      <c r="W305" s="78">
        <f t="shared" si="23"/>
        <v>0</v>
      </c>
      <c r="X305" s="78">
        <f t="shared" si="23"/>
        <v>0</v>
      </c>
      <c r="Y305" s="78">
        <f t="shared" si="23"/>
        <v>0</v>
      </c>
      <c r="Z305" s="78">
        <f t="shared" si="23"/>
        <v>0</v>
      </c>
      <c r="AA305" s="78">
        <f t="shared" si="23"/>
        <v>0</v>
      </c>
      <c r="AB305" s="78">
        <f t="shared" si="23"/>
        <v>0</v>
      </c>
      <c r="AC305" s="78">
        <f t="shared" si="23"/>
        <v>0</v>
      </c>
      <c r="AD305" s="78">
        <f t="shared" si="23"/>
        <v>0</v>
      </c>
      <c r="AE305" s="78">
        <f t="shared" si="23"/>
        <v>0</v>
      </c>
      <c r="AF305" s="78">
        <f t="shared" si="23"/>
        <v>0</v>
      </c>
      <c r="AG305" s="78">
        <f t="shared" si="23"/>
        <v>0</v>
      </c>
    </row>
    <row r="306" spans="1:33" x14ac:dyDescent="0.3">
      <c r="A306" t="str">
        <f t="shared" si="17"/>
        <v>cpetr_p</v>
      </c>
      <c r="B306" t="str">
        <f t="shared" si="14"/>
        <v>REF20195-L</v>
      </c>
      <c r="C306" s="78">
        <f t="shared" ref="C306:AG306" si="24">C36</f>
        <v>0</v>
      </c>
      <c r="D306" s="78">
        <f t="shared" si="24"/>
        <v>0</v>
      </c>
      <c r="E306" s="78">
        <f t="shared" si="24"/>
        <v>0</v>
      </c>
      <c r="F306" s="78">
        <f t="shared" si="24"/>
        <v>0</v>
      </c>
      <c r="G306" s="78">
        <f t="shared" si="24"/>
        <v>0</v>
      </c>
      <c r="H306" s="78">
        <f t="shared" si="24"/>
        <v>0</v>
      </c>
      <c r="I306" s="78">
        <f t="shared" si="24"/>
        <v>0</v>
      </c>
      <c r="J306" s="78">
        <f t="shared" si="24"/>
        <v>0</v>
      </c>
      <c r="K306" s="78">
        <f t="shared" si="24"/>
        <v>0</v>
      </c>
      <c r="L306" s="78">
        <f t="shared" si="24"/>
        <v>0</v>
      </c>
      <c r="M306" s="78">
        <f t="shared" si="24"/>
        <v>0</v>
      </c>
      <c r="N306" s="78">
        <f t="shared" si="24"/>
        <v>0</v>
      </c>
      <c r="O306" s="78">
        <f t="shared" si="24"/>
        <v>0</v>
      </c>
      <c r="P306" s="78">
        <f t="shared" si="24"/>
        <v>0</v>
      </c>
      <c r="Q306" s="78">
        <f t="shared" si="24"/>
        <v>0</v>
      </c>
      <c r="R306" s="78">
        <f t="shared" si="24"/>
        <v>0</v>
      </c>
      <c r="S306" s="78">
        <f t="shared" si="24"/>
        <v>0</v>
      </c>
      <c r="T306" s="78">
        <f t="shared" si="24"/>
        <v>0</v>
      </c>
      <c r="U306" s="78">
        <f t="shared" si="24"/>
        <v>0</v>
      </c>
      <c r="V306" s="78">
        <f t="shared" si="24"/>
        <v>0</v>
      </c>
      <c r="W306" s="78">
        <f t="shared" si="24"/>
        <v>0</v>
      </c>
      <c r="X306" s="78">
        <f t="shared" si="24"/>
        <v>0</v>
      </c>
      <c r="Y306" s="78">
        <f t="shared" si="24"/>
        <v>0</v>
      </c>
      <c r="Z306" s="78">
        <f t="shared" si="24"/>
        <v>0</v>
      </c>
      <c r="AA306" s="78">
        <f t="shared" si="24"/>
        <v>0</v>
      </c>
      <c r="AB306" s="78">
        <f t="shared" si="24"/>
        <v>0</v>
      </c>
      <c r="AC306" s="78">
        <f t="shared" si="24"/>
        <v>0</v>
      </c>
      <c r="AD306" s="78">
        <f t="shared" si="24"/>
        <v>0</v>
      </c>
      <c r="AE306" s="78">
        <f t="shared" si="24"/>
        <v>0</v>
      </c>
      <c r="AF306" s="78">
        <f t="shared" si="24"/>
        <v>0</v>
      </c>
      <c r="AG306" s="78">
        <f t="shared" si="24"/>
        <v>0</v>
      </c>
    </row>
    <row r="307" spans="1:33" s="3" customFormat="1" x14ac:dyDescent="0.3">
      <c r="A307" s="3" t="str">
        <f t="shared" si="17"/>
        <v>cpetr_p</v>
      </c>
      <c r="B307" s="3" t="str">
        <f t="shared" si="14"/>
        <v>T3P2S8RL-UCE</v>
      </c>
      <c r="C307" s="79">
        <f t="shared" ref="C307:AG307" si="25">C37</f>
        <v>0</v>
      </c>
      <c r="D307" s="79">
        <f t="shared" si="25"/>
        <v>0</v>
      </c>
      <c r="E307" s="79">
        <f t="shared" si="25"/>
        <v>0</v>
      </c>
      <c r="F307" s="79">
        <f t="shared" si="25"/>
        <v>0</v>
      </c>
      <c r="G307" s="79">
        <f t="shared" si="25"/>
        <v>0</v>
      </c>
      <c r="H307" s="79">
        <f t="shared" si="25"/>
        <v>0</v>
      </c>
      <c r="I307" s="79">
        <f t="shared" si="25"/>
        <v>0</v>
      </c>
      <c r="J307" s="79">
        <f t="shared" si="25"/>
        <v>0</v>
      </c>
      <c r="K307" s="79">
        <f t="shared" si="25"/>
        <v>0</v>
      </c>
      <c r="L307" s="79">
        <f t="shared" si="25"/>
        <v>0</v>
      </c>
      <c r="M307" s="79">
        <f t="shared" si="25"/>
        <v>0</v>
      </c>
      <c r="N307" s="79">
        <f t="shared" si="25"/>
        <v>0</v>
      </c>
      <c r="O307" s="79">
        <f t="shared" si="25"/>
        <v>0</v>
      </c>
      <c r="P307" s="79">
        <f t="shared" si="25"/>
        <v>0</v>
      </c>
      <c r="Q307" s="79">
        <f t="shared" si="25"/>
        <v>0</v>
      </c>
      <c r="R307" s="79">
        <f t="shared" si="25"/>
        <v>0</v>
      </c>
      <c r="S307" s="79">
        <f t="shared" si="25"/>
        <v>0</v>
      </c>
      <c r="T307" s="79">
        <f t="shared" si="25"/>
        <v>0</v>
      </c>
      <c r="U307" s="79">
        <f t="shared" si="25"/>
        <v>0</v>
      </c>
      <c r="V307" s="79">
        <f t="shared" si="25"/>
        <v>0</v>
      </c>
      <c r="W307" s="79">
        <f t="shared" si="25"/>
        <v>0</v>
      </c>
      <c r="X307" s="79">
        <f t="shared" si="25"/>
        <v>0</v>
      </c>
      <c r="Y307" s="79">
        <f t="shared" si="25"/>
        <v>0</v>
      </c>
      <c r="Z307" s="79">
        <f t="shared" si="25"/>
        <v>0</v>
      </c>
      <c r="AA307" s="79">
        <f t="shared" si="25"/>
        <v>0</v>
      </c>
      <c r="AB307" s="79">
        <f t="shared" si="25"/>
        <v>0</v>
      </c>
      <c r="AC307" s="79">
        <f t="shared" si="25"/>
        <v>0</v>
      </c>
      <c r="AD307" s="79">
        <f t="shared" si="25"/>
        <v>0</v>
      </c>
      <c r="AE307" s="79">
        <f t="shared" si="25"/>
        <v>0</v>
      </c>
      <c r="AF307" s="79">
        <f t="shared" si="25"/>
        <v>0</v>
      </c>
      <c r="AG307" s="79">
        <f t="shared" si="25"/>
        <v>0</v>
      </c>
    </row>
    <row r="308" spans="1:33" x14ac:dyDescent="0.3">
      <c r="A308" s="73" t="s">
        <v>319</v>
      </c>
      <c r="B308" s="73" t="str">
        <f t="shared" si="14"/>
        <v>Ucon7-75-L</v>
      </c>
      <c r="C308" s="77">
        <f t="shared" ref="C308:AG315" si="26">C298</f>
        <v>0</v>
      </c>
      <c r="D308" s="77">
        <f t="shared" si="26"/>
        <v>0</v>
      </c>
      <c r="E308" s="77">
        <f t="shared" si="26"/>
        <v>0</v>
      </c>
      <c r="F308" s="77">
        <f t="shared" si="26"/>
        <v>0</v>
      </c>
      <c r="G308" s="77">
        <f t="shared" si="26"/>
        <v>0</v>
      </c>
      <c r="H308" s="77">
        <f t="shared" si="26"/>
        <v>0</v>
      </c>
      <c r="I308" s="77">
        <f t="shared" si="26"/>
        <v>0</v>
      </c>
      <c r="J308" s="77">
        <f t="shared" si="26"/>
        <v>0</v>
      </c>
      <c r="K308" s="77">
        <f t="shared" si="26"/>
        <v>0</v>
      </c>
      <c r="L308" s="77">
        <f t="shared" si="26"/>
        <v>0</v>
      </c>
      <c r="M308" s="77">
        <f t="shared" si="26"/>
        <v>0</v>
      </c>
      <c r="N308" s="77">
        <f t="shared" si="26"/>
        <v>0</v>
      </c>
      <c r="O308" s="77">
        <f t="shared" si="26"/>
        <v>0</v>
      </c>
      <c r="P308" s="77">
        <f t="shared" si="26"/>
        <v>0</v>
      </c>
      <c r="Q308" s="77">
        <f t="shared" si="26"/>
        <v>0</v>
      </c>
      <c r="R308" s="77">
        <f t="shared" si="26"/>
        <v>0</v>
      </c>
      <c r="S308" s="77">
        <f t="shared" si="26"/>
        <v>0</v>
      </c>
      <c r="T308" s="77">
        <f t="shared" si="26"/>
        <v>0</v>
      </c>
      <c r="U308" s="77">
        <f t="shared" si="26"/>
        <v>0</v>
      </c>
      <c r="V308" s="77">
        <f t="shared" si="26"/>
        <v>0</v>
      </c>
      <c r="W308" s="77">
        <f t="shared" si="26"/>
        <v>0</v>
      </c>
      <c r="X308" s="77">
        <f t="shared" si="26"/>
        <v>0</v>
      </c>
      <c r="Y308" s="77">
        <f t="shared" si="26"/>
        <v>0</v>
      </c>
      <c r="Z308" s="77">
        <f t="shared" si="26"/>
        <v>0</v>
      </c>
      <c r="AA308" s="77">
        <f t="shared" si="26"/>
        <v>0</v>
      </c>
      <c r="AB308" s="77">
        <f t="shared" si="26"/>
        <v>0</v>
      </c>
      <c r="AC308" s="77">
        <f t="shared" si="26"/>
        <v>0</v>
      </c>
      <c r="AD308" s="77">
        <f t="shared" si="26"/>
        <v>0</v>
      </c>
      <c r="AE308" s="77">
        <f t="shared" si="26"/>
        <v>0</v>
      </c>
      <c r="AF308" s="77">
        <f t="shared" si="26"/>
        <v>0</v>
      </c>
      <c r="AG308" s="77">
        <f t="shared" si="26"/>
        <v>0</v>
      </c>
    </row>
    <row r="309" spans="1:33" x14ac:dyDescent="0.3">
      <c r="A309" t="str">
        <f>A308</f>
        <v>cpetr_o</v>
      </c>
      <c r="B309" t="str">
        <f t="shared" si="14"/>
        <v>Con7-75-L</v>
      </c>
      <c r="C309" s="78">
        <f t="shared" ref="C309:M309" si="27">C299</f>
        <v>0</v>
      </c>
      <c r="D309" s="78">
        <f t="shared" si="27"/>
        <v>0</v>
      </c>
      <c r="E309" s="78">
        <f t="shared" si="27"/>
        <v>0</v>
      </c>
      <c r="F309" s="78">
        <f t="shared" si="27"/>
        <v>0</v>
      </c>
      <c r="G309" s="78">
        <f t="shared" si="27"/>
        <v>0</v>
      </c>
      <c r="H309" s="78">
        <f t="shared" si="27"/>
        <v>0</v>
      </c>
      <c r="I309" s="78">
        <f t="shared" si="27"/>
        <v>0</v>
      </c>
      <c r="J309" s="78">
        <f t="shared" si="27"/>
        <v>0</v>
      </c>
      <c r="K309" s="78">
        <f t="shared" si="27"/>
        <v>0</v>
      </c>
      <c r="L309" s="78">
        <f t="shared" si="27"/>
        <v>0</v>
      </c>
      <c r="M309" s="78">
        <f t="shared" si="27"/>
        <v>0</v>
      </c>
      <c r="N309" s="78">
        <f t="shared" si="26"/>
        <v>0</v>
      </c>
      <c r="O309" s="78">
        <f t="shared" si="26"/>
        <v>0</v>
      </c>
      <c r="P309" s="78">
        <f t="shared" si="26"/>
        <v>0</v>
      </c>
      <c r="Q309" s="78">
        <f t="shared" si="26"/>
        <v>0</v>
      </c>
      <c r="R309" s="78">
        <f t="shared" si="26"/>
        <v>0</v>
      </c>
      <c r="S309" s="78">
        <f t="shared" si="26"/>
        <v>0</v>
      </c>
      <c r="T309" s="78">
        <f t="shared" si="26"/>
        <v>0</v>
      </c>
      <c r="U309" s="78">
        <f t="shared" si="26"/>
        <v>0</v>
      </c>
      <c r="V309" s="78">
        <f t="shared" si="26"/>
        <v>0</v>
      </c>
      <c r="W309" s="78">
        <f t="shared" si="26"/>
        <v>0</v>
      </c>
      <c r="X309" s="78">
        <f t="shared" si="26"/>
        <v>0</v>
      </c>
      <c r="Y309" s="78">
        <f t="shared" si="26"/>
        <v>0</v>
      </c>
      <c r="Z309" s="78">
        <f t="shared" si="26"/>
        <v>0</v>
      </c>
      <c r="AA309" s="78">
        <f t="shared" si="26"/>
        <v>0</v>
      </c>
      <c r="AB309" s="78">
        <f t="shared" si="26"/>
        <v>0</v>
      </c>
      <c r="AC309" s="78">
        <f t="shared" si="26"/>
        <v>0</v>
      </c>
      <c r="AD309" s="78">
        <f t="shared" si="26"/>
        <v>0</v>
      </c>
      <c r="AE309" s="78">
        <f t="shared" si="26"/>
        <v>0</v>
      </c>
      <c r="AF309" s="78">
        <f t="shared" si="26"/>
        <v>0</v>
      </c>
      <c r="AG309" s="78">
        <f t="shared" si="26"/>
        <v>0</v>
      </c>
    </row>
    <row r="310" spans="1:33" x14ac:dyDescent="0.3">
      <c r="A310" t="str">
        <f t="shared" ref="A310:A317" si="28">A309</f>
        <v>cpetr_o</v>
      </c>
      <c r="B310" t="str">
        <f t="shared" si="14"/>
        <v>Ucon_NB-UCE-L</v>
      </c>
      <c r="C310" s="78">
        <f t="shared" si="26"/>
        <v>0</v>
      </c>
      <c r="D310" s="78">
        <f t="shared" si="26"/>
        <v>0</v>
      </c>
      <c r="E310" s="78">
        <f t="shared" si="26"/>
        <v>0</v>
      </c>
      <c r="F310" s="78">
        <f t="shared" si="26"/>
        <v>0</v>
      </c>
      <c r="G310" s="78">
        <f t="shared" si="26"/>
        <v>0</v>
      </c>
      <c r="H310" s="78">
        <f t="shared" si="26"/>
        <v>0</v>
      </c>
      <c r="I310" s="78">
        <f t="shared" si="26"/>
        <v>0</v>
      </c>
      <c r="J310" s="78">
        <f t="shared" si="26"/>
        <v>0</v>
      </c>
      <c r="K310" s="78">
        <f t="shared" si="26"/>
        <v>0</v>
      </c>
      <c r="L310" s="78">
        <f t="shared" si="26"/>
        <v>0</v>
      </c>
      <c r="M310" s="78">
        <f t="shared" si="26"/>
        <v>0</v>
      </c>
      <c r="N310" s="78">
        <f t="shared" si="26"/>
        <v>0</v>
      </c>
      <c r="O310" s="78">
        <f t="shared" si="26"/>
        <v>0</v>
      </c>
      <c r="P310" s="78">
        <f t="shared" si="26"/>
        <v>0</v>
      </c>
      <c r="Q310" s="78">
        <f t="shared" si="26"/>
        <v>0</v>
      </c>
      <c r="R310" s="78">
        <f t="shared" si="26"/>
        <v>0</v>
      </c>
      <c r="S310" s="78">
        <f t="shared" si="26"/>
        <v>0</v>
      </c>
      <c r="T310" s="78">
        <f t="shared" si="26"/>
        <v>0</v>
      </c>
      <c r="U310" s="78">
        <f t="shared" si="26"/>
        <v>0</v>
      </c>
      <c r="V310" s="78">
        <f t="shared" si="26"/>
        <v>0</v>
      </c>
      <c r="W310" s="78">
        <f t="shared" si="26"/>
        <v>0</v>
      </c>
      <c r="X310" s="78">
        <f t="shared" si="26"/>
        <v>0</v>
      </c>
      <c r="Y310" s="78">
        <f t="shared" si="26"/>
        <v>0</v>
      </c>
      <c r="Z310" s="78">
        <f t="shared" si="26"/>
        <v>0</v>
      </c>
      <c r="AA310" s="78">
        <f t="shared" si="26"/>
        <v>0</v>
      </c>
      <c r="AB310" s="78">
        <f t="shared" si="26"/>
        <v>0</v>
      </c>
      <c r="AC310" s="78">
        <f t="shared" si="26"/>
        <v>0</v>
      </c>
      <c r="AD310" s="78">
        <f t="shared" si="26"/>
        <v>0</v>
      </c>
      <c r="AE310" s="78">
        <f t="shared" si="26"/>
        <v>0</v>
      </c>
      <c r="AF310" s="78">
        <f t="shared" si="26"/>
        <v>0</v>
      </c>
      <c r="AG310" s="78">
        <f t="shared" si="26"/>
        <v>0</v>
      </c>
    </row>
    <row r="311" spans="1:33" x14ac:dyDescent="0.3">
      <c r="A311" t="str">
        <f t="shared" si="28"/>
        <v>cpetr_o</v>
      </c>
      <c r="B311" t="str">
        <f t="shared" si="14"/>
        <v>Con_NB-UCE</v>
      </c>
      <c r="C311" s="78">
        <f t="shared" si="26"/>
        <v>0</v>
      </c>
      <c r="D311" s="78">
        <f t="shared" si="26"/>
        <v>0</v>
      </c>
      <c r="E311" s="78">
        <f t="shared" si="26"/>
        <v>0</v>
      </c>
      <c r="F311" s="78">
        <f t="shared" si="26"/>
        <v>0</v>
      </c>
      <c r="G311" s="78">
        <f t="shared" si="26"/>
        <v>0</v>
      </c>
      <c r="H311" s="78">
        <f t="shared" si="26"/>
        <v>0</v>
      </c>
      <c r="I311" s="78">
        <f t="shared" si="26"/>
        <v>0</v>
      </c>
      <c r="J311" s="78">
        <f t="shared" si="26"/>
        <v>0</v>
      </c>
      <c r="K311" s="78">
        <f t="shared" si="26"/>
        <v>0</v>
      </c>
      <c r="L311" s="78">
        <f t="shared" si="26"/>
        <v>0</v>
      </c>
      <c r="M311" s="78">
        <f t="shared" si="26"/>
        <v>0</v>
      </c>
      <c r="N311" s="78">
        <f t="shared" si="26"/>
        <v>0</v>
      </c>
      <c r="O311" s="78">
        <f t="shared" si="26"/>
        <v>0</v>
      </c>
      <c r="P311" s="78">
        <f t="shared" si="26"/>
        <v>0</v>
      </c>
      <c r="Q311" s="78">
        <f t="shared" si="26"/>
        <v>0</v>
      </c>
      <c r="R311" s="78">
        <f t="shared" si="26"/>
        <v>0</v>
      </c>
      <c r="S311" s="78">
        <f t="shared" si="26"/>
        <v>0</v>
      </c>
      <c r="T311" s="78">
        <f t="shared" si="26"/>
        <v>0</v>
      </c>
      <c r="U311" s="78">
        <f t="shared" si="26"/>
        <v>0</v>
      </c>
      <c r="V311" s="78">
        <f t="shared" si="26"/>
        <v>0</v>
      </c>
      <c r="W311" s="78">
        <f t="shared" si="26"/>
        <v>0</v>
      </c>
      <c r="X311" s="78">
        <f t="shared" si="26"/>
        <v>0</v>
      </c>
      <c r="Y311" s="78">
        <f t="shared" si="26"/>
        <v>0</v>
      </c>
      <c r="Z311" s="78">
        <f t="shared" si="26"/>
        <v>0</v>
      </c>
      <c r="AA311" s="78">
        <f t="shared" si="26"/>
        <v>0</v>
      </c>
      <c r="AB311" s="78">
        <f t="shared" si="26"/>
        <v>0</v>
      </c>
      <c r="AC311" s="78">
        <f t="shared" si="26"/>
        <v>0</v>
      </c>
      <c r="AD311" s="78">
        <f t="shared" si="26"/>
        <v>0</v>
      </c>
      <c r="AE311" s="78">
        <f t="shared" si="26"/>
        <v>0</v>
      </c>
      <c r="AF311" s="78">
        <f t="shared" si="26"/>
        <v>0</v>
      </c>
      <c r="AG311" s="78">
        <f t="shared" si="26"/>
        <v>0</v>
      </c>
    </row>
    <row r="312" spans="1:33" x14ac:dyDescent="0.3">
      <c r="A312" t="str">
        <f t="shared" si="28"/>
        <v>cpetr_o</v>
      </c>
      <c r="B312" t="str">
        <f t="shared" si="14"/>
        <v>Ucon_NB9-5</v>
      </c>
      <c r="C312" s="78">
        <f t="shared" si="26"/>
        <v>0</v>
      </c>
      <c r="D312" s="78">
        <f t="shared" si="26"/>
        <v>0</v>
      </c>
      <c r="E312" s="78">
        <f t="shared" si="26"/>
        <v>0</v>
      </c>
      <c r="F312" s="78">
        <f t="shared" si="26"/>
        <v>0</v>
      </c>
      <c r="G312" s="78">
        <f t="shared" si="26"/>
        <v>0</v>
      </c>
      <c r="H312" s="78">
        <f t="shared" si="26"/>
        <v>0</v>
      </c>
      <c r="I312" s="78">
        <f t="shared" si="26"/>
        <v>0</v>
      </c>
      <c r="J312" s="78">
        <f t="shared" si="26"/>
        <v>0</v>
      </c>
      <c r="K312" s="78">
        <f t="shared" si="26"/>
        <v>0</v>
      </c>
      <c r="L312" s="78">
        <f t="shared" si="26"/>
        <v>0</v>
      </c>
      <c r="M312" s="78">
        <f t="shared" si="26"/>
        <v>0</v>
      </c>
      <c r="N312" s="78">
        <f t="shared" si="26"/>
        <v>0</v>
      </c>
      <c r="O312" s="78">
        <f t="shared" si="26"/>
        <v>0</v>
      </c>
      <c r="P312" s="78">
        <f t="shared" si="26"/>
        <v>0</v>
      </c>
      <c r="Q312" s="78">
        <f t="shared" si="26"/>
        <v>0</v>
      </c>
      <c r="R312" s="78">
        <f t="shared" si="26"/>
        <v>0</v>
      </c>
      <c r="S312" s="78">
        <f t="shared" si="26"/>
        <v>0</v>
      </c>
      <c r="T312" s="78">
        <f t="shared" si="26"/>
        <v>0</v>
      </c>
      <c r="U312" s="78">
        <f t="shared" si="26"/>
        <v>0</v>
      </c>
      <c r="V312" s="78">
        <f t="shared" si="26"/>
        <v>0</v>
      </c>
      <c r="W312" s="78">
        <f t="shared" si="26"/>
        <v>0</v>
      </c>
      <c r="X312" s="78">
        <f t="shared" si="26"/>
        <v>0</v>
      </c>
      <c r="Y312" s="78">
        <f t="shared" si="26"/>
        <v>0</v>
      </c>
      <c r="Z312" s="78">
        <f t="shared" si="26"/>
        <v>0</v>
      </c>
      <c r="AA312" s="78">
        <f t="shared" si="26"/>
        <v>0</v>
      </c>
      <c r="AB312" s="78">
        <f t="shared" si="26"/>
        <v>0</v>
      </c>
      <c r="AC312" s="78">
        <f t="shared" si="26"/>
        <v>0</v>
      </c>
      <c r="AD312" s="78">
        <f t="shared" si="26"/>
        <v>0</v>
      </c>
      <c r="AE312" s="78">
        <f t="shared" si="26"/>
        <v>0</v>
      </c>
      <c r="AF312" s="78">
        <f t="shared" si="26"/>
        <v>0</v>
      </c>
      <c r="AG312" s="78">
        <f t="shared" si="26"/>
        <v>0</v>
      </c>
    </row>
    <row r="313" spans="1:33" x14ac:dyDescent="0.3">
      <c r="A313" t="str">
        <f t="shared" si="28"/>
        <v>cpetr_o</v>
      </c>
      <c r="B313" t="str">
        <f t="shared" si="14"/>
        <v>RE_CON-UCE-L</v>
      </c>
      <c r="C313" s="78">
        <f t="shared" si="26"/>
        <v>0</v>
      </c>
      <c r="D313" s="78">
        <f t="shared" si="26"/>
        <v>0</v>
      </c>
      <c r="E313" s="78">
        <f t="shared" si="26"/>
        <v>0</v>
      </c>
      <c r="F313" s="78">
        <f t="shared" si="26"/>
        <v>0</v>
      </c>
      <c r="G313" s="78">
        <f t="shared" si="26"/>
        <v>0</v>
      </c>
      <c r="H313" s="78">
        <f t="shared" si="26"/>
        <v>0</v>
      </c>
      <c r="I313" s="78">
        <f t="shared" si="26"/>
        <v>0</v>
      </c>
      <c r="J313" s="78">
        <f t="shared" si="26"/>
        <v>0</v>
      </c>
      <c r="K313" s="78">
        <f t="shared" si="26"/>
        <v>0</v>
      </c>
      <c r="L313" s="78">
        <f t="shared" si="26"/>
        <v>0</v>
      </c>
      <c r="M313" s="78">
        <f t="shared" si="26"/>
        <v>0</v>
      </c>
      <c r="N313" s="78">
        <f t="shared" si="26"/>
        <v>0</v>
      </c>
      <c r="O313" s="78">
        <f t="shared" si="26"/>
        <v>0</v>
      </c>
      <c r="P313" s="78">
        <f t="shared" si="26"/>
        <v>0</v>
      </c>
      <c r="Q313" s="78">
        <f t="shared" si="26"/>
        <v>0</v>
      </c>
      <c r="R313" s="78">
        <f t="shared" si="26"/>
        <v>0</v>
      </c>
      <c r="S313" s="78">
        <f t="shared" si="26"/>
        <v>0</v>
      </c>
      <c r="T313" s="78">
        <f t="shared" si="26"/>
        <v>0</v>
      </c>
      <c r="U313" s="78">
        <f t="shared" si="26"/>
        <v>0</v>
      </c>
      <c r="V313" s="78">
        <f t="shared" si="26"/>
        <v>0</v>
      </c>
      <c r="W313" s="78">
        <f t="shared" si="26"/>
        <v>0</v>
      </c>
      <c r="X313" s="78">
        <f t="shared" si="26"/>
        <v>0</v>
      </c>
      <c r="Y313" s="78">
        <f t="shared" si="26"/>
        <v>0</v>
      </c>
      <c r="Z313" s="78">
        <f t="shared" si="26"/>
        <v>0</v>
      </c>
      <c r="AA313" s="78">
        <f t="shared" si="26"/>
        <v>0</v>
      </c>
      <c r="AB313" s="78">
        <f t="shared" si="26"/>
        <v>0</v>
      </c>
      <c r="AC313" s="78">
        <f t="shared" si="26"/>
        <v>0</v>
      </c>
      <c r="AD313" s="78">
        <f t="shared" si="26"/>
        <v>0</v>
      </c>
      <c r="AE313" s="78">
        <f t="shared" si="26"/>
        <v>0</v>
      </c>
      <c r="AF313" s="78">
        <f t="shared" si="26"/>
        <v>0</v>
      </c>
      <c r="AG313" s="78">
        <f t="shared" si="26"/>
        <v>0</v>
      </c>
    </row>
    <row r="314" spans="1:33" x14ac:dyDescent="0.3">
      <c r="A314" t="str">
        <f t="shared" si="28"/>
        <v>cpetr_o</v>
      </c>
      <c r="B314" t="str">
        <f t="shared" si="14"/>
        <v>TRAPES-UCE-L</v>
      </c>
      <c r="C314" s="78">
        <f t="shared" si="26"/>
        <v>0</v>
      </c>
      <c r="D314" s="78">
        <f t="shared" si="26"/>
        <v>0</v>
      </c>
      <c r="E314" s="78">
        <f t="shared" si="26"/>
        <v>0</v>
      </c>
      <c r="F314" s="78">
        <f t="shared" si="26"/>
        <v>0</v>
      </c>
      <c r="G314" s="78">
        <f t="shared" si="26"/>
        <v>0</v>
      </c>
      <c r="H314" s="78">
        <f t="shared" si="26"/>
        <v>0</v>
      </c>
      <c r="I314" s="78">
        <f t="shared" si="26"/>
        <v>0</v>
      </c>
      <c r="J314" s="78">
        <f t="shared" si="26"/>
        <v>0</v>
      </c>
      <c r="K314" s="78">
        <f t="shared" si="26"/>
        <v>0</v>
      </c>
      <c r="L314" s="78">
        <f t="shared" si="26"/>
        <v>0</v>
      </c>
      <c r="M314" s="78">
        <f t="shared" si="26"/>
        <v>0</v>
      </c>
      <c r="N314" s="78">
        <f t="shared" si="26"/>
        <v>0</v>
      </c>
      <c r="O314" s="78">
        <f t="shared" si="26"/>
        <v>0</v>
      </c>
      <c r="P314" s="78">
        <f t="shared" si="26"/>
        <v>0</v>
      </c>
      <c r="Q314" s="78">
        <f t="shared" si="26"/>
        <v>0</v>
      </c>
      <c r="R314" s="78">
        <f t="shared" si="26"/>
        <v>0</v>
      </c>
      <c r="S314" s="78">
        <f t="shared" si="26"/>
        <v>0</v>
      </c>
      <c r="T314" s="78">
        <f t="shared" si="26"/>
        <v>0</v>
      </c>
      <c r="U314" s="78">
        <f t="shared" si="26"/>
        <v>0</v>
      </c>
      <c r="V314" s="78">
        <f t="shared" si="26"/>
        <v>0</v>
      </c>
      <c r="W314" s="78">
        <f t="shared" si="26"/>
        <v>0</v>
      </c>
      <c r="X314" s="78">
        <f t="shared" si="26"/>
        <v>0</v>
      </c>
      <c r="Y314" s="78">
        <f t="shared" si="26"/>
        <v>0</v>
      </c>
      <c r="Z314" s="78">
        <f t="shared" si="26"/>
        <v>0</v>
      </c>
      <c r="AA314" s="78">
        <f t="shared" si="26"/>
        <v>0</v>
      </c>
      <c r="AB314" s="78">
        <f t="shared" si="26"/>
        <v>0</v>
      </c>
      <c r="AC314" s="78">
        <f t="shared" si="26"/>
        <v>0</v>
      </c>
      <c r="AD314" s="78">
        <f t="shared" si="26"/>
        <v>0</v>
      </c>
      <c r="AE314" s="78">
        <f t="shared" si="26"/>
        <v>0</v>
      </c>
      <c r="AF314" s="78">
        <f t="shared" si="26"/>
        <v>0</v>
      </c>
      <c r="AG314" s="78">
        <f t="shared" si="26"/>
        <v>0</v>
      </c>
    </row>
    <row r="315" spans="1:33" x14ac:dyDescent="0.3">
      <c r="A315" t="str">
        <f t="shared" si="28"/>
        <v>cpetr_o</v>
      </c>
      <c r="B315" t="str">
        <f t="shared" si="14"/>
        <v>REF2019-UCE-L</v>
      </c>
      <c r="C315" s="78">
        <f t="shared" si="26"/>
        <v>0</v>
      </c>
      <c r="D315" s="78">
        <f t="shared" si="26"/>
        <v>0</v>
      </c>
      <c r="E315" s="78">
        <f t="shared" si="26"/>
        <v>0</v>
      </c>
      <c r="F315" s="78">
        <f t="shared" si="26"/>
        <v>0</v>
      </c>
      <c r="G315" s="78">
        <f t="shared" si="26"/>
        <v>0</v>
      </c>
      <c r="H315" s="78">
        <f t="shared" si="26"/>
        <v>0</v>
      </c>
      <c r="I315" s="78">
        <f t="shared" si="26"/>
        <v>0</v>
      </c>
      <c r="J315" s="78">
        <f t="shared" si="26"/>
        <v>0</v>
      </c>
      <c r="K315" s="78">
        <f t="shared" si="26"/>
        <v>0</v>
      </c>
      <c r="L315" s="78">
        <f t="shared" si="26"/>
        <v>0</v>
      </c>
      <c r="M315" s="78">
        <f t="shared" si="26"/>
        <v>0</v>
      </c>
      <c r="N315" s="78">
        <f t="shared" si="26"/>
        <v>0</v>
      </c>
      <c r="O315" s="78">
        <f t="shared" si="26"/>
        <v>0</v>
      </c>
      <c r="P315" s="78">
        <f t="shared" si="26"/>
        <v>0</v>
      </c>
      <c r="Q315" s="78">
        <f t="shared" si="26"/>
        <v>0</v>
      </c>
      <c r="R315" s="78">
        <f t="shared" si="26"/>
        <v>0</v>
      </c>
      <c r="S315" s="78">
        <f t="shared" si="26"/>
        <v>0</v>
      </c>
      <c r="T315" s="78">
        <f t="shared" si="26"/>
        <v>0</v>
      </c>
      <c r="U315" s="78">
        <f t="shared" si="26"/>
        <v>0</v>
      </c>
      <c r="V315" s="78">
        <f t="shared" si="26"/>
        <v>0</v>
      </c>
      <c r="W315" s="78">
        <f t="shared" si="26"/>
        <v>0</v>
      </c>
      <c r="X315" s="78">
        <f t="shared" ref="C315:AG322" si="29">X305</f>
        <v>0</v>
      </c>
      <c r="Y315" s="78">
        <f t="shared" si="29"/>
        <v>0</v>
      </c>
      <c r="Z315" s="78">
        <f t="shared" si="29"/>
        <v>0</v>
      </c>
      <c r="AA315" s="78">
        <f t="shared" si="29"/>
        <v>0</v>
      </c>
      <c r="AB315" s="78">
        <f t="shared" si="29"/>
        <v>0</v>
      </c>
      <c r="AC315" s="78">
        <f t="shared" si="29"/>
        <v>0</v>
      </c>
      <c r="AD315" s="78">
        <f t="shared" si="29"/>
        <v>0</v>
      </c>
      <c r="AE315" s="78">
        <f t="shared" si="29"/>
        <v>0</v>
      </c>
      <c r="AF315" s="78">
        <f t="shared" si="29"/>
        <v>0</v>
      </c>
      <c r="AG315" s="78">
        <f t="shared" si="29"/>
        <v>0</v>
      </c>
    </row>
    <row r="316" spans="1:33" x14ac:dyDescent="0.3">
      <c r="A316" t="str">
        <f t="shared" si="28"/>
        <v>cpetr_o</v>
      </c>
      <c r="B316" t="str">
        <f t="shared" si="14"/>
        <v>REF20195-L</v>
      </c>
      <c r="C316" s="78">
        <f t="shared" si="29"/>
        <v>0</v>
      </c>
      <c r="D316" s="78">
        <f t="shared" si="29"/>
        <v>0</v>
      </c>
      <c r="E316" s="78">
        <f t="shared" si="29"/>
        <v>0</v>
      </c>
      <c r="F316" s="78">
        <f t="shared" si="29"/>
        <v>0</v>
      </c>
      <c r="G316" s="78">
        <f t="shared" si="29"/>
        <v>0</v>
      </c>
      <c r="H316" s="78">
        <f t="shared" si="29"/>
        <v>0</v>
      </c>
      <c r="I316" s="78">
        <f t="shared" si="29"/>
        <v>0</v>
      </c>
      <c r="J316" s="78">
        <f t="shared" si="29"/>
        <v>0</v>
      </c>
      <c r="K316" s="78">
        <f t="shared" si="29"/>
        <v>0</v>
      </c>
      <c r="L316" s="78">
        <f t="shared" si="29"/>
        <v>0</v>
      </c>
      <c r="M316" s="78">
        <f t="shared" si="29"/>
        <v>0</v>
      </c>
      <c r="N316" s="78">
        <f t="shared" si="29"/>
        <v>0</v>
      </c>
      <c r="O316" s="78">
        <f t="shared" si="29"/>
        <v>0</v>
      </c>
      <c r="P316" s="78">
        <f t="shared" si="29"/>
        <v>0</v>
      </c>
      <c r="Q316" s="78">
        <f t="shared" si="29"/>
        <v>0</v>
      </c>
      <c r="R316" s="78">
        <f t="shared" si="29"/>
        <v>0</v>
      </c>
      <c r="S316" s="78">
        <f t="shared" si="29"/>
        <v>0</v>
      </c>
      <c r="T316" s="78">
        <f t="shared" si="29"/>
        <v>0</v>
      </c>
      <c r="U316" s="78">
        <f t="shared" si="29"/>
        <v>0</v>
      </c>
      <c r="V316" s="78">
        <f t="shared" si="29"/>
        <v>0</v>
      </c>
      <c r="W316" s="78">
        <f t="shared" si="29"/>
        <v>0</v>
      </c>
      <c r="X316" s="78">
        <f t="shared" si="29"/>
        <v>0</v>
      </c>
      <c r="Y316" s="78">
        <f t="shared" si="29"/>
        <v>0</v>
      </c>
      <c r="Z316" s="78">
        <f t="shared" si="29"/>
        <v>0</v>
      </c>
      <c r="AA316" s="78">
        <f t="shared" si="29"/>
        <v>0</v>
      </c>
      <c r="AB316" s="78">
        <f t="shared" si="29"/>
        <v>0</v>
      </c>
      <c r="AC316" s="78">
        <f t="shared" si="29"/>
        <v>0</v>
      </c>
      <c r="AD316" s="78">
        <f t="shared" si="29"/>
        <v>0</v>
      </c>
      <c r="AE316" s="78">
        <f t="shared" si="29"/>
        <v>0</v>
      </c>
      <c r="AF316" s="78">
        <f t="shared" si="29"/>
        <v>0</v>
      </c>
      <c r="AG316" s="78">
        <f t="shared" si="29"/>
        <v>0</v>
      </c>
    </row>
    <row r="317" spans="1:33" s="3" customFormat="1" x14ac:dyDescent="0.3">
      <c r="A317" s="3" t="str">
        <f t="shared" si="28"/>
        <v>cpetr_o</v>
      </c>
      <c r="B317" s="3" t="str">
        <f t="shared" si="14"/>
        <v>T3P2S8RL-UCE</v>
      </c>
      <c r="C317" s="79">
        <f t="shared" si="29"/>
        <v>0</v>
      </c>
      <c r="D317" s="79">
        <f t="shared" si="29"/>
        <v>0</v>
      </c>
      <c r="E317" s="79">
        <f t="shared" si="29"/>
        <v>0</v>
      </c>
      <c r="F317" s="79">
        <f t="shared" si="29"/>
        <v>0</v>
      </c>
      <c r="G317" s="79">
        <f t="shared" si="29"/>
        <v>0</v>
      </c>
      <c r="H317" s="79">
        <f t="shared" si="29"/>
        <v>0</v>
      </c>
      <c r="I317" s="79">
        <f t="shared" si="29"/>
        <v>0</v>
      </c>
      <c r="J317" s="79">
        <f t="shared" si="29"/>
        <v>0</v>
      </c>
      <c r="K317" s="79">
        <f t="shared" si="29"/>
        <v>0</v>
      </c>
      <c r="L317" s="79">
        <f t="shared" si="29"/>
        <v>0</v>
      </c>
      <c r="M317" s="79">
        <f t="shared" si="29"/>
        <v>0</v>
      </c>
      <c r="N317" s="79">
        <f t="shared" si="29"/>
        <v>0</v>
      </c>
      <c r="O317" s="79">
        <f t="shared" si="29"/>
        <v>0</v>
      </c>
      <c r="P317" s="79">
        <f t="shared" si="29"/>
        <v>0</v>
      </c>
      <c r="Q317" s="79">
        <f t="shared" si="29"/>
        <v>0</v>
      </c>
      <c r="R317" s="79">
        <f t="shared" si="29"/>
        <v>0</v>
      </c>
      <c r="S317" s="79">
        <f t="shared" si="29"/>
        <v>0</v>
      </c>
      <c r="T317" s="79">
        <f t="shared" si="29"/>
        <v>0</v>
      </c>
      <c r="U317" s="79">
        <f t="shared" si="29"/>
        <v>0</v>
      </c>
      <c r="V317" s="79">
        <f t="shared" si="29"/>
        <v>0</v>
      </c>
      <c r="W317" s="79">
        <f t="shared" si="29"/>
        <v>0</v>
      </c>
      <c r="X317" s="79">
        <f t="shared" si="29"/>
        <v>0</v>
      </c>
      <c r="Y317" s="79">
        <f t="shared" si="29"/>
        <v>0</v>
      </c>
      <c r="Z317" s="79">
        <f t="shared" si="29"/>
        <v>0</v>
      </c>
      <c r="AA317" s="79">
        <f t="shared" si="29"/>
        <v>0</v>
      </c>
      <c r="AB317" s="79">
        <f t="shared" si="29"/>
        <v>0</v>
      </c>
      <c r="AC317" s="79">
        <f t="shared" si="29"/>
        <v>0</v>
      </c>
      <c r="AD317" s="79">
        <f t="shared" si="29"/>
        <v>0</v>
      </c>
      <c r="AE317" s="79">
        <f t="shared" si="29"/>
        <v>0</v>
      </c>
      <c r="AF317" s="79">
        <f t="shared" si="29"/>
        <v>0</v>
      </c>
      <c r="AG317" s="79">
        <f t="shared" si="29"/>
        <v>0</v>
      </c>
    </row>
    <row r="318" spans="1:33" x14ac:dyDescent="0.3">
      <c r="A318" s="73" t="s">
        <v>323</v>
      </c>
      <c r="B318" s="73" t="str">
        <f t="shared" si="14"/>
        <v>Ucon7-75-L</v>
      </c>
      <c r="C318" s="77">
        <f t="shared" si="29"/>
        <v>0</v>
      </c>
      <c r="D318" s="77">
        <f t="shared" si="29"/>
        <v>0</v>
      </c>
      <c r="E318" s="77">
        <f t="shared" si="29"/>
        <v>0</v>
      </c>
      <c r="F318" s="77">
        <f t="shared" si="29"/>
        <v>0</v>
      </c>
      <c r="G318" s="77">
        <f t="shared" si="29"/>
        <v>0</v>
      </c>
      <c r="H318" s="77">
        <f t="shared" si="29"/>
        <v>0</v>
      </c>
      <c r="I318" s="77">
        <f t="shared" si="29"/>
        <v>0</v>
      </c>
      <c r="J318" s="77">
        <f t="shared" si="29"/>
        <v>0</v>
      </c>
      <c r="K318" s="77">
        <f t="shared" si="29"/>
        <v>0</v>
      </c>
      <c r="L318" s="77">
        <f t="shared" si="29"/>
        <v>0</v>
      </c>
      <c r="M318" s="77">
        <f t="shared" si="29"/>
        <v>0</v>
      </c>
      <c r="N318" s="77">
        <f t="shared" si="29"/>
        <v>0</v>
      </c>
      <c r="O318" s="77">
        <f t="shared" si="29"/>
        <v>0</v>
      </c>
      <c r="P318" s="77">
        <f t="shared" si="29"/>
        <v>0</v>
      </c>
      <c r="Q318" s="77">
        <f t="shared" si="29"/>
        <v>0</v>
      </c>
      <c r="R318" s="77">
        <f t="shared" si="29"/>
        <v>0</v>
      </c>
      <c r="S318" s="77">
        <f t="shared" si="29"/>
        <v>0</v>
      </c>
      <c r="T318" s="77">
        <f t="shared" si="29"/>
        <v>0</v>
      </c>
      <c r="U318" s="77">
        <f t="shared" si="29"/>
        <v>0</v>
      </c>
      <c r="V318" s="77">
        <f t="shared" si="29"/>
        <v>0</v>
      </c>
      <c r="W318" s="77">
        <f t="shared" si="29"/>
        <v>0</v>
      </c>
      <c r="X318" s="77">
        <f t="shared" si="29"/>
        <v>0</v>
      </c>
      <c r="Y318" s="77">
        <f t="shared" si="29"/>
        <v>0</v>
      </c>
      <c r="Z318" s="77">
        <f t="shared" si="29"/>
        <v>0</v>
      </c>
      <c r="AA318" s="77">
        <f t="shared" si="29"/>
        <v>0</v>
      </c>
      <c r="AB318" s="77">
        <f t="shared" si="29"/>
        <v>0</v>
      </c>
      <c r="AC318" s="77">
        <f t="shared" si="29"/>
        <v>0</v>
      </c>
      <c r="AD318" s="77">
        <f t="shared" si="29"/>
        <v>0</v>
      </c>
      <c r="AE318" s="77">
        <f t="shared" si="29"/>
        <v>0</v>
      </c>
      <c r="AF318" s="77">
        <f t="shared" si="29"/>
        <v>0</v>
      </c>
      <c r="AG318" s="77">
        <f t="shared" si="29"/>
        <v>0</v>
      </c>
    </row>
    <row r="319" spans="1:33" x14ac:dyDescent="0.3">
      <c r="A319" t="str">
        <f>A318</f>
        <v>cpetr_d</v>
      </c>
      <c r="B319" t="str">
        <f t="shared" si="14"/>
        <v>Con7-75-L</v>
      </c>
      <c r="C319" s="78">
        <f t="shared" si="29"/>
        <v>0</v>
      </c>
      <c r="D319" s="78">
        <f t="shared" si="29"/>
        <v>0</v>
      </c>
      <c r="E319" s="78">
        <f t="shared" si="29"/>
        <v>0</v>
      </c>
      <c r="F319" s="78">
        <f t="shared" si="29"/>
        <v>0</v>
      </c>
      <c r="G319" s="78">
        <f t="shared" si="29"/>
        <v>0</v>
      </c>
      <c r="H319" s="78">
        <f t="shared" si="29"/>
        <v>0</v>
      </c>
      <c r="I319" s="78">
        <f t="shared" si="29"/>
        <v>0</v>
      </c>
      <c r="J319" s="78">
        <f t="shared" si="29"/>
        <v>0</v>
      </c>
      <c r="K319" s="78">
        <f t="shared" si="29"/>
        <v>0</v>
      </c>
      <c r="L319" s="78">
        <f t="shared" si="29"/>
        <v>0</v>
      </c>
      <c r="M319" s="78">
        <f t="shared" si="29"/>
        <v>0</v>
      </c>
      <c r="N319" s="78">
        <f t="shared" si="29"/>
        <v>0</v>
      </c>
      <c r="O319" s="78">
        <f t="shared" si="29"/>
        <v>0</v>
      </c>
      <c r="P319" s="78">
        <f t="shared" si="29"/>
        <v>0</v>
      </c>
      <c r="Q319" s="78">
        <f t="shared" si="29"/>
        <v>0</v>
      </c>
      <c r="R319" s="78">
        <f t="shared" si="29"/>
        <v>0</v>
      </c>
      <c r="S319" s="78">
        <f t="shared" si="29"/>
        <v>0</v>
      </c>
      <c r="T319" s="78">
        <f t="shared" si="29"/>
        <v>0</v>
      </c>
      <c r="U319" s="78">
        <f t="shared" si="29"/>
        <v>0</v>
      </c>
      <c r="V319" s="78">
        <f t="shared" si="29"/>
        <v>0</v>
      </c>
      <c r="W319" s="78">
        <f t="shared" si="29"/>
        <v>0</v>
      </c>
      <c r="X319" s="78">
        <f t="shared" si="29"/>
        <v>0</v>
      </c>
      <c r="Y319" s="78">
        <f t="shared" si="29"/>
        <v>0</v>
      </c>
      <c r="Z319" s="78">
        <f t="shared" si="29"/>
        <v>0</v>
      </c>
      <c r="AA319" s="78">
        <f t="shared" si="29"/>
        <v>0</v>
      </c>
      <c r="AB319" s="78">
        <f t="shared" si="29"/>
        <v>0</v>
      </c>
      <c r="AC319" s="78">
        <f t="shared" si="29"/>
        <v>0</v>
      </c>
      <c r="AD319" s="78">
        <f t="shared" si="29"/>
        <v>0</v>
      </c>
      <c r="AE319" s="78">
        <f t="shared" si="29"/>
        <v>0</v>
      </c>
      <c r="AF319" s="78">
        <f t="shared" si="29"/>
        <v>0</v>
      </c>
      <c r="AG319" s="78">
        <f t="shared" si="29"/>
        <v>0</v>
      </c>
    </row>
    <row r="320" spans="1:33" x14ac:dyDescent="0.3">
      <c r="A320" t="str">
        <f t="shared" ref="A320:A327" si="30">A319</f>
        <v>cpetr_d</v>
      </c>
      <c r="B320" t="str">
        <f t="shared" si="14"/>
        <v>Ucon_NB-UCE-L</v>
      </c>
      <c r="C320" s="78">
        <f t="shared" si="29"/>
        <v>0</v>
      </c>
      <c r="D320" s="78">
        <f t="shared" si="29"/>
        <v>0</v>
      </c>
      <c r="E320" s="78">
        <f t="shared" si="29"/>
        <v>0</v>
      </c>
      <c r="F320" s="78">
        <f t="shared" si="29"/>
        <v>0</v>
      </c>
      <c r="G320" s="78">
        <f t="shared" si="29"/>
        <v>0</v>
      </c>
      <c r="H320" s="78">
        <f t="shared" si="29"/>
        <v>0</v>
      </c>
      <c r="I320" s="78">
        <f t="shared" si="29"/>
        <v>0</v>
      </c>
      <c r="J320" s="78">
        <f t="shared" si="29"/>
        <v>0</v>
      </c>
      <c r="K320" s="78">
        <f t="shared" si="29"/>
        <v>0</v>
      </c>
      <c r="L320" s="78">
        <f t="shared" si="29"/>
        <v>0</v>
      </c>
      <c r="M320" s="78">
        <f t="shared" si="29"/>
        <v>0</v>
      </c>
      <c r="N320" s="78">
        <f t="shared" si="29"/>
        <v>0</v>
      </c>
      <c r="O320" s="78">
        <f t="shared" si="29"/>
        <v>0</v>
      </c>
      <c r="P320" s="78">
        <f t="shared" si="29"/>
        <v>0</v>
      </c>
      <c r="Q320" s="78">
        <f t="shared" si="29"/>
        <v>0</v>
      </c>
      <c r="R320" s="78">
        <f t="shared" si="29"/>
        <v>0</v>
      </c>
      <c r="S320" s="78">
        <f t="shared" si="29"/>
        <v>0</v>
      </c>
      <c r="T320" s="78">
        <f t="shared" si="29"/>
        <v>0</v>
      </c>
      <c r="U320" s="78">
        <f t="shared" si="29"/>
        <v>0</v>
      </c>
      <c r="V320" s="78">
        <f t="shared" si="29"/>
        <v>0</v>
      </c>
      <c r="W320" s="78">
        <f t="shared" si="29"/>
        <v>0</v>
      </c>
      <c r="X320" s="78">
        <f t="shared" si="29"/>
        <v>0</v>
      </c>
      <c r="Y320" s="78">
        <f t="shared" si="29"/>
        <v>0</v>
      </c>
      <c r="Z320" s="78">
        <f t="shared" si="29"/>
        <v>0</v>
      </c>
      <c r="AA320" s="78">
        <f t="shared" si="29"/>
        <v>0</v>
      </c>
      <c r="AB320" s="78">
        <f t="shared" si="29"/>
        <v>0</v>
      </c>
      <c r="AC320" s="78">
        <f t="shared" si="29"/>
        <v>0</v>
      </c>
      <c r="AD320" s="78">
        <f t="shared" si="29"/>
        <v>0</v>
      </c>
      <c r="AE320" s="78">
        <f t="shared" si="29"/>
        <v>0</v>
      </c>
      <c r="AF320" s="78">
        <f t="shared" si="29"/>
        <v>0</v>
      </c>
      <c r="AG320" s="78">
        <f t="shared" si="29"/>
        <v>0</v>
      </c>
    </row>
    <row r="321" spans="1:33" x14ac:dyDescent="0.3">
      <c r="A321" t="str">
        <f t="shared" si="30"/>
        <v>cpetr_d</v>
      </c>
      <c r="B321" t="str">
        <f t="shared" si="14"/>
        <v>Con_NB-UCE</v>
      </c>
      <c r="C321" s="78">
        <f t="shared" si="29"/>
        <v>0</v>
      </c>
      <c r="D321" s="78">
        <f t="shared" si="29"/>
        <v>0</v>
      </c>
      <c r="E321" s="78">
        <f t="shared" si="29"/>
        <v>0</v>
      </c>
      <c r="F321" s="78">
        <f t="shared" si="29"/>
        <v>0</v>
      </c>
      <c r="G321" s="78">
        <f t="shared" si="29"/>
        <v>0</v>
      </c>
      <c r="H321" s="78">
        <f t="shared" si="29"/>
        <v>0</v>
      </c>
      <c r="I321" s="78">
        <f t="shared" si="29"/>
        <v>0</v>
      </c>
      <c r="J321" s="78">
        <f t="shared" si="29"/>
        <v>0</v>
      </c>
      <c r="K321" s="78">
        <f t="shared" si="29"/>
        <v>0</v>
      </c>
      <c r="L321" s="78">
        <f t="shared" si="29"/>
        <v>0</v>
      </c>
      <c r="M321" s="78">
        <f t="shared" si="29"/>
        <v>0</v>
      </c>
      <c r="N321" s="78">
        <f t="shared" si="29"/>
        <v>0</v>
      </c>
      <c r="O321" s="78">
        <f t="shared" si="29"/>
        <v>0</v>
      </c>
      <c r="P321" s="78">
        <f t="shared" si="29"/>
        <v>0</v>
      </c>
      <c r="Q321" s="78">
        <f t="shared" si="29"/>
        <v>0</v>
      </c>
      <c r="R321" s="78">
        <f t="shared" si="29"/>
        <v>0</v>
      </c>
      <c r="S321" s="78">
        <f t="shared" si="29"/>
        <v>0</v>
      </c>
      <c r="T321" s="78">
        <f t="shared" si="29"/>
        <v>0</v>
      </c>
      <c r="U321" s="78">
        <f t="shared" si="29"/>
        <v>0</v>
      </c>
      <c r="V321" s="78">
        <f t="shared" si="29"/>
        <v>0</v>
      </c>
      <c r="W321" s="78">
        <f t="shared" si="29"/>
        <v>0</v>
      </c>
      <c r="X321" s="78">
        <f t="shared" si="29"/>
        <v>0</v>
      </c>
      <c r="Y321" s="78">
        <f t="shared" si="29"/>
        <v>0</v>
      </c>
      <c r="Z321" s="78">
        <f t="shared" si="29"/>
        <v>0</v>
      </c>
      <c r="AA321" s="78">
        <f t="shared" si="29"/>
        <v>0</v>
      </c>
      <c r="AB321" s="78">
        <f t="shared" si="29"/>
        <v>0</v>
      </c>
      <c r="AC321" s="78">
        <f t="shared" si="29"/>
        <v>0</v>
      </c>
      <c r="AD321" s="78">
        <f t="shared" si="29"/>
        <v>0</v>
      </c>
      <c r="AE321" s="78">
        <f t="shared" si="29"/>
        <v>0</v>
      </c>
      <c r="AF321" s="78">
        <f t="shared" si="29"/>
        <v>0</v>
      </c>
      <c r="AG321" s="78">
        <f t="shared" si="29"/>
        <v>0</v>
      </c>
    </row>
    <row r="322" spans="1:33" x14ac:dyDescent="0.3">
      <c r="A322" t="str">
        <f t="shared" si="30"/>
        <v>cpetr_d</v>
      </c>
      <c r="B322" t="str">
        <f t="shared" si="14"/>
        <v>Ucon_NB9-5</v>
      </c>
      <c r="C322" s="78">
        <f t="shared" si="29"/>
        <v>0</v>
      </c>
      <c r="D322" s="78">
        <f t="shared" si="29"/>
        <v>0</v>
      </c>
      <c r="E322" s="78">
        <f t="shared" si="29"/>
        <v>0</v>
      </c>
      <c r="F322" s="78">
        <f t="shared" si="29"/>
        <v>0</v>
      </c>
      <c r="G322" s="78">
        <f t="shared" si="29"/>
        <v>0</v>
      </c>
      <c r="H322" s="78">
        <f t="shared" si="29"/>
        <v>0</v>
      </c>
      <c r="I322" s="78">
        <f t="shared" si="29"/>
        <v>0</v>
      </c>
      <c r="J322" s="78">
        <f t="shared" si="29"/>
        <v>0</v>
      </c>
      <c r="K322" s="78">
        <f t="shared" si="29"/>
        <v>0</v>
      </c>
      <c r="L322" s="78">
        <f t="shared" si="29"/>
        <v>0</v>
      </c>
      <c r="M322" s="78">
        <f t="shared" si="29"/>
        <v>0</v>
      </c>
      <c r="N322" s="78">
        <f t="shared" si="29"/>
        <v>0</v>
      </c>
      <c r="O322" s="78">
        <f t="shared" si="29"/>
        <v>0</v>
      </c>
      <c r="P322" s="78">
        <f t="shared" si="29"/>
        <v>0</v>
      </c>
      <c r="Q322" s="78">
        <f t="shared" si="29"/>
        <v>0</v>
      </c>
      <c r="R322" s="78">
        <f t="shared" si="29"/>
        <v>0</v>
      </c>
      <c r="S322" s="78">
        <f t="shared" si="29"/>
        <v>0</v>
      </c>
      <c r="T322" s="78">
        <f t="shared" si="29"/>
        <v>0</v>
      </c>
      <c r="U322" s="78">
        <f t="shared" si="29"/>
        <v>0</v>
      </c>
      <c r="V322" s="78">
        <f t="shared" si="29"/>
        <v>0</v>
      </c>
      <c r="W322" s="78">
        <f t="shared" si="29"/>
        <v>0</v>
      </c>
      <c r="X322" s="78">
        <f t="shared" si="29"/>
        <v>0</v>
      </c>
      <c r="Y322" s="78">
        <f t="shared" si="29"/>
        <v>0</v>
      </c>
      <c r="Z322" s="78">
        <f t="shared" si="29"/>
        <v>0</v>
      </c>
      <c r="AA322" s="78">
        <f t="shared" si="29"/>
        <v>0</v>
      </c>
      <c r="AB322" s="78">
        <f t="shared" si="29"/>
        <v>0</v>
      </c>
      <c r="AC322" s="78">
        <f t="shared" si="29"/>
        <v>0</v>
      </c>
      <c r="AD322" s="78">
        <f t="shared" si="29"/>
        <v>0</v>
      </c>
      <c r="AE322" s="78">
        <f t="shared" si="29"/>
        <v>0</v>
      </c>
      <c r="AF322" s="78">
        <f t="shared" si="29"/>
        <v>0</v>
      </c>
      <c r="AG322" s="78">
        <f t="shared" si="29"/>
        <v>0</v>
      </c>
    </row>
    <row r="323" spans="1:33" x14ac:dyDescent="0.3">
      <c r="A323" t="str">
        <f t="shared" si="30"/>
        <v>cpetr_d</v>
      </c>
      <c r="B323" t="str">
        <f t="shared" si="14"/>
        <v>RE_CON-UCE-L</v>
      </c>
      <c r="C323" s="78">
        <f t="shared" ref="C323:AG327" si="31">C313</f>
        <v>0</v>
      </c>
      <c r="D323" s="78">
        <f t="shared" si="31"/>
        <v>0</v>
      </c>
      <c r="E323" s="78">
        <f t="shared" si="31"/>
        <v>0</v>
      </c>
      <c r="F323" s="78">
        <f t="shared" si="31"/>
        <v>0</v>
      </c>
      <c r="G323" s="78">
        <f t="shared" si="31"/>
        <v>0</v>
      </c>
      <c r="H323" s="78">
        <f t="shared" si="31"/>
        <v>0</v>
      </c>
      <c r="I323" s="78">
        <f t="shared" si="31"/>
        <v>0</v>
      </c>
      <c r="J323" s="78">
        <f t="shared" si="31"/>
        <v>0</v>
      </c>
      <c r="K323" s="78">
        <f t="shared" si="31"/>
        <v>0</v>
      </c>
      <c r="L323" s="78">
        <f t="shared" si="31"/>
        <v>0</v>
      </c>
      <c r="M323" s="78">
        <f t="shared" si="31"/>
        <v>0</v>
      </c>
      <c r="N323" s="78">
        <f t="shared" si="31"/>
        <v>0</v>
      </c>
      <c r="O323" s="78">
        <f t="shared" si="31"/>
        <v>0</v>
      </c>
      <c r="P323" s="78">
        <f t="shared" si="31"/>
        <v>0</v>
      </c>
      <c r="Q323" s="78">
        <f t="shared" si="31"/>
        <v>0</v>
      </c>
      <c r="R323" s="78">
        <f t="shared" si="31"/>
        <v>0</v>
      </c>
      <c r="S323" s="78">
        <f t="shared" si="31"/>
        <v>0</v>
      </c>
      <c r="T323" s="78">
        <f t="shared" si="31"/>
        <v>0</v>
      </c>
      <c r="U323" s="78">
        <f t="shared" si="31"/>
        <v>0</v>
      </c>
      <c r="V323" s="78">
        <f t="shared" si="31"/>
        <v>0</v>
      </c>
      <c r="W323" s="78">
        <f t="shared" si="31"/>
        <v>0</v>
      </c>
      <c r="X323" s="78">
        <f t="shared" si="31"/>
        <v>0</v>
      </c>
      <c r="Y323" s="78">
        <f t="shared" si="31"/>
        <v>0</v>
      </c>
      <c r="Z323" s="78">
        <f t="shared" si="31"/>
        <v>0</v>
      </c>
      <c r="AA323" s="78">
        <f t="shared" si="31"/>
        <v>0</v>
      </c>
      <c r="AB323" s="78">
        <f t="shared" si="31"/>
        <v>0</v>
      </c>
      <c r="AC323" s="78">
        <f t="shared" si="31"/>
        <v>0</v>
      </c>
      <c r="AD323" s="78">
        <f t="shared" si="31"/>
        <v>0</v>
      </c>
      <c r="AE323" s="78">
        <f t="shared" si="31"/>
        <v>0</v>
      </c>
      <c r="AF323" s="78">
        <f t="shared" si="31"/>
        <v>0</v>
      </c>
      <c r="AG323" s="78">
        <f t="shared" si="31"/>
        <v>0</v>
      </c>
    </row>
    <row r="324" spans="1:33" x14ac:dyDescent="0.3">
      <c r="A324" t="str">
        <f t="shared" si="30"/>
        <v>cpetr_d</v>
      </c>
      <c r="B324" t="str">
        <f t="shared" si="14"/>
        <v>TRAPES-UCE-L</v>
      </c>
      <c r="C324" s="78">
        <f t="shared" si="31"/>
        <v>0</v>
      </c>
      <c r="D324" s="78">
        <f t="shared" si="31"/>
        <v>0</v>
      </c>
      <c r="E324" s="78">
        <f t="shared" si="31"/>
        <v>0</v>
      </c>
      <c r="F324" s="78">
        <f t="shared" si="31"/>
        <v>0</v>
      </c>
      <c r="G324" s="78">
        <f t="shared" si="31"/>
        <v>0</v>
      </c>
      <c r="H324" s="78">
        <f t="shared" si="31"/>
        <v>0</v>
      </c>
      <c r="I324" s="78">
        <f t="shared" si="31"/>
        <v>0</v>
      </c>
      <c r="J324" s="78">
        <f t="shared" si="31"/>
        <v>0</v>
      </c>
      <c r="K324" s="78">
        <f t="shared" si="31"/>
        <v>0</v>
      </c>
      <c r="L324" s="78">
        <f t="shared" si="31"/>
        <v>0</v>
      </c>
      <c r="M324" s="78">
        <f t="shared" si="31"/>
        <v>0</v>
      </c>
      <c r="N324" s="78">
        <f t="shared" si="31"/>
        <v>0</v>
      </c>
      <c r="O324" s="78">
        <f t="shared" si="31"/>
        <v>0</v>
      </c>
      <c r="P324" s="78">
        <f t="shared" si="31"/>
        <v>0</v>
      </c>
      <c r="Q324" s="78">
        <f t="shared" si="31"/>
        <v>0</v>
      </c>
      <c r="R324" s="78">
        <f t="shared" si="31"/>
        <v>0</v>
      </c>
      <c r="S324" s="78">
        <f t="shared" si="31"/>
        <v>0</v>
      </c>
      <c r="T324" s="78">
        <f t="shared" si="31"/>
        <v>0</v>
      </c>
      <c r="U324" s="78">
        <f t="shared" si="31"/>
        <v>0</v>
      </c>
      <c r="V324" s="78">
        <f t="shared" si="31"/>
        <v>0</v>
      </c>
      <c r="W324" s="78">
        <f t="shared" si="31"/>
        <v>0</v>
      </c>
      <c r="X324" s="78">
        <f t="shared" si="31"/>
        <v>0</v>
      </c>
      <c r="Y324" s="78">
        <f t="shared" si="31"/>
        <v>0</v>
      </c>
      <c r="Z324" s="78">
        <f t="shared" si="31"/>
        <v>0</v>
      </c>
      <c r="AA324" s="78">
        <f t="shared" si="31"/>
        <v>0</v>
      </c>
      <c r="AB324" s="78">
        <f t="shared" si="31"/>
        <v>0</v>
      </c>
      <c r="AC324" s="78">
        <f t="shared" si="31"/>
        <v>0</v>
      </c>
      <c r="AD324" s="78">
        <f t="shared" si="31"/>
        <v>0</v>
      </c>
      <c r="AE324" s="78">
        <f t="shared" si="31"/>
        <v>0</v>
      </c>
      <c r="AF324" s="78">
        <f t="shared" si="31"/>
        <v>0</v>
      </c>
      <c r="AG324" s="78">
        <f t="shared" si="31"/>
        <v>0</v>
      </c>
    </row>
    <row r="325" spans="1:33" x14ac:dyDescent="0.3">
      <c r="A325" t="str">
        <f t="shared" si="30"/>
        <v>cpetr_d</v>
      </c>
      <c r="B325" t="str">
        <f t="shared" si="14"/>
        <v>REF2019-UCE-L</v>
      </c>
      <c r="C325" s="78">
        <f t="shared" si="31"/>
        <v>0</v>
      </c>
      <c r="D325" s="78">
        <f t="shared" si="31"/>
        <v>0</v>
      </c>
      <c r="E325" s="78">
        <f t="shared" si="31"/>
        <v>0</v>
      </c>
      <c r="F325" s="78">
        <f t="shared" si="31"/>
        <v>0</v>
      </c>
      <c r="G325" s="78">
        <f t="shared" si="31"/>
        <v>0</v>
      </c>
      <c r="H325" s="78">
        <f t="shared" si="31"/>
        <v>0</v>
      </c>
      <c r="I325" s="78">
        <f t="shared" si="31"/>
        <v>0</v>
      </c>
      <c r="J325" s="78">
        <f t="shared" si="31"/>
        <v>0</v>
      </c>
      <c r="K325" s="78">
        <f t="shared" si="31"/>
        <v>0</v>
      </c>
      <c r="L325" s="78">
        <f t="shared" si="31"/>
        <v>0</v>
      </c>
      <c r="M325" s="78">
        <f t="shared" si="31"/>
        <v>0</v>
      </c>
      <c r="N325" s="78">
        <f t="shared" si="31"/>
        <v>0</v>
      </c>
      <c r="O325" s="78">
        <f t="shared" si="31"/>
        <v>0</v>
      </c>
      <c r="P325" s="78">
        <f t="shared" si="31"/>
        <v>0</v>
      </c>
      <c r="Q325" s="78">
        <f t="shared" si="31"/>
        <v>0</v>
      </c>
      <c r="R325" s="78">
        <f t="shared" si="31"/>
        <v>0</v>
      </c>
      <c r="S325" s="78">
        <f t="shared" si="31"/>
        <v>0</v>
      </c>
      <c r="T325" s="78">
        <f t="shared" si="31"/>
        <v>0</v>
      </c>
      <c r="U325" s="78">
        <f t="shared" si="31"/>
        <v>0</v>
      </c>
      <c r="V325" s="78">
        <f t="shared" si="31"/>
        <v>0</v>
      </c>
      <c r="W325" s="78">
        <f t="shared" si="31"/>
        <v>0</v>
      </c>
      <c r="X325" s="78">
        <f t="shared" si="31"/>
        <v>0</v>
      </c>
      <c r="Y325" s="78">
        <f t="shared" si="31"/>
        <v>0</v>
      </c>
      <c r="Z325" s="78">
        <f t="shared" si="31"/>
        <v>0</v>
      </c>
      <c r="AA325" s="78">
        <f t="shared" si="31"/>
        <v>0</v>
      </c>
      <c r="AB325" s="78">
        <f t="shared" si="31"/>
        <v>0</v>
      </c>
      <c r="AC325" s="78">
        <f t="shared" si="31"/>
        <v>0</v>
      </c>
      <c r="AD325" s="78">
        <f t="shared" si="31"/>
        <v>0</v>
      </c>
      <c r="AE325" s="78">
        <f t="shared" si="31"/>
        <v>0</v>
      </c>
      <c r="AF325" s="78">
        <f t="shared" si="31"/>
        <v>0</v>
      </c>
      <c r="AG325" s="78">
        <f t="shared" si="31"/>
        <v>0</v>
      </c>
    </row>
    <row r="326" spans="1:33" x14ac:dyDescent="0.3">
      <c r="A326" t="str">
        <f t="shared" si="30"/>
        <v>cpetr_d</v>
      </c>
      <c r="B326" t="str">
        <f t="shared" si="14"/>
        <v>REF20195-L</v>
      </c>
      <c r="C326" s="78">
        <f t="shared" si="31"/>
        <v>0</v>
      </c>
      <c r="D326" s="78">
        <f t="shared" si="31"/>
        <v>0</v>
      </c>
      <c r="E326" s="78">
        <f t="shared" si="31"/>
        <v>0</v>
      </c>
      <c r="F326" s="78">
        <f t="shared" si="31"/>
        <v>0</v>
      </c>
      <c r="G326" s="78">
        <f t="shared" si="31"/>
        <v>0</v>
      </c>
      <c r="H326" s="78">
        <f t="shared" si="31"/>
        <v>0</v>
      </c>
      <c r="I326" s="78">
        <f t="shared" si="31"/>
        <v>0</v>
      </c>
      <c r="J326" s="78">
        <f t="shared" si="31"/>
        <v>0</v>
      </c>
      <c r="K326" s="78">
        <f t="shared" si="31"/>
        <v>0</v>
      </c>
      <c r="L326" s="78">
        <f t="shared" si="31"/>
        <v>0</v>
      </c>
      <c r="M326" s="78">
        <f t="shared" si="31"/>
        <v>0</v>
      </c>
      <c r="N326" s="78">
        <f t="shared" si="31"/>
        <v>0</v>
      </c>
      <c r="O326" s="78">
        <f t="shared" si="31"/>
        <v>0</v>
      </c>
      <c r="P326" s="78">
        <f t="shared" si="31"/>
        <v>0</v>
      </c>
      <c r="Q326" s="78">
        <f t="shared" si="31"/>
        <v>0</v>
      </c>
      <c r="R326" s="78">
        <f t="shared" si="31"/>
        <v>0</v>
      </c>
      <c r="S326" s="78">
        <f t="shared" si="31"/>
        <v>0</v>
      </c>
      <c r="T326" s="78">
        <f t="shared" si="31"/>
        <v>0</v>
      </c>
      <c r="U326" s="78">
        <f t="shared" si="31"/>
        <v>0</v>
      </c>
      <c r="V326" s="78">
        <f t="shared" si="31"/>
        <v>0</v>
      </c>
      <c r="W326" s="78">
        <f t="shared" si="31"/>
        <v>0</v>
      </c>
      <c r="X326" s="78">
        <f t="shared" si="31"/>
        <v>0</v>
      </c>
      <c r="Y326" s="78">
        <f t="shared" si="31"/>
        <v>0</v>
      </c>
      <c r="Z326" s="78">
        <f t="shared" si="31"/>
        <v>0</v>
      </c>
      <c r="AA326" s="78">
        <f t="shared" si="31"/>
        <v>0</v>
      </c>
      <c r="AB326" s="78">
        <f t="shared" si="31"/>
        <v>0</v>
      </c>
      <c r="AC326" s="78">
        <f t="shared" si="31"/>
        <v>0</v>
      </c>
      <c r="AD326" s="78">
        <f t="shared" si="31"/>
        <v>0</v>
      </c>
      <c r="AE326" s="78">
        <f t="shared" si="31"/>
        <v>0</v>
      </c>
      <c r="AF326" s="78">
        <f t="shared" si="31"/>
        <v>0</v>
      </c>
      <c r="AG326" s="78">
        <f t="shared" si="31"/>
        <v>0</v>
      </c>
    </row>
    <row r="327" spans="1:33" s="3" customFormat="1" x14ac:dyDescent="0.3">
      <c r="A327" s="3" t="str">
        <f t="shared" si="30"/>
        <v>cpetr_d</v>
      </c>
      <c r="B327" s="3" t="str">
        <f t="shared" si="14"/>
        <v>T3P2S8RL-UCE</v>
      </c>
      <c r="C327" s="79">
        <f t="shared" si="31"/>
        <v>0</v>
      </c>
      <c r="D327" s="79">
        <f t="shared" si="31"/>
        <v>0</v>
      </c>
      <c r="E327" s="79">
        <f t="shared" si="31"/>
        <v>0</v>
      </c>
      <c r="F327" s="79">
        <f t="shared" si="31"/>
        <v>0</v>
      </c>
      <c r="G327" s="79">
        <f t="shared" si="31"/>
        <v>0</v>
      </c>
      <c r="H327" s="79">
        <f t="shared" si="31"/>
        <v>0</v>
      </c>
      <c r="I327" s="79">
        <f t="shared" si="31"/>
        <v>0</v>
      </c>
      <c r="J327" s="79">
        <f t="shared" si="31"/>
        <v>0</v>
      </c>
      <c r="K327" s="79">
        <f t="shared" si="31"/>
        <v>0</v>
      </c>
      <c r="L327" s="79">
        <f t="shared" si="31"/>
        <v>0</v>
      </c>
      <c r="M327" s="79">
        <f t="shared" si="31"/>
        <v>0</v>
      </c>
      <c r="N327" s="79">
        <f t="shared" si="31"/>
        <v>0</v>
      </c>
      <c r="O327" s="79">
        <f t="shared" si="31"/>
        <v>0</v>
      </c>
      <c r="P327" s="79">
        <f t="shared" si="31"/>
        <v>0</v>
      </c>
      <c r="Q327" s="79">
        <f t="shared" si="31"/>
        <v>0</v>
      </c>
      <c r="R327" s="79">
        <f t="shared" si="31"/>
        <v>0</v>
      </c>
      <c r="S327" s="79">
        <f t="shared" si="31"/>
        <v>0</v>
      </c>
      <c r="T327" s="79">
        <f t="shared" si="31"/>
        <v>0</v>
      </c>
      <c r="U327" s="79">
        <f t="shared" si="31"/>
        <v>0</v>
      </c>
      <c r="V327" s="79">
        <f t="shared" si="31"/>
        <v>0</v>
      </c>
      <c r="W327" s="79">
        <f t="shared" si="31"/>
        <v>0</v>
      </c>
      <c r="X327" s="79">
        <f t="shared" si="31"/>
        <v>0</v>
      </c>
      <c r="Y327" s="79">
        <f t="shared" si="31"/>
        <v>0</v>
      </c>
      <c r="Z327" s="79">
        <f t="shared" si="31"/>
        <v>0</v>
      </c>
      <c r="AA327" s="79">
        <f t="shared" si="31"/>
        <v>0</v>
      </c>
      <c r="AB327" s="79">
        <f t="shared" si="31"/>
        <v>0</v>
      </c>
      <c r="AC327" s="79">
        <f t="shared" si="31"/>
        <v>0</v>
      </c>
      <c r="AD327" s="79">
        <f t="shared" si="31"/>
        <v>0</v>
      </c>
      <c r="AE327" s="79">
        <f t="shared" si="31"/>
        <v>0</v>
      </c>
      <c r="AF327" s="79">
        <f t="shared" si="31"/>
        <v>0</v>
      </c>
      <c r="AG327" s="79">
        <f t="shared" si="31"/>
        <v>0</v>
      </c>
    </row>
    <row r="328" spans="1:33" x14ac:dyDescent="0.3">
      <c r="A328" s="73" t="s">
        <v>313</v>
      </c>
      <c r="B328" s="73" t="str">
        <f t="shared" si="14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2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3">A329</f>
        <v>cvehi</v>
      </c>
      <c r="B330" t="str">
        <f t="shared" si="32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3"/>
        <v>cvehi</v>
      </c>
      <c r="B331" t="str">
        <f t="shared" si="32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3"/>
        <v>cvehi</v>
      </c>
      <c r="B332" t="str">
        <f t="shared" si="32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3"/>
        <v>cvehi</v>
      </c>
      <c r="B333" t="str">
        <f t="shared" si="32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3"/>
        <v>cvehi</v>
      </c>
      <c r="B334" t="str">
        <f t="shared" si="32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3"/>
        <v>cvehi</v>
      </c>
      <c r="B335" t="str">
        <f t="shared" si="32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3"/>
        <v>cvehi</v>
      </c>
      <c r="B336" t="str">
        <f t="shared" si="32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3"/>
        <v>cvehi</v>
      </c>
      <c r="B337" s="3" t="str">
        <f t="shared" si="32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C8:AL27 G28:AL28 C28:F37 G30:AG30 C298:AG337 C338:AB376">
    <cfRule type="cellIs" dxfId="10" priority="33" operator="equal">
      <formula>"eps"</formula>
    </cfRule>
  </conditionalFormatting>
  <conditionalFormatting sqref="C38:AL297">
    <cfRule type="cellIs" dxfId="9" priority="1" operator="equal">
      <formula>"eps"</formula>
    </cfRule>
  </conditionalFormatting>
  <conditionalFormatting sqref="G31:AL37">
    <cfRule type="cellIs" dxfId="8" priority="31" operator="equal">
      <formula>"eps"</formula>
    </cfRule>
  </conditionalFormatting>
  <conditionalFormatting sqref="AH29:AL30">
    <cfRule type="cellIs" dxfId="7" priority="3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312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313</v>
      </c>
      <c r="B8" t="s">
        <v>314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313</v>
      </c>
      <c r="B9" t="s">
        <v>314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313</v>
      </c>
      <c r="B10" t="s">
        <v>314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313</v>
      </c>
      <c r="B11" t="s">
        <v>314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313</v>
      </c>
      <c r="B12" t="s">
        <v>314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313</v>
      </c>
      <c r="B13" t="s">
        <v>314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313</v>
      </c>
      <c r="B14" t="s">
        <v>314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313</v>
      </c>
      <c r="B15" t="s">
        <v>314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313</v>
      </c>
      <c r="B16" t="s">
        <v>314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313</v>
      </c>
      <c r="B17" t="s">
        <v>314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6" priority="7"/>
  </conditionalFormatting>
  <conditionalFormatting sqref="C20:C29">
    <cfRule type="duplicateValues" dxfId="5" priority="5"/>
  </conditionalFormatting>
  <conditionalFormatting sqref="C26">
    <cfRule type="duplicateValues" dxfId="4" priority="6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312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313</v>
      </c>
      <c r="B8" t="s">
        <v>314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313</v>
      </c>
      <c r="B9" t="s">
        <v>314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313</v>
      </c>
      <c r="B10" t="s">
        <v>314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313</v>
      </c>
      <c r="B11" t="s">
        <v>314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313</v>
      </c>
      <c r="B12" t="s">
        <v>314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313</v>
      </c>
      <c r="B13" t="s">
        <v>314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313</v>
      </c>
      <c r="B14" t="s">
        <v>314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313</v>
      </c>
      <c r="B15" t="s">
        <v>314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313</v>
      </c>
      <c r="B16" t="s">
        <v>314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313</v>
      </c>
      <c r="B17" t="s">
        <v>314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51"/>
  <sheetViews>
    <sheetView topLeftCell="A32" workbookViewId="0">
      <selection activeCell="A39" sqref="A39"/>
    </sheetView>
  </sheetViews>
  <sheetFormatPr defaultColWidth="9.6640625" defaultRowHeight="14.4" x14ac:dyDescent="0.3"/>
  <sheetData>
    <row r="1" spans="1:38" ht="18" x14ac:dyDescent="0.35">
      <c r="A1" s="1" t="s">
        <v>288</v>
      </c>
      <c r="D1" t="s">
        <v>289</v>
      </c>
      <c r="E1">
        <f>COLUMN(WPDATA!X195)</f>
        <v>24</v>
      </c>
    </row>
    <row r="2" spans="1:38" x14ac:dyDescent="0.3">
      <c r="A2" s="4" t="s">
        <v>290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291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292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  <c r="AH23">
        <f>AG23+1</f>
        <v>2051</v>
      </c>
      <c r="AI23">
        <f>AH23+1</f>
        <v>2052</v>
      </c>
      <c r="AJ23">
        <f>AI23+1</f>
        <v>2053</v>
      </c>
      <c r="AK23">
        <f>AJ23+1</f>
        <v>2054</v>
      </c>
      <c r="AL23">
        <f>AK23+1</f>
        <v>2055</v>
      </c>
    </row>
    <row r="24" spans="1:38" x14ac:dyDescent="0.3">
      <c r="A24" t="str">
        <f t="shared" ref="A24:A33" si="3">A8</f>
        <v>base</v>
      </c>
      <c r="B24" s="155">
        <v>0</v>
      </c>
      <c r="C24" s="155">
        <v>0</v>
      </c>
      <c r="D24" s="155">
        <v>0</v>
      </c>
      <c r="E24" s="155">
        <f t="shared" ref="C24:K33" si="4">D24</f>
        <v>0</v>
      </c>
      <c r="F24" s="155">
        <f t="shared" si="4"/>
        <v>0</v>
      </c>
      <c r="G24" s="155">
        <f t="shared" si="4"/>
        <v>0</v>
      </c>
      <c r="H24" s="155">
        <v>0</v>
      </c>
      <c r="I24" s="155">
        <f>(M24-H24)/5+H24</f>
        <v>7.6599999999999993</v>
      </c>
      <c r="J24" s="155">
        <f>(M24-H24)/5+I24</f>
        <v>15.319999999999999</v>
      </c>
      <c r="K24" s="155">
        <f>(M24-H24)/5+J24</f>
        <v>22.979999999999997</v>
      </c>
      <c r="L24" s="155">
        <f>(M24-H24)/5+K24</f>
        <v>30.639999999999997</v>
      </c>
      <c r="M24" s="155">
        <v>38.299999999999997</v>
      </c>
      <c r="N24" s="155">
        <f>(R24-M24)/5+M24</f>
        <v>53.5</v>
      </c>
      <c r="O24" s="155">
        <f>(R24-M24)/5+N24</f>
        <v>68.7</v>
      </c>
      <c r="P24" s="155">
        <f>(R24-M24)/5+O24</f>
        <v>83.9</v>
      </c>
      <c r="Q24" s="155">
        <f>(R24-M24)/5+P24</f>
        <v>99.100000000000009</v>
      </c>
      <c r="R24" s="155">
        <v>114.3</v>
      </c>
      <c r="S24" s="155">
        <f>(W24-R24)/5+R24</f>
        <v>128.22</v>
      </c>
      <c r="T24" s="155">
        <f>(W24-R24)/5+S24</f>
        <v>142.13999999999999</v>
      </c>
      <c r="U24" s="155">
        <f>(W24-R24)/5+T24</f>
        <v>156.06</v>
      </c>
      <c r="V24" s="155">
        <f>(W24-R24)/5+U24</f>
        <v>169.98000000000002</v>
      </c>
      <c r="W24" s="155">
        <v>183.9</v>
      </c>
      <c r="X24" s="155">
        <f>(AB24-W24)/5+W24</f>
        <v>192.5</v>
      </c>
      <c r="Y24" s="155">
        <f>(AB24-W24)/5+X24</f>
        <v>201.1</v>
      </c>
      <c r="Z24" s="155">
        <f>(AB24-W24)/5+Y24</f>
        <v>209.7</v>
      </c>
      <c r="AA24" s="155">
        <f>(AB24-W24)/5+Z24</f>
        <v>218.29999999999998</v>
      </c>
      <c r="AB24" s="155">
        <v>226.9</v>
      </c>
      <c r="AC24" s="155">
        <f>(AG24-AB24)/5+AB24</f>
        <v>229.26</v>
      </c>
      <c r="AD24" s="155">
        <f>(AG24-AB24)/5+AC24</f>
        <v>231.61999999999998</v>
      </c>
      <c r="AE24" s="155">
        <f>(AG24-AB24)/5+AD24</f>
        <v>233.97999999999996</v>
      </c>
      <c r="AF24" s="155">
        <f>(AG24-AB24)/5+AE24</f>
        <v>236.33999999999995</v>
      </c>
      <c r="AG24" s="155">
        <v>238.7</v>
      </c>
      <c r="AH24" s="155">
        <f t="shared" ref="AH24:AH33" si="5">AG24</f>
        <v>238.7</v>
      </c>
      <c r="AI24" s="155">
        <f t="shared" ref="AI24:AI33" si="6">AH24</f>
        <v>238.7</v>
      </c>
      <c r="AJ24" s="155">
        <f t="shared" ref="AJ24:AJ33" si="7">AI24</f>
        <v>238.7</v>
      </c>
      <c r="AK24" s="155">
        <f t="shared" ref="AK24:AL33" si="8">AJ24</f>
        <v>238.7</v>
      </c>
      <c r="AL24" s="10">
        <f t="shared" si="8"/>
        <v>238.7</v>
      </c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ref="L25:AA33" si="9">K25</f>
        <v>0</v>
      </c>
      <c r="M25" s="10">
        <f t="shared" si="9"/>
        <v>0</v>
      </c>
      <c r="N25" s="10">
        <f t="shared" si="9"/>
        <v>0</v>
      </c>
      <c r="O25" s="10">
        <f t="shared" si="9"/>
        <v>0</v>
      </c>
      <c r="P25" s="10">
        <f t="shared" si="9"/>
        <v>0</v>
      </c>
      <c r="Q25" s="10">
        <f t="shared" si="9"/>
        <v>0</v>
      </c>
      <c r="R25" s="10">
        <f t="shared" si="9"/>
        <v>0</v>
      </c>
      <c r="S25" s="10">
        <f t="shared" si="9"/>
        <v>0</v>
      </c>
      <c r="T25" s="10">
        <f t="shared" si="9"/>
        <v>0</v>
      </c>
      <c r="U25" s="10">
        <f t="shared" si="9"/>
        <v>0</v>
      </c>
      <c r="V25" s="10">
        <f t="shared" si="9"/>
        <v>0</v>
      </c>
      <c r="W25" s="10">
        <f t="shared" si="9"/>
        <v>0</v>
      </c>
      <c r="X25" s="10">
        <f t="shared" si="9"/>
        <v>0</v>
      </c>
      <c r="Y25" s="10">
        <f t="shared" si="9"/>
        <v>0</v>
      </c>
      <c r="Z25" s="10">
        <f t="shared" si="9"/>
        <v>0</v>
      </c>
      <c r="AA25" s="10">
        <f t="shared" si="9"/>
        <v>0</v>
      </c>
      <c r="AB25" s="10">
        <f t="shared" ref="AB25:AG33" si="10">AA25</f>
        <v>0</v>
      </c>
      <c r="AC25" s="10">
        <f t="shared" si="10"/>
        <v>0</v>
      </c>
      <c r="AD25" s="10">
        <f t="shared" si="10"/>
        <v>0</v>
      </c>
      <c r="AE25" s="10">
        <f t="shared" si="10"/>
        <v>0</v>
      </c>
      <c r="AF25" s="10">
        <f t="shared" si="10"/>
        <v>0</v>
      </c>
      <c r="AG25" s="10">
        <f t="shared" si="10"/>
        <v>0</v>
      </c>
      <c r="AH25" s="10">
        <f t="shared" si="5"/>
        <v>0</v>
      </c>
      <c r="AI25" s="10">
        <f t="shared" si="6"/>
        <v>0</v>
      </c>
      <c r="AJ25" s="10">
        <f t="shared" si="7"/>
        <v>0</v>
      </c>
      <c r="AK25" s="10">
        <f t="shared" si="8"/>
        <v>0</v>
      </c>
      <c r="AL25" s="10">
        <f t="shared" si="8"/>
        <v>0</v>
      </c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9"/>
        <v>0</v>
      </c>
      <c r="M26" s="10">
        <f t="shared" si="9"/>
        <v>0</v>
      </c>
      <c r="N26" s="10">
        <f t="shared" si="9"/>
        <v>0</v>
      </c>
      <c r="O26" s="10">
        <f t="shared" si="9"/>
        <v>0</v>
      </c>
      <c r="P26" s="10">
        <f t="shared" si="9"/>
        <v>0</v>
      </c>
      <c r="Q26" s="10">
        <f t="shared" si="9"/>
        <v>0</v>
      </c>
      <c r="R26" s="10">
        <f t="shared" si="9"/>
        <v>0</v>
      </c>
      <c r="S26" s="10">
        <f t="shared" si="9"/>
        <v>0</v>
      </c>
      <c r="T26" s="10">
        <f t="shared" si="9"/>
        <v>0</v>
      </c>
      <c r="U26" s="10">
        <f t="shared" si="9"/>
        <v>0</v>
      </c>
      <c r="V26" s="10">
        <f t="shared" si="9"/>
        <v>0</v>
      </c>
      <c r="W26" s="10">
        <f t="shared" si="9"/>
        <v>0</v>
      </c>
      <c r="X26" s="10">
        <f t="shared" si="9"/>
        <v>0</v>
      </c>
      <c r="Y26" s="10">
        <f t="shared" si="9"/>
        <v>0</v>
      </c>
      <c r="Z26" s="10">
        <f t="shared" si="9"/>
        <v>0</v>
      </c>
      <c r="AA26" s="10">
        <f t="shared" si="9"/>
        <v>0</v>
      </c>
      <c r="AB26" s="10">
        <f t="shared" si="10"/>
        <v>0</v>
      </c>
      <c r="AC26" s="10">
        <f t="shared" si="10"/>
        <v>0</v>
      </c>
      <c r="AD26" s="10">
        <f t="shared" si="10"/>
        <v>0</v>
      </c>
      <c r="AE26" s="10">
        <f t="shared" si="10"/>
        <v>0</v>
      </c>
      <c r="AF26" s="10">
        <f t="shared" si="10"/>
        <v>0</v>
      </c>
      <c r="AG26" s="10">
        <f t="shared" si="10"/>
        <v>0</v>
      </c>
      <c r="AH26" s="10">
        <f t="shared" si="5"/>
        <v>0</v>
      </c>
      <c r="AI26" s="10">
        <f t="shared" si="6"/>
        <v>0</v>
      </c>
      <c r="AJ26" s="10">
        <f t="shared" si="7"/>
        <v>0</v>
      </c>
      <c r="AK26" s="10">
        <f t="shared" si="8"/>
        <v>0</v>
      </c>
      <c r="AL26" s="10">
        <f t="shared" si="8"/>
        <v>0</v>
      </c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9"/>
        <v>0</v>
      </c>
      <c r="M27" s="10">
        <f t="shared" si="9"/>
        <v>0</v>
      </c>
      <c r="N27" s="10">
        <f t="shared" si="9"/>
        <v>0</v>
      </c>
      <c r="O27" s="10">
        <f t="shared" si="9"/>
        <v>0</v>
      </c>
      <c r="P27" s="10">
        <f t="shared" si="9"/>
        <v>0</v>
      </c>
      <c r="Q27" s="10">
        <f t="shared" si="9"/>
        <v>0</v>
      </c>
      <c r="R27" s="10">
        <f t="shared" si="9"/>
        <v>0</v>
      </c>
      <c r="S27" s="10">
        <f t="shared" si="9"/>
        <v>0</v>
      </c>
      <c r="T27" s="10">
        <f t="shared" si="9"/>
        <v>0</v>
      </c>
      <c r="U27" s="10">
        <f t="shared" si="9"/>
        <v>0</v>
      </c>
      <c r="V27" s="10">
        <f t="shared" si="9"/>
        <v>0</v>
      </c>
      <c r="W27" s="10">
        <f t="shared" si="9"/>
        <v>0</v>
      </c>
      <c r="X27" s="10">
        <f t="shared" si="9"/>
        <v>0</v>
      </c>
      <c r="Y27" s="10">
        <f t="shared" si="9"/>
        <v>0</v>
      </c>
      <c r="Z27" s="10">
        <f t="shared" si="9"/>
        <v>0</v>
      </c>
      <c r="AA27" s="10">
        <f t="shared" si="9"/>
        <v>0</v>
      </c>
      <c r="AB27" s="10">
        <f t="shared" si="10"/>
        <v>0</v>
      </c>
      <c r="AC27" s="10">
        <f t="shared" si="10"/>
        <v>0</v>
      </c>
      <c r="AD27" s="10">
        <f t="shared" si="10"/>
        <v>0</v>
      </c>
      <c r="AE27" s="10">
        <f t="shared" si="10"/>
        <v>0</v>
      </c>
      <c r="AF27" s="10">
        <f t="shared" si="10"/>
        <v>0</v>
      </c>
      <c r="AG27" s="10">
        <f t="shared" si="10"/>
        <v>0</v>
      </c>
      <c r="AH27" s="10">
        <f t="shared" si="5"/>
        <v>0</v>
      </c>
      <c r="AI27" s="10">
        <f t="shared" si="6"/>
        <v>0</v>
      </c>
      <c r="AJ27" s="10">
        <f t="shared" si="7"/>
        <v>0</v>
      </c>
      <c r="AK27" s="10">
        <f t="shared" si="8"/>
        <v>0</v>
      </c>
      <c r="AL27" s="10">
        <f t="shared" si="8"/>
        <v>0</v>
      </c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9"/>
        <v>0</v>
      </c>
      <c r="M28" s="10">
        <f t="shared" si="9"/>
        <v>0</v>
      </c>
      <c r="N28" s="10">
        <f t="shared" si="9"/>
        <v>0</v>
      </c>
      <c r="O28" s="10">
        <f t="shared" si="9"/>
        <v>0</v>
      </c>
      <c r="P28" s="10">
        <f t="shared" si="9"/>
        <v>0</v>
      </c>
      <c r="Q28" s="10">
        <f t="shared" si="9"/>
        <v>0</v>
      </c>
      <c r="R28" s="10">
        <f t="shared" si="9"/>
        <v>0</v>
      </c>
      <c r="S28" s="10">
        <f t="shared" si="9"/>
        <v>0</v>
      </c>
      <c r="T28" s="10">
        <f t="shared" si="9"/>
        <v>0</v>
      </c>
      <c r="U28" s="10">
        <f t="shared" si="9"/>
        <v>0</v>
      </c>
      <c r="V28" s="10">
        <f t="shared" si="9"/>
        <v>0</v>
      </c>
      <c r="W28" s="10">
        <f t="shared" si="9"/>
        <v>0</v>
      </c>
      <c r="X28" s="10">
        <f t="shared" si="9"/>
        <v>0</v>
      </c>
      <c r="Y28" s="10">
        <f t="shared" si="9"/>
        <v>0</v>
      </c>
      <c r="Z28" s="10">
        <f t="shared" si="9"/>
        <v>0</v>
      </c>
      <c r="AA28" s="10">
        <f t="shared" si="9"/>
        <v>0</v>
      </c>
      <c r="AB28" s="10">
        <f t="shared" si="10"/>
        <v>0</v>
      </c>
      <c r="AC28" s="10">
        <f t="shared" si="10"/>
        <v>0</v>
      </c>
      <c r="AD28" s="10">
        <f t="shared" si="10"/>
        <v>0</v>
      </c>
      <c r="AE28" s="10">
        <f t="shared" si="10"/>
        <v>0</v>
      </c>
      <c r="AF28" s="10">
        <f t="shared" si="10"/>
        <v>0</v>
      </c>
      <c r="AG28" s="10">
        <f t="shared" si="10"/>
        <v>0</v>
      </c>
      <c r="AH28" s="10">
        <f t="shared" si="5"/>
        <v>0</v>
      </c>
      <c r="AI28" s="10">
        <f t="shared" si="6"/>
        <v>0</v>
      </c>
      <c r="AJ28" s="10">
        <f t="shared" si="7"/>
        <v>0</v>
      </c>
      <c r="AK28" s="10">
        <f t="shared" si="8"/>
        <v>0</v>
      </c>
      <c r="AL28" s="10">
        <f t="shared" si="8"/>
        <v>0</v>
      </c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9"/>
        <v>0</v>
      </c>
      <c r="M29" s="10">
        <f t="shared" si="9"/>
        <v>0</v>
      </c>
      <c r="N29" s="10">
        <f t="shared" si="9"/>
        <v>0</v>
      </c>
      <c r="O29" s="10">
        <f t="shared" si="9"/>
        <v>0</v>
      </c>
      <c r="P29" s="10">
        <f t="shared" si="9"/>
        <v>0</v>
      </c>
      <c r="Q29" s="10">
        <f t="shared" si="9"/>
        <v>0</v>
      </c>
      <c r="R29" s="10">
        <f t="shared" si="9"/>
        <v>0</v>
      </c>
      <c r="S29" s="10">
        <f t="shared" si="9"/>
        <v>0</v>
      </c>
      <c r="T29" s="10">
        <f t="shared" si="9"/>
        <v>0</v>
      </c>
      <c r="U29" s="10">
        <f t="shared" si="9"/>
        <v>0</v>
      </c>
      <c r="V29" s="10">
        <f t="shared" si="9"/>
        <v>0</v>
      </c>
      <c r="W29" s="10">
        <f t="shared" si="9"/>
        <v>0</v>
      </c>
      <c r="X29" s="10">
        <f t="shared" si="9"/>
        <v>0</v>
      </c>
      <c r="Y29" s="10">
        <f t="shared" si="9"/>
        <v>0</v>
      </c>
      <c r="Z29" s="10">
        <f t="shared" si="9"/>
        <v>0</v>
      </c>
      <c r="AA29" s="10">
        <f t="shared" si="9"/>
        <v>0</v>
      </c>
      <c r="AB29" s="10">
        <f t="shared" si="10"/>
        <v>0</v>
      </c>
      <c r="AC29" s="10">
        <f t="shared" si="10"/>
        <v>0</v>
      </c>
      <c r="AD29" s="10">
        <f t="shared" si="10"/>
        <v>0</v>
      </c>
      <c r="AE29" s="10">
        <f t="shared" si="10"/>
        <v>0</v>
      </c>
      <c r="AF29" s="10">
        <f t="shared" si="10"/>
        <v>0</v>
      </c>
      <c r="AG29" s="10">
        <f t="shared" si="10"/>
        <v>0</v>
      </c>
      <c r="AH29" s="10">
        <f t="shared" si="5"/>
        <v>0</v>
      </c>
      <c r="AI29" s="10">
        <f t="shared" si="6"/>
        <v>0</v>
      </c>
      <c r="AJ29" s="10">
        <f t="shared" si="7"/>
        <v>0</v>
      </c>
      <c r="AK29" s="10">
        <f t="shared" si="8"/>
        <v>0</v>
      </c>
      <c r="AL29" s="10">
        <f t="shared" si="8"/>
        <v>0</v>
      </c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9"/>
        <v>0</v>
      </c>
      <c r="M30" s="10">
        <f t="shared" si="9"/>
        <v>0</v>
      </c>
      <c r="N30" s="10">
        <f t="shared" si="9"/>
        <v>0</v>
      </c>
      <c r="O30" s="10">
        <f t="shared" si="9"/>
        <v>0</v>
      </c>
      <c r="P30" s="10">
        <f t="shared" si="9"/>
        <v>0</v>
      </c>
      <c r="Q30" s="10">
        <f t="shared" si="9"/>
        <v>0</v>
      </c>
      <c r="R30" s="10">
        <f t="shared" si="9"/>
        <v>0</v>
      </c>
      <c r="S30" s="10">
        <f t="shared" si="9"/>
        <v>0</v>
      </c>
      <c r="T30" s="10">
        <f t="shared" si="9"/>
        <v>0</v>
      </c>
      <c r="U30" s="10">
        <f t="shared" si="9"/>
        <v>0</v>
      </c>
      <c r="V30" s="10">
        <f t="shared" si="9"/>
        <v>0</v>
      </c>
      <c r="W30" s="10">
        <f t="shared" si="9"/>
        <v>0</v>
      </c>
      <c r="X30" s="10">
        <f t="shared" si="9"/>
        <v>0</v>
      </c>
      <c r="Y30" s="10">
        <f t="shared" si="9"/>
        <v>0</v>
      </c>
      <c r="Z30" s="10">
        <f t="shared" si="9"/>
        <v>0</v>
      </c>
      <c r="AA30" s="10">
        <f t="shared" si="9"/>
        <v>0</v>
      </c>
      <c r="AB30" s="10">
        <f t="shared" si="10"/>
        <v>0</v>
      </c>
      <c r="AC30" s="10">
        <f t="shared" si="10"/>
        <v>0</v>
      </c>
      <c r="AD30" s="10">
        <f t="shared" si="10"/>
        <v>0</v>
      </c>
      <c r="AE30" s="10">
        <f t="shared" si="10"/>
        <v>0</v>
      </c>
      <c r="AF30" s="10">
        <f t="shared" si="10"/>
        <v>0</v>
      </c>
      <c r="AG30" s="10">
        <f t="shared" si="10"/>
        <v>0</v>
      </c>
      <c r="AH30" s="10">
        <f t="shared" si="5"/>
        <v>0</v>
      </c>
      <c r="AI30" s="10">
        <f t="shared" si="6"/>
        <v>0</v>
      </c>
      <c r="AJ30" s="10">
        <f t="shared" si="7"/>
        <v>0</v>
      </c>
      <c r="AK30" s="10">
        <f t="shared" si="8"/>
        <v>0</v>
      </c>
      <c r="AL30" s="10">
        <f t="shared" si="8"/>
        <v>0</v>
      </c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9"/>
        <v>0</v>
      </c>
      <c r="M31" s="10">
        <f t="shared" si="9"/>
        <v>0</v>
      </c>
      <c r="N31" s="10">
        <f t="shared" si="9"/>
        <v>0</v>
      </c>
      <c r="O31" s="10">
        <f t="shared" si="9"/>
        <v>0</v>
      </c>
      <c r="P31" s="10">
        <f t="shared" si="9"/>
        <v>0</v>
      </c>
      <c r="Q31" s="10">
        <f t="shared" si="9"/>
        <v>0</v>
      </c>
      <c r="R31" s="10">
        <f t="shared" si="9"/>
        <v>0</v>
      </c>
      <c r="S31" s="10">
        <f t="shared" si="9"/>
        <v>0</v>
      </c>
      <c r="T31" s="10">
        <f t="shared" si="9"/>
        <v>0</v>
      </c>
      <c r="U31" s="10">
        <f t="shared" si="9"/>
        <v>0</v>
      </c>
      <c r="V31" s="10">
        <f t="shared" si="9"/>
        <v>0</v>
      </c>
      <c r="W31" s="10">
        <f t="shared" si="9"/>
        <v>0</v>
      </c>
      <c r="X31" s="10">
        <f t="shared" si="9"/>
        <v>0</v>
      </c>
      <c r="Y31" s="10">
        <f t="shared" si="9"/>
        <v>0</v>
      </c>
      <c r="Z31" s="10">
        <f t="shared" si="9"/>
        <v>0</v>
      </c>
      <c r="AA31" s="10">
        <f t="shared" si="9"/>
        <v>0</v>
      </c>
      <c r="AB31" s="10">
        <f t="shared" si="10"/>
        <v>0</v>
      </c>
      <c r="AC31" s="10">
        <f t="shared" si="10"/>
        <v>0</v>
      </c>
      <c r="AD31" s="10">
        <f t="shared" si="10"/>
        <v>0</v>
      </c>
      <c r="AE31" s="10">
        <f t="shared" si="10"/>
        <v>0</v>
      </c>
      <c r="AF31" s="10">
        <f t="shared" si="10"/>
        <v>0</v>
      </c>
      <c r="AG31" s="10">
        <f t="shared" si="10"/>
        <v>0</v>
      </c>
      <c r="AH31" s="10">
        <f t="shared" si="5"/>
        <v>0</v>
      </c>
      <c r="AI31" s="10">
        <f t="shared" si="6"/>
        <v>0</v>
      </c>
      <c r="AJ31" s="10">
        <f t="shared" si="7"/>
        <v>0</v>
      </c>
      <c r="AK31" s="10">
        <f t="shared" si="8"/>
        <v>0</v>
      </c>
      <c r="AL31" s="10">
        <f t="shared" si="8"/>
        <v>0</v>
      </c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9"/>
        <v>0</v>
      </c>
      <c r="M32" s="10">
        <f t="shared" si="9"/>
        <v>0</v>
      </c>
      <c r="N32" s="10">
        <f t="shared" si="9"/>
        <v>0</v>
      </c>
      <c r="O32" s="10">
        <f t="shared" si="9"/>
        <v>0</v>
      </c>
      <c r="P32" s="10">
        <f t="shared" si="9"/>
        <v>0</v>
      </c>
      <c r="Q32" s="10">
        <f t="shared" si="9"/>
        <v>0</v>
      </c>
      <c r="R32" s="10">
        <f t="shared" si="9"/>
        <v>0</v>
      </c>
      <c r="S32" s="10">
        <f t="shared" si="9"/>
        <v>0</v>
      </c>
      <c r="T32" s="10">
        <f t="shared" si="9"/>
        <v>0</v>
      </c>
      <c r="U32" s="10">
        <f t="shared" si="9"/>
        <v>0</v>
      </c>
      <c r="V32" s="10">
        <f t="shared" si="9"/>
        <v>0</v>
      </c>
      <c r="W32" s="10">
        <f t="shared" si="9"/>
        <v>0</v>
      </c>
      <c r="X32" s="10">
        <f t="shared" si="9"/>
        <v>0</v>
      </c>
      <c r="Y32" s="10">
        <f t="shared" si="9"/>
        <v>0</v>
      </c>
      <c r="Z32" s="10">
        <f t="shared" si="9"/>
        <v>0</v>
      </c>
      <c r="AA32" s="10">
        <f t="shared" si="9"/>
        <v>0</v>
      </c>
      <c r="AB32" s="10">
        <f t="shared" si="10"/>
        <v>0</v>
      </c>
      <c r="AC32" s="10">
        <f t="shared" si="10"/>
        <v>0</v>
      </c>
      <c r="AD32" s="10">
        <f t="shared" si="10"/>
        <v>0</v>
      </c>
      <c r="AE32" s="10">
        <f t="shared" si="10"/>
        <v>0</v>
      </c>
      <c r="AF32" s="10">
        <f t="shared" si="10"/>
        <v>0</v>
      </c>
      <c r="AG32" s="10">
        <f t="shared" si="10"/>
        <v>0</v>
      </c>
      <c r="AH32" s="10">
        <f t="shared" si="5"/>
        <v>0</v>
      </c>
      <c r="AI32" s="10">
        <f t="shared" si="6"/>
        <v>0</v>
      </c>
      <c r="AJ32" s="10">
        <f t="shared" si="7"/>
        <v>0</v>
      </c>
      <c r="AK32" s="10">
        <f t="shared" si="8"/>
        <v>0</v>
      </c>
      <c r="AL32" s="10">
        <f t="shared" si="8"/>
        <v>0</v>
      </c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9"/>
        <v>0</v>
      </c>
      <c r="M33" s="10">
        <f t="shared" si="9"/>
        <v>0</v>
      </c>
      <c r="N33" s="10">
        <f t="shared" si="9"/>
        <v>0</v>
      </c>
      <c r="O33" s="10">
        <f t="shared" si="9"/>
        <v>0</v>
      </c>
      <c r="P33" s="10">
        <f t="shared" si="9"/>
        <v>0</v>
      </c>
      <c r="Q33" s="10">
        <f t="shared" si="9"/>
        <v>0</v>
      </c>
      <c r="R33" s="10">
        <f t="shared" si="9"/>
        <v>0</v>
      </c>
      <c r="S33" s="10">
        <f t="shared" si="9"/>
        <v>0</v>
      </c>
      <c r="T33" s="10">
        <f t="shared" si="9"/>
        <v>0</v>
      </c>
      <c r="U33" s="10">
        <f t="shared" si="9"/>
        <v>0</v>
      </c>
      <c r="V33" s="10">
        <f t="shared" si="9"/>
        <v>0</v>
      </c>
      <c r="W33" s="10">
        <f t="shared" si="9"/>
        <v>0</v>
      </c>
      <c r="X33" s="10">
        <f t="shared" si="9"/>
        <v>0</v>
      </c>
      <c r="Y33" s="10">
        <f t="shared" si="9"/>
        <v>0</v>
      </c>
      <c r="Z33" s="10">
        <f t="shared" si="9"/>
        <v>0</v>
      </c>
      <c r="AA33" s="10">
        <f t="shared" si="9"/>
        <v>0</v>
      </c>
      <c r="AB33" s="10">
        <f t="shared" si="10"/>
        <v>0</v>
      </c>
      <c r="AC33" s="10">
        <f t="shared" si="10"/>
        <v>0</v>
      </c>
      <c r="AD33" s="10">
        <f t="shared" si="10"/>
        <v>0</v>
      </c>
      <c r="AE33" s="10">
        <f t="shared" si="10"/>
        <v>0</v>
      </c>
      <c r="AF33" s="10">
        <f t="shared" si="10"/>
        <v>0</v>
      </c>
      <c r="AG33" s="10">
        <f t="shared" si="10"/>
        <v>0</v>
      </c>
      <c r="AH33" s="10">
        <f t="shared" si="5"/>
        <v>0</v>
      </c>
      <c r="AI33" s="10">
        <f t="shared" si="6"/>
        <v>0</v>
      </c>
      <c r="AJ33" s="10">
        <f t="shared" si="7"/>
        <v>0</v>
      </c>
      <c r="AK33" s="10">
        <f t="shared" si="8"/>
        <v>0</v>
      </c>
      <c r="AL33" s="10">
        <f t="shared" si="8"/>
        <v>0</v>
      </c>
    </row>
    <row r="37" spans="1:38" x14ac:dyDescent="0.3">
      <c r="A37" s="2" t="s">
        <v>451</v>
      </c>
      <c r="I37" t="s">
        <v>450</v>
      </c>
    </row>
    <row r="38" spans="1:38" x14ac:dyDescent="0.3">
      <c r="A38" s="2" t="s">
        <v>475</v>
      </c>
      <c r="B38" s="2" t="s">
        <v>476</v>
      </c>
      <c r="C38" s="2" t="s">
        <v>477</v>
      </c>
    </row>
    <row r="39" spans="1:38" x14ac:dyDescent="0.3">
      <c r="A39" t="s">
        <v>453</v>
      </c>
      <c r="B39" s="156" t="s">
        <v>454</v>
      </c>
      <c r="C39" t="s">
        <v>472</v>
      </c>
    </row>
    <row r="40" spans="1:38" x14ac:dyDescent="0.3">
      <c r="A40" t="s">
        <v>455</v>
      </c>
      <c r="B40" s="156" t="s">
        <v>456</v>
      </c>
      <c r="C40" t="s">
        <v>472</v>
      </c>
    </row>
    <row r="41" spans="1:38" x14ac:dyDescent="0.3">
      <c r="A41" t="s">
        <v>457</v>
      </c>
      <c r="B41" s="156" t="s">
        <v>458</v>
      </c>
      <c r="C41" t="s">
        <v>472</v>
      </c>
    </row>
    <row r="42" spans="1:38" x14ac:dyDescent="0.3">
      <c r="A42" t="s">
        <v>459</v>
      </c>
      <c r="B42" s="156" t="s">
        <v>460</v>
      </c>
      <c r="C42" t="s">
        <v>472</v>
      </c>
    </row>
    <row r="43" spans="1:38" x14ac:dyDescent="0.3">
      <c r="A43" t="s">
        <v>461</v>
      </c>
      <c r="B43" s="156" t="s">
        <v>462</v>
      </c>
      <c r="C43" t="s">
        <v>473</v>
      </c>
    </row>
    <row r="44" spans="1:38" x14ac:dyDescent="0.3">
      <c r="A44" t="s">
        <v>463</v>
      </c>
      <c r="B44" s="156" t="s">
        <v>464</v>
      </c>
      <c r="C44" t="s">
        <v>473</v>
      </c>
    </row>
    <row r="45" spans="1:38" x14ac:dyDescent="0.3">
      <c r="A45" t="s">
        <v>465</v>
      </c>
      <c r="B45" s="156" t="s">
        <v>466</v>
      </c>
      <c r="C45" t="s">
        <v>466</v>
      </c>
    </row>
    <row r="46" spans="1:38" x14ac:dyDescent="0.3">
      <c r="A46" t="s">
        <v>467</v>
      </c>
      <c r="B46" s="156" t="s">
        <v>468</v>
      </c>
      <c r="C46" t="s">
        <v>471</v>
      </c>
    </row>
    <row r="47" spans="1:38" x14ac:dyDescent="0.3">
      <c r="A47" t="s">
        <v>469</v>
      </c>
      <c r="B47" s="156" t="s">
        <v>470</v>
      </c>
      <c r="C47" t="s">
        <v>474</v>
      </c>
    </row>
    <row r="51" spans="1:1" x14ac:dyDescent="0.3">
      <c r="A51" t="s">
        <v>452</v>
      </c>
    </row>
  </sheetData>
  <conditionalFormatting sqref="B8:AL17 B18:AB19 B24:AL33">
    <cfRule type="cellIs" dxfId="3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G1" workbookViewId="0"/>
  </sheetViews>
  <sheetFormatPr defaultColWidth="9.33203125" defaultRowHeight="14.4" x14ac:dyDescent="0.3"/>
  <sheetData>
    <row r="1" spans="1:28" ht="15.6" x14ac:dyDescent="0.3">
      <c r="A1" s="31" t="s">
        <v>243</v>
      </c>
    </row>
    <row r="4" spans="1:28" x14ac:dyDescent="0.3">
      <c r="A4" s="2" t="s">
        <v>244</v>
      </c>
      <c r="Y4" t="s">
        <v>245</v>
      </c>
    </row>
    <row r="5" spans="1:28" x14ac:dyDescent="0.3">
      <c r="A5" s="2" t="s">
        <v>246</v>
      </c>
      <c r="B5" s="4" t="s">
        <v>247</v>
      </c>
      <c r="G5" s="2" t="s">
        <v>248</v>
      </c>
      <c r="M5" s="2" t="s">
        <v>249</v>
      </c>
      <c r="S5" s="2" t="s">
        <v>250</v>
      </c>
      <c r="Y5" s="4" t="s">
        <v>251</v>
      </c>
    </row>
    <row r="6" spans="1:28" x14ac:dyDescent="0.3">
      <c r="B6" t="s">
        <v>252</v>
      </c>
      <c r="C6">
        <v>650</v>
      </c>
      <c r="D6">
        <v>550</v>
      </c>
      <c r="E6">
        <v>450</v>
      </c>
      <c r="G6" s="4" t="s">
        <v>253</v>
      </c>
      <c r="H6" t="s">
        <v>252</v>
      </c>
      <c r="I6">
        <v>650</v>
      </c>
      <c r="J6">
        <v>550</v>
      </c>
      <c r="K6">
        <v>450</v>
      </c>
      <c r="M6" s="4" t="s">
        <v>254</v>
      </c>
      <c r="N6" t="s">
        <v>252</v>
      </c>
      <c r="O6">
        <v>650</v>
      </c>
      <c r="P6">
        <v>550</v>
      </c>
      <c r="Q6">
        <v>450</v>
      </c>
      <c r="S6" s="4" t="s">
        <v>255</v>
      </c>
      <c r="T6" t="s">
        <v>252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256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257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258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259</v>
      </c>
      <c r="E33" s="4" t="s">
        <v>260</v>
      </c>
      <c r="F33" s="4" t="s">
        <v>261</v>
      </c>
      <c r="G33" s="4" t="s">
        <v>262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263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264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265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266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267</v>
      </c>
    </row>
    <row r="71" spans="1:28" x14ac:dyDescent="0.3">
      <c r="A71" s="2" t="s">
        <v>268</v>
      </c>
    </row>
    <row r="72" spans="1:28" x14ac:dyDescent="0.3">
      <c r="A72" s="2" t="s">
        <v>246</v>
      </c>
      <c r="G72" s="2" t="s">
        <v>248</v>
      </c>
      <c r="M72" s="2" t="s">
        <v>249</v>
      </c>
      <c r="S72" s="2" t="s">
        <v>250</v>
      </c>
      <c r="Y72" s="4" t="s">
        <v>251</v>
      </c>
    </row>
    <row r="73" spans="1:28" x14ac:dyDescent="0.3">
      <c r="A73" s="4" t="s">
        <v>247</v>
      </c>
      <c r="B73" t="s">
        <v>252</v>
      </c>
      <c r="C73">
        <v>650</v>
      </c>
      <c r="D73">
        <v>550</v>
      </c>
      <c r="E73">
        <v>450</v>
      </c>
      <c r="G73" s="4" t="s">
        <v>253</v>
      </c>
      <c r="H73" t="s">
        <v>252</v>
      </c>
      <c r="I73">
        <v>650</v>
      </c>
      <c r="J73">
        <v>550</v>
      </c>
      <c r="K73">
        <v>450</v>
      </c>
      <c r="M73" s="4" t="s">
        <v>254</v>
      </c>
      <c r="N73" t="s">
        <v>252</v>
      </c>
      <c r="O73">
        <v>650</v>
      </c>
      <c r="P73">
        <v>550</v>
      </c>
      <c r="Q73">
        <v>450</v>
      </c>
      <c r="S73" s="4" t="s">
        <v>255</v>
      </c>
      <c r="T73" t="s">
        <v>252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269</v>
      </c>
    </row>
    <row r="85" spans="1:28" x14ac:dyDescent="0.3">
      <c r="A85" s="2" t="s">
        <v>246</v>
      </c>
      <c r="G85" s="2" t="s">
        <v>248</v>
      </c>
      <c r="M85" s="2" t="s">
        <v>249</v>
      </c>
      <c r="S85" s="2" t="s">
        <v>250</v>
      </c>
      <c r="Y85" s="4" t="s">
        <v>251</v>
      </c>
    </row>
    <row r="86" spans="1:28" x14ac:dyDescent="0.3">
      <c r="A86" s="4" t="s">
        <v>247</v>
      </c>
      <c r="B86" t="s">
        <v>252</v>
      </c>
      <c r="C86">
        <v>650</v>
      </c>
      <c r="D86">
        <v>550</v>
      </c>
      <c r="E86">
        <v>450</v>
      </c>
      <c r="G86" s="4" t="s">
        <v>253</v>
      </c>
      <c r="H86" t="s">
        <v>252</v>
      </c>
      <c r="I86">
        <v>650</v>
      </c>
      <c r="J86">
        <v>550</v>
      </c>
      <c r="K86">
        <v>450</v>
      </c>
      <c r="M86" s="4" t="s">
        <v>254</v>
      </c>
      <c r="N86" t="s">
        <v>252</v>
      </c>
      <c r="O86">
        <v>650</v>
      </c>
      <c r="P86">
        <v>550</v>
      </c>
      <c r="Q86">
        <v>450</v>
      </c>
      <c r="S86" s="4" t="s">
        <v>255</v>
      </c>
      <c r="T86" t="s">
        <v>252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270</v>
      </c>
    </row>
    <row r="97" spans="1:28" x14ac:dyDescent="0.3">
      <c r="A97" s="2" t="s">
        <v>246</v>
      </c>
      <c r="B97" s="4" t="s">
        <v>247</v>
      </c>
      <c r="C97" t="s">
        <v>271</v>
      </c>
      <c r="G97" s="2" t="s">
        <v>248</v>
      </c>
      <c r="M97" s="2" t="s">
        <v>249</v>
      </c>
      <c r="S97" s="2" t="s">
        <v>250</v>
      </c>
      <c r="Y97" s="4" t="s">
        <v>251</v>
      </c>
    </row>
    <row r="98" spans="1:28" x14ac:dyDescent="0.3">
      <c r="B98" t="s">
        <v>252</v>
      </c>
      <c r="C98">
        <v>650</v>
      </c>
      <c r="D98">
        <v>550</v>
      </c>
      <c r="E98">
        <v>450</v>
      </c>
      <c r="G98" s="4" t="s">
        <v>253</v>
      </c>
      <c r="H98" t="s">
        <v>252</v>
      </c>
      <c r="I98">
        <v>650</v>
      </c>
      <c r="J98">
        <v>550</v>
      </c>
      <c r="K98">
        <v>450</v>
      </c>
      <c r="M98" s="4" t="s">
        <v>254</v>
      </c>
      <c r="N98" t="s">
        <v>252</v>
      </c>
      <c r="O98">
        <v>650</v>
      </c>
      <c r="P98">
        <v>550</v>
      </c>
      <c r="Q98">
        <v>450</v>
      </c>
      <c r="S98" s="4" t="s">
        <v>255</v>
      </c>
      <c r="T98" t="s">
        <v>252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272</v>
      </c>
      <c r="AB145" t="s">
        <v>273</v>
      </c>
    </row>
    <row r="146" spans="1:28" x14ac:dyDescent="0.3">
      <c r="A146" s="2" t="s">
        <v>246</v>
      </c>
      <c r="G146" s="2" t="s">
        <v>248</v>
      </c>
      <c r="M146" s="2" t="s">
        <v>249</v>
      </c>
      <c r="S146" s="2" t="s">
        <v>250</v>
      </c>
      <c r="Y146" s="4" t="s">
        <v>274</v>
      </c>
      <c r="AB146">
        <v>7</v>
      </c>
    </row>
    <row r="147" spans="1:28" x14ac:dyDescent="0.3">
      <c r="A147" s="4" t="s">
        <v>275</v>
      </c>
      <c r="B147" t="s">
        <v>252</v>
      </c>
      <c r="C147">
        <v>650</v>
      </c>
      <c r="D147">
        <v>550</v>
      </c>
      <c r="E147">
        <v>450</v>
      </c>
      <c r="G147" s="4" t="s">
        <v>275</v>
      </c>
      <c r="H147" t="s">
        <v>252</v>
      </c>
      <c r="I147">
        <v>650</v>
      </c>
      <c r="J147">
        <v>550</v>
      </c>
      <c r="K147">
        <v>450</v>
      </c>
      <c r="M147" s="4" t="s">
        <v>275</v>
      </c>
      <c r="N147" t="s">
        <v>252</v>
      </c>
      <c r="O147">
        <v>650</v>
      </c>
      <c r="P147">
        <v>550</v>
      </c>
      <c r="Q147">
        <v>450</v>
      </c>
      <c r="S147" s="4" t="s">
        <v>275</v>
      </c>
      <c r="T147" t="s">
        <v>252</v>
      </c>
      <c r="U147">
        <v>650</v>
      </c>
      <c r="V147">
        <v>550</v>
      </c>
      <c r="W147">
        <v>450</v>
      </c>
      <c r="Y147" t="s">
        <v>276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277</v>
      </c>
      <c r="AB194" t="s">
        <v>273</v>
      </c>
    </row>
    <row r="195" spans="1:28" x14ac:dyDescent="0.3">
      <c r="A195" s="2" t="s">
        <v>246</v>
      </c>
      <c r="G195" s="2" t="s">
        <v>248</v>
      </c>
      <c r="M195" s="2" t="s">
        <v>249</v>
      </c>
      <c r="S195" s="2" t="s">
        <v>250</v>
      </c>
      <c r="Y195" s="4" t="s">
        <v>274</v>
      </c>
      <c r="AB195">
        <v>7</v>
      </c>
    </row>
    <row r="196" spans="1:28" x14ac:dyDescent="0.3">
      <c r="A196" s="4" t="s">
        <v>278</v>
      </c>
      <c r="B196" t="s">
        <v>252</v>
      </c>
      <c r="C196">
        <v>650</v>
      </c>
      <c r="D196">
        <v>550</v>
      </c>
      <c r="E196">
        <v>450</v>
      </c>
      <c r="G196" s="4" t="s">
        <v>278</v>
      </c>
      <c r="H196" t="s">
        <v>252</v>
      </c>
      <c r="I196">
        <v>650</v>
      </c>
      <c r="J196">
        <v>550</v>
      </c>
      <c r="K196">
        <v>450</v>
      </c>
      <c r="M196" s="4" t="s">
        <v>278</v>
      </c>
      <c r="N196" t="s">
        <v>252</v>
      </c>
      <c r="O196">
        <v>650</v>
      </c>
      <c r="P196">
        <v>550</v>
      </c>
      <c r="Q196">
        <v>450</v>
      </c>
      <c r="S196" s="4" t="s">
        <v>278</v>
      </c>
      <c r="T196" t="s">
        <v>252</v>
      </c>
      <c r="U196">
        <v>650</v>
      </c>
      <c r="V196">
        <v>550</v>
      </c>
      <c r="W196">
        <v>450</v>
      </c>
      <c r="Y196" t="s">
        <v>276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279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304</v>
      </c>
    </row>
    <row r="8" spans="1:62" x14ac:dyDescent="0.3">
      <c r="A8" s="48" t="s">
        <v>310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305</v>
      </c>
      <c r="AV8" s="59">
        <v>7.75</v>
      </c>
      <c r="AW8" s="59" t="s">
        <v>306</v>
      </c>
      <c r="AX8" s="59" t="s">
        <v>307</v>
      </c>
      <c r="AY8" s="59"/>
      <c r="AZ8" s="59"/>
      <c r="BA8" s="59"/>
      <c r="BC8" s="15" t="s">
        <v>305</v>
      </c>
      <c r="BD8" s="59">
        <v>7.75</v>
      </c>
      <c r="BJ8" s="55"/>
    </row>
    <row r="9" spans="1:62" x14ac:dyDescent="0.3">
      <c r="A9" s="48" t="s">
        <v>311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8:AL77 B78:AB156">
    <cfRule type="cellIs" dxfId="2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Julia Tatham</cp:lastModifiedBy>
  <dcterms:created xsi:type="dcterms:W3CDTF">2010-09-27T15:36:29Z</dcterms:created>
  <dcterms:modified xsi:type="dcterms:W3CDTF">2024-03-20T06:37:49Z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