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manu\Desktop\UTN 2021\Investigacion operativa\tfi\IO_TFI_AVANCE 3_Madozzo_Gonza_Morales\IO_TFI_AVANCE 3_Madozzo_Gonza_Morales\"/>
    </mc:Choice>
  </mc:AlternateContent>
  <xr:revisionPtr revIDLastSave="0" documentId="13_ncr:1_{8FA0D697-F280-4218-919C-F25336505F27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Informe de respuestas H" sheetId="18" r:id="rId1"/>
    <sheet name="Informe de sensibilidad H" sheetId="19" r:id="rId2"/>
    <sheet name="Informe de límites H" sheetId="20" r:id="rId3"/>
    <sheet name="Hombres" sheetId="1" r:id="rId4"/>
    <sheet name="Informe de respuestas M" sheetId="21" r:id="rId5"/>
    <sheet name="Informe de sensibilidad M" sheetId="22" r:id="rId6"/>
    <sheet name="Informe de límites M" sheetId="23" r:id="rId7"/>
    <sheet name="Mujeres" sheetId="2" r:id="rId8"/>
  </sheets>
  <definedNames>
    <definedName name="solver_adj" localSheetId="3" hidden="1">Hombres!$C$5:$Q$5</definedName>
    <definedName name="solver_adj" localSheetId="7" hidden="1">Mujeres!$C$4:$Q$4</definedName>
    <definedName name="solver_cvg" localSheetId="3" hidden="1">0.0001</definedName>
    <definedName name="solver_cvg" localSheetId="7" hidden="1">0.0001</definedName>
    <definedName name="solver_drv" localSheetId="3" hidden="1">2</definedName>
    <definedName name="solver_drv" localSheetId="7" hidden="1">1</definedName>
    <definedName name="solver_eng" localSheetId="3" hidden="1">2</definedName>
    <definedName name="solver_eng" localSheetId="7" hidden="1">2</definedName>
    <definedName name="solver_est" localSheetId="3" hidden="1">1</definedName>
    <definedName name="solver_est" localSheetId="7" hidden="1">1</definedName>
    <definedName name="solver_itr" localSheetId="3" hidden="1">2147483647</definedName>
    <definedName name="solver_itr" localSheetId="7" hidden="1">2147483647</definedName>
    <definedName name="solver_lhs1" localSheetId="3" hidden="1">Hombres!$T$11:$T$14</definedName>
    <definedName name="solver_lhs1" localSheetId="7" hidden="1">Mujeres!$T$15:$T$17</definedName>
    <definedName name="solver_lhs10" localSheetId="7" hidden="1">Mujeres!$T$26</definedName>
    <definedName name="solver_lhs11" localSheetId="7" hidden="1">Mujeres!$T$26</definedName>
    <definedName name="solver_lhs2" localSheetId="3" hidden="1">Hombres!$T$16:$T$18</definedName>
    <definedName name="solver_lhs2" localSheetId="7" hidden="1">Mujeres!$T$10:$T$13</definedName>
    <definedName name="solver_lhs3" localSheetId="3" hidden="1">Hombres!$T$22:$T$34</definedName>
    <definedName name="solver_lhs3" localSheetId="7" hidden="1">Mujeres!$T$21:$T$33</definedName>
    <definedName name="solver_lhs4" localSheetId="3" hidden="1">Hombres!$T$35:$T$36</definedName>
    <definedName name="solver_lhs4" localSheetId="7" hidden="1">Mujeres!$T$34:$T$35</definedName>
    <definedName name="solver_lhs5" localSheetId="3" hidden="1">Hombres!$T$9</definedName>
    <definedName name="solver_lhs5" localSheetId="7" hidden="1">Mujeres!$T$8</definedName>
    <definedName name="solver_lhs6" localSheetId="3" hidden="1">Hombres!$T$9</definedName>
    <definedName name="solver_lhs6" localSheetId="7" hidden="1">Mujeres!$T$8</definedName>
    <definedName name="solver_lhs7" localSheetId="7" hidden="1">Mujeres!$T$8</definedName>
    <definedName name="solver_lhs8" localSheetId="7" hidden="1">Mujeres!$T$10:$T$13</definedName>
    <definedName name="solver_lhs9" localSheetId="7" hidden="1">Mujeres!$T$26</definedName>
    <definedName name="solver_mip" localSheetId="3" hidden="1">2147483647</definedName>
    <definedName name="solver_mip" localSheetId="7" hidden="1">2147483647</definedName>
    <definedName name="solver_mni" localSheetId="3" hidden="1">30</definedName>
    <definedName name="solver_mni" localSheetId="7" hidden="1">30</definedName>
    <definedName name="solver_mrt" localSheetId="3" hidden="1">0.075</definedName>
    <definedName name="solver_mrt" localSheetId="7" hidden="1">0.075</definedName>
    <definedName name="solver_msl" localSheetId="3" hidden="1">2</definedName>
    <definedName name="solver_msl" localSheetId="7" hidden="1">2</definedName>
    <definedName name="solver_neg" localSheetId="3" hidden="1">1</definedName>
    <definedName name="solver_neg" localSheetId="7" hidden="1">1</definedName>
    <definedName name="solver_nod" localSheetId="3" hidden="1">2147483647</definedName>
    <definedName name="solver_nod" localSheetId="7" hidden="1">2147483647</definedName>
    <definedName name="solver_num" localSheetId="3" hidden="1">5</definedName>
    <definedName name="solver_num" localSheetId="7" hidden="1">5</definedName>
    <definedName name="solver_nwt" localSheetId="3" hidden="1">1</definedName>
    <definedName name="solver_nwt" localSheetId="7" hidden="1">1</definedName>
    <definedName name="solver_opt" localSheetId="3" hidden="1">Hombres!$U$4</definedName>
    <definedName name="solver_opt" localSheetId="7" hidden="1">Mujeres!$U$3</definedName>
    <definedName name="solver_pre" localSheetId="3" hidden="1">0.000001</definedName>
    <definedName name="solver_pre" localSheetId="7" hidden="1">0.000001</definedName>
    <definedName name="solver_rbv" localSheetId="3" hidden="1">2</definedName>
    <definedName name="solver_rbv" localSheetId="7" hidden="1">2</definedName>
    <definedName name="solver_rel1" localSheetId="3" hidden="1">3</definedName>
    <definedName name="solver_rel1" localSheetId="7" hidden="1">3</definedName>
    <definedName name="solver_rel10" localSheetId="7" hidden="1">1</definedName>
    <definedName name="solver_rel11" localSheetId="7" hidden="1">1</definedName>
    <definedName name="solver_rel2" localSheetId="3" hidden="1">3</definedName>
    <definedName name="solver_rel2" localSheetId="7" hidden="1">3</definedName>
    <definedName name="solver_rel3" localSheetId="3" hidden="1">3</definedName>
    <definedName name="solver_rel3" localSheetId="7" hidden="1">3</definedName>
    <definedName name="solver_rel4" localSheetId="3" hidden="1">1</definedName>
    <definedName name="solver_rel4" localSheetId="7" hidden="1">1</definedName>
    <definedName name="solver_rel5" localSheetId="3" hidden="1">1</definedName>
    <definedName name="solver_rel5" localSheetId="7" hidden="1">1</definedName>
    <definedName name="solver_rel6" localSheetId="3" hidden="1">1</definedName>
    <definedName name="solver_rel6" localSheetId="7" hidden="1">1</definedName>
    <definedName name="solver_rel7" localSheetId="7" hidden="1">1</definedName>
    <definedName name="solver_rel8" localSheetId="7" hidden="1">3</definedName>
    <definedName name="solver_rel9" localSheetId="7" hidden="1">1</definedName>
    <definedName name="solver_rhs1" localSheetId="3" hidden="1">Hombres!$S$11:$S$14</definedName>
    <definedName name="solver_rhs1" localSheetId="7" hidden="1">Mujeres!$S$15:$S$17</definedName>
    <definedName name="solver_rhs10" localSheetId="7" hidden="1">Mujeres!$S$26</definedName>
    <definedName name="solver_rhs11" localSheetId="7" hidden="1">Mujeres!$S$26</definedName>
    <definedName name="solver_rhs2" localSheetId="3" hidden="1">Hombres!$S$16:$S$18</definedName>
    <definedName name="solver_rhs2" localSheetId="7" hidden="1">Mujeres!$S$10:$S$13</definedName>
    <definedName name="solver_rhs3" localSheetId="3" hidden="1">Hombres!$S$22:$S$34</definedName>
    <definedName name="solver_rhs3" localSheetId="7" hidden="1">Mujeres!$S$21:$S$33</definedName>
    <definedName name="solver_rhs4" localSheetId="3" hidden="1">Hombres!$S$35:$S$36</definedName>
    <definedName name="solver_rhs4" localSheetId="7" hidden="1">Mujeres!$S$34:$S$35</definedName>
    <definedName name="solver_rhs5" localSheetId="3" hidden="1">Hombres!$S$9</definedName>
    <definedName name="solver_rhs5" localSheetId="7" hidden="1">Mujeres!$S$8</definedName>
    <definedName name="solver_rhs6" localSheetId="3" hidden="1">Hombres!$S$9</definedName>
    <definedName name="solver_rhs6" localSheetId="7" hidden="1">Mujeres!$S$8</definedName>
    <definedName name="solver_rhs7" localSheetId="7" hidden="1">Mujeres!$S$8</definedName>
    <definedName name="solver_rhs8" localSheetId="7" hidden="1">Mujeres!$S$10:$S$13</definedName>
    <definedName name="solver_rhs9" localSheetId="7" hidden="1">Mujeres!$S$26</definedName>
    <definedName name="solver_rlx" localSheetId="3" hidden="1">1</definedName>
    <definedName name="solver_rlx" localSheetId="7" hidden="1">1</definedName>
    <definedName name="solver_rsd" localSheetId="3" hidden="1">0</definedName>
    <definedName name="solver_rsd" localSheetId="7" hidden="1">0</definedName>
    <definedName name="solver_scl" localSheetId="3" hidden="1">2</definedName>
    <definedName name="solver_scl" localSheetId="7" hidden="1">2</definedName>
    <definedName name="solver_sho" localSheetId="3" hidden="1">2</definedName>
    <definedName name="solver_sho" localSheetId="2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7" hidden="1">0</definedName>
    <definedName name="solver_tim" localSheetId="3" hidden="1">2147483647</definedName>
    <definedName name="solver_tim" localSheetId="7" hidden="1">2147483647</definedName>
    <definedName name="solver_tol" localSheetId="3" hidden="1">0.01</definedName>
    <definedName name="solver_tol" localSheetId="7" hidden="1">0.01</definedName>
    <definedName name="solver_typ" localSheetId="3" hidden="1">1</definedName>
    <definedName name="solver_typ" localSheetId="7" hidden="1">1</definedName>
    <definedName name="solver_val" localSheetId="3" hidden="1">0</definedName>
    <definedName name="solver_val" localSheetId="7" hidden="1">0</definedName>
    <definedName name="solver_ver" localSheetId="3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" i="1" l="1"/>
  <c r="U36" i="1" s="1"/>
  <c r="T35" i="1"/>
  <c r="U35" i="1" s="1"/>
  <c r="T30" i="1"/>
  <c r="U30" i="1" s="1"/>
  <c r="T27" i="1"/>
  <c r="U27" i="1" s="1"/>
  <c r="T26" i="1"/>
  <c r="U26" i="1" s="1"/>
  <c r="T34" i="1"/>
  <c r="U34" i="1" s="1"/>
  <c r="T33" i="1"/>
  <c r="U33" i="1" s="1"/>
  <c r="T32" i="1"/>
  <c r="U32" i="1" s="1"/>
  <c r="T31" i="1"/>
  <c r="U31" i="1" s="1"/>
  <c r="T29" i="1"/>
  <c r="U29" i="1" s="1"/>
  <c r="T28" i="1"/>
  <c r="U28" i="1" s="1"/>
  <c r="T25" i="1"/>
  <c r="U25" i="1" s="1"/>
  <c r="T24" i="1"/>
  <c r="U24" i="1" s="1"/>
  <c r="T23" i="1"/>
  <c r="U23" i="1" s="1"/>
  <c r="T22" i="1"/>
  <c r="U22" i="1" s="1"/>
  <c r="T18" i="1"/>
  <c r="U18" i="1" s="1"/>
  <c r="T17" i="1"/>
  <c r="U17" i="1" s="1"/>
  <c r="T16" i="1"/>
  <c r="U16" i="1" s="1"/>
  <c r="T14" i="1"/>
  <c r="U14" i="1" s="1"/>
  <c r="T13" i="1"/>
  <c r="U13" i="1" s="1"/>
  <c r="T12" i="1"/>
  <c r="U12" i="1" s="1"/>
  <c r="T11" i="1"/>
  <c r="U11" i="1" s="1"/>
  <c r="T9" i="1"/>
  <c r="U9" i="1" s="1"/>
  <c r="U4" i="1"/>
  <c r="T16" i="2"/>
  <c r="U16" i="2" s="1"/>
  <c r="T17" i="2"/>
  <c r="U17" i="2" s="1"/>
  <c r="T25" i="2"/>
  <c r="U25" i="2" s="1"/>
  <c r="T29" i="2"/>
  <c r="U29" i="2" s="1"/>
  <c r="T28" i="2"/>
  <c r="U28" i="2" s="1"/>
  <c r="T27" i="2"/>
  <c r="U27" i="2" s="1"/>
  <c r="T26" i="2"/>
  <c r="U26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24" i="2"/>
  <c r="U24" i="2" s="1"/>
  <c r="T23" i="2"/>
  <c r="U23" i="2" s="1"/>
  <c r="T22" i="2"/>
  <c r="U22" i="2" s="1"/>
  <c r="T21" i="2"/>
  <c r="U21" i="2" s="1"/>
  <c r="U3" i="2"/>
  <c r="T10" i="2"/>
  <c r="U10" i="2" s="1"/>
  <c r="T11" i="2"/>
  <c r="U11" i="2" s="1"/>
  <c r="T15" i="2"/>
  <c r="U15" i="2" s="1"/>
  <c r="T13" i="2"/>
  <c r="U13" i="2" s="1"/>
  <c r="T12" i="2"/>
  <c r="U12" i="2" s="1"/>
  <c r="T8" i="2"/>
  <c r="U8" i="2" s="1"/>
</calcChain>
</file>

<file path=xl/sharedStrings.xml><?xml version="1.0" encoding="utf-8"?>
<sst xmlns="http://schemas.openxmlformats.org/spreadsheetml/2006/main" count="786" uniqueCount="188">
  <si>
    <t>Fideo</t>
  </si>
  <si>
    <t>Almidon de Maiz</t>
  </si>
  <si>
    <t>Fecula de Mandioca</t>
  </si>
  <si>
    <t>Harina de Arroz</t>
  </si>
  <si>
    <t>Arroz</t>
  </si>
  <si>
    <t>Leche</t>
  </si>
  <si>
    <t>Aceite de Oliva</t>
  </si>
  <si>
    <t>Lenteja</t>
  </si>
  <si>
    <t>Garbanzo</t>
  </si>
  <si>
    <t>Yogurt</t>
  </si>
  <si>
    <t xml:space="preserve">Queso Cremoso </t>
  </si>
  <si>
    <t>Polenta</t>
  </si>
  <si>
    <t>Rebozador</t>
  </si>
  <si>
    <t>levadura Fresca</t>
  </si>
  <si>
    <t>Polvo de Hornear</t>
  </si>
  <si>
    <t>Precio</t>
  </si>
  <si>
    <t>Unidades</t>
  </si>
  <si>
    <t>Restricciones</t>
  </si>
  <si>
    <t>Disponibilidad de Dinero</t>
  </si>
  <si>
    <t>Calcio</t>
  </si>
  <si>
    <t>Hierro</t>
  </si>
  <si>
    <t>Vitamina B12</t>
  </si>
  <si>
    <t>Magnesio</t>
  </si>
  <si>
    <t>Proteina</t>
  </si>
  <si>
    <t>Carbohidratos</t>
  </si>
  <si>
    <t>Grasas</t>
  </si>
  <si>
    <t>&gt;=</t>
  </si>
  <si>
    <t>&lt;=</t>
  </si>
  <si>
    <t>Utilizado</t>
  </si>
  <si>
    <t>Holgura</t>
  </si>
  <si>
    <t>Z</t>
  </si>
  <si>
    <t xml:space="preserve"> MAX</t>
  </si>
  <si>
    <t>Disponible</t>
  </si>
  <si>
    <t>Microsoft Excel 16.0 Informe de respuestas</t>
  </si>
  <si>
    <t>Motor de Solver</t>
  </si>
  <si>
    <t>Motor: Simplex LP</t>
  </si>
  <si>
    <t>Opciones de Solver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</si>
  <si>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</si>
  <si>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</si>
  <si>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</si>
  <si>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</si>
  <si>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</si>
  <si>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</si>
  <si>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</si>
  <si>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</si>
  <si>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</si>
  <si>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</si>
  <si>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</si>
  <si>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$U$3</t>
  </si>
  <si>
    <t>$C$4</t>
  </si>
  <si>
    <t>Unidades Fideo</t>
  </si>
  <si>
    <t>Continuar</t>
  </si>
  <si>
    <t>$D$4</t>
  </si>
  <si>
    <t>Unidades Almidon de Maiz</t>
  </si>
  <si>
    <t>$E$4</t>
  </si>
  <si>
    <t>Unidades Fecula de Mandioca</t>
  </si>
  <si>
    <t>$F$4</t>
  </si>
  <si>
    <t>Unidades Harina de Arroz</t>
  </si>
  <si>
    <t>$G$4</t>
  </si>
  <si>
    <t>Unidades Arroz</t>
  </si>
  <si>
    <t>$H$4</t>
  </si>
  <si>
    <t>Unidades Leche</t>
  </si>
  <si>
    <t>$I$4</t>
  </si>
  <si>
    <t>Unidades Aceite de Oliva</t>
  </si>
  <si>
    <t>$J$4</t>
  </si>
  <si>
    <t>Unidades Lenteja</t>
  </si>
  <si>
    <t>$K$4</t>
  </si>
  <si>
    <t>Unidades Garbanzo</t>
  </si>
  <si>
    <t>$L$4</t>
  </si>
  <si>
    <t>Unidades Yogurt</t>
  </si>
  <si>
    <t>$M$4</t>
  </si>
  <si>
    <t xml:space="preserve">Unidades Queso Cremoso </t>
  </si>
  <si>
    <t>$N$4</t>
  </si>
  <si>
    <t>Unidades Polenta</t>
  </si>
  <si>
    <t>$O$4</t>
  </si>
  <si>
    <t>Unidades Rebozador</t>
  </si>
  <si>
    <t>$P$4</t>
  </si>
  <si>
    <t>Unidades levadura Fresca</t>
  </si>
  <si>
    <t>$Q$4</t>
  </si>
  <si>
    <t>Unidades Polvo de Hornear</t>
  </si>
  <si>
    <t>$T$15</t>
  </si>
  <si>
    <t>&gt;= Utilizado</t>
  </si>
  <si>
    <t>$T$15&gt;=$S$15</t>
  </si>
  <si>
    <t>No vinculante</t>
  </si>
  <si>
    <t>$T$16</t>
  </si>
  <si>
    <t>$T$16&gt;=$S$16</t>
  </si>
  <si>
    <t>$T$17</t>
  </si>
  <si>
    <t>$T$17&gt;=$S$17</t>
  </si>
  <si>
    <t>$T$10</t>
  </si>
  <si>
    <t>$T$10&gt;=$S$10</t>
  </si>
  <si>
    <t>$T$11</t>
  </si>
  <si>
    <t>$T$11&gt;=$S$11</t>
  </si>
  <si>
    <t>$T$12</t>
  </si>
  <si>
    <t>$T$12&gt;=$S$12</t>
  </si>
  <si>
    <t>$T$13</t>
  </si>
  <si>
    <t>$T$13&gt;=$S$13</t>
  </si>
  <si>
    <t>$T$24</t>
  </si>
  <si>
    <t>$T$24&gt;=$S$24</t>
  </si>
  <si>
    <t>$T$25</t>
  </si>
  <si>
    <t>$T$25&gt;=$S$25</t>
  </si>
  <si>
    <t>Vinculante</t>
  </si>
  <si>
    <t>$T$26</t>
  </si>
  <si>
    <t>$T$26&gt;=$S$26</t>
  </si>
  <si>
    <t>$T$27</t>
  </si>
  <si>
    <t>$T$27&gt;=$S$27</t>
  </si>
  <si>
    <t>$T$28</t>
  </si>
  <si>
    <t>$T$28&gt;=$S$28</t>
  </si>
  <si>
    <t>$T$29</t>
  </si>
  <si>
    <t>$T$29&gt;=$S$29</t>
  </si>
  <si>
    <t>$T$30</t>
  </si>
  <si>
    <t>$T$30&gt;=$S$30</t>
  </si>
  <si>
    <t>$T$31</t>
  </si>
  <si>
    <t>$T$31&gt;=$S$31</t>
  </si>
  <si>
    <t>$T$32</t>
  </si>
  <si>
    <t>$T$32&gt;=$S$32</t>
  </si>
  <si>
    <t>$T$33</t>
  </si>
  <si>
    <t>$T$33&gt;=$S$33</t>
  </si>
  <si>
    <t>$T$34</t>
  </si>
  <si>
    <t>$T$34&gt;=$S$34</t>
  </si>
  <si>
    <t>$T$35</t>
  </si>
  <si>
    <t>$T$36</t>
  </si>
  <si>
    <t>&lt;= Utilizado</t>
  </si>
  <si>
    <t>$T$8</t>
  </si>
  <si>
    <t>$T$8&lt;=$S$8</t>
  </si>
  <si>
    <t>Tiempo máximo Ilimitado,  Iteraciones Ilimitado, Precision 0,000001</t>
  </si>
  <si>
    <t>Resultado: Solver encontró una solución. Se cumplen todas las restricciones y condiciones óptimas.</t>
  </si>
  <si>
    <t>Iteraciones: 33 Subproblemas: 0</t>
  </si>
  <si>
    <t>Máximo de subproblemas Ilimitado, Máximo de soluciones de enteros Ilimitado, Tolerancia de enteros 1%, Resolver sin restricciones de enteros, Asumir no negativo</t>
  </si>
  <si>
    <t>$T$21</t>
  </si>
  <si>
    <t>$T$21&gt;=$S$21</t>
  </si>
  <si>
    <t>$T$22</t>
  </si>
  <si>
    <t>$T$22&gt;=$S$22</t>
  </si>
  <si>
    <t>$T$23</t>
  </si>
  <si>
    <t>$T$23&gt;=$S$23</t>
  </si>
  <si>
    <t>$T$34&lt;=$S$34</t>
  </si>
  <si>
    <t>$T$35&lt;=$S$35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</si>
  <si>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</si>
  <si>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</si>
  <si>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</si>
  <si>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</si>
  <si>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</si>
  <si>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</si>
  <si>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</si>
  <si>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</si>
  <si>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</si>
  <si>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</si>
  <si>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</si>
  <si>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</si>
  <si>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</si>
  <si>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</si>
  <si>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</si>
  <si>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</si>
  <si>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</si>
  <si>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</si>
  <si>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</si>
  <si>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$U$4</t>
  </si>
  <si>
    <t>$C$5</t>
  </si>
  <si>
    <t>$D$5</t>
  </si>
  <si>
    <t>$E$5</t>
  </si>
  <si>
    <t>$F$5</t>
  </si>
  <si>
    <t>$G$5</t>
  </si>
  <si>
    <t>$H$5</t>
  </si>
  <si>
    <t>$I$5</t>
  </si>
  <si>
    <t>$J$5</t>
  </si>
  <si>
    <t>$K$5</t>
  </si>
  <si>
    <t>$L$5</t>
  </si>
  <si>
    <t>$M$5</t>
  </si>
  <si>
    <t>$N$5</t>
  </si>
  <si>
    <t>$O$5</t>
  </si>
  <si>
    <t>$P$5</t>
  </si>
  <si>
    <t>$Q$5</t>
  </si>
  <si>
    <t>$T$14</t>
  </si>
  <si>
    <t>$T$14&gt;=$S$14</t>
  </si>
  <si>
    <t>$T$18</t>
  </si>
  <si>
    <t>$T$18&gt;=$S$18</t>
  </si>
  <si>
    <t>$T$36&lt;=$S$36</t>
  </si>
  <si>
    <t>$T$9</t>
  </si>
  <si>
    <t>$T$9&lt;=$S$9</t>
  </si>
  <si>
    <t>Tiempo de la solución: 0,047 segundos.</t>
  </si>
  <si>
    <t>Hoja de cálculo: [IO_TFI_AVANCE 3_Madozzo_Gonza_Morales.xlsx]Hombres</t>
  </si>
  <si>
    <t>Informe creado: 22/7/2021 23:39:09</t>
  </si>
  <si>
    <t>Iteraciones: 31 Subproblemas: 0</t>
  </si>
  <si>
    <t>Informe creado: 22/7/2021 23:39:10</t>
  </si>
  <si>
    <t>Informe creado: 22/7/2021 23:39:11</t>
  </si>
  <si>
    <t>Hoja de cálculo: [IO_TFI_AVANCE 3_Madozzo_Gonza_Morales.xlsx]Mujeres</t>
  </si>
  <si>
    <t>Informe creado: 22/7/2021 23:40:26</t>
  </si>
  <si>
    <t>Informe creado: 22/7/2021 23:40:27</t>
  </si>
  <si>
    <t>Informe creado: 22/7/2021 23:40:28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</si>
</sst>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11DB-EEC0-4B59-93AB-1F6E66E7E26E}">
  <dimension ref="A1:G62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27.5703125" bestFit="1" customWidth="1"/>
    <col min="4" max="4" width="15.5703125" bestFit="1" customWidth="1"/>
    <col min="5" max="5" width="13" bestFit="1" customWidth="1"/>
    <col min="6" max="6" width="13.28515625" bestFit="1" customWidth="1"/>
    <col min="7" max="7" width="12" bestFit="1" customWidth="1"/>
  </cols>
  <sheetData>
    <row r="1" spans="1:5" x14ac:dyDescent="0.25">
      <c r="A1" s="8" t="s">
        <v>33</v>
      </c>
    </row>
    <row r="2" spans="1:5" x14ac:dyDescent="0.25">
      <c r="A2" s="8" t="s">
        <v>179</v>
      </c>
    </row>
    <row r="3" spans="1:5" x14ac:dyDescent="0.25">
      <c r="A3" s="8" t="s">
        <v>180</v>
      </c>
    </row>
    <row r="4" spans="1:5" x14ac:dyDescent="0.25">
      <c r="A4" s="8" t="s">
        <v>125</v>
      </c>
    </row>
    <row r="5" spans="1:5" x14ac:dyDescent="0.25">
      <c r="A5" s="8" t="s">
        <v>34</v>
      </c>
    </row>
    <row r="6" spans="1:5" x14ac:dyDescent="0.25">
      <c r="A6" s="8"/>
      <c r="B6" t="s">
        <v>35</v>
      </c>
    </row>
    <row r="7" spans="1:5" x14ac:dyDescent="0.25">
      <c r="A7" s="8"/>
      <c r="B7" t="s">
        <v>178</v>
      </c>
    </row>
    <row r="8" spans="1:5" x14ac:dyDescent="0.25">
      <c r="A8" s="8"/>
      <c r="B8" t="s">
        <v>181</v>
      </c>
    </row>
    <row r="9" spans="1:5" x14ac:dyDescent="0.25">
      <c r="A9" s="8" t="s">
        <v>36</v>
      </c>
    </row>
    <row r="10" spans="1:5" x14ac:dyDescent="0.25">
      <c r="B10" t="s">
        <v>124</v>
      </c>
    </row>
    <row r="11" spans="1:5" x14ac:dyDescent="0.25">
      <c r="B11" t="s">
        <v>127</v>
      </c>
    </row>
    <row r="14" spans="1:5" ht="15.75" thickBot="1" x14ac:dyDescent="0.3">
      <c r="A14" t="s">
        <v>37</v>
      </c>
    </row>
    <row r="15" spans="1:5" ht="15.75" thickBot="1" x14ac:dyDescent="0.3">
      <c r="B15" s="13" t="s">
        <v>38</v>
      </c>
      <c r="C15" s="13" t="s">
        <v>39</v>
      </c>
      <c r="D15" s="13" t="s">
        <v>40</v>
      </c>
      <c r="E15" s="13" t="s">
        <v>41</v>
      </c>
    </row>
    <row r="16" spans="1:5" ht="15.75" thickBot="1" x14ac:dyDescent="0.3">
      <c r="B16" s="9" t="s">
        <v>155</v>
      </c>
      <c r="C16" s="9" t="s">
        <v>30</v>
      </c>
      <c r="D16" s="11">
        <v>33.551400157243563</v>
      </c>
      <c r="E16" s="11">
        <v>33.430610831260196</v>
      </c>
    </row>
    <row r="19" spans="1:6" ht="15.75" thickBot="1" x14ac:dyDescent="0.3">
      <c r="A19" t="s">
        <v>42</v>
      </c>
    </row>
    <row r="20" spans="1:6" ht="15.75" thickBot="1" x14ac:dyDescent="0.3">
      <c r="B20" s="13" t="s">
        <v>38</v>
      </c>
      <c r="C20" s="13" t="s">
        <v>39</v>
      </c>
      <c r="D20" s="13" t="s">
        <v>40</v>
      </c>
      <c r="E20" s="13" t="s">
        <v>41</v>
      </c>
      <c r="F20" s="13" t="s">
        <v>43</v>
      </c>
    </row>
    <row r="21" spans="1:6" x14ac:dyDescent="0.25">
      <c r="B21" s="10" t="s">
        <v>156</v>
      </c>
      <c r="C21" s="10" t="s">
        <v>50</v>
      </c>
      <c r="D21" s="12">
        <v>2</v>
      </c>
      <c r="E21" s="12">
        <v>2</v>
      </c>
      <c r="F21" s="10" t="s">
        <v>51</v>
      </c>
    </row>
    <row r="22" spans="1:6" x14ac:dyDescent="0.25">
      <c r="B22" s="10" t="s">
        <v>157</v>
      </c>
      <c r="C22" s="10" t="s">
        <v>53</v>
      </c>
      <c r="D22" s="12">
        <v>2</v>
      </c>
      <c r="E22" s="12">
        <v>1.9999999999999991</v>
      </c>
      <c r="F22" s="10" t="s">
        <v>51</v>
      </c>
    </row>
    <row r="23" spans="1:6" x14ac:dyDescent="0.25">
      <c r="B23" s="10" t="s">
        <v>158</v>
      </c>
      <c r="C23" s="10" t="s">
        <v>55</v>
      </c>
      <c r="D23" s="12">
        <v>2</v>
      </c>
      <c r="E23" s="12">
        <v>1.9999999999999987</v>
      </c>
      <c r="F23" s="10" t="s">
        <v>51</v>
      </c>
    </row>
    <row r="24" spans="1:6" x14ac:dyDescent="0.25">
      <c r="B24" s="10" t="s">
        <v>159</v>
      </c>
      <c r="C24" s="10" t="s">
        <v>57</v>
      </c>
      <c r="D24" s="12">
        <v>1</v>
      </c>
      <c r="E24" s="12">
        <v>0.99999999999999956</v>
      </c>
      <c r="F24" s="10" t="s">
        <v>51</v>
      </c>
    </row>
    <row r="25" spans="1:6" x14ac:dyDescent="0.25">
      <c r="B25" s="10" t="s">
        <v>160</v>
      </c>
      <c r="C25" s="10" t="s">
        <v>59</v>
      </c>
      <c r="D25" s="12">
        <v>1.9999999999999996</v>
      </c>
      <c r="E25" s="12">
        <v>2.7341668780022319</v>
      </c>
      <c r="F25" s="10" t="s">
        <v>51</v>
      </c>
    </row>
    <row r="26" spans="1:6" x14ac:dyDescent="0.25">
      <c r="B26" s="10" t="s">
        <v>161</v>
      </c>
      <c r="C26" s="10" t="s">
        <v>61</v>
      </c>
      <c r="D26" s="12">
        <v>8.7178309585879372</v>
      </c>
      <c r="E26" s="12">
        <v>8.4095992763326102</v>
      </c>
      <c r="F26" s="10" t="s">
        <v>51</v>
      </c>
    </row>
    <row r="27" spans="1:6" x14ac:dyDescent="0.25">
      <c r="B27" s="10" t="s">
        <v>162</v>
      </c>
      <c r="C27" s="10" t="s">
        <v>63</v>
      </c>
      <c r="D27" s="12">
        <v>1.3041275971622595</v>
      </c>
      <c r="E27" s="12">
        <v>1.3172016448926647</v>
      </c>
      <c r="F27" s="10" t="s">
        <v>51</v>
      </c>
    </row>
    <row r="28" spans="1:6" x14ac:dyDescent="0.25">
      <c r="B28" s="10" t="s">
        <v>163</v>
      </c>
      <c r="C28" s="10" t="s">
        <v>65</v>
      </c>
      <c r="D28" s="12">
        <v>2</v>
      </c>
      <c r="E28" s="12">
        <v>2</v>
      </c>
      <c r="F28" s="10" t="s">
        <v>51</v>
      </c>
    </row>
    <row r="29" spans="1:6" x14ac:dyDescent="0.25">
      <c r="B29" s="10" t="s">
        <v>164</v>
      </c>
      <c r="C29" s="10" t="s">
        <v>67</v>
      </c>
      <c r="D29" s="12">
        <v>2</v>
      </c>
      <c r="E29" s="12">
        <v>2</v>
      </c>
      <c r="F29" s="10" t="s">
        <v>51</v>
      </c>
    </row>
    <row r="30" spans="1:6" x14ac:dyDescent="0.25">
      <c r="B30" s="10" t="s">
        <v>165</v>
      </c>
      <c r="C30" s="10" t="s">
        <v>69</v>
      </c>
      <c r="D30" s="12">
        <v>2.0000000000000004</v>
      </c>
      <c r="E30" s="12">
        <v>2</v>
      </c>
      <c r="F30" s="10" t="s">
        <v>51</v>
      </c>
    </row>
    <row r="31" spans="1:6" x14ac:dyDescent="0.25">
      <c r="B31" s="10" t="s">
        <v>166</v>
      </c>
      <c r="C31" s="10" t="s">
        <v>71</v>
      </c>
      <c r="D31" s="12">
        <v>1</v>
      </c>
      <c r="E31" s="12">
        <v>1</v>
      </c>
      <c r="F31" s="10" t="s">
        <v>51</v>
      </c>
    </row>
    <row r="32" spans="1:6" x14ac:dyDescent="0.25">
      <c r="B32" s="10" t="s">
        <v>167</v>
      </c>
      <c r="C32" s="10" t="s">
        <v>73</v>
      </c>
      <c r="D32" s="12">
        <v>1.5294416014933629</v>
      </c>
      <c r="E32" s="12">
        <v>1</v>
      </c>
      <c r="F32" s="10" t="s">
        <v>51</v>
      </c>
    </row>
    <row r="33" spans="1:7" x14ac:dyDescent="0.25">
      <c r="B33" s="10" t="s">
        <v>168</v>
      </c>
      <c r="C33" s="10" t="s">
        <v>75</v>
      </c>
      <c r="D33" s="12">
        <v>2</v>
      </c>
      <c r="E33" s="12">
        <v>2</v>
      </c>
      <c r="F33" s="10" t="s">
        <v>51</v>
      </c>
    </row>
    <row r="34" spans="1:7" x14ac:dyDescent="0.25">
      <c r="B34" s="10" t="s">
        <v>169</v>
      </c>
      <c r="C34" s="10" t="s">
        <v>77</v>
      </c>
      <c r="D34" s="12">
        <v>4</v>
      </c>
      <c r="E34" s="12">
        <v>3.9696430320326908</v>
      </c>
      <c r="F34" s="10" t="s">
        <v>51</v>
      </c>
    </row>
    <row r="35" spans="1:7" ht="15.75" thickBot="1" x14ac:dyDescent="0.3">
      <c r="B35" s="9" t="s">
        <v>170</v>
      </c>
      <c r="C35" s="9" t="s">
        <v>79</v>
      </c>
      <c r="D35" s="11">
        <v>0</v>
      </c>
      <c r="E35" s="11">
        <v>0</v>
      </c>
      <c r="F35" s="9" t="s">
        <v>51</v>
      </c>
    </row>
    <row r="38" spans="1:7" ht="15.75" thickBot="1" x14ac:dyDescent="0.3">
      <c r="A38" t="s">
        <v>17</v>
      </c>
    </row>
    <row r="39" spans="1:7" ht="15.75" thickBot="1" x14ac:dyDescent="0.3">
      <c r="B39" s="13" t="s">
        <v>38</v>
      </c>
      <c r="C39" s="13" t="s">
        <v>39</v>
      </c>
      <c r="D39" s="13" t="s">
        <v>44</v>
      </c>
      <c r="E39" s="13" t="s">
        <v>45</v>
      </c>
      <c r="F39" s="13" t="s">
        <v>46</v>
      </c>
      <c r="G39" s="13" t="s">
        <v>47</v>
      </c>
    </row>
    <row r="40" spans="1:7" x14ac:dyDescent="0.25">
      <c r="B40" s="10" t="s">
        <v>90</v>
      </c>
      <c r="C40" s="10" t="s">
        <v>81</v>
      </c>
      <c r="D40" s="12">
        <v>13621.599218213931</v>
      </c>
      <c r="E40" s="10" t="s">
        <v>91</v>
      </c>
      <c r="F40" s="10" t="s">
        <v>83</v>
      </c>
      <c r="G40" s="12">
        <v>3121.5992182139307</v>
      </c>
    </row>
    <row r="41" spans="1:7" x14ac:dyDescent="0.25">
      <c r="B41" s="10" t="s">
        <v>92</v>
      </c>
      <c r="C41" s="10" t="s">
        <v>81</v>
      </c>
      <c r="D41" s="12">
        <v>151.2121186952686</v>
      </c>
      <c r="E41" s="10" t="s">
        <v>93</v>
      </c>
      <c r="F41" s="10" t="s">
        <v>83</v>
      </c>
      <c r="G41" s="12">
        <v>7.2121186952686003</v>
      </c>
    </row>
    <row r="42" spans="1:7" x14ac:dyDescent="0.25">
      <c r="B42" s="10" t="s">
        <v>94</v>
      </c>
      <c r="C42" s="10" t="s">
        <v>81</v>
      </c>
      <c r="D42" s="12">
        <v>27.970761439964434</v>
      </c>
      <c r="E42" s="10" t="s">
        <v>95</v>
      </c>
      <c r="F42" s="10" t="s">
        <v>83</v>
      </c>
      <c r="G42" s="12">
        <v>13.570761439964434</v>
      </c>
    </row>
    <row r="43" spans="1:7" x14ac:dyDescent="0.25">
      <c r="B43" s="10" t="s">
        <v>171</v>
      </c>
      <c r="C43" s="10" t="s">
        <v>81</v>
      </c>
      <c r="D43" s="12">
        <v>4800</v>
      </c>
      <c r="E43" s="10" t="s">
        <v>172</v>
      </c>
      <c r="F43" s="10" t="s">
        <v>100</v>
      </c>
      <c r="G43" s="12">
        <v>0</v>
      </c>
    </row>
    <row r="44" spans="1:7" x14ac:dyDescent="0.25">
      <c r="B44" s="10" t="s">
        <v>84</v>
      </c>
      <c r="C44" s="10" t="s">
        <v>81</v>
      </c>
      <c r="D44" s="12">
        <v>891.13370481451648</v>
      </c>
      <c r="E44" s="10" t="s">
        <v>85</v>
      </c>
      <c r="F44" s="10" t="s">
        <v>83</v>
      </c>
      <c r="G44" s="12">
        <v>291.13370481451648</v>
      </c>
    </row>
    <row r="45" spans="1:7" x14ac:dyDescent="0.25">
      <c r="B45" s="10" t="s">
        <v>86</v>
      </c>
      <c r="C45" s="10" t="s">
        <v>81</v>
      </c>
      <c r="D45" s="12">
        <v>5250</v>
      </c>
      <c r="E45" s="10" t="s">
        <v>87</v>
      </c>
      <c r="F45" s="10" t="s">
        <v>100</v>
      </c>
      <c r="G45" s="12">
        <v>0</v>
      </c>
    </row>
    <row r="46" spans="1:7" x14ac:dyDescent="0.25">
      <c r="B46" s="10" t="s">
        <v>173</v>
      </c>
      <c r="C46" s="10" t="s">
        <v>81</v>
      </c>
      <c r="D46" s="12">
        <v>792</v>
      </c>
      <c r="E46" s="10" t="s">
        <v>174</v>
      </c>
      <c r="F46" s="10" t="s">
        <v>100</v>
      </c>
      <c r="G46" s="12">
        <v>0</v>
      </c>
    </row>
    <row r="47" spans="1:7" x14ac:dyDescent="0.25">
      <c r="B47" s="10" t="s">
        <v>130</v>
      </c>
      <c r="C47" s="10" t="s">
        <v>81</v>
      </c>
      <c r="D47" s="12">
        <v>2</v>
      </c>
      <c r="E47" s="10" t="s">
        <v>131</v>
      </c>
      <c r="F47" s="10" t="s">
        <v>100</v>
      </c>
      <c r="G47" s="12">
        <v>0</v>
      </c>
    </row>
    <row r="48" spans="1:7" x14ac:dyDescent="0.25">
      <c r="B48" s="10" t="s">
        <v>132</v>
      </c>
      <c r="C48" s="10" t="s">
        <v>81</v>
      </c>
      <c r="D48" s="12">
        <v>1.9999999999999991</v>
      </c>
      <c r="E48" s="10" t="s">
        <v>133</v>
      </c>
      <c r="F48" s="10" t="s">
        <v>100</v>
      </c>
      <c r="G48" s="12">
        <v>0</v>
      </c>
    </row>
    <row r="49" spans="2:7" x14ac:dyDescent="0.25">
      <c r="B49" s="10" t="s">
        <v>96</v>
      </c>
      <c r="C49" s="10" t="s">
        <v>81</v>
      </c>
      <c r="D49" s="12">
        <v>1.9999999999999987</v>
      </c>
      <c r="E49" s="10" t="s">
        <v>97</v>
      </c>
      <c r="F49" s="10" t="s">
        <v>100</v>
      </c>
      <c r="G49" s="12">
        <v>0</v>
      </c>
    </row>
    <row r="50" spans="2:7" x14ac:dyDescent="0.25">
      <c r="B50" s="10" t="s">
        <v>98</v>
      </c>
      <c r="C50" s="10" t="s">
        <v>81</v>
      </c>
      <c r="D50" s="12">
        <v>0.99999999999999956</v>
      </c>
      <c r="E50" s="10" t="s">
        <v>99</v>
      </c>
      <c r="F50" s="10" t="s">
        <v>100</v>
      </c>
      <c r="G50" s="12">
        <v>0</v>
      </c>
    </row>
    <row r="51" spans="2:7" x14ac:dyDescent="0.25">
      <c r="B51" s="10" t="s">
        <v>101</v>
      </c>
      <c r="C51" s="10" t="s">
        <v>81</v>
      </c>
      <c r="D51" s="12">
        <v>2.7341668780022319</v>
      </c>
      <c r="E51" s="10" t="s">
        <v>102</v>
      </c>
      <c r="F51" s="10" t="s">
        <v>83</v>
      </c>
      <c r="G51" s="12">
        <v>0.7341668780022319</v>
      </c>
    </row>
    <row r="52" spans="2:7" x14ac:dyDescent="0.25">
      <c r="B52" s="10" t="s">
        <v>103</v>
      </c>
      <c r="C52" s="10" t="s">
        <v>81</v>
      </c>
      <c r="D52" s="12">
        <v>8.4095992763326102</v>
      </c>
      <c r="E52" s="10" t="s">
        <v>104</v>
      </c>
      <c r="F52" s="10" t="s">
        <v>83</v>
      </c>
      <c r="G52" s="12">
        <v>4.4095992763326102</v>
      </c>
    </row>
    <row r="53" spans="2:7" x14ac:dyDescent="0.25">
      <c r="B53" s="10" t="s">
        <v>105</v>
      </c>
      <c r="C53" s="10" t="s">
        <v>81</v>
      </c>
      <c r="D53" s="12">
        <v>1.3172016448926647</v>
      </c>
      <c r="E53" s="10" t="s">
        <v>106</v>
      </c>
      <c r="F53" s="10" t="s">
        <v>83</v>
      </c>
      <c r="G53" s="12">
        <v>0.31720164489266467</v>
      </c>
    </row>
    <row r="54" spans="2:7" x14ac:dyDescent="0.25">
      <c r="B54" s="10" t="s">
        <v>107</v>
      </c>
      <c r="C54" s="10" t="s">
        <v>81</v>
      </c>
      <c r="D54" s="12">
        <v>2</v>
      </c>
      <c r="E54" s="10" t="s">
        <v>108</v>
      </c>
      <c r="F54" s="10" t="s">
        <v>100</v>
      </c>
      <c r="G54" s="12">
        <v>0</v>
      </c>
    </row>
    <row r="55" spans="2:7" x14ac:dyDescent="0.25">
      <c r="B55" s="10" t="s">
        <v>109</v>
      </c>
      <c r="C55" s="10" t="s">
        <v>81</v>
      </c>
      <c r="D55" s="12">
        <v>2</v>
      </c>
      <c r="E55" s="10" t="s">
        <v>110</v>
      </c>
      <c r="F55" s="10" t="s">
        <v>100</v>
      </c>
      <c r="G55" s="12">
        <v>0</v>
      </c>
    </row>
    <row r="56" spans="2:7" x14ac:dyDescent="0.25">
      <c r="B56" s="10" t="s">
        <v>111</v>
      </c>
      <c r="C56" s="10" t="s">
        <v>81</v>
      </c>
      <c r="D56" s="12">
        <v>2</v>
      </c>
      <c r="E56" s="10" t="s">
        <v>112</v>
      </c>
      <c r="F56" s="10" t="s">
        <v>100</v>
      </c>
      <c r="G56" s="12">
        <v>0</v>
      </c>
    </row>
    <row r="57" spans="2:7" x14ac:dyDescent="0.25">
      <c r="B57" s="10" t="s">
        <v>113</v>
      </c>
      <c r="C57" s="10" t="s">
        <v>81</v>
      </c>
      <c r="D57" s="12">
        <v>1</v>
      </c>
      <c r="E57" s="10" t="s">
        <v>114</v>
      </c>
      <c r="F57" s="10" t="s">
        <v>100</v>
      </c>
      <c r="G57" s="12">
        <v>0</v>
      </c>
    </row>
    <row r="58" spans="2:7" x14ac:dyDescent="0.25">
      <c r="B58" s="10" t="s">
        <v>115</v>
      </c>
      <c r="C58" s="10" t="s">
        <v>81</v>
      </c>
      <c r="D58" s="12">
        <v>1</v>
      </c>
      <c r="E58" s="10" t="s">
        <v>116</v>
      </c>
      <c r="F58" s="10" t="s">
        <v>100</v>
      </c>
      <c r="G58" s="12">
        <v>0</v>
      </c>
    </row>
    <row r="59" spans="2:7" x14ac:dyDescent="0.25">
      <c r="B59" s="10" t="s">
        <v>117</v>
      </c>
      <c r="C59" s="10" t="s">
        <v>81</v>
      </c>
      <c r="D59" s="12">
        <v>2</v>
      </c>
      <c r="E59" s="10" t="s">
        <v>118</v>
      </c>
      <c r="F59" s="10" t="s">
        <v>100</v>
      </c>
      <c r="G59" s="12">
        <v>0</v>
      </c>
    </row>
    <row r="60" spans="2:7" x14ac:dyDescent="0.25">
      <c r="B60" s="10" t="s">
        <v>119</v>
      </c>
      <c r="C60" s="10" t="s">
        <v>121</v>
      </c>
      <c r="D60" s="12">
        <v>3.9696430320326908</v>
      </c>
      <c r="E60" s="10" t="s">
        <v>135</v>
      </c>
      <c r="F60" s="10" t="s">
        <v>83</v>
      </c>
      <c r="G60" s="10">
        <v>3.0356967967309245E-2</v>
      </c>
    </row>
    <row r="61" spans="2:7" x14ac:dyDescent="0.25">
      <c r="B61" s="10" t="s">
        <v>120</v>
      </c>
      <c r="C61" s="10" t="s">
        <v>121</v>
      </c>
      <c r="D61" s="12">
        <v>0</v>
      </c>
      <c r="E61" s="10" t="s">
        <v>175</v>
      </c>
      <c r="F61" s="10" t="s">
        <v>83</v>
      </c>
      <c r="G61" s="10">
        <v>2</v>
      </c>
    </row>
    <row r="62" spans="2:7" ht="15.75" thickBot="1" x14ac:dyDescent="0.3">
      <c r="B62" s="9" t="s">
        <v>176</v>
      </c>
      <c r="C62" s="9" t="s">
        <v>121</v>
      </c>
      <c r="D62" s="11">
        <v>4000.0000000000014</v>
      </c>
      <c r="E62" s="9" t="s">
        <v>177</v>
      </c>
      <c r="F62" s="9" t="s">
        <v>100</v>
      </c>
      <c r="G62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AA40-D13A-46E3-85C3-420627E68BA9}">
  <dimension ref="A1:H5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27.5703125" bestFit="1" customWidth="1"/>
    <col min="4" max="4" width="12" bestFit="1" customWidth="1"/>
    <col min="5" max="5" width="12.7109375" bestFit="1" customWidth="1"/>
    <col min="6" max="6" width="12.85546875" bestFit="1" customWidth="1"/>
    <col min="7" max="8" width="12" bestFit="1" customWidth="1"/>
  </cols>
  <sheetData>
    <row r="1" spans="1:8" x14ac:dyDescent="0.25">
      <c r="A1" s="8" t="s">
        <v>136</v>
      </c>
    </row>
    <row r="2" spans="1:8" x14ac:dyDescent="0.25">
      <c r="A2" s="8" t="s">
        <v>179</v>
      </c>
    </row>
    <row r="3" spans="1:8" x14ac:dyDescent="0.25">
      <c r="A3" s="8" t="s">
        <v>182</v>
      </c>
    </row>
    <row r="6" spans="1:8" ht="15.75" thickBot="1" x14ac:dyDescent="0.3">
      <c r="A6" t="s">
        <v>42</v>
      </c>
    </row>
    <row r="7" spans="1:8" x14ac:dyDescent="0.25">
      <c r="B7" s="14"/>
      <c r="C7" s="14"/>
      <c r="D7" s="14" t="s">
        <v>137</v>
      </c>
      <c r="E7" s="14" t="s">
        <v>139</v>
      </c>
      <c r="F7" s="14" t="s">
        <v>141</v>
      </c>
      <c r="G7" s="14" t="s">
        <v>143</v>
      </c>
      <c r="H7" s="14" t="s">
        <v>143</v>
      </c>
    </row>
    <row r="8" spans="1:8" ht="15.75" thickBot="1" x14ac:dyDescent="0.3">
      <c r="B8" s="15" t="s">
        <v>38</v>
      </c>
      <c r="C8" s="15" t="s">
        <v>39</v>
      </c>
      <c r="D8" s="15" t="s">
        <v>138</v>
      </c>
      <c r="E8" s="15" t="s">
        <v>140</v>
      </c>
      <c r="F8" s="15" t="s">
        <v>142</v>
      </c>
      <c r="G8" s="15" t="s">
        <v>144</v>
      </c>
      <c r="H8" s="15" t="s">
        <v>145</v>
      </c>
    </row>
    <row r="9" spans="1:8" x14ac:dyDescent="0.25">
      <c r="B9" s="10" t="s">
        <v>156</v>
      </c>
      <c r="C9" s="10" t="s">
        <v>50</v>
      </c>
      <c r="D9" s="10">
        <v>2</v>
      </c>
      <c r="E9" s="10">
        <v>0</v>
      </c>
      <c r="F9" s="10">
        <v>1</v>
      </c>
      <c r="G9" s="10">
        <v>4.9476880422854048</v>
      </c>
      <c r="H9" s="10">
        <v>1E+30</v>
      </c>
    </row>
    <row r="10" spans="1:8" x14ac:dyDescent="0.25">
      <c r="B10" s="10" t="s">
        <v>157</v>
      </c>
      <c r="C10" s="10" t="s">
        <v>53</v>
      </c>
      <c r="D10" s="10">
        <v>1.9999999999999991</v>
      </c>
      <c r="E10" s="10">
        <v>0</v>
      </c>
      <c r="F10" s="10">
        <v>1</v>
      </c>
      <c r="G10" s="10">
        <v>4.8532773589064346</v>
      </c>
      <c r="H10" s="10">
        <v>1E+30</v>
      </c>
    </row>
    <row r="11" spans="1:8" x14ac:dyDescent="0.25">
      <c r="B11" s="10" t="s">
        <v>158</v>
      </c>
      <c r="C11" s="10" t="s">
        <v>55</v>
      </c>
      <c r="D11" s="10">
        <v>1.9999999999999987</v>
      </c>
      <c r="E11" s="10">
        <v>0</v>
      </c>
      <c r="F11" s="10">
        <v>1</v>
      </c>
      <c r="G11" s="10">
        <v>6.1841754725587252</v>
      </c>
      <c r="H11" s="10">
        <v>1E+30</v>
      </c>
    </row>
    <row r="12" spans="1:8" x14ac:dyDescent="0.25">
      <c r="B12" s="10" t="s">
        <v>159</v>
      </c>
      <c r="C12" s="10" t="s">
        <v>57</v>
      </c>
      <c r="D12" s="10">
        <v>0.99999999999999956</v>
      </c>
      <c r="E12" s="10">
        <v>0</v>
      </c>
      <c r="F12" s="10">
        <v>1</v>
      </c>
      <c r="G12" s="10">
        <v>3.9880788467554851</v>
      </c>
      <c r="H12" s="10">
        <v>1E+30</v>
      </c>
    </row>
    <row r="13" spans="1:8" x14ac:dyDescent="0.25">
      <c r="B13" s="10" t="s">
        <v>160</v>
      </c>
      <c r="C13" s="10" t="s">
        <v>59</v>
      </c>
      <c r="D13" s="10">
        <v>2.7341668780022319</v>
      </c>
      <c r="E13" s="10">
        <v>0</v>
      </c>
      <c r="F13" s="10">
        <v>1</v>
      </c>
      <c r="G13" s="10">
        <v>3.2136818272011536</v>
      </c>
      <c r="H13" s="10">
        <v>1.7123467262514607</v>
      </c>
    </row>
    <row r="14" spans="1:8" x14ac:dyDescent="0.25">
      <c r="B14" s="10" t="s">
        <v>161</v>
      </c>
      <c r="C14" s="10" t="s">
        <v>61</v>
      </c>
      <c r="D14" s="10">
        <v>8.4095992763326102</v>
      </c>
      <c r="E14" s="10">
        <v>0</v>
      </c>
      <c r="F14" s="10">
        <v>1</v>
      </c>
      <c r="G14" s="10">
        <v>2.9009941514581583</v>
      </c>
      <c r="H14" s="10">
        <v>22.478018599784363</v>
      </c>
    </row>
    <row r="15" spans="1:8" x14ac:dyDescent="0.25">
      <c r="B15" s="10" t="s">
        <v>162</v>
      </c>
      <c r="C15" s="10" t="s">
        <v>63</v>
      </c>
      <c r="D15" s="10">
        <v>1.3172016448926647</v>
      </c>
      <c r="E15" s="10">
        <v>0</v>
      </c>
      <c r="F15" s="10">
        <v>1</v>
      </c>
      <c r="G15" s="10">
        <v>30.275734580366247</v>
      </c>
      <c r="H15" s="10">
        <v>62.243979870821946</v>
      </c>
    </row>
    <row r="16" spans="1:8" x14ac:dyDescent="0.25">
      <c r="B16" s="10" t="s">
        <v>163</v>
      </c>
      <c r="C16" s="10" t="s">
        <v>65</v>
      </c>
      <c r="D16" s="10">
        <v>2</v>
      </c>
      <c r="E16" s="10">
        <v>0</v>
      </c>
      <c r="F16" s="10">
        <v>1</v>
      </c>
      <c r="G16" s="10">
        <v>5.1293487316128488</v>
      </c>
      <c r="H16" s="10">
        <v>1E+30</v>
      </c>
    </row>
    <row r="17" spans="1:8" x14ac:dyDescent="0.25">
      <c r="B17" s="10" t="s">
        <v>164</v>
      </c>
      <c r="C17" s="10" t="s">
        <v>67</v>
      </c>
      <c r="D17" s="10">
        <v>2</v>
      </c>
      <c r="E17" s="10">
        <v>0</v>
      </c>
      <c r="F17" s="10">
        <v>1</v>
      </c>
      <c r="G17" s="10">
        <v>3.9485437147709002</v>
      </c>
      <c r="H17" s="10">
        <v>1E+30</v>
      </c>
    </row>
    <row r="18" spans="1:8" x14ac:dyDescent="0.25">
      <c r="B18" s="10" t="s">
        <v>165</v>
      </c>
      <c r="C18" s="10" t="s">
        <v>69</v>
      </c>
      <c r="D18" s="10">
        <v>2</v>
      </c>
      <c r="E18" s="10">
        <v>0</v>
      </c>
      <c r="F18" s="10">
        <v>1</v>
      </c>
      <c r="G18" s="10">
        <v>3.0030752056209598</v>
      </c>
      <c r="H18" s="10">
        <v>1E+30</v>
      </c>
    </row>
    <row r="19" spans="1:8" x14ac:dyDescent="0.25">
      <c r="B19" s="10" t="s">
        <v>166</v>
      </c>
      <c r="C19" s="10" t="s">
        <v>71</v>
      </c>
      <c r="D19" s="10">
        <v>1</v>
      </c>
      <c r="E19" s="10">
        <v>0</v>
      </c>
      <c r="F19" s="10">
        <v>1</v>
      </c>
      <c r="G19" s="10">
        <v>14.199989230305716</v>
      </c>
      <c r="H19" s="10">
        <v>1E+30</v>
      </c>
    </row>
    <row r="20" spans="1:8" x14ac:dyDescent="0.25">
      <c r="B20" s="10" t="s">
        <v>167</v>
      </c>
      <c r="C20" s="10" t="s">
        <v>73</v>
      </c>
      <c r="D20" s="10">
        <v>1</v>
      </c>
      <c r="E20" s="10">
        <v>0</v>
      </c>
      <c r="F20" s="10">
        <v>1</v>
      </c>
      <c r="G20" s="10">
        <v>1.4697760553154617</v>
      </c>
      <c r="H20" s="10">
        <v>1E+30</v>
      </c>
    </row>
    <row r="21" spans="1:8" x14ac:dyDescent="0.25">
      <c r="B21" s="10" t="s">
        <v>168</v>
      </c>
      <c r="C21" s="10" t="s">
        <v>75</v>
      </c>
      <c r="D21" s="10">
        <v>2</v>
      </c>
      <c r="E21" s="10">
        <v>0</v>
      </c>
      <c r="F21" s="10">
        <v>1</v>
      </c>
      <c r="G21" s="10">
        <v>4.281536790349759</v>
      </c>
      <c r="H21" s="10">
        <v>1E+30</v>
      </c>
    </row>
    <row r="22" spans="1:8" x14ac:dyDescent="0.25">
      <c r="B22" s="10" t="s">
        <v>169</v>
      </c>
      <c r="C22" s="10" t="s">
        <v>77</v>
      </c>
      <c r="D22" s="10">
        <v>3.9696430320326908</v>
      </c>
      <c r="E22" s="10">
        <v>0</v>
      </c>
      <c r="F22" s="10">
        <v>1</v>
      </c>
      <c r="G22" s="10">
        <v>1E+30</v>
      </c>
      <c r="H22" s="10">
        <v>0.70174183345497709</v>
      </c>
    </row>
    <row r="23" spans="1:8" ht="15.75" thickBot="1" x14ac:dyDescent="0.3">
      <c r="B23" s="9" t="s">
        <v>170</v>
      </c>
      <c r="C23" s="9" t="s">
        <v>79</v>
      </c>
      <c r="D23" s="9">
        <v>0</v>
      </c>
      <c r="E23" s="9">
        <v>-5.3767956622869502</v>
      </c>
      <c r="F23" s="9">
        <v>1</v>
      </c>
      <c r="G23" s="9">
        <v>5.3767956622869502</v>
      </c>
      <c r="H23" s="9">
        <v>1E+30</v>
      </c>
    </row>
    <row r="25" spans="1:8" ht="15.75" thickBot="1" x14ac:dyDescent="0.3">
      <c r="A25" t="s">
        <v>17</v>
      </c>
    </row>
    <row r="26" spans="1:8" x14ac:dyDescent="0.25">
      <c r="B26" s="14"/>
      <c r="C26" s="14"/>
      <c r="D26" s="14" t="s">
        <v>137</v>
      </c>
      <c r="E26" s="14" t="s">
        <v>146</v>
      </c>
      <c r="F26" s="14" t="s">
        <v>147</v>
      </c>
      <c r="G26" s="14" t="s">
        <v>143</v>
      </c>
      <c r="H26" s="14" t="s">
        <v>143</v>
      </c>
    </row>
    <row r="27" spans="1:8" ht="15.75" thickBot="1" x14ac:dyDescent="0.3">
      <c r="B27" s="15" t="s">
        <v>38</v>
      </c>
      <c r="C27" s="15" t="s">
        <v>39</v>
      </c>
      <c r="D27" s="15" t="s">
        <v>138</v>
      </c>
      <c r="E27" s="15" t="s">
        <v>15</v>
      </c>
      <c r="F27" s="15" t="s">
        <v>148</v>
      </c>
      <c r="G27" s="15" t="s">
        <v>144</v>
      </c>
      <c r="H27" s="15" t="s">
        <v>145</v>
      </c>
    </row>
    <row r="28" spans="1:8" x14ac:dyDescent="0.25">
      <c r="B28" s="10" t="s">
        <v>90</v>
      </c>
      <c r="C28" s="10" t="s">
        <v>81</v>
      </c>
      <c r="D28" s="10">
        <v>13621.599218213931</v>
      </c>
      <c r="E28" s="10">
        <v>0</v>
      </c>
      <c r="F28" s="10">
        <v>10500</v>
      </c>
      <c r="G28" s="10">
        <v>3121.5992182139294</v>
      </c>
      <c r="H28" s="10">
        <v>1E+30</v>
      </c>
    </row>
    <row r="29" spans="1:8" x14ac:dyDescent="0.25">
      <c r="B29" s="10" t="s">
        <v>92</v>
      </c>
      <c r="C29" s="10" t="s">
        <v>81</v>
      </c>
      <c r="D29" s="10">
        <v>151.2121186952686</v>
      </c>
      <c r="E29" s="10">
        <v>0</v>
      </c>
      <c r="F29" s="10">
        <v>144</v>
      </c>
      <c r="G29" s="10">
        <v>7.2121186952686323</v>
      </c>
      <c r="H29" s="10">
        <v>1E+30</v>
      </c>
    </row>
    <row r="30" spans="1:8" x14ac:dyDescent="0.25">
      <c r="B30" s="10" t="s">
        <v>94</v>
      </c>
      <c r="C30" s="10" t="s">
        <v>81</v>
      </c>
      <c r="D30" s="10">
        <v>27.970761439964434</v>
      </c>
      <c r="E30" s="10">
        <v>0</v>
      </c>
      <c r="F30" s="10">
        <v>14.4</v>
      </c>
      <c r="G30" s="10">
        <v>13.570761439964432</v>
      </c>
      <c r="H30" s="10">
        <v>1E+30</v>
      </c>
    </row>
    <row r="31" spans="1:8" x14ac:dyDescent="0.25">
      <c r="B31" s="10" t="s">
        <v>171</v>
      </c>
      <c r="C31" s="10" t="s">
        <v>81</v>
      </c>
      <c r="D31" s="10">
        <v>4800</v>
      </c>
      <c r="E31" s="10">
        <v>-1.9611289149843444E-2</v>
      </c>
      <c r="F31" s="10">
        <v>4800</v>
      </c>
      <c r="G31" s="10">
        <v>159.37444490100324</v>
      </c>
      <c r="H31" s="10">
        <v>1.2187808524914339</v>
      </c>
    </row>
    <row r="32" spans="1:8" x14ac:dyDescent="0.25">
      <c r="B32" s="10" t="s">
        <v>84</v>
      </c>
      <c r="C32" s="10" t="s">
        <v>81</v>
      </c>
      <c r="D32" s="10">
        <v>891.13370481451648</v>
      </c>
      <c r="E32" s="10">
        <v>0</v>
      </c>
      <c r="F32" s="10">
        <v>600</v>
      </c>
      <c r="G32" s="10">
        <v>291.13370481451665</v>
      </c>
      <c r="H32" s="10">
        <v>1E+30</v>
      </c>
    </row>
    <row r="33" spans="2:8" x14ac:dyDescent="0.25">
      <c r="B33" s="10" t="s">
        <v>86</v>
      </c>
      <c r="C33" s="10" t="s">
        <v>81</v>
      </c>
      <c r="D33" s="10">
        <v>5250</v>
      </c>
      <c r="E33" s="10">
        <v>-9.2822409327398634E-3</v>
      </c>
      <c r="F33" s="10">
        <v>5250</v>
      </c>
      <c r="G33" s="10">
        <v>337.4527140209791</v>
      </c>
      <c r="H33" s="10">
        <v>2.5805950679577738</v>
      </c>
    </row>
    <row r="34" spans="2:8" x14ac:dyDescent="0.25">
      <c r="B34" s="10" t="s">
        <v>173</v>
      </c>
      <c r="C34" s="10" t="s">
        <v>81</v>
      </c>
      <c r="D34" s="10">
        <v>792</v>
      </c>
      <c r="E34" s="10">
        <v>-6.3443869695952115E-2</v>
      </c>
      <c r="F34" s="10">
        <v>792</v>
      </c>
      <c r="G34" s="10">
        <v>54.951909445621723</v>
      </c>
      <c r="H34" s="10">
        <v>0.42023258547986525</v>
      </c>
    </row>
    <row r="35" spans="2:8" x14ac:dyDescent="0.25">
      <c r="B35" s="10" t="s">
        <v>130</v>
      </c>
      <c r="C35" s="10" t="s">
        <v>81</v>
      </c>
      <c r="D35" s="10">
        <v>2</v>
      </c>
      <c r="E35" s="10">
        <v>-4.9476880422854048</v>
      </c>
      <c r="F35" s="10">
        <v>2</v>
      </c>
      <c r="G35" s="10">
        <v>0.68986275679296383</v>
      </c>
      <c r="H35" s="10">
        <v>5.2755730026133344E-3</v>
      </c>
    </row>
    <row r="36" spans="2:8" x14ac:dyDescent="0.25">
      <c r="B36" s="10" t="s">
        <v>132</v>
      </c>
      <c r="C36" s="10" t="s">
        <v>81</v>
      </c>
      <c r="D36" s="10">
        <v>1.9999999999999991</v>
      </c>
      <c r="E36" s="10">
        <v>-4.8532773589064346</v>
      </c>
      <c r="F36" s="10">
        <v>2</v>
      </c>
      <c r="G36" s="10">
        <v>0.52703313657171902</v>
      </c>
      <c r="H36" s="10">
        <v>5.6321688709801256E-3</v>
      </c>
    </row>
    <row r="37" spans="2:8" x14ac:dyDescent="0.25">
      <c r="B37" s="10" t="s">
        <v>96</v>
      </c>
      <c r="C37" s="10" t="s">
        <v>81</v>
      </c>
      <c r="D37" s="10">
        <v>1.9999999999999987</v>
      </c>
      <c r="E37" s="10">
        <v>-6.1841754725587244</v>
      </c>
      <c r="F37" s="10">
        <v>2</v>
      </c>
      <c r="G37" s="10">
        <v>0.55025234509102583</v>
      </c>
      <c r="H37" s="10">
        <v>4.2079332270115385E-3</v>
      </c>
    </row>
    <row r="38" spans="2:8" x14ac:dyDescent="0.25">
      <c r="B38" s="10" t="s">
        <v>98</v>
      </c>
      <c r="C38" s="10" t="s">
        <v>81</v>
      </c>
      <c r="D38" s="10">
        <v>0.99999999999999956</v>
      </c>
      <c r="E38" s="10">
        <v>-3.9880788467554851</v>
      </c>
      <c r="F38" s="10">
        <v>1</v>
      </c>
      <c r="G38" s="10">
        <v>0.65440529677346471</v>
      </c>
      <c r="H38" s="10">
        <v>7.0350034334049254E-3</v>
      </c>
    </row>
    <row r="39" spans="2:8" x14ac:dyDescent="0.25">
      <c r="B39" s="10" t="s">
        <v>101</v>
      </c>
      <c r="C39" s="10" t="s">
        <v>81</v>
      </c>
      <c r="D39" s="10">
        <v>2.7341668780022319</v>
      </c>
      <c r="E39" s="10">
        <v>0</v>
      </c>
      <c r="F39" s="10">
        <v>2</v>
      </c>
      <c r="G39" s="10">
        <v>0.7341668780022319</v>
      </c>
      <c r="H39" s="10">
        <v>1E+30</v>
      </c>
    </row>
    <row r="40" spans="2:8" x14ac:dyDescent="0.25">
      <c r="B40" s="10" t="s">
        <v>103</v>
      </c>
      <c r="C40" s="10" t="s">
        <v>81</v>
      </c>
      <c r="D40" s="10">
        <v>8.4095992763326102</v>
      </c>
      <c r="E40" s="10">
        <v>0</v>
      </c>
      <c r="F40" s="10">
        <v>4</v>
      </c>
      <c r="G40" s="10">
        <v>4.4095992763326093</v>
      </c>
      <c r="H40" s="10">
        <v>1E+30</v>
      </c>
    </row>
    <row r="41" spans="2:8" x14ac:dyDescent="0.25">
      <c r="B41" s="10" t="s">
        <v>105</v>
      </c>
      <c r="C41" s="10" t="s">
        <v>81</v>
      </c>
      <c r="D41" s="10">
        <v>1.3172016448926647</v>
      </c>
      <c r="E41" s="10">
        <v>0</v>
      </c>
      <c r="F41" s="10">
        <v>1</v>
      </c>
      <c r="G41" s="10">
        <v>0.31720164489266456</v>
      </c>
      <c r="H41" s="10">
        <v>1E+30</v>
      </c>
    </row>
    <row r="42" spans="2:8" x14ac:dyDescent="0.25">
      <c r="B42" s="10" t="s">
        <v>107</v>
      </c>
      <c r="C42" s="10" t="s">
        <v>81</v>
      </c>
      <c r="D42" s="10">
        <v>2</v>
      </c>
      <c r="E42" s="10">
        <v>-5.1293487316128488</v>
      </c>
      <c r="F42" s="10">
        <v>2</v>
      </c>
      <c r="G42" s="10">
        <v>0.60725211620414599</v>
      </c>
      <c r="H42" s="10">
        <v>4.6438263821043588E-3</v>
      </c>
    </row>
    <row r="43" spans="2:8" x14ac:dyDescent="0.25">
      <c r="B43" s="10" t="s">
        <v>109</v>
      </c>
      <c r="C43" s="10" t="s">
        <v>81</v>
      </c>
      <c r="D43" s="10">
        <v>2</v>
      </c>
      <c r="E43" s="10">
        <v>-3.9485437147709002</v>
      </c>
      <c r="F43" s="10">
        <v>2</v>
      </c>
      <c r="G43" s="10">
        <v>0.77169915378434961</v>
      </c>
      <c r="H43" s="10">
        <v>5.9013987662854426E-3</v>
      </c>
    </row>
    <row r="44" spans="2:8" x14ac:dyDescent="0.25">
      <c r="B44" s="10" t="s">
        <v>111</v>
      </c>
      <c r="C44" s="10" t="s">
        <v>81</v>
      </c>
      <c r="D44" s="10">
        <v>2</v>
      </c>
      <c r="E44" s="10">
        <v>-3.0030752056209598</v>
      </c>
      <c r="F44" s="10">
        <v>2</v>
      </c>
      <c r="G44" s="10">
        <v>0.94456582211978435</v>
      </c>
      <c r="H44" s="10">
        <v>8.3128962712623999E-3</v>
      </c>
    </row>
    <row r="45" spans="2:8" x14ac:dyDescent="0.25">
      <c r="B45" s="10" t="s">
        <v>113</v>
      </c>
      <c r="C45" s="10" t="s">
        <v>81</v>
      </c>
      <c r="D45" s="10">
        <v>1</v>
      </c>
      <c r="E45" s="10">
        <v>-14.199989230305716</v>
      </c>
      <c r="F45" s="10">
        <v>1</v>
      </c>
      <c r="G45" s="10">
        <v>0.23983750349398439</v>
      </c>
      <c r="H45" s="10">
        <v>1.8341043142103863E-3</v>
      </c>
    </row>
    <row r="46" spans="2:8" x14ac:dyDescent="0.25">
      <c r="B46" s="10" t="s">
        <v>115</v>
      </c>
      <c r="C46" s="10" t="s">
        <v>81</v>
      </c>
      <c r="D46" s="10">
        <v>1</v>
      </c>
      <c r="E46" s="10">
        <v>-1.4697760553154617</v>
      </c>
      <c r="F46" s="10">
        <v>1</v>
      </c>
      <c r="G46" s="10">
        <v>0.85533319550477527</v>
      </c>
      <c r="H46" s="10">
        <v>1.4493877677808195E-2</v>
      </c>
    </row>
    <row r="47" spans="2:8" x14ac:dyDescent="0.25">
      <c r="B47" s="10" t="s">
        <v>117</v>
      </c>
      <c r="C47" s="10" t="s">
        <v>81</v>
      </c>
      <c r="D47" s="10">
        <v>2</v>
      </c>
      <c r="E47" s="10">
        <v>-4.281536790349759</v>
      </c>
      <c r="F47" s="10">
        <v>2</v>
      </c>
      <c r="G47" s="10">
        <v>0.68639748678080847</v>
      </c>
      <c r="H47" s="10">
        <v>5.8750043225271236E-3</v>
      </c>
    </row>
    <row r="48" spans="2:8" x14ac:dyDescent="0.25">
      <c r="B48" s="10" t="s">
        <v>119</v>
      </c>
      <c r="C48" s="10" t="s">
        <v>121</v>
      </c>
      <c r="D48" s="10">
        <v>3.9696430320326908</v>
      </c>
      <c r="E48" s="10">
        <v>0</v>
      </c>
      <c r="F48" s="10">
        <v>4</v>
      </c>
      <c r="G48" s="10">
        <v>1E+30</v>
      </c>
      <c r="H48" s="10">
        <v>3.0356967967309467E-2</v>
      </c>
    </row>
    <row r="49" spans="2:8" x14ac:dyDescent="0.25">
      <c r="B49" s="10" t="s">
        <v>120</v>
      </c>
      <c r="C49" s="10" t="s">
        <v>121</v>
      </c>
      <c r="D49" s="10">
        <v>0</v>
      </c>
      <c r="E49" s="10">
        <v>0</v>
      </c>
      <c r="F49" s="10">
        <v>2</v>
      </c>
      <c r="G49" s="10">
        <v>1E+30</v>
      </c>
      <c r="H49" s="10">
        <v>2</v>
      </c>
    </row>
    <row r="50" spans="2:8" ht="15.75" thickBot="1" x14ac:dyDescent="0.3">
      <c r="B50" s="9" t="s">
        <v>176</v>
      </c>
      <c r="C50" s="9" t="s">
        <v>121</v>
      </c>
      <c r="D50" s="9">
        <v>4000.0000000000014</v>
      </c>
      <c r="E50" s="9">
        <v>7.7724310802793489E-2</v>
      </c>
      <c r="F50" s="9">
        <v>4000</v>
      </c>
      <c r="G50" s="9">
        <v>0.35383583697404652</v>
      </c>
      <c r="H50" s="9">
        <v>46.269507753213489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C2D4-D31D-4DE1-8808-34A3E539A2F2}">
  <dimension ref="A1:J27"/>
  <sheetViews>
    <sheetView showGridLines="0" tabSelected="1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12.7109375" bestFit="1" customWidth="1"/>
    <col min="10" max="10" width="9.85546875" bestFit="1" customWidth="1"/>
  </cols>
  <sheetData>
    <row r="1" spans="1:10" x14ac:dyDescent="0.25">
      <c r="A1" s="8" t="s">
        <v>149</v>
      </c>
    </row>
    <row r="2" spans="1:10" x14ac:dyDescent="0.25">
      <c r="A2" s="8" t="s">
        <v>179</v>
      </c>
    </row>
    <row r="3" spans="1:10" x14ac:dyDescent="0.25">
      <c r="A3" s="8" t="s">
        <v>183</v>
      </c>
    </row>
    <row r="5" spans="1:10" ht="15.75" thickBot="1" x14ac:dyDescent="0.3"/>
    <row r="6" spans="1:10" x14ac:dyDescent="0.25">
      <c r="B6" s="14"/>
      <c r="C6" s="14" t="s">
        <v>141</v>
      </c>
      <c r="D6" s="14"/>
    </row>
    <row r="7" spans="1:10" ht="15.75" thickBot="1" x14ac:dyDescent="0.3">
      <c r="B7" s="15" t="s">
        <v>38</v>
      </c>
      <c r="C7" s="15" t="s">
        <v>39</v>
      </c>
      <c r="D7" s="15" t="s">
        <v>138</v>
      </c>
    </row>
    <row r="8" spans="1:10" ht="15.75" thickBot="1" x14ac:dyDescent="0.3">
      <c r="B8" s="9" t="s">
        <v>155</v>
      </c>
      <c r="C8" s="9" t="s">
        <v>30</v>
      </c>
      <c r="D8" s="11">
        <v>33.430610831260196</v>
      </c>
    </row>
    <row r="10" spans="1:10" ht="15.75" thickBot="1" x14ac:dyDescent="0.3"/>
    <row r="11" spans="1:10" x14ac:dyDescent="0.25">
      <c r="B11" s="14"/>
      <c r="C11" s="14" t="s">
        <v>150</v>
      </c>
      <c r="D11" s="14"/>
      <c r="F11" s="14" t="s">
        <v>151</v>
      </c>
      <c r="G11" s="14" t="s">
        <v>141</v>
      </c>
      <c r="I11" s="14" t="s">
        <v>154</v>
      </c>
      <c r="J11" s="14" t="s">
        <v>141</v>
      </c>
    </row>
    <row r="12" spans="1:10" ht="15.75" thickBot="1" x14ac:dyDescent="0.3">
      <c r="B12" s="15" t="s">
        <v>38</v>
      </c>
      <c r="C12" s="15" t="s">
        <v>39</v>
      </c>
      <c r="D12" s="15" t="s">
        <v>138</v>
      </c>
      <c r="F12" s="15" t="s">
        <v>152</v>
      </c>
      <c r="G12" s="15" t="s">
        <v>153</v>
      </c>
      <c r="I12" s="15" t="s">
        <v>152</v>
      </c>
      <c r="J12" s="15" t="s">
        <v>153</v>
      </c>
    </row>
    <row r="13" spans="1:10" x14ac:dyDescent="0.25">
      <c r="B13" s="10" t="s">
        <v>156</v>
      </c>
      <c r="C13" s="10" t="s">
        <v>50</v>
      </c>
      <c r="D13" s="12">
        <v>2</v>
      </c>
      <c r="F13" s="12">
        <v>2</v>
      </c>
      <c r="G13" s="12">
        <v>33.430610831260196</v>
      </c>
      <c r="I13" s="12">
        <v>1.9999999999999902</v>
      </c>
      <c r="J13" s="12">
        <v>33.430610831260189</v>
      </c>
    </row>
    <row r="14" spans="1:10" x14ac:dyDescent="0.25">
      <c r="B14" s="10" t="s">
        <v>157</v>
      </c>
      <c r="C14" s="10" t="s">
        <v>53</v>
      </c>
      <c r="D14" s="12">
        <v>1.9999999999999991</v>
      </c>
      <c r="F14" s="12">
        <v>2</v>
      </c>
      <c r="G14" s="12">
        <v>33.430610831260196</v>
      </c>
      <c r="I14" s="12">
        <v>1.9999999999999916</v>
      </c>
      <c r="J14" s="12">
        <v>33.430610831260189</v>
      </c>
    </row>
    <row r="15" spans="1:10" x14ac:dyDescent="0.25">
      <c r="B15" s="10" t="s">
        <v>158</v>
      </c>
      <c r="C15" s="10" t="s">
        <v>55</v>
      </c>
      <c r="D15" s="12">
        <v>1.9999999999999987</v>
      </c>
      <c r="F15" s="12">
        <v>1.9999999999999949</v>
      </c>
      <c r="G15" s="12">
        <v>33.430610831260189</v>
      </c>
      <c r="I15" s="12">
        <v>1.9999999999999909</v>
      </c>
      <c r="J15" s="12">
        <v>33.430610831260189</v>
      </c>
    </row>
    <row r="16" spans="1:10" x14ac:dyDescent="0.25">
      <c r="B16" s="10" t="s">
        <v>159</v>
      </c>
      <c r="C16" s="10" t="s">
        <v>57</v>
      </c>
      <c r="D16" s="12">
        <v>0.99999999999999956</v>
      </c>
      <c r="F16" s="12">
        <v>1</v>
      </c>
      <c r="G16" s="12">
        <v>33.430610831260196</v>
      </c>
      <c r="I16" s="12">
        <v>0.99999999999999145</v>
      </c>
      <c r="J16" s="12">
        <v>33.430610831260189</v>
      </c>
    </row>
    <row r="17" spans="2:10" x14ac:dyDescent="0.25">
      <c r="B17" s="10" t="s">
        <v>160</v>
      </c>
      <c r="C17" s="10" t="s">
        <v>59</v>
      </c>
      <c r="D17" s="12">
        <v>2.7341668780022319</v>
      </c>
      <c r="F17" s="12">
        <v>2.7341668780022315</v>
      </c>
      <c r="G17" s="12">
        <v>33.430610831260196</v>
      </c>
      <c r="I17" s="12">
        <v>2.7341668780022204</v>
      </c>
      <c r="J17" s="12">
        <v>33.430610831260182</v>
      </c>
    </row>
    <row r="18" spans="2:10" x14ac:dyDescent="0.25">
      <c r="B18" s="10" t="s">
        <v>161</v>
      </c>
      <c r="C18" s="10" t="s">
        <v>61</v>
      </c>
      <c r="D18" s="12">
        <v>8.4095992763326102</v>
      </c>
      <c r="F18" s="12">
        <v>8.4095992763326102</v>
      </c>
      <c r="G18" s="12">
        <v>33.430610831260196</v>
      </c>
      <c r="I18" s="12">
        <v>8.4095992763325977</v>
      </c>
      <c r="J18" s="12">
        <v>33.430610831260182</v>
      </c>
    </row>
    <row r="19" spans="2:10" x14ac:dyDescent="0.25">
      <c r="B19" s="10" t="s">
        <v>162</v>
      </c>
      <c r="C19" s="10" t="s">
        <v>63</v>
      </c>
      <c r="D19" s="12">
        <v>1.3172016448926647</v>
      </c>
      <c r="F19" s="12">
        <v>1.3172016448926647</v>
      </c>
      <c r="G19" s="12">
        <v>33.430610831260196</v>
      </c>
      <c r="I19" s="12">
        <v>1.317201644892662</v>
      </c>
      <c r="J19" s="12">
        <v>33.430610831260196</v>
      </c>
    </row>
    <row r="20" spans="2:10" x14ac:dyDescent="0.25">
      <c r="B20" s="10" t="s">
        <v>163</v>
      </c>
      <c r="C20" s="10" t="s">
        <v>65</v>
      </c>
      <c r="D20" s="12">
        <v>2</v>
      </c>
      <c r="F20" s="12">
        <v>2</v>
      </c>
      <c r="G20" s="12">
        <v>33.430610831260196</v>
      </c>
      <c r="I20" s="12">
        <v>1.9999999999999862</v>
      </c>
      <c r="J20" s="12">
        <v>33.430610831260182</v>
      </c>
    </row>
    <row r="21" spans="2:10" x14ac:dyDescent="0.25">
      <c r="B21" s="10" t="s">
        <v>164</v>
      </c>
      <c r="C21" s="10" t="s">
        <v>67</v>
      </c>
      <c r="D21" s="12">
        <v>2</v>
      </c>
      <c r="F21" s="12">
        <v>1.9999999999999869</v>
      </c>
      <c r="G21" s="12">
        <v>33.430610831260182</v>
      </c>
      <c r="I21" s="12">
        <v>1.9999999999999856</v>
      </c>
      <c r="J21" s="12">
        <v>33.430610831260182</v>
      </c>
    </row>
    <row r="22" spans="2:10" x14ac:dyDescent="0.25">
      <c r="B22" s="10" t="s">
        <v>165</v>
      </c>
      <c r="C22" s="10" t="s">
        <v>69</v>
      </c>
      <c r="D22" s="12">
        <v>2</v>
      </c>
      <c r="F22" s="12">
        <v>1.9999999999999998</v>
      </c>
      <c r="G22" s="12">
        <v>33.430610831260196</v>
      </c>
      <c r="I22" s="12">
        <v>1.9999999999999885</v>
      </c>
      <c r="J22" s="12">
        <v>33.430610831260189</v>
      </c>
    </row>
    <row r="23" spans="2:10" x14ac:dyDescent="0.25">
      <c r="B23" s="10" t="s">
        <v>166</v>
      </c>
      <c r="C23" s="10" t="s">
        <v>71</v>
      </c>
      <c r="D23" s="12">
        <v>1</v>
      </c>
      <c r="F23" s="12">
        <v>0.99999999999999989</v>
      </c>
      <c r="G23" s="12">
        <v>33.430610831260196</v>
      </c>
      <c r="I23" s="12">
        <v>0.99999999999999423</v>
      </c>
      <c r="J23" s="12">
        <v>33.430610831260189</v>
      </c>
    </row>
    <row r="24" spans="2:10" x14ac:dyDescent="0.25">
      <c r="B24" s="10" t="s">
        <v>167</v>
      </c>
      <c r="C24" s="10" t="s">
        <v>73</v>
      </c>
      <c r="D24" s="12">
        <v>1</v>
      </c>
      <c r="F24" s="12">
        <v>0.99999999999999989</v>
      </c>
      <c r="G24" s="12">
        <v>33.430610831260196</v>
      </c>
      <c r="I24" s="12">
        <v>0.99999999999998512</v>
      </c>
      <c r="J24" s="12">
        <v>33.430610831260182</v>
      </c>
    </row>
    <row r="25" spans="2:10" x14ac:dyDescent="0.25">
      <c r="B25" s="10" t="s">
        <v>168</v>
      </c>
      <c r="C25" s="10" t="s">
        <v>75</v>
      </c>
      <c r="D25" s="12">
        <v>2</v>
      </c>
      <c r="F25" s="12">
        <v>2</v>
      </c>
      <c r="G25" s="12">
        <v>33.430610831260196</v>
      </c>
      <c r="I25" s="12">
        <v>1.9999999999999887</v>
      </c>
      <c r="J25" s="12">
        <v>33.430610831260189</v>
      </c>
    </row>
    <row r="26" spans="2:10" x14ac:dyDescent="0.25">
      <c r="B26" s="10" t="s">
        <v>169</v>
      </c>
      <c r="C26" s="10" t="s">
        <v>77</v>
      </c>
      <c r="D26" s="12">
        <v>3.9696430320326908</v>
      </c>
      <c r="F26" s="12">
        <v>3.9696430320326961</v>
      </c>
      <c r="G26" s="12">
        <v>33.430610831260203</v>
      </c>
      <c r="I26" s="12">
        <v>3.9696430320326366</v>
      </c>
      <c r="J26" s="12">
        <v>33.430610831260147</v>
      </c>
    </row>
    <row r="27" spans="2:10" ht="15.75" thickBot="1" x14ac:dyDescent="0.3">
      <c r="B27" s="9" t="s">
        <v>170</v>
      </c>
      <c r="C27" s="9" t="s">
        <v>79</v>
      </c>
      <c r="D27" s="11">
        <v>0</v>
      </c>
      <c r="F27" s="11">
        <v>0</v>
      </c>
      <c r="G27" s="11">
        <v>33.430610831260196</v>
      </c>
      <c r="I27" s="11">
        <v>-1.2402200478721698E-14</v>
      </c>
      <c r="J27" s="11">
        <v>33.430610831260182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36"/>
  <sheetViews>
    <sheetView topLeftCell="C1" zoomScale="70" zoomScaleNormal="70" workbookViewId="0">
      <selection activeCell="S17" sqref="S17"/>
    </sheetView>
  </sheetViews>
  <sheetFormatPr baseColWidth="10" defaultRowHeight="15" x14ac:dyDescent="0.25"/>
  <cols>
    <col min="2" max="2" width="24" bestFit="1" customWidth="1"/>
    <col min="3" max="3" width="7.42578125" bestFit="1" customWidth="1"/>
    <col min="4" max="4" width="16.42578125" bestFit="1" customWidth="1"/>
    <col min="5" max="5" width="18.7109375" customWidth="1"/>
    <col min="6" max="6" width="15.7109375" bestFit="1" customWidth="1"/>
    <col min="7" max="7" width="14.85546875" bestFit="1" customWidth="1"/>
    <col min="9" max="9" width="15.42578125" bestFit="1" customWidth="1"/>
    <col min="10" max="10" width="8.5703125" bestFit="1" customWidth="1"/>
    <col min="13" max="13" width="16.85546875" customWidth="1"/>
    <col min="16" max="16" width="17.140625" customWidth="1"/>
    <col min="17" max="17" width="16.28515625" customWidth="1"/>
  </cols>
  <sheetData>
    <row r="3" spans="2:22" x14ac:dyDescent="0.25"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</row>
    <row r="4" spans="2:22" x14ac:dyDescent="0.25">
      <c r="B4" s="2" t="s">
        <v>15</v>
      </c>
      <c r="C4" s="7">
        <v>140</v>
      </c>
      <c r="D4" s="7">
        <v>159</v>
      </c>
      <c r="E4" s="7">
        <v>148</v>
      </c>
      <c r="F4" s="7">
        <v>161</v>
      </c>
      <c r="G4" s="7">
        <v>101</v>
      </c>
      <c r="H4" s="7">
        <v>100</v>
      </c>
      <c r="I4" s="7">
        <v>421</v>
      </c>
      <c r="J4" s="7">
        <v>98</v>
      </c>
      <c r="K4" s="7">
        <v>94</v>
      </c>
      <c r="L4" s="7">
        <v>117</v>
      </c>
      <c r="M4" s="7">
        <v>239</v>
      </c>
      <c r="N4" s="7">
        <v>91</v>
      </c>
      <c r="O4" s="7">
        <v>120</v>
      </c>
      <c r="P4" s="7">
        <v>21.5</v>
      </c>
      <c r="Q4" s="7">
        <v>110</v>
      </c>
      <c r="T4" s="4" t="s">
        <v>30</v>
      </c>
      <c r="U4" s="3">
        <f>C5+D5+E5+F5+G5+H5+I5+J5+K5+L5+M5+N5+O5+P5+Q5</f>
        <v>33.430610831260196</v>
      </c>
      <c r="V4" s="4" t="s">
        <v>31</v>
      </c>
    </row>
    <row r="5" spans="2:22" x14ac:dyDescent="0.25">
      <c r="B5" s="2" t="s">
        <v>16</v>
      </c>
      <c r="C5" s="7">
        <v>2</v>
      </c>
      <c r="D5" s="7">
        <v>1.9999999999999991</v>
      </c>
      <c r="E5" s="7">
        <v>1.9999999999999987</v>
      </c>
      <c r="F5" s="7">
        <v>0.99999999999999956</v>
      </c>
      <c r="G5" s="7">
        <v>2.7341668780022319</v>
      </c>
      <c r="H5" s="7">
        <v>8.4095992763326102</v>
      </c>
      <c r="I5" s="7">
        <v>1.3172016448926647</v>
      </c>
      <c r="J5" s="7">
        <v>2</v>
      </c>
      <c r="K5" s="7">
        <v>2</v>
      </c>
      <c r="L5" s="7">
        <v>2</v>
      </c>
      <c r="M5" s="7">
        <v>1</v>
      </c>
      <c r="N5" s="7">
        <v>1</v>
      </c>
      <c r="O5" s="7">
        <v>2</v>
      </c>
      <c r="P5" s="7">
        <v>3.9696430320326908</v>
      </c>
      <c r="Q5" s="7">
        <v>0</v>
      </c>
    </row>
    <row r="8" spans="2:22" x14ac:dyDescent="0.25">
      <c r="B8" s="3" t="s">
        <v>17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32</v>
      </c>
      <c r="T8" s="3" t="s">
        <v>28</v>
      </c>
      <c r="U8" s="3" t="s">
        <v>29</v>
      </c>
    </row>
    <row r="9" spans="2:22" x14ac:dyDescent="0.25">
      <c r="B9" s="2" t="s">
        <v>18</v>
      </c>
      <c r="C9" s="6">
        <v>140</v>
      </c>
      <c r="D9" s="6">
        <v>159</v>
      </c>
      <c r="E9" s="6">
        <v>148</v>
      </c>
      <c r="F9" s="6">
        <v>161</v>
      </c>
      <c r="G9" s="6">
        <v>101</v>
      </c>
      <c r="H9" s="6">
        <v>100</v>
      </c>
      <c r="I9" s="6">
        <v>421</v>
      </c>
      <c r="J9" s="6">
        <v>98</v>
      </c>
      <c r="K9" s="6">
        <v>94</v>
      </c>
      <c r="L9" s="6">
        <v>117</v>
      </c>
      <c r="M9" s="6">
        <v>239</v>
      </c>
      <c r="N9" s="6">
        <v>91</v>
      </c>
      <c r="O9" s="6">
        <v>120</v>
      </c>
      <c r="P9" s="6">
        <v>21.5</v>
      </c>
      <c r="Q9" s="6">
        <v>110</v>
      </c>
      <c r="R9" s="6" t="s">
        <v>27</v>
      </c>
      <c r="S9" s="6">
        <v>4000</v>
      </c>
      <c r="T9" s="6">
        <f>C9*C5+D9*D5+E9*E5+F9*F5+G9*G5+H9*H5+I9*I5+J9*J5+K9*K5+L9*L5+M9*M5+N9*N5+O9*O5+P9*P5+Q9*Q5</f>
        <v>4000.0000000000014</v>
      </c>
      <c r="U9" s="6">
        <f>T9-S9</f>
        <v>0</v>
      </c>
    </row>
    <row r="10" spans="2:22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2:22" x14ac:dyDescent="0.25">
      <c r="B11" s="2" t="s">
        <v>19</v>
      </c>
      <c r="C11" s="6">
        <v>175</v>
      </c>
      <c r="D11" s="6">
        <v>2</v>
      </c>
      <c r="E11" s="6">
        <v>50</v>
      </c>
      <c r="F11" s="6">
        <v>50</v>
      </c>
      <c r="G11" s="6">
        <v>170</v>
      </c>
      <c r="H11" s="6">
        <v>1050</v>
      </c>
      <c r="I11" s="6">
        <v>0</v>
      </c>
      <c r="J11" s="6">
        <v>66</v>
      </c>
      <c r="K11" s="6">
        <v>129</v>
      </c>
      <c r="L11" s="6">
        <v>1050</v>
      </c>
      <c r="M11" s="6">
        <v>950</v>
      </c>
      <c r="N11" s="6">
        <v>15</v>
      </c>
      <c r="O11" s="6">
        <v>165</v>
      </c>
      <c r="P11" s="6">
        <v>9.5</v>
      </c>
      <c r="Q11" s="6">
        <v>11.74</v>
      </c>
      <c r="R11" s="6" t="s">
        <v>26</v>
      </c>
      <c r="S11" s="6">
        <v>10500</v>
      </c>
      <c r="T11" s="6">
        <f>C11*C5+D11*D5+E11*E5+F11*F5+G11*G5+H11*H5+I11*I5+J11*J5+K11*K5+L11*L5+M11*M5+N11*N5+O11*O5+P11*P5+Q11*Q5</f>
        <v>13621.599218213931</v>
      </c>
      <c r="U11" s="6">
        <f t="shared" ref="U11:U34" si="0">T11-S11</f>
        <v>3121.5992182139307</v>
      </c>
    </row>
    <row r="12" spans="2:22" x14ac:dyDescent="0.25">
      <c r="B12" s="2" t="s">
        <v>20</v>
      </c>
      <c r="C12" s="6">
        <v>20</v>
      </c>
      <c r="D12" s="6">
        <v>0.5</v>
      </c>
      <c r="E12" s="6">
        <v>1.5</v>
      </c>
      <c r="F12" s="6">
        <v>2</v>
      </c>
      <c r="G12" s="6">
        <v>7</v>
      </c>
      <c r="H12" s="6">
        <v>3.6</v>
      </c>
      <c r="I12" s="6">
        <v>0</v>
      </c>
      <c r="J12" s="6">
        <v>10.5</v>
      </c>
      <c r="K12" s="6">
        <v>8.4</v>
      </c>
      <c r="L12" s="6">
        <v>1</v>
      </c>
      <c r="M12" s="6">
        <v>2</v>
      </c>
      <c r="N12" s="6">
        <v>3.25</v>
      </c>
      <c r="O12" s="6">
        <v>2</v>
      </c>
      <c r="P12" s="6">
        <v>1.7</v>
      </c>
      <c r="Q12" s="6">
        <v>22</v>
      </c>
      <c r="R12" s="6" t="s">
        <v>26</v>
      </c>
      <c r="S12" s="6">
        <v>144</v>
      </c>
      <c r="T12" s="6">
        <f>C12*C5+D12*D5+E12*E5+F12*F5+G12*G5+H12*H5+I12*I5+J12*J5+K12*K5+L12*L5+M12*M5+N12*N5+O12*O5+P12*P5+Q12*Q5</f>
        <v>151.2121186952686</v>
      </c>
      <c r="U12" s="6">
        <f t="shared" si="0"/>
        <v>7.2121186952686003</v>
      </c>
    </row>
    <row r="13" spans="2:22" x14ac:dyDescent="0.25">
      <c r="B13" s="2" t="s">
        <v>21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2.2000000000000002</v>
      </c>
      <c r="I13" s="6">
        <v>0</v>
      </c>
      <c r="J13" s="6">
        <v>0</v>
      </c>
      <c r="K13" s="6">
        <v>0</v>
      </c>
      <c r="L13" s="6">
        <v>2</v>
      </c>
      <c r="M13" s="6">
        <v>1.5</v>
      </c>
      <c r="N13" s="6">
        <v>0</v>
      </c>
      <c r="O13" s="6">
        <v>0</v>
      </c>
      <c r="P13" s="6">
        <v>1</v>
      </c>
      <c r="Q13" s="6">
        <v>0</v>
      </c>
      <c r="R13" s="6" t="s">
        <v>26</v>
      </c>
      <c r="S13" s="6">
        <v>14.4</v>
      </c>
      <c r="T13" s="6">
        <f>C13*C5+D13*D5+E13*E5+F13*F5+G13*G5+H13*H5+I13*I5+J13*J5+K13*K5+L13*L5+M13*M5+N13*N5+O13*O5+P13*P5+Q13*Q5</f>
        <v>27.970761439964434</v>
      </c>
      <c r="U13" s="6">
        <f t="shared" si="0"/>
        <v>13.570761439964434</v>
      </c>
    </row>
    <row r="14" spans="2:22" x14ac:dyDescent="0.25">
      <c r="B14" s="2" t="s">
        <v>22</v>
      </c>
      <c r="C14" s="6">
        <v>80</v>
      </c>
      <c r="D14" s="6">
        <v>140</v>
      </c>
      <c r="E14" s="6">
        <v>180</v>
      </c>
      <c r="F14" s="6">
        <v>175</v>
      </c>
      <c r="G14" s="6">
        <v>155</v>
      </c>
      <c r="H14" s="6">
        <v>315</v>
      </c>
      <c r="I14" s="6">
        <v>0</v>
      </c>
      <c r="J14" s="6">
        <v>48</v>
      </c>
      <c r="K14" s="6">
        <v>72</v>
      </c>
      <c r="L14" s="6">
        <v>150</v>
      </c>
      <c r="M14" s="6">
        <v>25</v>
      </c>
      <c r="N14" s="6">
        <v>30</v>
      </c>
      <c r="O14" s="6">
        <v>25</v>
      </c>
      <c r="P14" s="6">
        <v>27</v>
      </c>
      <c r="Q14" s="6">
        <v>54</v>
      </c>
      <c r="R14" s="6" t="s">
        <v>26</v>
      </c>
      <c r="S14" s="6">
        <v>4800</v>
      </c>
      <c r="T14" s="6">
        <f>C14*C5+D14*D5+E14*E5+F14*F5+G14*G5+H14*H5+I14*I5+J14*J5+K14*K5+L14*L5+M14*M5+N14*N5+O14*O5+P14*P5+Q14*Q5</f>
        <v>4800</v>
      </c>
      <c r="U14" s="6">
        <f t="shared" si="0"/>
        <v>0</v>
      </c>
    </row>
    <row r="15" spans="2:2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2:22" x14ac:dyDescent="0.25">
      <c r="B16" s="2" t="s">
        <v>23</v>
      </c>
      <c r="C16" s="6">
        <v>55</v>
      </c>
      <c r="D16" s="6">
        <v>1.5</v>
      </c>
      <c r="E16" s="6">
        <v>0</v>
      </c>
      <c r="F16" s="6">
        <v>30</v>
      </c>
      <c r="G16" s="6">
        <v>34.5</v>
      </c>
      <c r="H16" s="6">
        <v>34</v>
      </c>
      <c r="I16" s="6">
        <v>0</v>
      </c>
      <c r="J16" s="6">
        <v>26.4</v>
      </c>
      <c r="K16" s="6">
        <v>21.6</v>
      </c>
      <c r="L16" s="6">
        <v>38</v>
      </c>
      <c r="M16" s="6">
        <v>40</v>
      </c>
      <c r="N16" s="6">
        <v>40</v>
      </c>
      <c r="O16" s="6">
        <v>50</v>
      </c>
      <c r="P16" s="6">
        <v>4</v>
      </c>
      <c r="Q16" s="6">
        <v>0</v>
      </c>
      <c r="R16" s="6" t="s">
        <v>26</v>
      </c>
      <c r="S16" s="6">
        <v>600</v>
      </c>
      <c r="T16" s="6">
        <f>C16*C5+D16*D5+E16*E5+F16*F5+G16*G5+H16*H5+I16*I5+J16*J5+K16*K5+L16*L5+M16*M5+N16*N5+O16*O5+P16*P5+Q16*Q5</f>
        <v>891.13370481451648</v>
      </c>
      <c r="U16" s="6">
        <f t="shared" si="0"/>
        <v>291.13370481451648</v>
      </c>
    </row>
    <row r="17" spans="2:21" x14ac:dyDescent="0.25">
      <c r="B17" s="2" t="s">
        <v>24</v>
      </c>
      <c r="C17" s="6">
        <v>362.5</v>
      </c>
      <c r="D17" s="6">
        <v>405</v>
      </c>
      <c r="E17" s="6">
        <v>85</v>
      </c>
      <c r="F17" s="6">
        <v>400</v>
      </c>
      <c r="G17" s="6">
        <v>390</v>
      </c>
      <c r="H17" s="6">
        <v>47</v>
      </c>
      <c r="I17" s="6">
        <v>0</v>
      </c>
      <c r="J17" s="6">
        <v>44.5</v>
      </c>
      <c r="K17" s="6">
        <v>42.4</v>
      </c>
      <c r="L17" s="6">
        <v>170</v>
      </c>
      <c r="M17" s="6">
        <v>37.5</v>
      </c>
      <c r="N17" s="6">
        <v>330</v>
      </c>
      <c r="O17" s="6">
        <v>383</v>
      </c>
      <c r="P17" s="6">
        <v>9.1</v>
      </c>
      <c r="Q17" s="6">
        <v>120</v>
      </c>
      <c r="R17" s="6" t="s">
        <v>26</v>
      </c>
      <c r="S17" s="6">
        <v>5250</v>
      </c>
      <c r="T17" s="6">
        <f>C17*C5+D17*D5+E17*E5+F17*F5+G17*G5+H17*H5+I17*I5+J17*J5+K17*K5+L17*L5+M17*M5+N17*N5+O17*O5+P17*P5+Q17*Q5</f>
        <v>5250</v>
      </c>
      <c r="U17" s="6">
        <f t="shared" si="0"/>
        <v>0</v>
      </c>
    </row>
    <row r="18" spans="2:21" x14ac:dyDescent="0.25">
      <c r="B18" s="2" t="s">
        <v>25</v>
      </c>
      <c r="C18" s="6">
        <v>0</v>
      </c>
      <c r="D18" s="6">
        <v>0</v>
      </c>
      <c r="E18" s="6">
        <v>0</v>
      </c>
      <c r="F18" s="6">
        <v>6</v>
      </c>
      <c r="G18" s="6">
        <v>3</v>
      </c>
      <c r="H18" s="6">
        <v>2.5</v>
      </c>
      <c r="I18" s="6">
        <v>500</v>
      </c>
      <c r="J18" s="6">
        <v>2.1</v>
      </c>
      <c r="K18" s="6">
        <v>8.6999999999999993</v>
      </c>
      <c r="L18" s="6">
        <v>9</v>
      </c>
      <c r="M18" s="6">
        <v>40</v>
      </c>
      <c r="N18" s="6">
        <v>15</v>
      </c>
      <c r="O18" s="6">
        <v>0</v>
      </c>
      <c r="P18" s="6">
        <v>0.9</v>
      </c>
      <c r="Q18" s="6">
        <v>0</v>
      </c>
      <c r="R18" s="6" t="s">
        <v>26</v>
      </c>
      <c r="S18" s="6">
        <v>792</v>
      </c>
      <c r="T18" s="6">
        <f>C18*C5+D18*D5+E18*E5+F18*F5+G18*G5+H18*H5+I18*I5+J18*J5+K18*K5+L18*L5+M18*M5+N18*N5+O18*O5+P18*P5+Q18*Q5</f>
        <v>792</v>
      </c>
      <c r="U18" s="6">
        <f t="shared" si="0"/>
        <v>0</v>
      </c>
    </row>
    <row r="19" spans="2:21" x14ac:dyDescent="0.25">
      <c r="B19" s="5"/>
      <c r="U19" s="1"/>
    </row>
    <row r="20" spans="2:21" x14ac:dyDescent="0.25">
      <c r="U20" s="5"/>
    </row>
    <row r="21" spans="2:21" x14ac:dyDescent="0.25">
      <c r="U21" s="5"/>
    </row>
    <row r="22" spans="2:21" x14ac:dyDescent="0.25">
      <c r="B22" s="2" t="s">
        <v>0</v>
      </c>
      <c r="C22" s="6">
        <v>1</v>
      </c>
      <c r="R22" s="6" t="s">
        <v>26</v>
      </c>
      <c r="S22" s="6">
        <v>2</v>
      </c>
      <c r="T22" s="6">
        <f>C22*C5</f>
        <v>2</v>
      </c>
      <c r="U22" s="6">
        <f t="shared" si="0"/>
        <v>0</v>
      </c>
    </row>
    <row r="23" spans="2:21" x14ac:dyDescent="0.25">
      <c r="B23" s="2" t="s">
        <v>1</v>
      </c>
      <c r="D23" s="6">
        <v>1</v>
      </c>
      <c r="R23" s="6" t="s">
        <v>26</v>
      </c>
      <c r="S23" s="6">
        <v>2</v>
      </c>
      <c r="T23" s="6">
        <f>D23*D5</f>
        <v>1.9999999999999991</v>
      </c>
      <c r="U23" s="6">
        <f t="shared" si="0"/>
        <v>0</v>
      </c>
    </row>
    <row r="24" spans="2:21" x14ac:dyDescent="0.25">
      <c r="B24" s="2" t="s">
        <v>2</v>
      </c>
      <c r="E24" s="6">
        <v>1</v>
      </c>
      <c r="R24" s="6" t="s">
        <v>26</v>
      </c>
      <c r="S24" s="6">
        <v>2</v>
      </c>
      <c r="T24" s="6">
        <f>E24*E5</f>
        <v>1.9999999999999987</v>
      </c>
      <c r="U24" s="6">
        <f t="shared" si="0"/>
        <v>0</v>
      </c>
    </row>
    <row r="25" spans="2:21" x14ac:dyDescent="0.25">
      <c r="B25" s="2" t="s">
        <v>3</v>
      </c>
      <c r="F25" s="6">
        <v>1</v>
      </c>
      <c r="R25" s="6" t="s">
        <v>26</v>
      </c>
      <c r="S25" s="6">
        <v>1</v>
      </c>
      <c r="T25" s="6">
        <f>F25*F5</f>
        <v>0.99999999999999956</v>
      </c>
      <c r="U25" s="6">
        <f t="shared" si="0"/>
        <v>0</v>
      </c>
    </row>
    <row r="26" spans="2:21" x14ac:dyDescent="0.25">
      <c r="B26" s="2" t="s">
        <v>4</v>
      </c>
      <c r="G26" s="6">
        <v>1</v>
      </c>
      <c r="R26" s="6" t="s">
        <v>26</v>
      </c>
      <c r="S26" s="6">
        <v>2</v>
      </c>
      <c r="T26" s="6">
        <f>G26*G5</f>
        <v>2.7341668780022319</v>
      </c>
      <c r="U26" s="6">
        <f>T26-S26</f>
        <v>0.7341668780022319</v>
      </c>
    </row>
    <row r="27" spans="2:21" x14ac:dyDescent="0.25">
      <c r="B27" s="2" t="s">
        <v>5</v>
      </c>
      <c r="H27" s="6">
        <v>1</v>
      </c>
      <c r="R27" s="6" t="s">
        <v>26</v>
      </c>
      <c r="S27" s="6">
        <v>4</v>
      </c>
      <c r="T27" s="6">
        <f>H27*H5</f>
        <v>8.4095992763326102</v>
      </c>
      <c r="U27" s="6">
        <f>T27-S27</f>
        <v>4.4095992763326102</v>
      </c>
    </row>
    <row r="28" spans="2:21" x14ac:dyDescent="0.25">
      <c r="B28" s="2" t="s">
        <v>6</v>
      </c>
      <c r="I28" s="6">
        <v>1</v>
      </c>
      <c r="R28" s="6" t="s">
        <v>26</v>
      </c>
      <c r="S28" s="6">
        <v>1</v>
      </c>
      <c r="T28" s="6">
        <f>I28*I5</f>
        <v>1.3172016448926647</v>
      </c>
      <c r="U28" s="6">
        <f>T28-S28</f>
        <v>0.31720164489266467</v>
      </c>
    </row>
    <row r="29" spans="2:21" x14ac:dyDescent="0.25">
      <c r="B29" s="2" t="s">
        <v>7</v>
      </c>
      <c r="J29" s="6">
        <v>1</v>
      </c>
      <c r="R29" s="6" t="s">
        <v>26</v>
      </c>
      <c r="S29" s="6">
        <v>2</v>
      </c>
      <c r="T29" s="6">
        <f>J29*J5</f>
        <v>2</v>
      </c>
      <c r="U29" s="6">
        <f t="shared" si="0"/>
        <v>0</v>
      </c>
    </row>
    <row r="30" spans="2:21" x14ac:dyDescent="0.25">
      <c r="B30" s="2" t="s">
        <v>8</v>
      </c>
      <c r="K30" s="6">
        <v>1</v>
      </c>
      <c r="R30" s="6" t="s">
        <v>26</v>
      </c>
      <c r="S30" s="6">
        <v>2</v>
      </c>
      <c r="T30" s="6">
        <f>K30*K5</f>
        <v>2</v>
      </c>
      <c r="U30" s="6">
        <f>T30-S30</f>
        <v>0</v>
      </c>
    </row>
    <row r="31" spans="2:21" x14ac:dyDescent="0.25">
      <c r="B31" s="2" t="s">
        <v>9</v>
      </c>
      <c r="L31" s="6">
        <v>1</v>
      </c>
      <c r="R31" s="6" t="s">
        <v>26</v>
      </c>
      <c r="S31" s="6">
        <v>2</v>
      </c>
      <c r="T31" s="6">
        <f>L31*L5</f>
        <v>2</v>
      </c>
      <c r="U31" s="6">
        <f t="shared" si="0"/>
        <v>0</v>
      </c>
    </row>
    <row r="32" spans="2:21" x14ac:dyDescent="0.25">
      <c r="B32" s="2" t="s">
        <v>10</v>
      </c>
      <c r="M32" s="6">
        <v>1</v>
      </c>
      <c r="R32" s="6" t="s">
        <v>26</v>
      </c>
      <c r="S32" s="6">
        <v>1</v>
      </c>
      <c r="T32" s="6">
        <f>M32*M5</f>
        <v>1</v>
      </c>
      <c r="U32" s="6">
        <f t="shared" si="0"/>
        <v>0</v>
      </c>
    </row>
    <row r="33" spans="2:21" x14ac:dyDescent="0.25">
      <c r="B33" s="2" t="s">
        <v>11</v>
      </c>
      <c r="N33" s="6">
        <v>1</v>
      </c>
      <c r="R33" s="6" t="s">
        <v>26</v>
      </c>
      <c r="S33" s="6">
        <v>1</v>
      </c>
      <c r="T33" s="6">
        <f>N33*N5</f>
        <v>1</v>
      </c>
      <c r="U33" s="6">
        <f t="shared" si="0"/>
        <v>0</v>
      </c>
    </row>
    <row r="34" spans="2:21" x14ac:dyDescent="0.25">
      <c r="B34" s="2" t="s">
        <v>12</v>
      </c>
      <c r="O34" s="6">
        <v>1</v>
      </c>
      <c r="R34" s="6" t="s">
        <v>26</v>
      </c>
      <c r="S34" s="6">
        <v>2</v>
      </c>
      <c r="T34" s="6">
        <f>O34*O5</f>
        <v>2</v>
      </c>
      <c r="U34" s="6">
        <f t="shared" si="0"/>
        <v>0</v>
      </c>
    </row>
    <row r="35" spans="2:21" x14ac:dyDescent="0.25">
      <c r="B35" s="2" t="s">
        <v>13</v>
      </c>
      <c r="P35" s="6">
        <v>1</v>
      </c>
      <c r="R35" s="6" t="s">
        <v>27</v>
      </c>
      <c r="S35" s="6">
        <v>4</v>
      </c>
      <c r="T35" s="6">
        <f>P35*P5</f>
        <v>3.9696430320326908</v>
      </c>
      <c r="U35" s="6">
        <f>T35-S35</f>
        <v>-3.0356967967309245E-2</v>
      </c>
    </row>
    <row r="36" spans="2:21" x14ac:dyDescent="0.25">
      <c r="B36" s="2" t="s">
        <v>14</v>
      </c>
      <c r="Q36" s="6">
        <v>1</v>
      </c>
      <c r="R36" s="6" t="s">
        <v>27</v>
      </c>
      <c r="S36" s="6">
        <v>2</v>
      </c>
      <c r="T36" s="6">
        <f>Q36*Q5</f>
        <v>0</v>
      </c>
      <c r="U36" s="6">
        <f>T36-S36</f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DFCE-DFE0-405B-BD44-125922E7A50F}">
  <dimension ref="A1:G62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27.5703125" bestFit="1" customWidth="1"/>
    <col min="4" max="4" width="15.5703125" bestFit="1" customWidth="1"/>
    <col min="5" max="5" width="13" bestFit="1" customWidth="1"/>
    <col min="6" max="6" width="13.28515625" bestFit="1" customWidth="1"/>
    <col min="7" max="7" width="12" bestFit="1" customWidth="1"/>
  </cols>
  <sheetData>
    <row r="1" spans="1:5" x14ac:dyDescent="0.25">
      <c r="A1" s="8" t="s">
        <v>33</v>
      </c>
    </row>
    <row r="2" spans="1:5" x14ac:dyDescent="0.25">
      <c r="A2" s="8" t="s">
        <v>184</v>
      </c>
    </row>
    <row r="3" spans="1:5" x14ac:dyDescent="0.25">
      <c r="A3" s="8" t="s">
        <v>185</v>
      </c>
    </row>
    <row r="4" spans="1:5" x14ac:dyDescent="0.25">
      <c r="A4" s="8" t="s">
        <v>125</v>
      </c>
    </row>
    <row r="5" spans="1:5" x14ac:dyDescent="0.25">
      <c r="A5" s="8" t="s">
        <v>34</v>
      </c>
    </row>
    <row r="6" spans="1:5" x14ac:dyDescent="0.25">
      <c r="A6" s="8"/>
      <c r="B6" t="s">
        <v>35</v>
      </c>
    </row>
    <row r="7" spans="1:5" x14ac:dyDescent="0.25">
      <c r="A7" s="8"/>
      <c r="B7" t="s">
        <v>178</v>
      </c>
    </row>
    <row r="8" spans="1:5" x14ac:dyDescent="0.25">
      <c r="A8" s="8"/>
      <c r="B8" t="s">
        <v>126</v>
      </c>
    </row>
    <row r="9" spans="1:5" x14ac:dyDescent="0.25">
      <c r="A9" s="8" t="s">
        <v>36</v>
      </c>
    </row>
    <row r="10" spans="1:5" x14ac:dyDescent="0.25">
      <c r="B10" t="s">
        <v>124</v>
      </c>
    </row>
    <row r="11" spans="1:5" x14ac:dyDescent="0.25">
      <c r="B11" t="s">
        <v>127</v>
      </c>
    </row>
    <row r="14" spans="1:5" ht="15.75" thickBot="1" x14ac:dyDescent="0.3">
      <c r="A14" t="s">
        <v>37</v>
      </c>
    </row>
    <row r="15" spans="1:5" ht="15.75" thickBot="1" x14ac:dyDescent="0.3">
      <c r="B15" s="13" t="s">
        <v>38</v>
      </c>
      <c r="C15" s="13" t="s">
        <v>39</v>
      </c>
      <c r="D15" s="13" t="s">
        <v>40</v>
      </c>
      <c r="E15" s="13" t="s">
        <v>41</v>
      </c>
    </row>
    <row r="16" spans="1:5" ht="15.75" thickBot="1" x14ac:dyDescent="0.3">
      <c r="B16" s="9" t="s">
        <v>48</v>
      </c>
      <c r="C16" s="9" t="s">
        <v>30</v>
      </c>
      <c r="D16" s="11">
        <v>0</v>
      </c>
      <c r="E16" s="11">
        <v>33.922615306801752</v>
      </c>
    </row>
    <row r="19" spans="1:6" ht="15.75" thickBot="1" x14ac:dyDescent="0.3">
      <c r="A19" t="s">
        <v>42</v>
      </c>
    </row>
    <row r="20" spans="1:6" ht="15.75" thickBot="1" x14ac:dyDescent="0.3">
      <c r="B20" s="13" t="s">
        <v>38</v>
      </c>
      <c r="C20" s="13" t="s">
        <v>39</v>
      </c>
      <c r="D20" s="13" t="s">
        <v>40</v>
      </c>
      <c r="E20" s="13" t="s">
        <v>41</v>
      </c>
      <c r="F20" s="13" t="s">
        <v>43</v>
      </c>
    </row>
    <row r="21" spans="1:6" x14ac:dyDescent="0.25">
      <c r="B21" s="10" t="s">
        <v>49</v>
      </c>
      <c r="C21" s="10" t="s">
        <v>50</v>
      </c>
      <c r="D21" s="12">
        <v>0</v>
      </c>
      <c r="E21" s="12">
        <v>2.9775019692287041</v>
      </c>
      <c r="F21" s="10" t="s">
        <v>51</v>
      </c>
    </row>
    <row r="22" spans="1:6" x14ac:dyDescent="0.25">
      <c r="B22" s="10" t="s">
        <v>52</v>
      </c>
      <c r="C22" s="10" t="s">
        <v>53</v>
      </c>
      <c r="D22" s="12">
        <v>0</v>
      </c>
      <c r="E22" s="12">
        <v>1.9999999999999998</v>
      </c>
      <c r="F22" s="10" t="s">
        <v>51</v>
      </c>
    </row>
    <row r="23" spans="1:6" x14ac:dyDescent="0.25">
      <c r="B23" s="10" t="s">
        <v>54</v>
      </c>
      <c r="C23" s="10" t="s">
        <v>55</v>
      </c>
      <c r="D23" s="12">
        <v>0</v>
      </c>
      <c r="E23" s="12">
        <v>2</v>
      </c>
      <c r="F23" s="10" t="s">
        <v>51</v>
      </c>
    </row>
    <row r="24" spans="1:6" x14ac:dyDescent="0.25">
      <c r="B24" s="10" t="s">
        <v>56</v>
      </c>
      <c r="C24" s="10" t="s">
        <v>57</v>
      </c>
      <c r="D24" s="12">
        <v>0</v>
      </c>
      <c r="E24" s="12">
        <v>1</v>
      </c>
      <c r="F24" s="10" t="s">
        <v>51</v>
      </c>
    </row>
    <row r="25" spans="1:6" x14ac:dyDescent="0.25">
      <c r="B25" s="10" t="s">
        <v>58</v>
      </c>
      <c r="C25" s="10" t="s">
        <v>59</v>
      </c>
      <c r="D25" s="12">
        <v>0</v>
      </c>
      <c r="E25" s="12">
        <v>2.0000000000000018</v>
      </c>
      <c r="F25" s="10" t="s">
        <v>51</v>
      </c>
    </row>
    <row r="26" spans="1:6" x14ac:dyDescent="0.25">
      <c r="B26" s="10" t="s">
        <v>60</v>
      </c>
      <c r="C26" s="10" t="s">
        <v>61</v>
      </c>
      <c r="D26" s="12">
        <v>0</v>
      </c>
      <c r="E26" s="12">
        <v>5.264308612911746</v>
      </c>
      <c r="F26" s="10" t="s">
        <v>51</v>
      </c>
    </row>
    <row r="27" spans="1:6" x14ac:dyDescent="0.25">
      <c r="B27" s="10" t="s">
        <v>62</v>
      </c>
      <c r="C27" s="10" t="s">
        <v>63</v>
      </c>
      <c r="D27" s="12">
        <v>0</v>
      </c>
      <c r="E27" s="12">
        <v>1</v>
      </c>
      <c r="F27" s="10" t="s">
        <v>51</v>
      </c>
    </row>
    <row r="28" spans="1:6" x14ac:dyDescent="0.25">
      <c r="B28" s="10" t="s">
        <v>64</v>
      </c>
      <c r="C28" s="10" t="s">
        <v>65</v>
      </c>
      <c r="D28" s="12">
        <v>0</v>
      </c>
      <c r="E28" s="12">
        <v>3.6808047246613009</v>
      </c>
      <c r="F28" s="10" t="s">
        <v>51</v>
      </c>
    </row>
    <row r="29" spans="1:6" x14ac:dyDescent="0.25">
      <c r="B29" s="10" t="s">
        <v>66</v>
      </c>
      <c r="C29" s="10" t="s">
        <v>67</v>
      </c>
      <c r="D29" s="12">
        <v>0</v>
      </c>
      <c r="E29" s="12">
        <v>1.9999999999999993</v>
      </c>
      <c r="F29" s="10" t="s">
        <v>51</v>
      </c>
    </row>
    <row r="30" spans="1:6" x14ac:dyDescent="0.25">
      <c r="B30" s="10" t="s">
        <v>68</v>
      </c>
      <c r="C30" s="10" t="s">
        <v>69</v>
      </c>
      <c r="D30" s="12">
        <v>0</v>
      </c>
      <c r="E30" s="12">
        <v>1.9999999999999996</v>
      </c>
      <c r="F30" s="10" t="s">
        <v>51</v>
      </c>
    </row>
    <row r="31" spans="1:6" x14ac:dyDescent="0.25">
      <c r="B31" s="10" t="s">
        <v>70</v>
      </c>
      <c r="C31" s="10" t="s">
        <v>71</v>
      </c>
      <c r="D31" s="12">
        <v>0</v>
      </c>
      <c r="E31" s="12">
        <v>0.99999999999999989</v>
      </c>
      <c r="F31" s="10" t="s">
        <v>51</v>
      </c>
    </row>
    <row r="32" spans="1:6" x14ac:dyDescent="0.25">
      <c r="B32" s="10" t="s">
        <v>72</v>
      </c>
      <c r="C32" s="10" t="s">
        <v>73</v>
      </c>
      <c r="D32" s="12">
        <v>0</v>
      </c>
      <c r="E32" s="12">
        <v>1</v>
      </c>
      <c r="F32" s="10" t="s">
        <v>51</v>
      </c>
    </row>
    <row r="33" spans="1:7" x14ac:dyDescent="0.25">
      <c r="B33" s="10" t="s">
        <v>74</v>
      </c>
      <c r="C33" s="10" t="s">
        <v>75</v>
      </c>
      <c r="D33" s="12">
        <v>0</v>
      </c>
      <c r="E33" s="12">
        <v>2</v>
      </c>
      <c r="F33" s="10" t="s">
        <v>51</v>
      </c>
    </row>
    <row r="34" spans="1:7" x14ac:dyDescent="0.25">
      <c r="B34" s="10" t="s">
        <v>76</v>
      </c>
      <c r="C34" s="10" t="s">
        <v>77</v>
      </c>
      <c r="D34" s="12">
        <v>0</v>
      </c>
      <c r="E34" s="12">
        <v>4</v>
      </c>
      <c r="F34" s="10" t="s">
        <v>51</v>
      </c>
    </row>
    <row r="35" spans="1:7" ht="15.75" thickBot="1" x14ac:dyDescent="0.3">
      <c r="B35" s="9" t="s">
        <v>78</v>
      </c>
      <c r="C35" s="9" t="s">
        <v>79</v>
      </c>
      <c r="D35" s="11">
        <v>0</v>
      </c>
      <c r="E35" s="11">
        <v>2</v>
      </c>
      <c r="F35" s="9" t="s">
        <v>51</v>
      </c>
    </row>
    <row r="38" spans="1:7" ht="15.75" thickBot="1" x14ac:dyDescent="0.3">
      <c r="A38" t="s">
        <v>17</v>
      </c>
    </row>
    <row r="39" spans="1:7" ht="15.75" thickBot="1" x14ac:dyDescent="0.3">
      <c r="B39" s="13" t="s">
        <v>38</v>
      </c>
      <c r="C39" s="13" t="s">
        <v>39</v>
      </c>
      <c r="D39" s="13" t="s">
        <v>44</v>
      </c>
      <c r="E39" s="13" t="s">
        <v>45</v>
      </c>
      <c r="F39" s="13" t="s">
        <v>46</v>
      </c>
      <c r="G39" s="13" t="s">
        <v>47</v>
      </c>
    </row>
    <row r="40" spans="1:7" x14ac:dyDescent="0.25">
      <c r="B40" s="10" t="s">
        <v>80</v>
      </c>
      <c r="C40" s="10" t="s">
        <v>81</v>
      </c>
      <c r="D40" s="12">
        <v>857.12234587763646</v>
      </c>
      <c r="E40" s="10" t="s">
        <v>82</v>
      </c>
      <c r="F40" s="10" t="s">
        <v>83</v>
      </c>
      <c r="G40" s="12">
        <v>317.12234587763646</v>
      </c>
    </row>
    <row r="41" spans="1:7" x14ac:dyDescent="0.25">
      <c r="B41" s="10" t="s">
        <v>84</v>
      </c>
      <c r="C41" s="10" t="s">
        <v>81</v>
      </c>
      <c r="D41" s="12">
        <v>5485.2627788996851</v>
      </c>
      <c r="E41" s="10" t="s">
        <v>85</v>
      </c>
      <c r="F41" s="10" t="s">
        <v>83</v>
      </c>
      <c r="G41" s="12">
        <v>760.26277889968515</v>
      </c>
    </row>
    <row r="42" spans="1:7" x14ac:dyDescent="0.25">
      <c r="B42" s="10" t="s">
        <v>86</v>
      </c>
      <c r="C42" s="10" t="s">
        <v>81</v>
      </c>
      <c r="D42" s="12">
        <v>626.89046145406803</v>
      </c>
      <c r="E42" s="10" t="s">
        <v>87</v>
      </c>
      <c r="F42" s="10" t="s">
        <v>83</v>
      </c>
      <c r="G42" s="12">
        <v>146.89046145406803</v>
      </c>
    </row>
    <row r="43" spans="1:7" x14ac:dyDescent="0.25">
      <c r="B43" s="10" t="s">
        <v>88</v>
      </c>
      <c r="C43" s="10" t="s">
        <v>81</v>
      </c>
      <c r="D43" s="12">
        <v>10500.000000000002</v>
      </c>
      <c r="E43" s="10" t="s">
        <v>89</v>
      </c>
      <c r="F43" s="10" t="s">
        <v>100</v>
      </c>
      <c r="G43" s="12">
        <v>0</v>
      </c>
    </row>
    <row r="44" spans="1:7" x14ac:dyDescent="0.25">
      <c r="B44" s="10" t="s">
        <v>90</v>
      </c>
      <c r="C44" s="10" t="s">
        <v>81</v>
      </c>
      <c r="D44" s="12">
        <v>216.00000000000003</v>
      </c>
      <c r="E44" s="10" t="s">
        <v>91</v>
      </c>
      <c r="F44" s="10" t="s">
        <v>100</v>
      </c>
      <c r="G44" s="12">
        <v>0</v>
      </c>
    </row>
    <row r="45" spans="1:7" x14ac:dyDescent="0.25">
      <c r="B45" s="10" t="s">
        <v>92</v>
      </c>
      <c r="C45" s="10" t="s">
        <v>81</v>
      </c>
      <c r="D45" s="12">
        <v>21.081478948405842</v>
      </c>
      <c r="E45" s="10" t="s">
        <v>93</v>
      </c>
      <c r="F45" s="10" t="s">
        <v>83</v>
      </c>
      <c r="G45" s="12">
        <v>6.6814789484058412</v>
      </c>
    </row>
    <row r="46" spans="1:7" x14ac:dyDescent="0.25">
      <c r="B46" s="10" t="s">
        <v>94</v>
      </c>
      <c r="C46" s="10" t="s">
        <v>81</v>
      </c>
      <c r="D46" s="12">
        <v>3963.1359973892386</v>
      </c>
      <c r="E46" s="10" t="s">
        <v>95</v>
      </c>
      <c r="F46" s="10" t="s">
        <v>83</v>
      </c>
      <c r="G46" s="12">
        <v>243.13599738923858</v>
      </c>
    </row>
    <row r="47" spans="1:7" x14ac:dyDescent="0.25">
      <c r="B47" s="10" t="s">
        <v>128</v>
      </c>
      <c r="C47" s="10" t="s">
        <v>81</v>
      </c>
      <c r="D47" s="12">
        <v>2.9775019692287041</v>
      </c>
      <c r="E47" s="10" t="s">
        <v>129</v>
      </c>
      <c r="F47" s="10" t="s">
        <v>83</v>
      </c>
      <c r="G47" s="12">
        <v>0.97750196922870414</v>
      </c>
    </row>
    <row r="48" spans="1:7" x14ac:dyDescent="0.25">
      <c r="B48" s="10" t="s">
        <v>130</v>
      </c>
      <c r="C48" s="10" t="s">
        <v>81</v>
      </c>
      <c r="D48" s="12">
        <v>1.9999999999999998</v>
      </c>
      <c r="E48" s="10" t="s">
        <v>131</v>
      </c>
      <c r="F48" s="10" t="s">
        <v>100</v>
      </c>
      <c r="G48" s="12">
        <v>0</v>
      </c>
    </row>
    <row r="49" spans="2:7" x14ac:dyDescent="0.25">
      <c r="B49" s="10" t="s">
        <v>132</v>
      </c>
      <c r="C49" s="10" t="s">
        <v>81</v>
      </c>
      <c r="D49" s="12">
        <v>2</v>
      </c>
      <c r="E49" s="10" t="s">
        <v>133</v>
      </c>
      <c r="F49" s="10" t="s">
        <v>100</v>
      </c>
      <c r="G49" s="12">
        <v>0</v>
      </c>
    </row>
    <row r="50" spans="2:7" x14ac:dyDescent="0.25">
      <c r="B50" s="10" t="s">
        <v>96</v>
      </c>
      <c r="C50" s="10" t="s">
        <v>81</v>
      </c>
      <c r="D50" s="12">
        <v>1</v>
      </c>
      <c r="E50" s="10" t="s">
        <v>97</v>
      </c>
      <c r="F50" s="10" t="s">
        <v>100</v>
      </c>
      <c r="G50" s="12">
        <v>0</v>
      </c>
    </row>
    <row r="51" spans="2:7" x14ac:dyDescent="0.25">
      <c r="B51" s="10" t="s">
        <v>98</v>
      </c>
      <c r="C51" s="10" t="s">
        <v>81</v>
      </c>
      <c r="D51" s="12">
        <v>2.0000000000000018</v>
      </c>
      <c r="E51" s="10" t="s">
        <v>99</v>
      </c>
      <c r="F51" s="10" t="s">
        <v>100</v>
      </c>
      <c r="G51" s="12">
        <v>0</v>
      </c>
    </row>
    <row r="52" spans="2:7" x14ac:dyDescent="0.25">
      <c r="B52" s="10" t="s">
        <v>101</v>
      </c>
      <c r="C52" s="10" t="s">
        <v>81</v>
      </c>
      <c r="D52" s="12">
        <v>5.264308612911746</v>
      </c>
      <c r="E52" s="10" t="s">
        <v>102</v>
      </c>
      <c r="F52" s="10" t="s">
        <v>83</v>
      </c>
      <c r="G52" s="12">
        <v>1.264308612911746</v>
      </c>
    </row>
    <row r="53" spans="2:7" x14ac:dyDescent="0.25">
      <c r="B53" s="10" t="s">
        <v>103</v>
      </c>
      <c r="C53" s="10" t="s">
        <v>81</v>
      </c>
      <c r="D53" s="12">
        <v>1</v>
      </c>
      <c r="E53" s="10" t="s">
        <v>104</v>
      </c>
      <c r="F53" s="10" t="s">
        <v>100</v>
      </c>
      <c r="G53" s="12">
        <v>0</v>
      </c>
    </row>
    <row r="54" spans="2:7" x14ac:dyDescent="0.25">
      <c r="B54" s="10" t="s">
        <v>105</v>
      </c>
      <c r="C54" s="10" t="s">
        <v>81</v>
      </c>
      <c r="D54" s="12">
        <v>3.6808047246613009</v>
      </c>
      <c r="E54" s="10" t="s">
        <v>106</v>
      </c>
      <c r="F54" s="10" t="s">
        <v>83</v>
      </c>
      <c r="G54" s="12">
        <v>1.6808047246613009</v>
      </c>
    </row>
    <row r="55" spans="2:7" x14ac:dyDescent="0.25">
      <c r="B55" s="10" t="s">
        <v>107</v>
      </c>
      <c r="C55" s="10" t="s">
        <v>81</v>
      </c>
      <c r="D55" s="12">
        <v>1.9999999999999993</v>
      </c>
      <c r="E55" s="10" t="s">
        <v>108</v>
      </c>
      <c r="F55" s="10" t="s">
        <v>100</v>
      </c>
      <c r="G55" s="12">
        <v>0</v>
      </c>
    </row>
    <row r="56" spans="2:7" x14ac:dyDescent="0.25">
      <c r="B56" s="10" t="s">
        <v>109</v>
      </c>
      <c r="C56" s="10" t="s">
        <v>81</v>
      </c>
      <c r="D56" s="12">
        <v>1.9999999999999996</v>
      </c>
      <c r="E56" s="10" t="s">
        <v>110</v>
      </c>
      <c r="F56" s="10" t="s">
        <v>100</v>
      </c>
      <c r="G56" s="12">
        <v>0</v>
      </c>
    </row>
    <row r="57" spans="2:7" x14ac:dyDescent="0.25">
      <c r="B57" s="10" t="s">
        <v>111</v>
      </c>
      <c r="C57" s="10" t="s">
        <v>81</v>
      </c>
      <c r="D57" s="12">
        <v>0.99999999999999989</v>
      </c>
      <c r="E57" s="10" t="s">
        <v>112</v>
      </c>
      <c r="F57" s="10" t="s">
        <v>100</v>
      </c>
      <c r="G57" s="12">
        <v>0</v>
      </c>
    </row>
    <row r="58" spans="2:7" x14ac:dyDescent="0.25">
      <c r="B58" s="10" t="s">
        <v>113</v>
      </c>
      <c r="C58" s="10" t="s">
        <v>81</v>
      </c>
      <c r="D58" s="12">
        <v>1</v>
      </c>
      <c r="E58" s="10" t="s">
        <v>114</v>
      </c>
      <c r="F58" s="10" t="s">
        <v>100</v>
      </c>
      <c r="G58" s="12">
        <v>0</v>
      </c>
    </row>
    <row r="59" spans="2:7" x14ac:dyDescent="0.25">
      <c r="B59" s="10" t="s">
        <v>115</v>
      </c>
      <c r="C59" s="10" t="s">
        <v>81</v>
      </c>
      <c r="D59" s="12">
        <v>2</v>
      </c>
      <c r="E59" s="10" t="s">
        <v>116</v>
      </c>
      <c r="F59" s="10" t="s">
        <v>100</v>
      </c>
      <c r="G59" s="12">
        <v>0</v>
      </c>
    </row>
    <row r="60" spans="2:7" x14ac:dyDescent="0.25">
      <c r="B60" s="10" t="s">
        <v>117</v>
      </c>
      <c r="C60" s="10" t="s">
        <v>121</v>
      </c>
      <c r="D60" s="12">
        <v>4</v>
      </c>
      <c r="E60" s="10" t="s">
        <v>134</v>
      </c>
      <c r="F60" s="10" t="s">
        <v>100</v>
      </c>
      <c r="G60" s="10">
        <v>0</v>
      </c>
    </row>
    <row r="61" spans="2:7" x14ac:dyDescent="0.25">
      <c r="B61" s="10" t="s">
        <v>119</v>
      </c>
      <c r="C61" s="10" t="s">
        <v>121</v>
      </c>
      <c r="D61" s="12">
        <v>2</v>
      </c>
      <c r="E61" s="10" t="s">
        <v>135</v>
      </c>
      <c r="F61" s="10" t="s">
        <v>100</v>
      </c>
      <c r="G61" s="10">
        <v>0</v>
      </c>
    </row>
    <row r="62" spans="2:7" ht="15.75" thickBot="1" x14ac:dyDescent="0.3">
      <c r="B62" s="9" t="s">
        <v>122</v>
      </c>
      <c r="C62" s="9" t="s">
        <v>121</v>
      </c>
      <c r="D62" s="11">
        <v>4000.0000000000009</v>
      </c>
      <c r="E62" s="9" t="s">
        <v>123</v>
      </c>
      <c r="F62" s="9" t="s">
        <v>100</v>
      </c>
      <c r="G62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DDFA-0026-4497-BF9C-418D6603ABF8}">
  <dimension ref="A1:H5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27.5703125" bestFit="1" customWidth="1"/>
    <col min="4" max="4" width="12" bestFit="1" customWidth="1"/>
    <col min="5" max="5" width="12.7109375" bestFit="1" customWidth="1"/>
    <col min="6" max="6" width="12.85546875" bestFit="1" customWidth="1"/>
    <col min="7" max="8" width="12" bestFit="1" customWidth="1"/>
  </cols>
  <sheetData>
    <row r="1" spans="1:8" x14ac:dyDescent="0.25">
      <c r="A1" s="8" t="s">
        <v>136</v>
      </c>
    </row>
    <row r="2" spans="1:8" x14ac:dyDescent="0.25">
      <c r="A2" s="8" t="s">
        <v>184</v>
      </c>
    </row>
    <row r="3" spans="1:8" x14ac:dyDescent="0.25">
      <c r="A3" s="8" t="s">
        <v>186</v>
      </c>
    </row>
    <row r="6" spans="1:8" ht="15.75" thickBot="1" x14ac:dyDescent="0.3">
      <c r="A6" t="s">
        <v>42</v>
      </c>
    </row>
    <row r="7" spans="1:8" x14ac:dyDescent="0.25">
      <c r="B7" s="14"/>
      <c r="C7" s="14"/>
      <c r="D7" s="14" t="s">
        <v>137</v>
      </c>
      <c r="E7" s="14" t="s">
        <v>139</v>
      </c>
      <c r="F7" s="14" t="s">
        <v>141</v>
      </c>
      <c r="G7" s="14" t="s">
        <v>143</v>
      </c>
      <c r="H7" s="14" t="s">
        <v>143</v>
      </c>
    </row>
    <row r="8" spans="1:8" ht="15.75" thickBot="1" x14ac:dyDescent="0.3">
      <c r="B8" s="15" t="s">
        <v>38</v>
      </c>
      <c r="C8" s="15" t="s">
        <v>39</v>
      </c>
      <c r="D8" s="15" t="s">
        <v>138</v>
      </c>
      <c r="E8" s="15" t="s">
        <v>140</v>
      </c>
      <c r="F8" s="15" t="s">
        <v>142</v>
      </c>
      <c r="G8" s="15" t="s">
        <v>144</v>
      </c>
      <c r="H8" s="15" t="s">
        <v>145</v>
      </c>
    </row>
    <row r="9" spans="1:8" x14ac:dyDescent="0.25">
      <c r="B9" s="10" t="s">
        <v>49</v>
      </c>
      <c r="C9" s="10" t="s">
        <v>50</v>
      </c>
      <c r="D9" s="10">
        <v>2.9775019692287041</v>
      </c>
      <c r="E9" s="10">
        <v>0</v>
      </c>
      <c r="F9" s="10">
        <v>1</v>
      </c>
      <c r="G9" s="10">
        <v>0.22991434287857707</v>
      </c>
      <c r="H9" s="10">
        <v>6.3874986403272063</v>
      </c>
    </row>
    <row r="10" spans="1:8" x14ac:dyDescent="0.25">
      <c r="B10" s="10" t="s">
        <v>52</v>
      </c>
      <c r="C10" s="10" t="s">
        <v>53</v>
      </c>
      <c r="D10" s="10">
        <v>1.9999999999999998</v>
      </c>
      <c r="E10" s="10">
        <v>0</v>
      </c>
      <c r="F10" s="10">
        <v>1</v>
      </c>
      <c r="G10" s="10">
        <v>1.9468574159405172</v>
      </c>
      <c r="H10" s="10">
        <v>1E+30</v>
      </c>
    </row>
    <row r="11" spans="1:8" x14ac:dyDescent="0.25">
      <c r="B11" s="10" t="s">
        <v>54</v>
      </c>
      <c r="C11" s="10" t="s">
        <v>55</v>
      </c>
      <c r="D11" s="10">
        <v>2</v>
      </c>
      <c r="E11" s="10">
        <v>0</v>
      </c>
      <c r="F11" s="10">
        <v>1</v>
      </c>
      <c r="G11" s="10">
        <v>1.6362557505569197</v>
      </c>
      <c r="H11" s="10">
        <v>1E+30</v>
      </c>
    </row>
    <row r="12" spans="1:8" x14ac:dyDescent="0.25">
      <c r="B12" s="10" t="s">
        <v>56</v>
      </c>
      <c r="C12" s="10" t="s">
        <v>57</v>
      </c>
      <c r="D12" s="10">
        <v>1</v>
      </c>
      <c r="E12" s="10">
        <v>0</v>
      </c>
      <c r="F12" s="10">
        <v>1</v>
      </c>
      <c r="G12" s="10">
        <v>1.8421903996846209</v>
      </c>
      <c r="H12" s="10">
        <v>1E+30</v>
      </c>
    </row>
    <row r="13" spans="1:8" x14ac:dyDescent="0.25">
      <c r="B13" s="10" t="s">
        <v>58</v>
      </c>
      <c r="C13" s="10" t="s">
        <v>59</v>
      </c>
      <c r="D13" s="10">
        <v>2.0000000000000018</v>
      </c>
      <c r="E13" s="10">
        <v>0</v>
      </c>
      <c r="F13" s="10">
        <v>1</v>
      </c>
      <c r="G13" s="10">
        <v>0.26418179383904461</v>
      </c>
      <c r="H13" s="10">
        <v>1E+30</v>
      </c>
    </row>
    <row r="14" spans="1:8" x14ac:dyDescent="0.25">
      <c r="B14" s="10" t="s">
        <v>60</v>
      </c>
      <c r="C14" s="10" t="s">
        <v>61</v>
      </c>
      <c r="D14" s="10">
        <v>5.264308612911746</v>
      </c>
      <c r="E14" s="10">
        <v>0</v>
      </c>
      <c r="F14" s="10">
        <v>1</v>
      </c>
      <c r="G14" s="10">
        <v>0.63020408163314812</v>
      </c>
      <c r="H14" s="10">
        <v>0.491217209230564</v>
      </c>
    </row>
    <row r="15" spans="1:8" x14ac:dyDescent="0.25">
      <c r="B15" s="10" t="s">
        <v>62</v>
      </c>
      <c r="C15" s="10" t="s">
        <v>63</v>
      </c>
      <c r="D15" s="10">
        <v>1</v>
      </c>
      <c r="E15" s="10">
        <v>0</v>
      </c>
      <c r="F15" s="10">
        <v>1</v>
      </c>
      <c r="G15" s="10">
        <v>6.9069313503441787</v>
      </c>
      <c r="H15" s="10">
        <v>1E+30</v>
      </c>
    </row>
    <row r="16" spans="1:8" x14ac:dyDescent="0.25">
      <c r="B16" s="10" t="s">
        <v>64</v>
      </c>
      <c r="C16" s="10" t="s">
        <v>65</v>
      </c>
      <c r="D16" s="10">
        <v>3.6808047246613009</v>
      </c>
      <c r="E16" s="10">
        <v>0</v>
      </c>
      <c r="F16" s="10">
        <v>1</v>
      </c>
      <c r="G16" s="10">
        <v>1.9324949777251739</v>
      </c>
      <c r="H16" s="10">
        <v>4.1760831298619717E-2</v>
      </c>
    </row>
    <row r="17" spans="1:8" x14ac:dyDescent="0.25">
      <c r="B17" s="10" t="s">
        <v>66</v>
      </c>
      <c r="C17" s="10" t="s">
        <v>67</v>
      </c>
      <c r="D17" s="10">
        <v>1.9999999999999993</v>
      </c>
      <c r="E17" s="10">
        <v>0</v>
      </c>
      <c r="F17" s="10">
        <v>1</v>
      </c>
      <c r="G17" s="10">
        <v>4.9232949157080264E-2</v>
      </c>
      <c r="H17" s="10">
        <v>1E+30</v>
      </c>
    </row>
    <row r="18" spans="1:8" x14ac:dyDescent="0.25">
      <c r="B18" s="10" t="s">
        <v>68</v>
      </c>
      <c r="C18" s="10" t="s">
        <v>69</v>
      </c>
      <c r="D18" s="10">
        <v>1.9999999999999996</v>
      </c>
      <c r="E18" s="10">
        <v>0</v>
      </c>
      <c r="F18" s="10">
        <v>1</v>
      </c>
      <c r="G18" s="10">
        <v>0.51803861845310306</v>
      </c>
      <c r="H18" s="10">
        <v>1E+30</v>
      </c>
    </row>
    <row r="19" spans="1:8" x14ac:dyDescent="0.25">
      <c r="B19" s="10" t="s">
        <v>70</v>
      </c>
      <c r="C19" s="10" t="s">
        <v>71</v>
      </c>
      <c r="D19" s="10">
        <v>0.99999999999999989</v>
      </c>
      <c r="E19" s="10">
        <v>0</v>
      </c>
      <c r="F19" s="10">
        <v>1</v>
      </c>
      <c r="G19" s="10">
        <v>2.7903355312826514</v>
      </c>
      <c r="H19" s="10">
        <v>1E+30</v>
      </c>
    </row>
    <row r="20" spans="1:8" x14ac:dyDescent="0.25">
      <c r="B20" s="10" t="s">
        <v>72</v>
      </c>
      <c r="C20" s="10" t="s">
        <v>73</v>
      </c>
      <c r="D20" s="10">
        <v>1</v>
      </c>
      <c r="E20" s="10">
        <v>0</v>
      </c>
      <c r="F20" s="10">
        <v>1</v>
      </c>
      <c r="G20" s="10">
        <v>0.45204044821802036</v>
      </c>
      <c r="H20" s="10">
        <v>1E+30</v>
      </c>
    </row>
    <row r="21" spans="1:8" x14ac:dyDescent="0.25">
      <c r="B21" s="10" t="s">
        <v>74</v>
      </c>
      <c r="C21" s="10" t="s">
        <v>75</v>
      </c>
      <c r="D21" s="10">
        <v>2</v>
      </c>
      <c r="E21" s="10">
        <v>0</v>
      </c>
      <c r="F21" s="10">
        <v>1</v>
      </c>
      <c r="G21" s="10">
        <v>1.0061215306057871</v>
      </c>
      <c r="H21" s="10">
        <v>1E+30</v>
      </c>
    </row>
    <row r="22" spans="1:8" x14ac:dyDescent="0.25">
      <c r="B22" s="10" t="s">
        <v>76</v>
      </c>
      <c r="C22" s="10" t="s">
        <v>77</v>
      </c>
      <c r="D22" s="10">
        <v>4</v>
      </c>
      <c r="E22" s="10">
        <v>0</v>
      </c>
      <c r="F22" s="10">
        <v>1</v>
      </c>
      <c r="G22" s="10">
        <v>1E+30</v>
      </c>
      <c r="H22" s="10">
        <v>0.73161300100042082</v>
      </c>
    </row>
    <row r="23" spans="1:8" ht="15.75" thickBot="1" x14ac:dyDescent="0.3">
      <c r="B23" s="9" t="s">
        <v>78</v>
      </c>
      <c r="C23" s="9" t="s">
        <v>79</v>
      </c>
      <c r="D23" s="9">
        <v>2</v>
      </c>
      <c r="E23" s="9">
        <v>0</v>
      </c>
      <c r="F23" s="9">
        <v>1</v>
      </c>
      <c r="G23" s="9">
        <v>1E+30</v>
      </c>
      <c r="H23" s="9">
        <v>0.62258181317802319</v>
      </c>
    </row>
    <row r="25" spans="1:8" ht="15.75" thickBot="1" x14ac:dyDescent="0.3">
      <c r="A25" t="s">
        <v>17</v>
      </c>
    </row>
    <row r="26" spans="1:8" x14ac:dyDescent="0.25">
      <c r="B26" s="14"/>
      <c r="C26" s="14"/>
      <c r="D26" s="14" t="s">
        <v>137</v>
      </c>
      <c r="E26" s="14" t="s">
        <v>146</v>
      </c>
      <c r="F26" s="14" t="s">
        <v>147</v>
      </c>
      <c r="G26" s="14" t="s">
        <v>143</v>
      </c>
      <c r="H26" s="14" t="s">
        <v>143</v>
      </c>
    </row>
    <row r="27" spans="1:8" ht="15.75" thickBot="1" x14ac:dyDescent="0.3">
      <c r="B27" s="15" t="s">
        <v>38</v>
      </c>
      <c r="C27" s="15" t="s">
        <v>39</v>
      </c>
      <c r="D27" s="15" t="s">
        <v>138</v>
      </c>
      <c r="E27" s="15" t="s">
        <v>15</v>
      </c>
      <c r="F27" s="15" t="s">
        <v>148</v>
      </c>
      <c r="G27" s="15" t="s">
        <v>144</v>
      </c>
      <c r="H27" s="15" t="s">
        <v>145</v>
      </c>
    </row>
    <row r="28" spans="1:8" x14ac:dyDescent="0.25">
      <c r="B28" s="10" t="s">
        <v>80</v>
      </c>
      <c r="C28" s="10" t="s">
        <v>81</v>
      </c>
      <c r="D28" s="10">
        <v>857.12234587763646</v>
      </c>
      <c r="E28" s="10">
        <v>0</v>
      </c>
      <c r="F28" s="10">
        <v>540</v>
      </c>
      <c r="G28" s="10">
        <v>317.12234587763652</v>
      </c>
      <c r="H28" s="10">
        <v>1E+30</v>
      </c>
    </row>
    <row r="29" spans="1:8" x14ac:dyDescent="0.25">
      <c r="B29" s="10" t="s">
        <v>84</v>
      </c>
      <c r="C29" s="10" t="s">
        <v>81</v>
      </c>
      <c r="D29" s="10">
        <v>5485.2627788996851</v>
      </c>
      <c r="E29" s="10">
        <v>0</v>
      </c>
      <c r="F29" s="10">
        <v>4725</v>
      </c>
      <c r="G29" s="10">
        <v>760.2627788996848</v>
      </c>
      <c r="H29" s="10">
        <v>1E+30</v>
      </c>
    </row>
    <row r="30" spans="1:8" x14ac:dyDescent="0.25">
      <c r="B30" s="10" t="s">
        <v>86</v>
      </c>
      <c r="C30" s="10" t="s">
        <v>81</v>
      </c>
      <c r="D30" s="10">
        <v>626.89046145406803</v>
      </c>
      <c r="E30" s="10">
        <v>0</v>
      </c>
      <c r="F30" s="10">
        <v>480</v>
      </c>
      <c r="G30" s="10">
        <v>146.89046145406812</v>
      </c>
      <c r="H30" s="10">
        <v>1E+30</v>
      </c>
    </row>
    <row r="31" spans="1:8" x14ac:dyDescent="0.25">
      <c r="B31" s="10" t="s">
        <v>88</v>
      </c>
      <c r="C31" s="10" t="s">
        <v>81</v>
      </c>
      <c r="D31" s="10">
        <v>10500.000000000002</v>
      </c>
      <c r="E31" s="10">
        <v>-5.7421890980268971E-4</v>
      </c>
      <c r="F31" s="10">
        <v>10500</v>
      </c>
      <c r="G31" s="10">
        <v>604.20660427779501</v>
      </c>
      <c r="H31" s="10">
        <v>753.98041308049255</v>
      </c>
    </row>
    <row r="32" spans="1:8" x14ac:dyDescent="0.25">
      <c r="B32" s="10" t="s">
        <v>90</v>
      </c>
      <c r="C32" s="10" t="s">
        <v>81</v>
      </c>
      <c r="D32" s="10">
        <v>216.00000000000003</v>
      </c>
      <c r="E32" s="10">
        <v>-7.6444751884620299E-2</v>
      </c>
      <c r="F32" s="10">
        <v>216</v>
      </c>
      <c r="G32" s="10">
        <v>6.9798693436294128</v>
      </c>
      <c r="H32" s="10">
        <v>5.458724236760113</v>
      </c>
    </row>
    <row r="33" spans="2:8" x14ac:dyDescent="0.25">
      <c r="B33" s="10" t="s">
        <v>92</v>
      </c>
      <c r="C33" s="10" t="s">
        <v>81</v>
      </c>
      <c r="D33" s="10">
        <v>21.081478948405842</v>
      </c>
      <c r="E33" s="10">
        <v>0</v>
      </c>
      <c r="F33" s="10">
        <v>14.4</v>
      </c>
      <c r="G33" s="10">
        <v>6.6814789484058394</v>
      </c>
      <c r="H33" s="10">
        <v>1E+30</v>
      </c>
    </row>
    <row r="34" spans="2:8" x14ac:dyDescent="0.25">
      <c r="B34" s="10" t="s">
        <v>94</v>
      </c>
      <c r="C34" s="10" t="s">
        <v>81</v>
      </c>
      <c r="D34" s="10">
        <v>3963.1359973892386</v>
      </c>
      <c r="E34" s="10">
        <v>0</v>
      </c>
      <c r="F34" s="10">
        <v>3720</v>
      </c>
      <c r="G34" s="10">
        <v>243.13599738923784</v>
      </c>
      <c r="H34" s="10">
        <v>1E+30</v>
      </c>
    </row>
    <row r="35" spans="2:8" x14ac:dyDescent="0.25">
      <c r="B35" s="10" t="s">
        <v>128</v>
      </c>
      <c r="C35" s="10" t="s">
        <v>81</v>
      </c>
      <c r="D35" s="10">
        <v>2.9775019692287041</v>
      </c>
      <c r="E35" s="10">
        <v>0</v>
      </c>
      <c r="F35" s="10">
        <v>2</v>
      </c>
      <c r="G35" s="10">
        <v>0.97750196922870569</v>
      </c>
      <c r="H35" s="10">
        <v>1E+30</v>
      </c>
    </row>
    <row r="36" spans="2:8" x14ac:dyDescent="0.25">
      <c r="B36" s="10" t="s">
        <v>130</v>
      </c>
      <c r="C36" s="10" t="s">
        <v>81</v>
      </c>
      <c r="D36" s="10">
        <v>1.9999999999999998</v>
      </c>
      <c r="E36" s="10">
        <v>-1.9468574159405172</v>
      </c>
      <c r="F36" s="10">
        <v>2</v>
      </c>
      <c r="G36" s="10">
        <v>0.28504194144092121</v>
      </c>
      <c r="H36" s="10">
        <v>0.31559718409401361</v>
      </c>
    </row>
    <row r="37" spans="2:8" x14ac:dyDescent="0.25">
      <c r="B37" s="10" t="s">
        <v>132</v>
      </c>
      <c r="C37" s="10" t="s">
        <v>81</v>
      </c>
      <c r="D37" s="10">
        <v>2</v>
      </c>
      <c r="E37" s="10">
        <v>-1.6362557505569197</v>
      </c>
      <c r="F37" s="10">
        <v>2</v>
      </c>
      <c r="G37" s="10">
        <v>0.32920194776579031</v>
      </c>
      <c r="H37" s="10">
        <v>0.3709185696105311</v>
      </c>
    </row>
    <row r="38" spans="2:8" x14ac:dyDescent="0.25">
      <c r="B38" s="10" t="s">
        <v>96</v>
      </c>
      <c r="C38" s="10" t="s">
        <v>81</v>
      </c>
      <c r="D38" s="10">
        <v>1</v>
      </c>
      <c r="E38" s="10">
        <v>-1.8421903996846209</v>
      </c>
      <c r="F38" s="10">
        <v>1</v>
      </c>
      <c r="G38" s="10">
        <v>0.30684441758861286</v>
      </c>
      <c r="H38" s="10">
        <v>0.34828806301999637</v>
      </c>
    </row>
    <row r="39" spans="2:8" x14ac:dyDescent="0.25">
      <c r="B39" s="10" t="s">
        <v>98</v>
      </c>
      <c r="C39" s="10" t="s">
        <v>81</v>
      </c>
      <c r="D39" s="10">
        <v>2.0000000000000018</v>
      </c>
      <c r="E39" s="10">
        <v>-0.26418179383904461</v>
      </c>
      <c r="F39" s="10">
        <v>2</v>
      </c>
      <c r="G39" s="10">
        <v>1.0081903742122675</v>
      </c>
      <c r="H39" s="10">
        <v>1.4938222087302473</v>
      </c>
    </row>
    <row r="40" spans="2:8" x14ac:dyDescent="0.25">
      <c r="B40" s="10" t="s">
        <v>101</v>
      </c>
      <c r="C40" s="10" t="s">
        <v>81</v>
      </c>
      <c r="D40" s="10">
        <v>5.264308612911746</v>
      </c>
      <c r="E40" s="10">
        <v>0</v>
      </c>
      <c r="F40" s="10">
        <v>4</v>
      </c>
      <c r="G40" s="10">
        <v>1.264308612911746</v>
      </c>
      <c r="H40" s="10">
        <v>1E+30</v>
      </c>
    </row>
    <row r="41" spans="2:8" x14ac:dyDescent="0.25">
      <c r="B41" s="10" t="s">
        <v>103</v>
      </c>
      <c r="C41" s="10" t="s">
        <v>81</v>
      </c>
      <c r="D41" s="10">
        <v>1</v>
      </c>
      <c r="E41" s="10">
        <v>-6.9069313503441787</v>
      </c>
      <c r="F41" s="10">
        <v>1</v>
      </c>
      <c r="G41" s="10">
        <v>0.10540080715784214</v>
      </c>
      <c r="H41" s="10">
        <v>0.11574935075349825</v>
      </c>
    </row>
    <row r="42" spans="2:8" x14ac:dyDescent="0.25">
      <c r="B42" s="10" t="s">
        <v>105</v>
      </c>
      <c r="C42" s="10" t="s">
        <v>81</v>
      </c>
      <c r="D42" s="10">
        <v>3.6808047246613009</v>
      </c>
      <c r="E42" s="10">
        <v>0</v>
      </c>
      <c r="F42" s="10">
        <v>2</v>
      </c>
      <c r="G42" s="10">
        <v>1.6808047246613007</v>
      </c>
      <c r="H42" s="10">
        <v>1E+30</v>
      </c>
    </row>
    <row r="43" spans="2:8" x14ac:dyDescent="0.25">
      <c r="B43" s="10" t="s">
        <v>107</v>
      </c>
      <c r="C43" s="10" t="s">
        <v>81</v>
      </c>
      <c r="D43" s="10">
        <v>1.9999999999999993</v>
      </c>
      <c r="E43" s="10">
        <v>-4.9232949157080264E-2</v>
      </c>
      <c r="F43" s="10">
        <v>2</v>
      </c>
      <c r="G43" s="10">
        <v>1.4257078593555907</v>
      </c>
      <c r="H43" s="10">
        <v>1.9999999999999993</v>
      </c>
    </row>
    <row r="44" spans="2:8" x14ac:dyDescent="0.25">
      <c r="B44" s="10" t="s">
        <v>109</v>
      </c>
      <c r="C44" s="10" t="s">
        <v>81</v>
      </c>
      <c r="D44" s="10">
        <v>1.9999999999999996</v>
      </c>
      <c r="E44" s="10">
        <v>-0.51803861845310306</v>
      </c>
      <c r="F44" s="10">
        <v>2</v>
      </c>
      <c r="G44" s="10">
        <v>1.1988491327059154</v>
      </c>
      <c r="H44" s="10">
        <v>1.2118870229049841</v>
      </c>
    </row>
    <row r="45" spans="2:8" x14ac:dyDescent="0.25">
      <c r="B45" s="10" t="s">
        <v>111</v>
      </c>
      <c r="C45" s="10" t="s">
        <v>81</v>
      </c>
      <c r="D45" s="10">
        <v>0.99999999999999989</v>
      </c>
      <c r="E45" s="10">
        <v>-2.7903355312826505</v>
      </c>
      <c r="F45" s="10">
        <v>1</v>
      </c>
      <c r="G45" s="10">
        <v>0.2835093704030161</v>
      </c>
      <c r="H45" s="10">
        <v>0.30504893141941264</v>
      </c>
    </row>
    <row r="46" spans="2:8" x14ac:dyDescent="0.25">
      <c r="B46" s="10" t="s">
        <v>113</v>
      </c>
      <c r="C46" s="10" t="s">
        <v>81</v>
      </c>
      <c r="D46" s="10">
        <v>1</v>
      </c>
      <c r="E46" s="10">
        <v>-0.45204044821802036</v>
      </c>
      <c r="F46" s="10">
        <v>1</v>
      </c>
      <c r="G46" s="10">
        <v>0.64089756125231501</v>
      </c>
      <c r="H46" s="10">
        <v>0.79863089020030276</v>
      </c>
    </row>
    <row r="47" spans="2:8" x14ac:dyDescent="0.25">
      <c r="B47" s="10" t="s">
        <v>115</v>
      </c>
      <c r="C47" s="10" t="s">
        <v>81</v>
      </c>
      <c r="D47" s="10">
        <v>2</v>
      </c>
      <c r="E47" s="10">
        <v>-1.0061215306057871</v>
      </c>
      <c r="F47" s="10">
        <v>2</v>
      </c>
      <c r="G47" s="10">
        <v>0.4662703656322264</v>
      </c>
      <c r="H47" s="10">
        <v>0.5326798844809234</v>
      </c>
    </row>
    <row r="48" spans="2:8" x14ac:dyDescent="0.25">
      <c r="B48" s="10" t="s">
        <v>117</v>
      </c>
      <c r="C48" s="10" t="s">
        <v>121</v>
      </c>
      <c r="D48" s="10">
        <v>4</v>
      </c>
      <c r="E48" s="10">
        <v>0.73161300100042082</v>
      </c>
      <c r="F48" s="10">
        <v>4</v>
      </c>
      <c r="G48" s="10">
        <v>4.4397060802680288</v>
      </c>
      <c r="H48" s="10">
        <v>4</v>
      </c>
    </row>
    <row r="49" spans="2:8" x14ac:dyDescent="0.25">
      <c r="B49" s="10" t="s">
        <v>119</v>
      </c>
      <c r="C49" s="10" t="s">
        <v>121</v>
      </c>
      <c r="D49" s="10">
        <v>2</v>
      </c>
      <c r="E49" s="10">
        <v>0.62258181317802319</v>
      </c>
      <c r="F49" s="10">
        <v>2</v>
      </c>
      <c r="G49" s="10">
        <v>0.55912708691475466</v>
      </c>
      <c r="H49" s="10">
        <v>1.4442346363830827</v>
      </c>
    </row>
    <row r="50" spans="2:8" ht="15.75" thickBot="1" x14ac:dyDescent="0.3">
      <c r="B50" s="9" t="s">
        <v>122</v>
      </c>
      <c r="C50" s="9" t="s">
        <v>121</v>
      </c>
      <c r="D50" s="9">
        <v>4000.0000000000009</v>
      </c>
      <c r="E50" s="9">
        <v>1.8781309620770025E-2</v>
      </c>
      <c r="F50" s="9">
        <v>4000</v>
      </c>
      <c r="G50" s="9">
        <v>48.730476667222753</v>
      </c>
      <c r="H50" s="9">
        <v>44.373739813451536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4E33-F930-4B86-89E4-E16987BB2454}">
  <dimension ref="A1:J27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8" t="s">
        <v>149</v>
      </c>
    </row>
    <row r="2" spans="1:10" x14ac:dyDescent="0.25">
      <c r="A2" s="8" t="s">
        <v>184</v>
      </c>
    </row>
    <row r="3" spans="1:10" x14ac:dyDescent="0.25">
      <c r="A3" s="8" t="s">
        <v>187</v>
      </c>
    </row>
    <row r="5" spans="1:10" ht="15.75" thickBot="1" x14ac:dyDescent="0.3"/>
    <row r="6" spans="1:10" x14ac:dyDescent="0.25">
      <c r="B6" s="14"/>
      <c r="C6" s="14" t="s">
        <v>141</v>
      </c>
      <c r="D6" s="14"/>
    </row>
    <row r="7" spans="1:10" ht="15.75" thickBot="1" x14ac:dyDescent="0.3">
      <c r="B7" s="15" t="s">
        <v>38</v>
      </c>
      <c r="C7" s="15" t="s">
        <v>39</v>
      </c>
      <c r="D7" s="15" t="s">
        <v>138</v>
      </c>
    </row>
    <row r="8" spans="1:10" ht="15.75" thickBot="1" x14ac:dyDescent="0.3">
      <c r="B8" s="9" t="s">
        <v>48</v>
      </c>
      <c r="C8" s="9" t="s">
        <v>30</v>
      </c>
      <c r="D8" s="11">
        <v>33.922615306801752</v>
      </c>
    </row>
    <row r="10" spans="1:10" ht="15.75" thickBot="1" x14ac:dyDescent="0.3"/>
    <row r="11" spans="1:10" x14ac:dyDescent="0.25">
      <c r="B11" s="14"/>
      <c r="C11" s="14" t="s">
        <v>150</v>
      </c>
      <c r="D11" s="14"/>
      <c r="F11" s="14" t="s">
        <v>151</v>
      </c>
      <c r="G11" s="14" t="s">
        <v>141</v>
      </c>
      <c r="I11" s="14" t="s">
        <v>154</v>
      </c>
      <c r="J11" s="14" t="s">
        <v>141</v>
      </c>
    </row>
    <row r="12" spans="1:10" ht="15.75" thickBot="1" x14ac:dyDescent="0.3">
      <c r="B12" s="15" t="s">
        <v>38</v>
      </c>
      <c r="C12" s="15" t="s">
        <v>39</v>
      </c>
      <c r="D12" s="15" t="s">
        <v>138</v>
      </c>
      <c r="F12" s="15" t="s">
        <v>152</v>
      </c>
      <c r="G12" s="15" t="s">
        <v>153</v>
      </c>
      <c r="I12" s="15" t="s">
        <v>152</v>
      </c>
      <c r="J12" s="15" t="s">
        <v>153</v>
      </c>
    </row>
    <row r="13" spans="1:10" x14ac:dyDescent="0.25">
      <c r="B13" s="10" t="s">
        <v>49</v>
      </c>
      <c r="C13" s="10" t="s">
        <v>50</v>
      </c>
      <c r="D13" s="12">
        <v>2.9775019692287041</v>
      </c>
      <c r="F13" s="12">
        <v>2.9775019692286988</v>
      </c>
      <c r="G13" s="12">
        <v>33.922615306801745</v>
      </c>
      <c r="I13" s="12">
        <v>2.9775019692286997</v>
      </c>
      <c r="J13" s="12">
        <v>33.922615306801745</v>
      </c>
    </row>
    <row r="14" spans="1:10" x14ac:dyDescent="0.25">
      <c r="B14" s="10" t="s">
        <v>52</v>
      </c>
      <c r="C14" s="10" t="s">
        <v>53</v>
      </c>
      <c r="D14" s="12">
        <v>1.9999999999999998</v>
      </c>
      <c r="F14" s="12">
        <v>2</v>
      </c>
      <c r="G14" s="12">
        <v>33.922615306801752</v>
      </c>
      <c r="I14" s="12">
        <v>1.9999999999999942</v>
      </c>
      <c r="J14" s="12">
        <v>33.922615306801745</v>
      </c>
    </row>
    <row r="15" spans="1:10" x14ac:dyDescent="0.25">
      <c r="B15" s="10" t="s">
        <v>54</v>
      </c>
      <c r="C15" s="10" t="s">
        <v>55</v>
      </c>
      <c r="D15" s="12">
        <v>2</v>
      </c>
      <c r="F15" s="12">
        <v>2</v>
      </c>
      <c r="G15" s="12">
        <v>33.922615306801752</v>
      </c>
      <c r="I15" s="12">
        <v>1.9999999999999938</v>
      </c>
      <c r="J15" s="12">
        <v>33.922615306801745</v>
      </c>
    </row>
    <row r="16" spans="1:10" x14ac:dyDescent="0.25">
      <c r="B16" s="10" t="s">
        <v>56</v>
      </c>
      <c r="C16" s="10" t="s">
        <v>57</v>
      </c>
      <c r="D16" s="12">
        <v>1</v>
      </c>
      <c r="F16" s="12">
        <v>1</v>
      </c>
      <c r="G16" s="12">
        <v>33.922615306801752</v>
      </c>
      <c r="I16" s="12">
        <v>0.99999999999999445</v>
      </c>
      <c r="J16" s="12">
        <v>33.922615306801745</v>
      </c>
    </row>
    <row r="17" spans="2:10" x14ac:dyDescent="0.25">
      <c r="B17" s="10" t="s">
        <v>58</v>
      </c>
      <c r="C17" s="10" t="s">
        <v>59</v>
      </c>
      <c r="D17" s="12">
        <v>2.0000000000000018</v>
      </c>
      <c r="F17" s="12">
        <v>1.9999999999999962</v>
      </c>
      <c r="G17" s="12">
        <v>33.922615306801745</v>
      </c>
      <c r="I17" s="12">
        <v>1.9999999999999953</v>
      </c>
      <c r="J17" s="12">
        <v>33.922615306801745</v>
      </c>
    </row>
    <row r="18" spans="2:10" x14ac:dyDescent="0.25">
      <c r="B18" s="10" t="s">
        <v>60</v>
      </c>
      <c r="C18" s="10" t="s">
        <v>61</v>
      </c>
      <c r="D18" s="12">
        <v>5.264308612911746</v>
      </c>
      <c r="F18" s="12">
        <v>5.2643086129117398</v>
      </c>
      <c r="G18" s="12">
        <v>33.922615306801745</v>
      </c>
      <c r="I18" s="12">
        <v>5.2643086129117362</v>
      </c>
      <c r="J18" s="12">
        <v>33.922615306801745</v>
      </c>
    </row>
    <row r="19" spans="2:10" x14ac:dyDescent="0.25">
      <c r="B19" s="10" t="s">
        <v>62</v>
      </c>
      <c r="C19" s="10" t="s">
        <v>63</v>
      </c>
      <c r="D19" s="12">
        <v>1</v>
      </c>
      <c r="F19" s="12">
        <v>1</v>
      </c>
      <c r="G19" s="12">
        <v>33.922615306801752</v>
      </c>
      <c r="I19" s="12">
        <v>0.99999999999999778</v>
      </c>
      <c r="J19" s="12">
        <v>33.922615306801745</v>
      </c>
    </row>
    <row r="20" spans="2:10" x14ac:dyDescent="0.25">
      <c r="B20" s="10" t="s">
        <v>64</v>
      </c>
      <c r="C20" s="10" t="s">
        <v>65</v>
      </c>
      <c r="D20" s="12">
        <v>3.6808047246613009</v>
      </c>
      <c r="F20" s="12">
        <v>3.6808047246612974</v>
      </c>
      <c r="G20" s="12">
        <v>33.922615306801745</v>
      </c>
      <c r="I20" s="12">
        <v>3.680804724661292</v>
      </c>
      <c r="J20" s="12">
        <v>33.922615306801745</v>
      </c>
    </row>
    <row r="21" spans="2:10" x14ac:dyDescent="0.25">
      <c r="B21" s="10" t="s">
        <v>66</v>
      </c>
      <c r="C21" s="10" t="s">
        <v>67</v>
      </c>
      <c r="D21" s="12">
        <v>1.9999999999999993</v>
      </c>
      <c r="F21" s="12">
        <v>1.9999999999999933</v>
      </c>
      <c r="G21" s="12">
        <v>33.922615306801745</v>
      </c>
      <c r="I21" s="12">
        <v>1.9999999999999902</v>
      </c>
      <c r="J21" s="12">
        <v>33.922615306801745</v>
      </c>
    </row>
    <row r="22" spans="2:10" x14ac:dyDescent="0.25">
      <c r="B22" s="10" t="s">
        <v>68</v>
      </c>
      <c r="C22" s="10" t="s">
        <v>69</v>
      </c>
      <c r="D22" s="12">
        <v>1.9999999999999996</v>
      </c>
      <c r="F22" s="12">
        <v>1.9999999999999982</v>
      </c>
      <c r="G22" s="12">
        <v>33.922615306801752</v>
      </c>
      <c r="I22" s="12">
        <v>1.9999999999999925</v>
      </c>
      <c r="J22" s="12">
        <v>33.922615306801745</v>
      </c>
    </row>
    <row r="23" spans="2:10" x14ac:dyDescent="0.25">
      <c r="B23" s="10" t="s">
        <v>70</v>
      </c>
      <c r="C23" s="10" t="s">
        <v>71</v>
      </c>
      <c r="D23" s="12">
        <v>0.99999999999999989</v>
      </c>
      <c r="F23" s="12">
        <v>0.99999999999999811</v>
      </c>
      <c r="G23" s="12">
        <v>33.922615306801745</v>
      </c>
      <c r="I23" s="12">
        <v>0.99999999999999623</v>
      </c>
      <c r="J23" s="12">
        <v>33.922615306801745</v>
      </c>
    </row>
    <row r="24" spans="2:10" x14ac:dyDescent="0.25">
      <c r="B24" s="10" t="s">
        <v>72</v>
      </c>
      <c r="C24" s="10" t="s">
        <v>73</v>
      </c>
      <c r="D24" s="12">
        <v>1</v>
      </c>
      <c r="F24" s="12">
        <v>0.99999999999999112</v>
      </c>
      <c r="G24" s="12">
        <v>33.922615306801745</v>
      </c>
      <c r="I24" s="12">
        <v>0.9999999999999899</v>
      </c>
      <c r="J24" s="12">
        <v>33.922615306801745</v>
      </c>
    </row>
    <row r="25" spans="2:10" x14ac:dyDescent="0.25">
      <c r="B25" s="10" t="s">
        <v>74</v>
      </c>
      <c r="C25" s="10" t="s">
        <v>75</v>
      </c>
      <c r="D25" s="12">
        <v>2</v>
      </c>
      <c r="F25" s="12">
        <v>1.9999999999999889</v>
      </c>
      <c r="G25" s="12">
        <v>33.922615306801745</v>
      </c>
      <c r="I25" s="12">
        <v>1.9999999999999922</v>
      </c>
      <c r="J25" s="12">
        <v>33.922615306801745</v>
      </c>
    </row>
    <row r="26" spans="2:10" x14ac:dyDescent="0.25">
      <c r="B26" s="10" t="s">
        <v>76</v>
      </c>
      <c r="C26" s="10" t="s">
        <v>77</v>
      </c>
      <c r="D26" s="12">
        <v>4</v>
      </c>
      <c r="F26" s="12">
        <v>4.0000000000000169</v>
      </c>
      <c r="G26" s="12">
        <v>33.922615306801774</v>
      </c>
      <c r="I26" s="12">
        <v>3.9999999999999574</v>
      </c>
      <c r="J26" s="12">
        <v>33.92261530680171</v>
      </c>
    </row>
    <row r="27" spans="2:10" ht="15.75" thickBot="1" x14ac:dyDescent="0.3">
      <c r="B27" s="9" t="s">
        <v>78</v>
      </c>
      <c r="C27" s="9" t="s">
        <v>79</v>
      </c>
      <c r="D27" s="11">
        <v>2</v>
      </c>
      <c r="F27" s="11">
        <v>1.9999999999999987</v>
      </c>
      <c r="G27" s="11">
        <v>33.922615306801752</v>
      </c>
      <c r="I27" s="11">
        <v>1.9999999999999918</v>
      </c>
      <c r="J27" s="11">
        <v>33.922615306801745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2929-1E69-4EE7-AD50-63149AED3BA0}">
  <dimension ref="B2:V35"/>
  <sheetViews>
    <sheetView zoomScale="70" zoomScaleNormal="70" workbookViewId="0">
      <selection activeCell="R3" sqref="R3"/>
    </sheetView>
  </sheetViews>
  <sheetFormatPr baseColWidth="10" defaultRowHeight="15" x14ac:dyDescent="0.25"/>
  <cols>
    <col min="2" max="2" width="24" bestFit="1" customWidth="1"/>
    <col min="3" max="3" width="14.85546875" bestFit="1" customWidth="1"/>
    <col min="4" max="4" width="16.42578125" bestFit="1" customWidth="1"/>
    <col min="5" max="5" width="22.28515625" customWidth="1"/>
    <col min="6" max="6" width="15.7109375" bestFit="1" customWidth="1"/>
    <col min="7" max="7" width="6.28515625" bestFit="1" customWidth="1"/>
    <col min="9" max="9" width="15.42578125" bestFit="1" customWidth="1"/>
    <col min="10" max="10" width="14.85546875" bestFit="1" customWidth="1"/>
    <col min="13" max="13" width="17.7109375" customWidth="1"/>
    <col min="16" max="16" width="16.5703125" customWidth="1"/>
    <col min="17" max="17" width="19.42578125" customWidth="1"/>
  </cols>
  <sheetData>
    <row r="2" spans="2:22" x14ac:dyDescent="0.25"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</row>
    <row r="3" spans="2:22" x14ac:dyDescent="0.25">
      <c r="B3" s="2" t="s">
        <v>15</v>
      </c>
      <c r="C3" s="7">
        <v>140</v>
      </c>
      <c r="D3" s="7">
        <v>159</v>
      </c>
      <c r="E3" s="7">
        <v>148</v>
      </c>
      <c r="F3" s="7">
        <v>161</v>
      </c>
      <c r="G3" s="7">
        <v>101</v>
      </c>
      <c r="H3" s="7">
        <v>100</v>
      </c>
      <c r="I3" s="7">
        <v>421</v>
      </c>
      <c r="J3" s="7">
        <v>98</v>
      </c>
      <c r="K3" s="7">
        <v>94</v>
      </c>
      <c r="L3" s="7">
        <v>117</v>
      </c>
      <c r="M3" s="7">
        <v>239</v>
      </c>
      <c r="N3" s="7">
        <v>91</v>
      </c>
      <c r="O3" s="7">
        <v>120</v>
      </c>
      <c r="P3" s="7">
        <v>21.5</v>
      </c>
      <c r="Q3" s="7">
        <v>110</v>
      </c>
      <c r="T3" s="4" t="s">
        <v>30</v>
      </c>
      <c r="U3" s="3">
        <f>C4+D4+E4+F4+G4+H4+I4+J4+K4+L4+M4+N4+O4+P4+Q4</f>
        <v>33.922615306801752</v>
      </c>
      <c r="V3" s="4" t="s">
        <v>31</v>
      </c>
    </row>
    <row r="4" spans="2:22" x14ac:dyDescent="0.25">
      <c r="B4" s="2" t="s">
        <v>16</v>
      </c>
      <c r="C4" s="7">
        <v>2.9775019692287041</v>
      </c>
      <c r="D4" s="7">
        <v>1.9999999999999998</v>
      </c>
      <c r="E4" s="7">
        <v>2</v>
      </c>
      <c r="F4" s="7">
        <v>1</v>
      </c>
      <c r="G4" s="7">
        <v>2.0000000000000018</v>
      </c>
      <c r="H4" s="7">
        <v>5.264308612911746</v>
      </c>
      <c r="I4" s="7">
        <v>1</v>
      </c>
      <c r="J4" s="7">
        <v>3.6808047246613009</v>
      </c>
      <c r="K4" s="7">
        <v>1.9999999999999993</v>
      </c>
      <c r="L4" s="7">
        <v>1.9999999999999996</v>
      </c>
      <c r="M4" s="7">
        <v>0.99999999999999989</v>
      </c>
      <c r="N4" s="7">
        <v>1</v>
      </c>
      <c r="O4" s="7">
        <v>2</v>
      </c>
      <c r="P4" s="7">
        <v>4</v>
      </c>
      <c r="Q4" s="7">
        <v>2</v>
      </c>
    </row>
    <row r="7" spans="2:22" x14ac:dyDescent="0.25">
      <c r="B7" s="3" t="s">
        <v>17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32</v>
      </c>
      <c r="T7" s="3" t="s">
        <v>28</v>
      </c>
      <c r="U7" s="3" t="s">
        <v>29</v>
      </c>
    </row>
    <row r="8" spans="2:22" x14ac:dyDescent="0.25">
      <c r="B8" s="2" t="s">
        <v>18</v>
      </c>
      <c r="C8" s="6">
        <v>140</v>
      </c>
      <c r="D8" s="6">
        <v>159</v>
      </c>
      <c r="E8" s="6">
        <v>148</v>
      </c>
      <c r="F8" s="6">
        <v>161</v>
      </c>
      <c r="G8" s="6">
        <v>101</v>
      </c>
      <c r="H8" s="6">
        <v>100</v>
      </c>
      <c r="I8" s="6">
        <v>421</v>
      </c>
      <c r="J8" s="6">
        <v>98</v>
      </c>
      <c r="K8" s="6">
        <v>94</v>
      </c>
      <c r="L8" s="6">
        <v>117</v>
      </c>
      <c r="M8" s="6">
        <v>239</v>
      </c>
      <c r="N8" s="6">
        <v>91</v>
      </c>
      <c r="O8" s="6">
        <v>120</v>
      </c>
      <c r="P8" s="6">
        <v>21.5</v>
      </c>
      <c r="Q8" s="6">
        <v>110</v>
      </c>
      <c r="R8" s="6" t="s">
        <v>27</v>
      </c>
      <c r="S8" s="6">
        <v>4000</v>
      </c>
      <c r="T8" s="6">
        <f>C8*C4+D8*D4+E8*E4+F8*F4+G8*G4+H8*H4+I8*I4+J8*J4+K8*K4+L8*L4+M8*M4+N8*N4+O8*O4+P8*P4+Q8*Q4</f>
        <v>4000.0000000000009</v>
      </c>
      <c r="U8" s="6">
        <f>T8-S8</f>
        <v>0</v>
      </c>
    </row>
    <row r="9" spans="2:22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2:22" x14ac:dyDescent="0.25">
      <c r="B10" s="2" t="s">
        <v>19</v>
      </c>
      <c r="C10" s="6">
        <v>175</v>
      </c>
      <c r="D10" s="6">
        <v>2</v>
      </c>
      <c r="E10" s="6">
        <v>50</v>
      </c>
      <c r="F10" s="6">
        <v>50</v>
      </c>
      <c r="G10" s="6">
        <v>170</v>
      </c>
      <c r="H10" s="6">
        <v>1050</v>
      </c>
      <c r="I10" s="6">
        <v>0</v>
      </c>
      <c r="J10" s="6">
        <v>66</v>
      </c>
      <c r="K10" s="6">
        <v>129</v>
      </c>
      <c r="L10" s="6">
        <v>1050</v>
      </c>
      <c r="M10" s="6">
        <v>950</v>
      </c>
      <c r="N10" s="6">
        <v>15</v>
      </c>
      <c r="O10" s="6">
        <v>165</v>
      </c>
      <c r="P10" s="6">
        <v>9.5</v>
      </c>
      <c r="Q10" s="6">
        <v>11.74</v>
      </c>
      <c r="R10" s="6" t="s">
        <v>26</v>
      </c>
      <c r="S10" s="6">
        <v>10500</v>
      </c>
      <c r="T10" s="6">
        <f>C10*C4+D10*D4+E10*E4+F10*F4+G10*G4+H10*H4+I10*I4+J10*J4+K10*K4+L10*L4+M10*M4+N10*N4+O10*O4+P10*P4+Q10*Q4</f>
        <v>10500.000000000002</v>
      </c>
      <c r="U10" s="6">
        <f t="shared" ref="U10:U33" si="0">T10-S10</f>
        <v>0</v>
      </c>
    </row>
    <row r="11" spans="2:22" x14ac:dyDescent="0.25">
      <c r="B11" s="2" t="s">
        <v>20</v>
      </c>
      <c r="C11" s="6">
        <v>20</v>
      </c>
      <c r="D11" s="6">
        <v>0.5</v>
      </c>
      <c r="E11" s="6">
        <v>1.5</v>
      </c>
      <c r="F11" s="6">
        <v>2</v>
      </c>
      <c r="G11" s="6">
        <v>7</v>
      </c>
      <c r="H11" s="6">
        <v>3.6</v>
      </c>
      <c r="I11" s="6">
        <v>0</v>
      </c>
      <c r="J11" s="6">
        <v>10.5</v>
      </c>
      <c r="K11" s="6">
        <v>8.4</v>
      </c>
      <c r="L11" s="6">
        <v>1</v>
      </c>
      <c r="M11" s="6">
        <v>2</v>
      </c>
      <c r="N11" s="6">
        <v>3.25</v>
      </c>
      <c r="O11" s="6">
        <v>2</v>
      </c>
      <c r="P11" s="6">
        <v>1.7</v>
      </c>
      <c r="Q11" s="6">
        <v>22</v>
      </c>
      <c r="R11" s="6" t="s">
        <v>26</v>
      </c>
      <c r="S11" s="6">
        <v>216</v>
      </c>
      <c r="T11" s="6">
        <f>C11*C4+D11*D4+E11*E4+F11*F4+G11*G4+H11*H4+I11*I4+J11*J4+K11*K4+L11*L4+M11*M4+N11*N4+O11*O4+P11*P4+Q11*Q4</f>
        <v>216.00000000000003</v>
      </c>
      <c r="U11" s="6">
        <f t="shared" si="0"/>
        <v>0</v>
      </c>
    </row>
    <row r="12" spans="2:22" x14ac:dyDescent="0.25">
      <c r="B12" s="2" t="s">
        <v>21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2.2000000000000002</v>
      </c>
      <c r="I12" s="6">
        <v>0</v>
      </c>
      <c r="J12" s="6">
        <v>0</v>
      </c>
      <c r="K12" s="6">
        <v>0</v>
      </c>
      <c r="L12" s="6">
        <v>2</v>
      </c>
      <c r="M12" s="6">
        <v>1.5</v>
      </c>
      <c r="N12" s="6">
        <v>0</v>
      </c>
      <c r="O12" s="6">
        <v>0</v>
      </c>
      <c r="P12" s="6">
        <v>1</v>
      </c>
      <c r="Q12" s="6">
        <v>0</v>
      </c>
      <c r="R12" s="6" t="s">
        <v>26</v>
      </c>
      <c r="S12" s="6">
        <v>14.4</v>
      </c>
      <c r="T12" s="6">
        <f>C12*C4+D12*D4+E12*E4+F12*F4+G12*G4+H12*H4+I12*I4+J12*J4+K12*K4+L12*L4+M12*M4+N12*N4+O12*O4+P12*P4+Q12*Q4</f>
        <v>21.081478948405842</v>
      </c>
      <c r="U12" s="6">
        <f t="shared" si="0"/>
        <v>6.6814789484058412</v>
      </c>
    </row>
    <row r="13" spans="2:22" x14ac:dyDescent="0.25">
      <c r="B13" s="2" t="s">
        <v>22</v>
      </c>
      <c r="C13" s="6">
        <v>80</v>
      </c>
      <c r="D13" s="6">
        <v>140</v>
      </c>
      <c r="E13" s="6">
        <v>180</v>
      </c>
      <c r="F13" s="6">
        <v>175</v>
      </c>
      <c r="G13" s="6">
        <v>155</v>
      </c>
      <c r="H13" s="6">
        <v>315</v>
      </c>
      <c r="I13" s="6">
        <v>0</v>
      </c>
      <c r="J13" s="6">
        <v>48</v>
      </c>
      <c r="K13" s="6">
        <v>72</v>
      </c>
      <c r="L13" s="6">
        <v>150</v>
      </c>
      <c r="M13" s="6">
        <v>25</v>
      </c>
      <c r="N13" s="6">
        <v>30</v>
      </c>
      <c r="O13" s="6">
        <v>25</v>
      </c>
      <c r="P13" s="6">
        <v>27</v>
      </c>
      <c r="Q13" s="6">
        <v>54</v>
      </c>
      <c r="R13" s="6" t="s">
        <v>26</v>
      </c>
      <c r="S13" s="6">
        <v>3720</v>
      </c>
      <c r="T13" s="6">
        <f>C13*C4+D13*D4+E13*E4+F13*F4+G13*G4+H13*H4+I13*I4+J13*J4+K13*K4+L13*L4+M13*M4+N13*N4+O13*O4+P13*P4+Q13*Q4</f>
        <v>3963.1359973892386</v>
      </c>
      <c r="U13" s="6">
        <f t="shared" si="0"/>
        <v>243.13599738923858</v>
      </c>
    </row>
    <row r="14" spans="2:2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2:22" x14ac:dyDescent="0.25">
      <c r="B15" s="2" t="s">
        <v>23</v>
      </c>
      <c r="C15" s="6">
        <v>55</v>
      </c>
      <c r="D15" s="6">
        <v>1.5</v>
      </c>
      <c r="E15" s="6">
        <v>0</v>
      </c>
      <c r="F15" s="6">
        <v>30</v>
      </c>
      <c r="G15" s="6">
        <v>34.5</v>
      </c>
      <c r="H15" s="6">
        <v>34</v>
      </c>
      <c r="I15" s="6">
        <v>0</v>
      </c>
      <c r="J15" s="6">
        <v>26.4</v>
      </c>
      <c r="K15" s="6">
        <v>21.6</v>
      </c>
      <c r="L15" s="6">
        <v>38</v>
      </c>
      <c r="M15" s="6">
        <v>40</v>
      </c>
      <c r="N15" s="6">
        <v>40</v>
      </c>
      <c r="O15" s="6">
        <v>50</v>
      </c>
      <c r="P15" s="6">
        <v>4</v>
      </c>
      <c r="Q15" s="6">
        <v>0</v>
      </c>
      <c r="R15" s="6" t="s">
        <v>26</v>
      </c>
      <c r="S15" s="6">
        <v>540</v>
      </c>
      <c r="T15" s="6">
        <f>C15*C4+D15*D4+E15*E4+F15*F4+G15*G4+H15*H4+I15*I4+J15*J4+K15*K4+L15*L4+M15*M4+N15*N4+O15*O4+P15*P4+Q15*Q4</f>
        <v>857.12234587763646</v>
      </c>
      <c r="U15" s="6">
        <f t="shared" si="0"/>
        <v>317.12234587763646</v>
      </c>
    </row>
    <row r="16" spans="2:22" x14ac:dyDescent="0.25">
      <c r="B16" s="2" t="s">
        <v>24</v>
      </c>
      <c r="C16" s="6">
        <v>362.5</v>
      </c>
      <c r="D16" s="6">
        <v>405</v>
      </c>
      <c r="E16" s="6">
        <v>85</v>
      </c>
      <c r="F16" s="6">
        <v>400</v>
      </c>
      <c r="G16" s="6">
        <v>390</v>
      </c>
      <c r="H16" s="6">
        <v>47</v>
      </c>
      <c r="I16" s="6">
        <v>0</v>
      </c>
      <c r="J16" s="6">
        <v>44.5</v>
      </c>
      <c r="K16" s="6">
        <v>42.4</v>
      </c>
      <c r="L16" s="6">
        <v>170</v>
      </c>
      <c r="M16" s="6">
        <v>37.5</v>
      </c>
      <c r="N16" s="6">
        <v>330</v>
      </c>
      <c r="O16" s="6">
        <v>383</v>
      </c>
      <c r="P16" s="6">
        <v>9.1</v>
      </c>
      <c r="Q16" s="6">
        <v>120</v>
      </c>
      <c r="R16" s="6" t="s">
        <v>26</v>
      </c>
      <c r="S16" s="6">
        <v>4725</v>
      </c>
      <c r="T16" s="6">
        <f>C16*C4+D16*D4+E16*E4+F16*F4+G16*G4+H16*H4+I16*I4+J16*J4+K16*K4+L16*L4+M16*M4+N16*N4+O16*O4+P16*P4+Q16*Q4</f>
        <v>5485.2627788996851</v>
      </c>
      <c r="U16" s="6">
        <f t="shared" si="0"/>
        <v>760.26277889968515</v>
      </c>
    </row>
    <row r="17" spans="2:21" x14ac:dyDescent="0.25">
      <c r="B17" s="2" t="s">
        <v>25</v>
      </c>
      <c r="C17" s="6">
        <v>0</v>
      </c>
      <c r="D17" s="6">
        <v>0</v>
      </c>
      <c r="E17" s="6">
        <v>0</v>
      </c>
      <c r="F17" s="6">
        <v>6</v>
      </c>
      <c r="G17" s="6">
        <v>3</v>
      </c>
      <c r="H17" s="6">
        <v>2.5</v>
      </c>
      <c r="I17" s="6">
        <v>500</v>
      </c>
      <c r="J17" s="6">
        <v>2.1</v>
      </c>
      <c r="K17" s="6">
        <v>8.6999999999999993</v>
      </c>
      <c r="L17" s="6">
        <v>9</v>
      </c>
      <c r="M17" s="6">
        <v>40</v>
      </c>
      <c r="N17" s="6">
        <v>15</v>
      </c>
      <c r="O17" s="6">
        <v>0</v>
      </c>
      <c r="P17" s="6">
        <v>0.9</v>
      </c>
      <c r="Q17" s="6">
        <v>0</v>
      </c>
      <c r="R17" s="6" t="s">
        <v>26</v>
      </c>
      <c r="S17" s="6">
        <v>480</v>
      </c>
      <c r="T17" s="6">
        <f>C17*C4+D17*D4+E17*E4+F17*F4+G17*G4+H17*H4+I17*I4+J17*J4+K17*K4+L17*L4+M17*M4+N17*N4+O17*O4+P17*P4+Q17*Q4</f>
        <v>626.89046145406803</v>
      </c>
      <c r="U17" s="6">
        <f t="shared" si="0"/>
        <v>146.89046145406803</v>
      </c>
    </row>
    <row r="18" spans="2:21" x14ac:dyDescent="0.25">
      <c r="B18" s="5"/>
      <c r="U18" s="1"/>
    </row>
    <row r="19" spans="2:21" x14ac:dyDescent="0.25">
      <c r="U19" s="5"/>
    </row>
    <row r="20" spans="2:21" x14ac:dyDescent="0.25">
      <c r="U20" s="5"/>
    </row>
    <row r="21" spans="2:21" x14ac:dyDescent="0.25">
      <c r="B21" s="2" t="s">
        <v>0</v>
      </c>
      <c r="C21" s="6">
        <v>1</v>
      </c>
      <c r="R21" s="6" t="s">
        <v>26</v>
      </c>
      <c r="S21" s="6">
        <v>2</v>
      </c>
      <c r="T21" s="6">
        <f>C21*C4</f>
        <v>2.9775019692287041</v>
      </c>
      <c r="U21" s="6">
        <f t="shared" si="0"/>
        <v>0.97750196922870414</v>
      </c>
    </row>
    <row r="22" spans="2:21" x14ac:dyDescent="0.25">
      <c r="B22" s="2" t="s">
        <v>1</v>
      </c>
      <c r="D22" s="6">
        <v>1</v>
      </c>
      <c r="R22" s="6" t="s">
        <v>26</v>
      </c>
      <c r="S22" s="6">
        <v>2</v>
      </c>
      <c r="T22" s="6">
        <f>D22*D4</f>
        <v>1.9999999999999998</v>
      </c>
      <c r="U22" s="6">
        <f t="shared" si="0"/>
        <v>0</v>
      </c>
    </row>
    <row r="23" spans="2:21" x14ac:dyDescent="0.25">
      <c r="B23" s="2" t="s">
        <v>2</v>
      </c>
      <c r="E23" s="6">
        <v>1</v>
      </c>
      <c r="R23" s="6" t="s">
        <v>26</v>
      </c>
      <c r="S23" s="6">
        <v>2</v>
      </c>
      <c r="T23" s="6">
        <f>E23*E4</f>
        <v>2</v>
      </c>
      <c r="U23" s="6">
        <f t="shared" si="0"/>
        <v>0</v>
      </c>
    </row>
    <row r="24" spans="2:21" x14ac:dyDescent="0.25">
      <c r="B24" s="2" t="s">
        <v>3</v>
      </c>
      <c r="F24" s="6">
        <v>1</v>
      </c>
      <c r="R24" s="6" t="s">
        <v>26</v>
      </c>
      <c r="S24" s="6">
        <v>1</v>
      </c>
      <c r="T24" s="6">
        <f>F24*F4</f>
        <v>1</v>
      </c>
      <c r="U24" s="6">
        <f t="shared" si="0"/>
        <v>0</v>
      </c>
    </row>
    <row r="25" spans="2:21" x14ac:dyDescent="0.25">
      <c r="B25" s="2" t="s">
        <v>4</v>
      </c>
      <c r="G25" s="6">
        <v>1</v>
      </c>
      <c r="R25" s="6" t="s">
        <v>26</v>
      </c>
      <c r="S25" s="6">
        <v>2</v>
      </c>
      <c r="T25" s="6">
        <f>G25*G4</f>
        <v>2.0000000000000018</v>
      </c>
      <c r="U25" s="6">
        <f>T25-S25</f>
        <v>0</v>
      </c>
    </row>
    <row r="26" spans="2:21" x14ac:dyDescent="0.25">
      <c r="B26" s="2" t="s">
        <v>5</v>
      </c>
      <c r="H26" s="6">
        <v>1</v>
      </c>
      <c r="R26" s="6" t="s">
        <v>26</v>
      </c>
      <c r="S26" s="6">
        <v>4</v>
      </c>
      <c r="T26" s="6">
        <f>H26*H4</f>
        <v>5.264308612911746</v>
      </c>
      <c r="U26" s="6">
        <f>T26-S26</f>
        <v>1.264308612911746</v>
      </c>
    </row>
    <row r="27" spans="2:21" x14ac:dyDescent="0.25">
      <c r="B27" s="2" t="s">
        <v>6</v>
      </c>
      <c r="I27" s="6">
        <v>1</v>
      </c>
      <c r="R27" s="6" t="s">
        <v>26</v>
      </c>
      <c r="S27" s="6">
        <v>1</v>
      </c>
      <c r="T27" s="6">
        <f>I27*I4</f>
        <v>1</v>
      </c>
      <c r="U27" s="6">
        <f t="shared" si="0"/>
        <v>0</v>
      </c>
    </row>
    <row r="28" spans="2:21" x14ac:dyDescent="0.25">
      <c r="B28" s="2" t="s">
        <v>7</v>
      </c>
      <c r="J28" s="6">
        <v>1</v>
      </c>
      <c r="R28" s="6" t="s">
        <v>26</v>
      </c>
      <c r="S28" s="6">
        <v>2</v>
      </c>
      <c r="T28" s="6">
        <f>J28*J4</f>
        <v>3.6808047246613009</v>
      </c>
      <c r="U28" s="6">
        <f t="shared" si="0"/>
        <v>1.6808047246613009</v>
      </c>
    </row>
    <row r="29" spans="2:21" x14ac:dyDescent="0.25">
      <c r="B29" s="2" t="s">
        <v>8</v>
      </c>
      <c r="K29" s="6">
        <v>1</v>
      </c>
      <c r="R29" s="6" t="s">
        <v>26</v>
      </c>
      <c r="S29" s="6">
        <v>2</v>
      </c>
      <c r="T29" s="6">
        <f>K29*K4</f>
        <v>1.9999999999999993</v>
      </c>
      <c r="U29" s="6">
        <f>T29-S29</f>
        <v>0</v>
      </c>
    </row>
    <row r="30" spans="2:21" x14ac:dyDescent="0.25">
      <c r="B30" s="2" t="s">
        <v>9</v>
      </c>
      <c r="L30" s="6">
        <v>1</v>
      </c>
      <c r="R30" s="6" t="s">
        <v>26</v>
      </c>
      <c r="S30" s="6">
        <v>2</v>
      </c>
      <c r="T30" s="6">
        <f>L30*L4</f>
        <v>1.9999999999999996</v>
      </c>
      <c r="U30" s="6">
        <f t="shared" si="0"/>
        <v>0</v>
      </c>
    </row>
    <row r="31" spans="2:21" x14ac:dyDescent="0.25">
      <c r="B31" s="2" t="s">
        <v>10</v>
      </c>
      <c r="M31" s="6">
        <v>1</v>
      </c>
      <c r="R31" s="6" t="s">
        <v>26</v>
      </c>
      <c r="S31" s="6">
        <v>1</v>
      </c>
      <c r="T31" s="6">
        <f>M31*M4</f>
        <v>0.99999999999999989</v>
      </c>
      <c r="U31" s="6">
        <f t="shared" si="0"/>
        <v>0</v>
      </c>
    </row>
    <row r="32" spans="2:21" x14ac:dyDescent="0.25">
      <c r="B32" s="2" t="s">
        <v>11</v>
      </c>
      <c r="N32" s="6">
        <v>1</v>
      </c>
      <c r="R32" s="6" t="s">
        <v>26</v>
      </c>
      <c r="S32" s="6">
        <v>1</v>
      </c>
      <c r="T32" s="6">
        <f>N32*N4</f>
        <v>1</v>
      </c>
      <c r="U32" s="6">
        <f t="shared" si="0"/>
        <v>0</v>
      </c>
    </row>
    <row r="33" spans="2:21" x14ac:dyDescent="0.25">
      <c r="B33" s="2" t="s">
        <v>12</v>
      </c>
      <c r="O33" s="6">
        <v>1</v>
      </c>
      <c r="R33" s="6" t="s">
        <v>26</v>
      </c>
      <c r="S33" s="6">
        <v>2</v>
      </c>
      <c r="T33" s="6">
        <f>O33*O4</f>
        <v>2</v>
      </c>
      <c r="U33" s="6">
        <f t="shared" si="0"/>
        <v>0</v>
      </c>
    </row>
    <row r="34" spans="2:21" x14ac:dyDescent="0.25">
      <c r="B34" s="2" t="s">
        <v>13</v>
      </c>
      <c r="P34" s="6">
        <v>1</v>
      </c>
      <c r="R34" s="6" t="s">
        <v>27</v>
      </c>
      <c r="S34" s="6">
        <v>4</v>
      </c>
      <c r="T34" s="6">
        <f>P34*P4</f>
        <v>4</v>
      </c>
      <c r="U34" s="6">
        <f>T34-S34</f>
        <v>0</v>
      </c>
    </row>
    <row r="35" spans="2:21" x14ac:dyDescent="0.25">
      <c r="B35" s="2" t="s">
        <v>14</v>
      </c>
      <c r="Q35" s="6">
        <v>1</v>
      </c>
      <c r="R35" s="6" t="s">
        <v>27</v>
      </c>
      <c r="S35" s="6">
        <v>2</v>
      </c>
      <c r="T35" s="6">
        <f>Q35*Q4</f>
        <v>2</v>
      </c>
      <c r="U35" s="6">
        <f>T35-S35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 de respuestas H</vt:lpstr>
      <vt:lpstr>Informe de sensibilidad H</vt:lpstr>
      <vt:lpstr>Informe de límites H</vt:lpstr>
      <vt:lpstr>Hombres</vt:lpstr>
      <vt:lpstr>Informe de respuestas M</vt:lpstr>
      <vt:lpstr>Informe de sensibilidad M</vt:lpstr>
      <vt:lpstr>Informe de límites M</vt:lpstr>
      <vt:lpstr>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Gabriel Gonza</cp:lastModifiedBy>
  <dcterms:created xsi:type="dcterms:W3CDTF">2021-07-16T18:27:04Z</dcterms:created>
  <dcterms:modified xsi:type="dcterms:W3CDTF">2021-07-23T02:41:11Z</dcterms:modified>
</cp:coreProperties>
</file>