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brunomarques/Desktop/"/>
    </mc:Choice>
  </mc:AlternateContent>
  <bookViews>
    <workbookView xWindow="1960" yWindow="460" windowWidth="29020" windowHeight="19480" activeTab="4"/>
  </bookViews>
  <sheets>
    <sheet name="Pivot Table-Category" sheetId="2" r:id="rId1"/>
    <sheet name="Pivot Table - Sub-Category" sheetId="25" r:id="rId2"/>
    <sheet name="Pivot Table Date Created" sheetId="27" r:id="rId3"/>
    <sheet name="Outcomes Based on Goals" sheetId="28" r:id="rId4"/>
    <sheet name="Raw Data" sheetId="1" r:id="rId5"/>
  </sheets>
  <definedNames>
    <definedName name="_xlnm._FilterDatabase" localSheetId="4" hidden="1">'Raw Data'!$A$1:$O$4115</definedName>
  </definedNames>
  <calcPr calcId="150001" concurrentCalc="0"/>
  <pivotCaches>
    <pivotCache cacheId="1" r:id="rId6"/>
    <pivotCache cacheId="6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8" l="1"/>
  <c r="H4" i="28"/>
  <c r="H5" i="28"/>
  <c r="H6" i="28"/>
  <c r="H7" i="28"/>
  <c r="H8" i="28"/>
  <c r="H9" i="28"/>
  <c r="H10" i="28"/>
  <c r="H11" i="28"/>
  <c r="H12" i="28"/>
  <c r="H13" i="28"/>
  <c r="H2" i="28"/>
  <c r="G3" i="28"/>
  <c r="E4" i="28"/>
  <c r="G4" i="28"/>
  <c r="G5" i="28"/>
  <c r="G6" i="28"/>
  <c r="E7" i="28"/>
  <c r="G7" i="28"/>
  <c r="G8" i="28"/>
  <c r="G9" i="28"/>
  <c r="G10" i="28"/>
  <c r="G11" i="28"/>
  <c r="G12" i="28"/>
  <c r="G13" i="28"/>
  <c r="G2" i="28"/>
  <c r="F3" i="28"/>
  <c r="F4" i="28"/>
  <c r="F5" i="28"/>
  <c r="F6" i="28"/>
  <c r="F7" i="28"/>
  <c r="F8" i="28"/>
  <c r="F9" i="28"/>
  <c r="F10" i="28"/>
  <c r="F11" i="28"/>
  <c r="F12" i="28"/>
  <c r="F13" i="28"/>
  <c r="F2" i="28"/>
  <c r="D13" i="28"/>
  <c r="D12" i="28"/>
  <c r="D11" i="28"/>
  <c r="D10" i="28"/>
  <c r="D9" i="28"/>
  <c r="D8" i="28"/>
  <c r="D7" i="28"/>
  <c r="C7" i="28"/>
  <c r="E3" i="28"/>
  <c r="E5" i="28"/>
  <c r="E6" i="28"/>
  <c r="E8" i="28"/>
  <c r="E9" i="28"/>
  <c r="E10" i="28"/>
  <c r="E11" i="28"/>
  <c r="E12" i="28"/>
  <c r="E13" i="28"/>
  <c r="D4" i="28"/>
  <c r="D3" i="28"/>
  <c r="E2" i="28"/>
  <c r="C13" i="28"/>
  <c r="C9" i="28"/>
  <c r="C12" i="28"/>
  <c r="C11" i="28"/>
  <c r="C10" i="28"/>
  <c r="C8" i="28"/>
  <c r="C6" i="28"/>
  <c r="C5" i="28"/>
  <c r="C4" i="28"/>
  <c r="C3" i="28"/>
  <c r="D6" i="28"/>
  <c r="D5" i="28"/>
  <c r="B13" i="28"/>
  <c r="B12" i="28"/>
  <c r="B11" i="28"/>
  <c r="B10" i="28"/>
  <c r="B9" i="28"/>
  <c r="B8" i="28"/>
  <c r="B7" i="28"/>
  <c r="B6" i="28"/>
  <c r="B5" i="28"/>
  <c r="B4" i="28"/>
  <c r="B3" i="28"/>
  <c r="D2" i="28"/>
  <c r="C2" i="28"/>
  <c r="B2" i="2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</calcChain>
</file>

<file path=xl/sharedStrings.xml><?xml version="1.0" encoding="utf-8"?>
<sst xmlns="http://schemas.openxmlformats.org/spreadsheetml/2006/main" count="33037" uniqueCount="8388">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</sst>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92"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65" formatCode="[$-409]mmmm\-yy;@"/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64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Table-Category'!$A$6:$A$15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Table-Category'!$B$6:$B$15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'Pivot Table-Category'!$C$5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Table-Category'!$A$6:$A$15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Table-Category'!$C$6:$C$15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'Pivot Table-Category'!$D$5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Table-Category'!$A$6:$A$15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Table-Category'!$D$6:$D$15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'Pivot Table-Category'!$E$5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Table-Category'!$A$6:$A$15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Table-Category'!$E$6:$E$15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'Pivot Table-Category'!$F$5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Table-Category'!$A$6:$A$15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Table-Category'!$F$6:$F$15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39816544"/>
        <c:axId val="-2113678352"/>
      </c:barChart>
      <c:catAx>
        <c:axId val="-20398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678352"/>
        <c:crosses val="autoZero"/>
        <c:auto val="1"/>
        <c:lblAlgn val="ctr"/>
        <c:lblOffset val="100"/>
        <c:noMultiLvlLbl val="0"/>
      </c:catAx>
      <c:valAx>
        <c:axId val="-2113678352"/>
        <c:scaling>
          <c:orientation val="minMax"/>
          <c:max val="16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98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Sub-Category'!$B$2:$B$48</c:f>
              <c:numCache>
                <c:formatCode>General</c:formatCode>
                <c:ptCount val="47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  <c:pt idx="4">
                  <c:v>0.0</c:v>
                </c:pt>
                <c:pt idx="6">
                  <c:v>20.0</c:v>
                </c:pt>
                <c:pt idx="7">
                  <c:v>24.0</c:v>
                </c:pt>
                <c:pt idx="15">
                  <c:v>20.0</c:v>
                </c:pt>
                <c:pt idx="23">
                  <c:v>20.0</c:v>
                </c:pt>
                <c:pt idx="34">
                  <c:v>40.0</c:v>
                </c:pt>
                <c:pt idx="37">
                  <c:v>18.0</c:v>
                </c:pt>
                <c:pt idx="38">
                  <c:v>17.0</c:v>
                </c:pt>
                <c:pt idx="41">
                  <c:v>10.0</c:v>
                </c:pt>
                <c:pt idx="43">
                  <c:v>60.0</c:v>
                </c:pt>
                <c:pt idx="44">
                  <c:v>100.0</c:v>
                </c:pt>
                <c:pt idx="45">
                  <c:v>20.0</c:v>
                </c:pt>
                <c:pt idx="46">
                  <c:v>349.0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Sub-Category'!$C$2:$C$48</c:f>
              <c:numCache>
                <c:formatCode>General</c:formatCode>
                <c:ptCount val="47"/>
                <c:pt idx="4">
                  <c:v>0.0</c:v>
                </c:pt>
                <c:pt idx="5">
                  <c:v>100.0</c:v>
                </c:pt>
                <c:pt idx="8">
                  <c:v>40.0</c:v>
                </c:pt>
                <c:pt idx="11">
                  <c:v>80.0</c:v>
                </c:pt>
                <c:pt idx="13">
                  <c:v>40.0</c:v>
                </c:pt>
                <c:pt idx="14">
                  <c:v>40.0</c:v>
                </c:pt>
                <c:pt idx="15">
                  <c:v>120.0</c:v>
                </c:pt>
                <c:pt idx="16">
                  <c:v>20.0</c:v>
                </c:pt>
                <c:pt idx="18">
                  <c:v>20.0</c:v>
                </c:pt>
                <c:pt idx="19">
                  <c:v>60.0</c:v>
                </c:pt>
                <c:pt idx="20">
                  <c:v>11.0</c:v>
                </c:pt>
                <c:pt idx="22">
                  <c:v>40.0</c:v>
                </c:pt>
                <c:pt idx="23">
                  <c:v>60.0</c:v>
                </c:pt>
                <c:pt idx="24">
                  <c:v>20.0</c:v>
                </c:pt>
                <c:pt idx="26">
                  <c:v>20.0</c:v>
                </c:pt>
                <c:pt idx="27">
                  <c:v>57.0</c:v>
                </c:pt>
                <c:pt idx="28">
                  <c:v>20.0</c:v>
                </c:pt>
                <c:pt idx="29">
                  <c:v>353.0</c:v>
                </c:pt>
                <c:pt idx="32">
                  <c:v>20.0</c:v>
                </c:pt>
                <c:pt idx="37">
                  <c:v>2.0</c:v>
                </c:pt>
                <c:pt idx="38">
                  <c:v>80.0</c:v>
                </c:pt>
                <c:pt idx="41">
                  <c:v>47.0</c:v>
                </c:pt>
                <c:pt idx="42">
                  <c:v>100.0</c:v>
                </c:pt>
                <c:pt idx="43">
                  <c:v>120.0</c:v>
                </c:pt>
                <c:pt idx="44">
                  <c:v>60.0</c:v>
                </c:pt>
                <c:pt idx="46">
                  <c:v>1530.0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Sub-Category'!$D$2:$D$48</c:f>
              <c:numCache>
                <c:formatCode>General</c:formatCode>
                <c:ptCount val="47"/>
                <c:pt idx="4">
                  <c:v>0.0</c:v>
                </c:pt>
                <c:pt idx="13">
                  <c:v>20.0</c:v>
                </c:pt>
                <c:pt idx="29">
                  <c:v>19.0</c:v>
                </c:pt>
                <c:pt idx="36">
                  <c:v>6.0</c:v>
                </c:pt>
                <c:pt idx="38">
                  <c:v>5.0</c:v>
                </c:pt>
                <c:pt idx="46">
                  <c:v>50.0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Sub-Category'!$E$2:$E$48</c:f>
              <c:numCache>
                <c:formatCode>General</c:formatCode>
                <c:ptCount val="47"/>
                <c:pt idx="4">
                  <c:v>0.0</c:v>
                </c:pt>
                <c:pt idx="9">
                  <c:v>40.0</c:v>
                </c:pt>
                <c:pt idx="10">
                  <c:v>180.0</c:v>
                </c:pt>
                <c:pt idx="12">
                  <c:v>40.0</c:v>
                </c:pt>
                <c:pt idx="17">
                  <c:v>140.0</c:v>
                </c:pt>
                <c:pt idx="18">
                  <c:v>140.0</c:v>
                </c:pt>
                <c:pt idx="20">
                  <c:v>9.0</c:v>
                </c:pt>
                <c:pt idx="21">
                  <c:v>20.0</c:v>
                </c:pt>
                <c:pt idx="23">
                  <c:v>60.0</c:v>
                </c:pt>
                <c:pt idx="25">
                  <c:v>60.0</c:v>
                </c:pt>
                <c:pt idx="27">
                  <c:v>103.0</c:v>
                </c:pt>
                <c:pt idx="29">
                  <c:v>694.0</c:v>
                </c:pt>
                <c:pt idx="30">
                  <c:v>40.0</c:v>
                </c:pt>
                <c:pt idx="31">
                  <c:v>20.0</c:v>
                </c:pt>
                <c:pt idx="33">
                  <c:v>260.0</c:v>
                </c:pt>
                <c:pt idx="35">
                  <c:v>60.0</c:v>
                </c:pt>
                <c:pt idx="36">
                  <c:v>34.0</c:v>
                </c:pt>
                <c:pt idx="37">
                  <c:v>40.0</c:v>
                </c:pt>
                <c:pt idx="38">
                  <c:v>85.0</c:v>
                </c:pt>
                <c:pt idx="39">
                  <c:v>80.0</c:v>
                </c:pt>
                <c:pt idx="40">
                  <c:v>60.0</c:v>
                </c:pt>
                <c:pt idx="43">
                  <c:v>20.0</c:v>
                </c:pt>
                <c:pt idx="46">
                  <c:v>2185.0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Sub-Category'!$F$2:$F$48</c:f>
              <c:numCache>
                <c:formatCode>General</c:formatCode>
                <c:ptCount val="47"/>
                <c:pt idx="4">
                  <c:v>0.0</c:v>
                </c:pt>
                <c:pt idx="5">
                  <c:v>100.0</c:v>
                </c:pt>
                <c:pt idx="6">
                  <c:v>20.0</c:v>
                </c:pt>
                <c:pt idx="7">
                  <c:v>24.0</c:v>
                </c:pt>
                <c:pt idx="8">
                  <c:v>40.0</c:v>
                </c:pt>
                <c:pt idx="9">
                  <c:v>40.0</c:v>
                </c:pt>
                <c:pt idx="10">
                  <c:v>180.0</c:v>
                </c:pt>
                <c:pt idx="11">
                  <c:v>80.0</c:v>
                </c:pt>
                <c:pt idx="12">
                  <c:v>40.0</c:v>
                </c:pt>
                <c:pt idx="13">
                  <c:v>60.0</c:v>
                </c:pt>
                <c:pt idx="14">
                  <c:v>40.0</c:v>
                </c:pt>
                <c:pt idx="15">
                  <c:v>140.0</c:v>
                </c:pt>
                <c:pt idx="16">
                  <c:v>20.0</c:v>
                </c:pt>
                <c:pt idx="17">
                  <c:v>140.0</c:v>
                </c:pt>
                <c:pt idx="18">
                  <c:v>160.0</c:v>
                </c:pt>
                <c:pt idx="19">
                  <c:v>60.0</c:v>
                </c:pt>
                <c:pt idx="20">
                  <c:v>20.0</c:v>
                </c:pt>
                <c:pt idx="21">
                  <c:v>20.0</c:v>
                </c:pt>
                <c:pt idx="22">
                  <c:v>40.0</c:v>
                </c:pt>
                <c:pt idx="23">
                  <c:v>140.0</c:v>
                </c:pt>
                <c:pt idx="24">
                  <c:v>20.0</c:v>
                </c:pt>
                <c:pt idx="25">
                  <c:v>60.0</c:v>
                </c:pt>
                <c:pt idx="26">
                  <c:v>20.0</c:v>
                </c:pt>
                <c:pt idx="27">
                  <c:v>160.0</c:v>
                </c:pt>
                <c:pt idx="28">
                  <c:v>20.0</c:v>
                </c:pt>
                <c:pt idx="29">
                  <c:v>1066.0</c:v>
                </c:pt>
                <c:pt idx="30">
                  <c:v>40.0</c:v>
                </c:pt>
                <c:pt idx="31">
                  <c:v>20.0</c:v>
                </c:pt>
                <c:pt idx="32">
                  <c:v>20.0</c:v>
                </c:pt>
                <c:pt idx="33">
                  <c:v>260.0</c:v>
                </c:pt>
                <c:pt idx="34">
                  <c:v>40.0</c:v>
                </c:pt>
                <c:pt idx="35">
                  <c:v>60.0</c:v>
                </c:pt>
                <c:pt idx="36">
                  <c:v>40.0</c:v>
                </c:pt>
                <c:pt idx="37">
                  <c:v>60.0</c:v>
                </c:pt>
                <c:pt idx="38">
                  <c:v>187.0</c:v>
                </c:pt>
                <c:pt idx="39">
                  <c:v>80.0</c:v>
                </c:pt>
                <c:pt idx="40">
                  <c:v>60.0</c:v>
                </c:pt>
                <c:pt idx="41">
                  <c:v>57.0</c:v>
                </c:pt>
                <c:pt idx="42">
                  <c:v>100.0</c:v>
                </c:pt>
                <c:pt idx="43">
                  <c:v>200.0</c:v>
                </c:pt>
                <c:pt idx="44">
                  <c:v>160.0</c:v>
                </c:pt>
                <c:pt idx="45">
                  <c:v>20.0</c:v>
                </c:pt>
                <c:pt idx="46">
                  <c:v>4114.0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Sub-Category'!$A$2:$A$48</c:f>
              <c:strCache>
                <c:ptCount val="47"/>
                <c:pt idx="0">
                  <c:v>country</c:v>
                </c:pt>
                <c:pt idx="1">
                  <c:v>category</c:v>
                </c:pt>
                <c:pt idx="3">
                  <c:v>Count of state</c:v>
                </c:pt>
                <c:pt idx="4">
                  <c:v>Row Labels</c:v>
                </c:pt>
                <c:pt idx="5">
                  <c:v>animation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documentary</c:v>
                </c:pt>
                <c:pt idx="11">
                  <c:v>drama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mobile games</c:v>
                </c:pt>
                <c:pt idx="23">
                  <c:v>musical</c:v>
                </c:pt>
                <c:pt idx="24">
                  <c:v>nature</c:v>
                </c:pt>
                <c:pt idx="25">
                  <c:v>nonfiction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science fiction</c:v>
                </c:pt>
                <c:pt idx="35">
                  <c:v>shorts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television</c:v>
                </c:pt>
                <c:pt idx="41">
                  <c:v>translations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Grand Total</c:v>
                </c:pt>
              </c:strCache>
            </c:strRef>
          </c:cat>
          <c:val>
            <c:numRef>
              <c:f>'Pivot Table - Sub-Category'!$G$2:$G$48</c:f>
              <c:numCache>
                <c:formatCode>General</c:formatCode>
                <c:ptCount val="4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7516208"/>
        <c:axId val="-2097552864"/>
      </c:barChart>
      <c:catAx>
        <c:axId val="-21175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552864"/>
        <c:crosses val="autoZero"/>
        <c:auto val="1"/>
        <c:lblAlgn val="ctr"/>
        <c:lblOffset val="100"/>
        <c:noMultiLvlLbl val="0"/>
      </c:catAx>
      <c:valAx>
        <c:axId val="-2097552864"/>
        <c:scaling>
          <c:orientation val="minMax"/>
          <c:max val="16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5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0"/>
                <c:pt idx="0">
                  <c:v>0.710816777041943</c:v>
                </c:pt>
                <c:pt idx="1">
                  <c:v>0.660056657223796</c:v>
                </c:pt>
                <c:pt idx="2">
                  <c:v>0.531468531468531</c:v>
                </c:pt>
                <c:pt idx="3">
                  <c:v>0.418918918918919</c:v>
                </c:pt>
                <c:pt idx="4">
                  <c:v>0.401459854014599</c:v>
                </c:pt>
                <c:pt idx="5">
                  <c:v>0.423357664233577</c:v>
                </c:pt>
                <c:pt idx="6">
                  <c:v>0.472727272727273</c:v>
                </c:pt>
                <c:pt idx="7">
                  <c:v>0.476190476190476</c:v>
                </c:pt>
                <c:pt idx="8">
                  <c:v>0.285714285714286</c:v>
                </c:pt>
                <c:pt idx="9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0"/>
                <c:pt idx="0">
                  <c:v>0.249448123620309</c:v>
                </c:pt>
                <c:pt idx="1">
                  <c:v>0.297450424929178</c:v>
                </c:pt>
                <c:pt idx="2">
                  <c:v>0.395804195804196</c:v>
                </c:pt>
                <c:pt idx="3">
                  <c:v>0.486486486486486</c:v>
                </c:pt>
                <c:pt idx="4">
                  <c:v>0.467153284671533</c:v>
                </c:pt>
                <c:pt idx="5">
                  <c:v>0.430656934306569</c:v>
                </c:pt>
                <c:pt idx="6">
                  <c:v>0.4</c:v>
                </c:pt>
                <c:pt idx="7">
                  <c:v>0.380952380952381</c:v>
                </c:pt>
                <c:pt idx="8">
                  <c:v>0.523809523809524</c:v>
                </c:pt>
                <c:pt idx="9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0"/>
                <c:pt idx="0">
                  <c:v>0.0397350993377483</c:v>
                </c:pt>
                <c:pt idx="1">
                  <c:v>0.0424929178470255</c:v>
                </c:pt>
                <c:pt idx="2">
                  <c:v>0.0727272727272727</c:v>
                </c:pt>
                <c:pt idx="3">
                  <c:v>0.0945945945945946</c:v>
                </c:pt>
                <c:pt idx="4">
                  <c:v>0.131386861313869</c:v>
                </c:pt>
                <c:pt idx="5">
                  <c:v>0.145985401459854</c:v>
                </c:pt>
                <c:pt idx="6">
                  <c:v>0.127272727272727</c:v>
                </c:pt>
                <c:pt idx="7">
                  <c:v>0.142857142857143</c:v>
                </c:pt>
                <c:pt idx="8">
                  <c:v>0.19047619047619</c:v>
                </c:pt>
                <c:pt idx="9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6411408"/>
        <c:axId val="-2064673504"/>
      </c:lineChart>
      <c:catAx>
        <c:axId val="-20564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673504"/>
        <c:crosses val="autoZero"/>
        <c:auto val="1"/>
        <c:lblAlgn val="ctr"/>
        <c:lblOffset val="100"/>
        <c:noMultiLvlLbl val="0"/>
      </c:catAx>
      <c:valAx>
        <c:axId val="-20646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4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50800</xdr:rowOff>
    </xdr:from>
    <xdr:to>
      <xdr:col>14</xdr:col>
      <xdr:colOff>546100</xdr:colOff>
      <xdr:row>24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3</xdr:row>
      <xdr:rowOff>165100</xdr:rowOff>
    </xdr:from>
    <xdr:to>
      <xdr:col>17</xdr:col>
      <xdr:colOff>825500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635000</xdr:colOff>
      <xdr:row>15</xdr:row>
      <xdr:rowOff>63500</xdr:rowOff>
    </xdr:from>
    <xdr:to>
      <xdr:col>9</xdr:col>
      <xdr:colOff>584200</xdr:colOff>
      <xdr:row>37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90.730156944446" createdVersion="4" refreshedVersion="4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4.4241914790072115E-5" maxValue="1"/>
    </cacheField>
    <cacheField name="average donation" numFmtId="0">
      <sharedItems containsString="0" containsBlank="1" containsNumber="1" minValue="13" maxValue="606.8224242424241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91.669943171299" createdVersion="4" refreshedVersion="4" minRefreshableVersion="3" recordCount="4115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4.4241914790072115E-5" maxValue="1"/>
    </cacheField>
    <cacheField name="average donation" numFmtId="0">
      <sharedItems containsString="0" containsBlank="1" containsNumber="1" minValue="13" maxValue="606.82242424242418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x v="78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x v="163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0.9290733051225385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0.8878048780487805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0.88135593220338981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0.9747348721147848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0.87906567876428476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0.9641342074816814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0.32737510639690959"/>
    <m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x v="247"/>
    <n v="1284042614"/>
    <b v="1"/>
    <n v="62"/>
    <b v="1"/>
    <s v="film &amp; video/documentary"/>
    <n v="0.74571215510812827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0.98684592432633256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0.8855827134254339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0.94711917916337807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0.79635949943117179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0.5418292154312960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0.99272005294506949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0.85508637441239532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0.93691515998997499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0.71890726096333568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0.93697454133088409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0.52317672909908963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0.7579323685831171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0.93984962406015038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0.9310986964618249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0.41666666666666669"/>
    <m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0.84687572302014846"/>
    <m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0.8460236886632825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0.90009000900090008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0.687285223367697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0.75971197275217806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0.8976660682226211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0.67919200873549601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0.6552706552706553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0.95529231944975157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0.5635909006370455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0.92785207811029935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0.64102564102564108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0.922551778218552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0.677506775067750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0.9059485978703238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0.66512292457013356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0.63565398138132101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0.6404344707449534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0.82927241146386188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0.98825079609091904"/>
    <m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0.8751011835743508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0.95578399855103147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0.4370150498618564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0.91614242960972336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0.5672149744753260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0.96889254225970156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0.95401640908223617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0.937343776037327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0.83319446758873517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0.9851543802590825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0.98634294385432475"/>
    <m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0.75126332440632171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0.84227407261413234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0.99364069952305245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0.91800041441161562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0.55880750478478924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0.9830653235110689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0.842211647787088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0.9954210631096953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0.7274490785645004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0.43169121381411885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0.7672634271099744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0.34141345168999659"/>
    <m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0.89832584728460596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0.94726870855699397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0.840728631480616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0.96034726156978367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0.96059956782625433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0.893854748603351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0.9547879809042403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0.25963910164870829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0.98767383059418457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0.87894058361654748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0.99203068681591222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0.35295778624876467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0.8874689385871494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0.93826233814974669"/>
    <m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x v="321"/>
    <n v="1475577786"/>
    <b v="1"/>
    <n v="337"/>
    <b v="1"/>
    <s v="film &amp; video/documentary"/>
    <n v="0.97406211733273962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0.92668099933278969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0.81251880830574785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0.9842519685039370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0.95789110693896318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0.88550638568171591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0.73313782991202348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0.96511681773961921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0.94786729857819907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0.98204264870931535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0.9380423057079874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0.88483829580144224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0.7985466451059072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0.98823994465856313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0.97309673726388091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0.85587772314615174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0.988451590583351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0.9079881162515344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0.92521202775636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0.79985374103021167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0.93708165997322623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0.996349375886750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0.9801170194380074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0.97958944967541961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0.81118881118881114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0.5872376809279295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0.89613363144712144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0.970873786407767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0.93777223294728651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0.87138375740676188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0.78529194382852918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0.85792724776938911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0.92065607125602222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0.96206706981858159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0.86016220201523719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0.9737818962260108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0.57471264367816088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0.9700450100884681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0.95369458128078821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0.9864364981504315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0.90027638485014905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0.8054166666666666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0.98684210526315785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0.90775874366189879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0.96178507309566552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0.987012987012987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0.96758493702473436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0.96050407253726755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0.90780601442433928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0.8195377806916899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0.87589706457697092"/>
    <m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0.7978723404255319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0.9375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0.76540375047837739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0.83333333333333337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0.94375963020030817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0.87412587412587417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0.8947211452430659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0.8614748449345278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0.70671378091872794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0.95483624558388236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0.39087947882736157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0.4837772397094430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0.8920208732884349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0.94355645298258195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0.99833610648918469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0.46731270598652169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0.79264426125554854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0.55085653330429996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0.993936984395189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0.991053731183371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0.9054198431812832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0.89370602776193198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0.925544567284776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0.9375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0.96246137663532971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0.798977309044423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0.936285754412246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0.89045212706751853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0.96327977497784456"/>
    <m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0.7059654076950229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0.9500285008550256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0.9700127487389834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0.92885375494071143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0.92846508142307171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0.98473658296405708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0.985827092500156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0.7309941520467836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0.77942322681215903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0.98960910440376049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0.78839482812992745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0.95160211136718464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0.9722514189615303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0.9789799029411353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0.83182910902784124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0.99752992589777689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0.99370064767988642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0.99564405724953331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m/>
    <m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x v="433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x v="471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0.97943192948090108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0.9556574923547400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0.8720930232558139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0.8291873963515754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0.92019297761301933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0.8771929824561403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0.99157164105106599"/>
    <m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0.86466165413533835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0.76677316293929709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0.9277929155313351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0.811359026369168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0.99800399201596801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0.95541401273885351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0.9756097560975609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0.8456117873158232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0.82987551867219922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0.3306659612459493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0.99360120821906917"/>
    <m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x v="540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x v="568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m/>
    <m/>
    <x v="2"/>
    <x v="7"/>
  </r>
  <r>
    <n v="585"/>
    <s v="Link Card"/>
    <s v="SAVE UP TO 40% WHEN YOU SPEND!_x000d__x000d_PRE-ORDER YOUR LINK CARD TODAY"/>
    <n v="9000"/>
    <n v="0"/>
    <x v="2"/>
    <x v="1"/>
    <s v="GBP"/>
    <x v="585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x v="587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0.69306930693069302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0.8391901814748767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6.8470405379035051E-2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0.94510812036897018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0.33320236259134411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0.35880875493362036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0.7582866513113619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0.93414292386735176"/>
    <m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0.7885013967739028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0.71448985424406974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0.88967971530249113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0.9947477319751710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0.99535500995355009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0.7069835838411832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0.374123148869836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0.6807931239894476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0.468252481738153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0.79554494828957834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0.95728534976969215"/>
    <m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0.9943652635067948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x v="686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0.6946983546617916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0.8189353840007990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0.7574380415681997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0.91424392027793011"/>
    <m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x v="724"/>
    <n v="1306855163"/>
    <b v="0"/>
    <n v="143"/>
    <b v="1"/>
    <s v="publishing/nonfiction"/>
    <n v="0.9481227846095291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0.99651220727453915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0.98619329388560162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0.6430277420540143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0.94727469071481352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0.76540375047837739"/>
    <m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0.7564868749527196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0.79365079365079361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0.625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0.8300132802124834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0.79662605435801315"/>
    <m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x v="735"/>
    <n v="1414975346"/>
    <b v="0"/>
    <n v="229"/>
    <b v="1"/>
    <s v="publishing/nonfiction"/>
    <n v="0.874077104759070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0.31732040546496254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0.81699346405228757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0.93691442848219864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0.63157894736842102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0.9310986964618249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0.97789947193428517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0.90322580645161288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0.67567567567567566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0.97732603596559808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0.55835010060362178"/>
    <m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0.9002411091018686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0.99957161216621448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0.99750623441396513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0.94732853353543012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0.9747751699934196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0.8438818565400844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0.89525514771709935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0.78125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0.96385542168674698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0.9812810820782748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0.8495145631067960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0.4201680672268907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0.98039215686274506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0.9811616954474097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x v="767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0.96153846153846156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0.7510115186391671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0.67506750675067506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0.9756097560975609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0.55362402285359968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0.7002801120448178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0.8759124087591241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0.49138841797498833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0.91397849462365588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0.69264261165052587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0.96277278562259305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0.99557566175914236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0.97295882084466978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0.94955489614243327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0.89456869009584661"/>
    <m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x v="796"/>
    <n v="1376687485"/>
    <b v="0"/>
    <n v="90"/>
    <b v="1"/>
    <s v="music/rock"/>
    <n v="0.98667982239763197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0.92994420334779915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0.8704302412335239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0.9998000399920016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0.6573181419807187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0.8966880825670386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0.98684210526315785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0.81128747795414458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0.95238095238095233"/>
    <m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0.95751047277079593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0.95124851367419738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0.96362322331968198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0.95238095238095233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0.96153846153846156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0.65861690450054888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0.6250156253906347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0.78554595443833464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0.93457943925233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0.86864262181161622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0.7293378584695574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0.64220183486238536"/>
    <m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0.91954022988505746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0.7459903021260723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0.8391608391608391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0.5571030640668523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0.74415143481698531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0.995698582125219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0.9856630824372759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0.96774193548387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0.93457943925233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0.96153846153846156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0.92735703245749612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0.4285714285714285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0.99396596395481829"/>
    <m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0.9836065573770491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0.7632528448515126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0.85287846481876328"/>
    <m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0.99078176644499572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0.82101806239737274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0.6877579092159560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0.85751085179982955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0.8304502867544840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0.98697196999605208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0.9585889570552147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0.374344896431245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0.51510989010989006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0.8307013944153606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0.81966602335303018"/>
    <m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x v="849"/>
    <n v="1424057664"/>
    <b v="0"/>
    <n v="115"/>
    <b v="1"/>
    <s v="music/metal"/>
    <n v="0.8340283569641368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0.64443370388271304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0.76657723265619016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0.95264017419706037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0.845876958372508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0.9666666666666666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0.45871559633027525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0.69441631415394056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0.95533795080009554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x v="93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x v="948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m/>
    <m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x v="956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x v="961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x v="988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m/>
    <m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x v="994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0.48650345260514755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0.28424945353042558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0.8703220191470844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0.42167404596247099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0.8429020273901014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0.90968373935117708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0.999917149721880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0.9699987068408121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0.8527330092947897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0.8947745168217609"/>
    <m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0.29231218941829873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0.93109869646182497"/>
    <m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0.92168415590799546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0.97218155197657397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0.76922011849066707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0.92891760904684972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0.88999291961188398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0.97943192948090108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0.6880733944954128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0.7800312012480499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x v="1135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x v="1142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m/>
    <m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x v="1164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m/>
    <m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0.95295850298882434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0.948406676783004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0.93691442848219864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0.960377565580068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0.62285892245406416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0.9278350515463917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0.7407407407407407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0.9168081494057724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0.34482758620689657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0.96193486326783018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0.3103277060575968"/>
    <m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x v="1195"/>
    <n v="1445415653"/>
    <b v="0"/>
    <n v="170"/>
    <b v="1"/>
    <s v="photography/photobooks"/>
    <n v="0.7407407407407407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0.37049339499706163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0.39479917881770804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0.38372985418265543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0.98700334199777195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0.796151932327085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0.97620182647361731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0.50189717130754252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0.9760479041916168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0.97138160352686242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0.9914582062233069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0.86956521739130432"/>
    <m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0.9599908024833294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0.6439150032195750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0.94339622641509435"/>
    <m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0.39321314118317835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0.98911968348170132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0.77495350278983266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0.97817908201655379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0.75872534142640369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0.1272134827973023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0.68634179821551133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0.97465886939571145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0.5804579168010318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0.62826621580079922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0.963700610343719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0.89758915712298193"/>
    <m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0.35666518056174767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0.8920124341127179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0.96339113680154143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0.83160083160083165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0.85470085470085466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0.8187134502923976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0.65945660775520976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0.957487552661815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0.49961696033041336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0.9823182711198428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0.72644250726442505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.2912795573360648E-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0.50288973954814986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0.49415252841377039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0.8477179292059454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0.33929673041332509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0.46916124915746454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0.95932463545663849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0.87976539589442815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0.98765432098765427"/>
    <m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x v="1262"/>
    <n v="1389982692"/>
    <b v="1"/>
    <n v="105"/>
    <b v="1"/>
    <s v="music/rock"/>
    <n v="0.79735034347399414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0.84033613445378152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0.60073937153419599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0.83929432133462178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0.99528548978522791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0.9823182711198428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0.8571428571428571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0.92039557426808971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0.871687587168758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0.9823182711198428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0.94339622641509435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0.9661835748792270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0.64526386646238476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0.61674842009613051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0.95766177301500655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0.94229096060281492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0.64541753549796443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0.9027586938129004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0.90161677920847672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0.90322580645161288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0.80897422068816738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0.4738213693437574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0.99009900990099009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0.98376783079193308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0.92307692307692313"/>
    <m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0.41322314049586778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0.99552015928322546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0.7995735607675905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0.92105263157894735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0.68634179821551133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0.90909090909090906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0.9781545484186501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0.81967213114754101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0.98077677520596307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0.70833333333333337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0.91303355398310893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0.95556617295747726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0.80645161290322576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0.7407407407407407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0.9732360097323601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0.76769032688254113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0.2647370278856335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0.8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0.67876437179664773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0.97847358121330719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0.9816207184628237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0.4897159647404505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0.96107640557424312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0.98750802350269096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0.73453797561333922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0.7485029940119760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0.76775431861804222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0.8151287903488750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0.54701426741918668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0.79808459696727851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0.8955223880597015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0.86387434554973819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0.57736720554272514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0.79375578780261935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0.91659028414298804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0.84286574352799515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0.99734042553191493"/>
    <m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0.7905813302637695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0.87519691930684407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0.9033423667570008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0.9492344377325969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0.96463022508038587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0.9338225483655771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0.80645161290322576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0.95229025807065992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0.52779732582688244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0.58368597694440394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0.39606080068507815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0.86092715231788075"/>
    <m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0.4917629702483403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0.8960573476702509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0.23584905660377359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0.9337068160597572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0.95819858665708468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0.47078964262786216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0.80589454294266638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0.9057468505483731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0.4571428571428571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0.73193046660567251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0.74179904070548053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0.6877579092159560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0.916530278232405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0.90744101633393826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0.87997184090109115"/>
    <m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0.9770395701025891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0.81877729257641918"/>
    <m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0.8937691521961185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0.93196644920782856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0.8783487044356609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0.91172813924575213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0.79274200651810089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0.5972696245733788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0.2014017562233142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0.9160864785635763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0.97489641725566656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x v="1418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0.98770699869425127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0.9215103554726196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0.67720090293453727"/>
    <m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0.6127450980392157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0.219099086466358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0.92697896974398586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0.86896072297532156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0.9768637532133676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0.92229771978823627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0.7991475759190197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0.96301423455415447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0.72095974160802856"/>
    <m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0.82976534236118027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0.89073634204275531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0.5300269076993475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0.15115908788590915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0.89839187853741798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8.4629990319513931E-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0.7279344858962693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0.854405829098328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x v="1482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x v="1493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0.6012116727558618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0.98575141141679357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0.9268573603596701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0.359791874238901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0.9654256923912387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0.89766606822262118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0.46511627906976744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0.90283539114733302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0.808791517579430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0.98975602513980299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0.8945115328094051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0.1789640537914813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0.666583343748698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0.9391787820729553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0.63617683171214268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0.92031182330012995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0.6173601679219656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0.48693393929556888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0.96745585982639537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0.96644295302013428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0.9362127075271501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0.71960178725924362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0.8010045029442327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0.48309178743961351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0.5746935888509444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0.831074977416440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0.90543389685814435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0.35515567657156388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0.99325631240524859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0.74169827714085912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0.56831922611850061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0.2066030329325234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0.6889899407468651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0.23938716884774977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0.75514442137058713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0.39950714135661308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0.5558643690939411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0.97438752783964366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0.73536927671284047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0.84841628959276016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x v="1545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x v="1569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0.9237943559860026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0.99833610648918469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0.99967010886407481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0.8189529102076630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0.99311440677966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0.9900585743404044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0.68913238233064567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0.98765432098765427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0.84507042253521125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0.36784991723376864"/>
    <m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0.79920079920079923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0.90909090909090906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0.98522167487684731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0.9737098344693281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0.8762322015334063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0.95969289827255277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0.68560235063663078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0.95177664974619292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0.7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0.88495575221238942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0.82508250825082508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0.98304601795127511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0.98944591029023743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0.84745762711864403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0.64377682403433478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0.9882643607164917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0.85470085470085466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0.9908347783007183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0.96463022508038587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0.377002827521206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0.64139567699313704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0.98400984009840098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0.99502487562189057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0.7980845969672785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0.96566523605150212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0.96339113680154143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0.95238095238095233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0.58872012245378547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0.98619329388560162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0.8019246190858059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0.91324200913242004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0.90252707581227432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0.90744101633393826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0.9549274255156607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0.7983339118361679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0.99415801356764066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0.7064641469445425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0.99255583126550873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0.99337748344370858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0.57395265120208638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0.83396512509476872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0.69995333644423707"/>
    <m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x v="1655"/>
    <n v="1352845052"/>
    <b v="0"/>
    <n v="48"/>
    <b v="1"/>
    <s v="music/pop"/>
    <n v="0.99666184725293416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0.95298178470616712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0.7562389715149987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0.88652482269503541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7.9760717846460619E-2"/>
    <m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0.9755495183996048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0.97430276458409448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0.92592592592592593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0.8169347301827973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0.83712030614685484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0.6215813028344107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0.78831439833062833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0.97430276458409448"/>
    <m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x v="1668"/>
    <n v="1459545276"/>
    <b v="0"/>
    <n v="52"/>
    <b v="1"/>
    <s v="music/pop"/>
    <n v="0.7155635062611807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0.97465886939571145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0.9933100567676697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0.8854166666666666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0.7806691449814126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0.495785820525532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0.7277172963847004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0.86705202312138729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0.8955223880597015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0.84459459459459463"/>
    <m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x v="1678"/>
    <n v="1309311545"/>
    <b v="0"/>
    <n v="56"/>
    <b v="1"/>
    <s v="music/pop"/>
    <n v="0.5714285714285714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0.8510638297872340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x v="1697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0.902255639097744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0.91954022988505746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0.99585062240663902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0.8442056792018418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0.87708307229670468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0.67521944632005404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0.95278424730044464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0.76953858466463509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0.8097981547882841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0.49598254141454223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0.97181729834791064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0.38436899423446508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0.92592592592592593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0.90473656200106445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0.83333333333333337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0.97248744607115067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0.86206896551724133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0.87183958151700092"/>
    <m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0.9380863039399625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0.60444874274661509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0.64516129032258063"/>
    <m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0.11299435028248588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0.9812740207703001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0.7413447994662317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0.86313193588162762"/>
    <m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0.99933377748167884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0.95192765349833408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0.99009900990099009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0.99341860176331798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0.99840255591054317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0.59994000599940001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0.98489822718319109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0.970873786407767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0.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0.38095238095238093"/>
    <m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0.84709868699703517"/>
    <m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x v="1834"/>
    <n v="1456851071"/>
    <b v="0"/>
    <n v="11"/>
    <b v="1"/>
    <s v="music/rock"/>
    <n v="0.96153846153846156"/>
    <m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0.49915144254766897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0.3259098316132536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0.99851221679697255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0.4870920603994154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0.91836734693877553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0.98280098280098283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0.7984031936127744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0.80641194263830562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0.98619329388560162"/>
    <m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0.72502295906037029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0.82726671078755787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0.9313877677739832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0.9966777408637873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0.9850060194812301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0.9992313604919292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0.8549444286121402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0.9815950920245398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0.97920495086023163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0.64910208780904677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0.98765432098765427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0.91955706730888598"/>
    <m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0.7585335018963337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0.749250749250749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0.57909076958267824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0.9911242603550295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0.95415472779369626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0.74019245003700962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0.85963923337091319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0.97959183673469385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0.8995502248875562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0.60211946050096343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0.9380863039399625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0.6916374689987913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0.94741828517290383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0.7320644216691069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0.96153846153846156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0.8733624454148472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0.9830949284785435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0.80679785330948117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0.9760221334153089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0.69204152249134943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0.7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0.91437433022080306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0.73099415204678364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0.8654262224145391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0.41528239202657807"/>
    <m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x v="1923"/>
    <n v="1387390555"/>
    <b v="0"/>
    <n v="33"/>
    <b v="1"/>
    <s v="music/indie rock"/>
    <n v="0.87412587412587417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0.9063444108761329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0.51182486035711727"/>
    <m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0.96774193548387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0.96958174904942962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0.99688473520249221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0.78740157480314965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0.8291805208912032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0.93466263129784588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0.57993427411560028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0.80893059375505583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0.9225092250922509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0.85822078244560884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0.53405965446340353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0.862564692351926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0.9033423667570008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0.58505850585058505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0.79290599062360123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0.72233284615995819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5.8642427796510778E-2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0.1268946159248936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0.2873414593498037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0.66779449737334162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0.9937024109704745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0.12496703994321498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0.943373087075222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0.49870668732420587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0.47071228182485736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0.50384846656598337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0.4425823203115779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0.14307215987455432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0.25088104045385101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0.34009749461512301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0.59699817378258635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6.9658658640927726E-2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0.63802202962463883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0.84815586681529587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9.0466528650930564E-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0.51833614098743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0.78812012609922022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0.38524141853145971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0.3812719231355802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0.4836921030831066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0.27017534379812497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0.35091905701031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0.1726877115424466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8.8354833009365613E-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0.38018806896273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0.1482623650812477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0.38936138067230952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0.26631442145855083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0.4791374567503580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0.2885170225043277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0.24855218353093231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9.7385668105708714E-2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0.87031327056721053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0.281829849061515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0.26169167011623867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0.46126691016024318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0.32051282051282054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0.4265838889161902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0.80853750926786128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0.40348612007746931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0.86423551454854064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0.85415443175638928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0.32769909358430716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0.31244825075846816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0.1220160963634322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0.4257130693912303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0.20205540864443552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1.2797899533647527E-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0.8849546645099993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0.1085137501028167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0.79934517643146741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0.9780579470744256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0.20622394167162034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0.5199306759098787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0.3557452863749555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0.79912415992072683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0.61935228138412846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0.17083796019475528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0.4971414367387521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0.74915861995392985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0.83160774725777342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0.79260237780713338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0.2768549280177187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0.44201041357541748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0.83090984628167841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0.32874406616960566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0.5596722559269291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0.2585181823957801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0.4738518480873621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0.7594840571638333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0.33280483924860654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0.23780505930263665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0.73412383788196467"/>
    <m/>
    <x v="2"/>
    <x v="30"/>
  </r>
  <r>
    <n v="2040"/>
    <s v="Programmable Capacitor"/>
    <s v="4.29 Billion+ Capacitor Combinations._x000d_No Coding Required."/>
    <n v="3000"/>
    <n v="7445.14"/>
    <x v="0"/>
    <x v="0"/>
    <s v="USD"/>
    <x v="2039"/>
    <n v="1383257703"/>
    <b v="1"/>
    <n v="271"/>
    <b v="1"/>
    <s v="technology/hardware"/>
    <n v="0.402947426106157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0.5498639810152226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0.8095199546668825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0.1975467123092283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0.9241005421389847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0.122072714979393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0.82576383154417832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0.97088340482865887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0.67416202651518908"/>
    <m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0.83201112898086127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0.21129587761742769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0.76709176335219098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0.28324760372527247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0.98990298950702826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0.8803481147973941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0.59731209556993525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0.6516695774574460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0.49448109648216254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0.59424326833797581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0.69707461021911377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0.50916496945010181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0.92661230541141582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0.8697391652243492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0.67544748395812226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0.52310349124983502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0.50196991819772718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0.45745654162854527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0.78821656050955413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0.95035461532116094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0.7787758049309903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0.3151321412094519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0.3562141559505575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0.90308564788501133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0.65528952984942102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0.97560975609756095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5.9581481653622974E-2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0.1840437199866719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0.86574090106312984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0.76216607598795783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0.34701738557101713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0.19692792437967704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0.87281795511221949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0.9030704394942805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0.88235294117647056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0.9230769230769231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0.8094981111710739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0.9930486593843098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0.96587250482936249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0.86572091466300372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0.83056202471088125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0.86926003153240772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0.83009749033858748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0.98732927431298334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0.97592713077423554"/>
    <m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0.8295804693055226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0.9836065573770491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0.99667774086378735"/>
    <m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0.7554772097708385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0.73170731707317072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0.88300220750551872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0.73529411764705888"/>
    <m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0.68435410066877855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0.77220077220077221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0.39370078740157483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0.9341825902335456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0.92822069375214655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0.9318578916715201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0.9387467730579676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0.99651220727453915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0.9389671361502347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0.9536784741144414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0.95510983763132762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0.44313146233382572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0.99103935252095632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0.6768189509306260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0.742881339563631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0.99255583126550873"/>
    <m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0.99127307962524913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x v="2158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0.86393088552915764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0.8907363420427553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0.75642965204236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0.97431355181576618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0.72129255626081934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0.68212824010914053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0.833333333333333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0.8224928020456310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0.55292259083728279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0.94272920103700208"/>
    <m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x v="2171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0.78784468204839619"/>
    <m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x v="2173"/>
    <n v="1459861307"/>
    <b v="0"/>
    <n v="63"/>
    <b v="1"/>
    <s v="music/rock"/>
    <n v="0.9711094925952901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0.4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0.79352483732740831"/>
    <m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x v="2176"/>
    <n v="1463032867"/>
    <b v="0"/>
    <n v="38"/>
    <b v="1"/>
    <s v="music/rock"/>
    <n v="0.99880143827407109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0.72129255626081934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0.61957868649318459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0.9329733300243878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0.653167864141084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0.19077901430842609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0.2043828772567276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0.35119758376062371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5.3851166147002916E-2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0.9117848187827672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9.8556880871834174E-2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0.24261426363435637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0.19870839542970692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0.54168092142775692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0.83518930957683746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9.2486390242315877E-2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0.221056354633341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0.1860915198094422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0.831074977416440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0.87845893204492687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0.1051490324554054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0.75248791316289487"/>
    <m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0.680374962201391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0.18445079774970027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0.2612888667189244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0.14200889330694336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0.91282519397535367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0.7526342197691922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0.65789473684210531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0.97345132743362828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0.9842519685039370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0.66312997347480107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0.8974646623289207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0.5112474437627812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0.87425324202243915"/>
    <m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0.5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0.341878393855305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0.6395348837209302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0.94637223974763407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0.988235294117647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0.81411347113560695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0.98522167487684731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0.9887005649717514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0.92489826119126894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0.61500615006150061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0.94517958412098302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0.41126876413736374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0.10583876693602969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0.92197480857498026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0.6354171758150447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8.5143338810888133E-2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0.58463274016314548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0.7939473192602278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8.2499429103950597E-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0.20169423154497781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0.30116853391157694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8.5836909871244635E-2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0.65225026340876024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0.1861825919276547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0.283344089914524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0.7278020378457059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0.78108719213838873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0.36943992906753365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0.1240079365079365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7.3524135326758902E-2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1.0749798441279227E-4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0.2652379184128163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3.7778260499995275E-2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0.99880143827407109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0.95735872490167662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0.93271152564956694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0.59251735229388858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0.10255232219478377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0.74377482348473378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0.36727198530912059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0.8874098724348308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0.21748586341887777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0.3488474785834143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0.44901777362020578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0.15719810104693935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0.6825938566552901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5.3558995233249425E-2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0.30588523186100575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0.12828736369467608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0.64871240416748577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0.865451188552965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0.55545269394556562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0.3350083752093802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0.31223980016652791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0.26279482294198803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0.9746588693957114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5.5504984347594412E-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0.13884106585509437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0.35324455120279769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7.371369600471768E-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0.45380286803412595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0.8361204013377926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0.2452367477834371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0.94501647446457993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0.7088058705803869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0.3694126339120797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0.6501950585175552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0.24778447807233789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0.54054054054054057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0.53956834532374098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0.9915192057270150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0.94143194937606589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0.8239494644328481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0.99933377748167884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0.83348922668869552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0.99900099900099903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0.9310986964618249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0.96092248558616267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0.57870370370370372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0.93239658556370353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0.9239130434782608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0.6845526585287046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0.7984031936127744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0.6708193579300431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0.9940357852882704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0.95171626165852419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0.2855782960495002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0.98765432098765427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0.748478343527608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0.585987261146496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0.91442537934476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0.99304537224305767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0.9878711376982602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0.93669293867337511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0.937578152592041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0.98710622111850588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0.93743115739937843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0.2331873202566925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0.9605122732123799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0.92707045735475901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0.56869752343602487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0.63706440721156909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0.97465886939571145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0.9611441459913882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0.96153846153846156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0.82603667602841568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0.9285051067780872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0.92030185900975525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0.19007998620127917"/>
    <m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x v="2326"/>
    <n v="1431715537"/>
    <b v="1"/>
    <n v="537"/>
    <b v="1"/>
    <s v="food/small batch"/>
    <n v="0.39300451955197485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0.9441087613293051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0.9763445659451015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0.69293466492278111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0.94066297926778797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0.47132757266300079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0.9808729769494850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0.97778473091364204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0.19203715995860063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0.9036825062128172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0.988695910094585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0.3398955840765716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0.9453806338777149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x v="2405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x v="2408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x v="2436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x v="2437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0.9269558769002596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0.79401839475947855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0.49379070532817454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0.92081031307550643"/>
    <m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0.57870370370370372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0.59530896535301825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0.23408239700374531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0.93023255813953487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0.92592592592592593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0.9848962871379767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0.86617583369423989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0.74906367041198507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0.64641241111829351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0.99161378059836813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0.5494505494505495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0.552893475856984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0.97747556311092221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0.907605736068251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0.97799511002444983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0.99217929263452787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0.96339113680154143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0.903274369589762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0.86021505376344087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0.90009000900090008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0.55511498810467885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0.8438818565400844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0.9326879132973314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0.87976539589442815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0.96933038656895809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0.78125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0.73659254254067463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0.9999640012959533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0.9549274255156607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0.95217691447070874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0.58365758754863817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0.78431372549019607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0.7493817600479604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0.88565330215833715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0.9990009990009990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0.87929656274980017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0.8381005289611624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0.96852300242130751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0.37641154328732745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0.9994935899144433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0.937207122774133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0.74810302447365606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0.82372322899505768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0.96899224806201545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0.8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0.77700077700077697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0.9900467302056658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0.78408823606283162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0.88674886828675692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0.94696969696969702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0.4935225169648365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0.88235294117647056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x v="2502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0.91334276877303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0.63920454545454541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0.9842519685039370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0.99676052828308004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0.88534749889331565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0.97919216646266827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0.93240310583474562"/>
    <m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0.95892600287677798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0.99601593625498008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0.79286422200198214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0.90361445783132532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0.95238095238095233"/>
    <m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0.96362322331968198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0.86206896551724133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0.90909090909090906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0.88481785287150438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0.99750623441396513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0.96711798839458418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0.93432995194874535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0.96551724137931039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0.63938618925831203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0.99186669311644515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0.5120327700972862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0.8951406649616368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0.83434466019417475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0.98183603338242509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0.97273853779429986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0.99160945842868042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0.9733810091378625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0.9389671361502347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0.64294899271324479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0.8143322475570032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0.9315323707498836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0.9478371501272264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0.8442776735459662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0.91844232182218954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0.898876404494382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0.99900099900099903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0.15119443604475355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0.30666223710101964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0.9853603603603603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0.9595271450229327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0.93091173402138871"/>
    <m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0.90864034363125723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0.2452783909737552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0.44657809534442333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0.3291627163222104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0.70758836850916274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3.5834120598104049E-2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0.58220332519607154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0.98996832101372756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0.98039215686274506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0.58904916102443328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0.8731031833342064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0.113947128532360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0.9488866396761133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0.5307855626326963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0.69612525970826999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0.6854949273375377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0.76228808391267233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0.8771929824561403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7.2494203861856857E-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0.10460251046025104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0.89285714285714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0.15463917525773196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0.90604751619870405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0.7828401440425865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0.6333122229259025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0.87210379779401348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0.72987721691678031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0.2819919914274434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0.9432048681541581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0.53390282968499736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0.6016847172081829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0.98300283286118983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0.6097560975609756"/>
    <m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0.94637223974763407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0.97181729834791064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0.9363295880149812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0.95605722002461846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0.96685082872928174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0.8120649651972158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0.6277657002632222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0.90361445783132532"/>
    <m/>
    <x v="2"/>
    <x v="37"/>
  </r>
  <r>
    <n v="2668"/>
    <s v="UOttawa Makermobile"/>
    <s v="Creativity on the go! |_x000d_CrÃ©ativitÃ© en mouvement !"/>
    <n v="1000"/>
    <n v="1707"/>
    <x v="0"/>
    <x v="5"/>
    <s v="CAD"/>
    <x v="2664"/>
    <n v="1443449265"/>
    <b v="0"/>
    <n v="28"/>
    <b v="1"/>
    <s v="technology/makerspaces"/>
    <n v="0.5858230814294083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0.79920079920079923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m/>
    <m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x v="2688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0.89049460614695708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0.2850264557993442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0.42878824228336598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0.9841938468200697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0.64977110188508336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0.99288979177247338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0.7611403265983947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0.9780780115021974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0.85943140018563713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0.37789693427962928"/>
    <m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x v="2712"/>
    <n v="1441699193"/>
    <b v="1"/>
    <n v="187"/>
    <b v="1"/>
    <s v="theater/spaces"/>
    <n v="0.83347155069882417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0.832611736495037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0.96540627514078836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0.91883614088820831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0.84656801327418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6.8399452804377564E-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0.39597687495050288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0.7140307033202427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0.33684187539580285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0.6918380407146687"/>
    <m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0.9456711901271928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0.2027533910504653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0.4954746647288101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0.957487552661815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0.58722447482014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0.9587421303250135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0.84566596194503174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0.92990384794212277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4.4241914790072115E-5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0.1022354113475854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x v="2732"/>
    <n v="1395676773"/>
    <b v="0"/>
    <n v="58"/>
    <b v="1"/>
    <s v="technology/hardware"/>
    <n v="0.8136696501220505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0.40640362056857487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0.67594970934162502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0.26035502958579881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0.96774193548387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0.94984802431610937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0.83333333333333337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0.8733624454148472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0.84033613445378152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0.95529231944975157"/>
    <m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0.8486082824168363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0.83542188805346695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0.97560975609756095"/>
    <m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0.9884678747940691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0.94936708860759489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0.97560975609756095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0.92936802973977695"/>
    <m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x v="2789"/>
    <n v="1434881005"/>
    <b v="0"/>
    <n v="73"/>
    <b v="1"/>
    <s v="theater/plays"/>
    <n v="0.90442489881746446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0.66666666666666663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0.95890410958904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0.86580086580086579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0.97423038843783372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0.98619329388560162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0.85737704355818334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0.7518796992481202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0.7507507507507507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0.98199672667757776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0.78155529503712384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0.86956521739130432"/>
    <m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x v="2801"/>
    <n v="1438085273"/>
    <b v="0"/>
    <n v="18"/>
    <b v="1"/>
    <s v="theater/plays"/>
    <n v="0.90909090909090906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0.89206066012488849"/>
    <m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0.79365079365079361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0.99756151629350476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0.9765625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0.92421441774491686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0.997307270370001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0.88261253309796994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0.78384824697938482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0.928217821782178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0.41322314049586778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0.70638097480574524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0.76923076923076927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0.94312930302744502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0.9541984732824427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0.73529411764705888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0.80645161290322576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0.85526315789473684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0.96774193548387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0.92807424593967514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0.83160083160083165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0.9962248322147651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0.938790837401426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0.90361445783132532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0.87169062653635476"/>
    <m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0.92370851864522752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0.5882352941176470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0.53447640019454945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0.9278350515463917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0.83160083160083165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0.89743589743589747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0.96153846153846156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x v="2853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x v="2854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x v="2873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x v="2892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x v="2904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0.77519379844961245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0.96899224806201545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0.97612421853121933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0.8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0.76433121019108285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0.9797257992419371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0.99088386841062226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0.94339622641509435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0.9515039901780233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0.9731413001167769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0.92592592592592593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0.9912206173888417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0.78125"/>
    <m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0.7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0.9864364981504315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0.97205346294046169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0.93248787765759045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x v="2947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0.91224229155263636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0.82101806239737274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0.93589143659335516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0.99291258993305787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0.9174311926605505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0.8800492827598345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0.8778089887640449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0.94339622641509435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0.61538461538461542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0.94339622641509435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0.99843993759750393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0.94921689606074988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0.57208237986270027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0.98039215686274506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0.99875156054931336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0.58333333333333337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0.8805400645729381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0.77239958805355302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0.98619329388560162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0.91603053435114501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0.7756447547023462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0.9798157946306094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0.68240950088157304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0.99649234693877553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0.82203041512535968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0.94786729857819907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0.9057905377497264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0.5664599087999546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0.96810933940774491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0.9569377990430622"/>
    <m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0.99700897308075775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0.2184614488363286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0.9527439024390244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0.58158856763044198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0.9640412609659693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0.9706005105358684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0.8411214953271027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0.3137748189400987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0.92160680830446728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0.9884678747940691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0.88640694943048348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0.82990150791538131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0.92807424593967514"/>
    <m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0.5555555555555555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0.9884678747940691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0.8350312301680082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0.63291139240506333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0.8086253369272237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0.8537886872998933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0.63710499490316008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0.88414202857547042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0.96921322690992018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0.9745471222196744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0.9448142581060768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0.992907801418439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0.824855650261204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0.9943181818181817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0.86190384983719592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0.9912767644726407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0.970873786407767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0.405811216622027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0.3309066843150231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0.69767441860465118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0.76080340839926963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0.5951672419950006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0.911770963134060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0.93733261917514732"/>
    <m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x v="3026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0.786163522012578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0.68243858052775253"/>
    <m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0.8886045354375489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0.91922883319342674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0.78906669191680079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0.46904315196998125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0.9950248756218905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0.9198455763246467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0.93023255813953487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0.90512540894220284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0.78125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0.9090358160111508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0.91456443868607573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0.7535425921111625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0.52397691848510974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0.67114093959731547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0.6009615384615384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0.937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0.94339622641509435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x v="306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x v="3078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x v="3120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x v="3127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x v="3135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x v="3137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0.8508827908955541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0.76238881829733163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0.96153846153846156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0.99009900990099009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0.99601593625498008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0.94380094380094381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0.29798857710454435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0.8855154965211891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0.5304910331100674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0.9821428571428571"/>
    <m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0.99009900990099009"/>
    <m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0.8771929824561403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0.74916842305041398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0.98489822718319109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0.9514747859181731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0.78647267007471489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0.89965397923875434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0.93668040464593483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0.61475409836065575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0.62411030846562832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0.86083213773314204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0.80515297906602257"/>
    <m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0.97075597621647858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0.89086859688195996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0.9189969804384928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0.86956521739130432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0.970873786407767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0.98879367172050103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0.91274187659729833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0.87076076993583873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0.8517887563884156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0.5822981366459627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0.8759452909598275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0.83507306889352817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0.91743119266055051"/>
    <m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x v="3175"/>
    <n v="1323211621"/>
    <b v="1"/>
    <n v="151"/>
    <b v="1"/>
    <s v="theater/plays"/>
    <n v="0.9912206173888417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0.9174311926605505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0.93275488069414314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0.9785932721712538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0.8598945196055950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0.9661835748792270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0.8380602874105700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0.7951232441028359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0.83511855052467232"/>
    <m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0.79207920792079212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0.99883469285833193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0.97911227154046998"/>
    <m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x v="3208"/>
    <n v="1438617471"/>
    <b v="1"/>
    <n v="134"/>
    <b v="1"/>
    <s v="theater/plays"/>
    <n v="0.9964980212396434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0.99950024987506247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0.86190384983719592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0.97943192948090108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0.9989012086704625"/>
    <m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0.99166997223324083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0.96688421561518012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0.80128205128205132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0.91310751104565535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0.98007187193727541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0.97703957010258913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0.96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0.8"/>
    <m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0.97710776102735897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0.927084781903305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0.9100455022751137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0.6211180124223602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0.7621951219512195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0.84175084175084181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0.99608786491056378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0.9689296557069956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0.9940357852882704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0.99218610916768624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0.890302066772655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0.9441164249200352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0.9943652635067948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0.86725844301601873"/>
    <m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x v="3234"/>
    <n v="1408558092"/>
    <b v="1"/>
    <n v="183"/>
    <b v="1"/>
    <s v="theater/plays"/>
    <n v="0.78552003783064506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0.9724079251245897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0.9714632665452337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0.95872899926953981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0.89911886351375647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0.9446438692612885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0.99214551467548573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0.95304106740599548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0.98471718922325513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0.9030704394942805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0.78233657858136296"/>
    <m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x v="3245"/>
    <n v="1471701028"/>
    <b v="1"/>
    <n v="115"/>
    <b v="1"/>
    <s v="theater/plays"/>
    <n v="0.98207709305180457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0.98757929122193944"/>
    <m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0.5714285714285714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0.7808839606434483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0.9407381972633926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0.950441276306856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0.94190494131522695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0.91541559868180156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0.9954751131221719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0.97048763026012252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0.89153258016660963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0.970873786407767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0.6097560975609756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0.7617113114129744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0.97943192948090108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0.78125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0.98522167487684731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0.98360655737704916"/>
    <m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0.76923076923076927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0.6475425759243670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0.9310986964618249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0.98694683221903856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0.9972299168975069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0.8558387219475085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0.92081031307550643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0.96711798839458418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0.8750754375377187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0.970873786407767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0.82236842105263153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0.9742147357835357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0.95465393794749398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0.98425196850393704"/>
    <m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0.89204139900071378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0.98264002620373403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0.99735799866154562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0.75164233850964357"/>
    <m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x v="3282"/>
    <n v="1486642891"/>
    <b v="0"/>
    <n v="72"/>
    <b v="1"/>
    <s v="theater/plays"/>
    <n v="0.82508250825082508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0.8771929824561403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0.34948096885813151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0.58670143415906129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0.84507042253521125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0.97220871932334274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0.6941230911614992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0.99927325581395354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0.9829942003342180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0.86058519793459554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0.73439412484700117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0.7492507492507493"/>
    <m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0.967184801381692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0.86289549376797703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0.95678520172221337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0.98015192354814995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0.57034220532319391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0.937382827146606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0.81775700934579443"/>
    <m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0.62724014336917566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0.9992313604919292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0.9104151493080845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0.99960015993602558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0.86169754416199917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0.4744958481613286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0.90909090909090906"/>
    <m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x v="3308"/>
    <n v="1404680075"/>
    <b v="0"/>
    <n v="125"/>
    <b v="1"/>
    <s v="theater/plays"/>
    <n v="0.99913340903944603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0.94170403587443952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0.79617834394904463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0.92592592592592593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0.99009900990099009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0.9310986964618249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0.9850746268656716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0.79428117553613975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0.9836065573770491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0.88888888888888884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0.9864364981504315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0.98765432098765427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0.68311195445920303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0.8561643835616438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0.94102885821831872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0.95675468809797171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0.95628415300546443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0.7213939619828549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0.99681020733652315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0.90744101633393826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0.97866510080250535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0.9583133684714901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0.7237635705669481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0.9836065573770491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0.58333333333333337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0.9857612267250821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0.76923076923076927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0.90909090909090906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0.8371703641691083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0.99709934735315442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0.65189048239895697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0.9575923392612859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0.98911968348170132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0.93005952380952384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0.31746031746031744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0.98103335513407453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0.7918552036199094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0.9861932938856016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0.99009900990099009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0.9709680551509855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0.94117647058823528"/>
    <m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0.98640946953090747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0.88136788295434509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0.45871559633027525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0.9860050890585241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0.94398993077407178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0.96153846153846156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0.45248868778280543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0.8426966292134830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0.9560229445506691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0.962463907603464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0.8493771234428085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0.72202166064981954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0.9661835748792270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0.99750623441396513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0.93833780160857905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0.99987501562304715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0.98960910440376049"/>
    <m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0.92905405405405406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0.9647853352629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0.9575486753909990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0.9779951100244498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0.99262620533182078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0.8951406649616368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0.99989001209866912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0.95238095238095233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0.8556759840273816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0.96339113680154143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0.873362445414847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0.976562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0.44843049327354262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0.94517958412098302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0.70242656449552998"/>
    <m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0.54347826086956519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0.9584664536741214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0.8928571428571429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0.9002925950934053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0.96385542168674698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0.9959167413604223"/>
    <m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0.98171970209884907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0.91102338293349527"/>
    <m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0.81967213114754101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0.72689511941848395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0.99690958030106669"/>
    <m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x v="3396"/>
    <n v="1402049289"/>
    <b v="0"/>
    <n v="67"/>
    <b v="1"/>
    <s v="theater/plays"/>
    <n v="0.93370681605975725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0.47393364928909953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0.80906148867313921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0.92165898617511521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0.9655616350177019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0.76923076923076927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0.9661835748792270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0.8361204013377926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0.99999411768166069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0.99132589838909546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0.9385665529010238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0.72463768115942029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0.9886307464162135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0.91659028414298804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0.7142857142857143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0.96540627514078836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0.9711535037599826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0.92478421701602964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0.9732360097323601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0.76923076923076927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0.92123869755272947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0.91199270405836752"/>
    <m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x v="3421"/>
    <n v="1400290255"/>
    <b v="0"/>
    <n v="71"/>
    <b v="1"/>
    <s v="theater/plays"/>
    <n v="0.9973753280839895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0.94741828517290383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0.8928571428571429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0.94428706326723322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0.99009900990099009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0.95969289827255277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0.74250993107032803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0.95040411182834938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0.97465886939571145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0.5390835579514824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0.34602076124567471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0.92421441774491686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0.92764378478664189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0.9110629067245119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0.5860805860805861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0.657894736842105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0.9878419452887538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0.65274151436031336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0.7792207792207792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0.992907801418439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0.99354197714853454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0.52273915316257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0.71326676176890158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0.80427631578947367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0.79239302694136293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0.52631578947368418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0.71942446043165464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0.49504950495049505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0.96730508802476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0.97729165119288208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0.970873786407767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0.7865168539325843"/>
    <m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0.99009900990099009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0.82115289866973229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0.8818897637795275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0.66666666666666663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0.46598322460391428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0.97991180793728561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0.99009900990099009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0.88235294117647056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0.96153846153846156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0.86705202312138729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0.88613203367301729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0.78206465067778941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0.700934579439252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0.84175084175084181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0.7228915662650602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0.62523329600597233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0.8753501400560224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0.99397590361445787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0.64432989690721654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0.78277886497064575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0.82508250825082508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0.88731144631765746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0.78431372549019607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0.6321112515802781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0.94994775287359201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0.93580385551188472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0.8038585209003215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0.91992882562277578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0.97633136094674555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0.94786729857819907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0.94073377234242705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0.99337748344370858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0.9487666034155597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0.9297136481963554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m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0.9637625289128758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0.98522167487684731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0.95785440613026818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0.5555555555555555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0.94043887147335425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0.99447513812154698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0.98814229249011853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0.84464555052790347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0.90909090909090906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0.97402597402597402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0.908710902713410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0.98667982239763197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0.99255583126550873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0.590219224283305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0.87989441267047952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0.9846396218983851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0.94339622641509435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0.98039215686274506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0.85531004989308623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0.9886159376872378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0.7575757575757575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0.78125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0.8406304728546409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0.79239302694136293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0.640204865556978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0.96946194861851676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0.65217391304347827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0.5541871921182266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0.7785130400934215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0.83565459610027859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0.81300813008130079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0.95238095238095233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0.978125555753156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0.95541401273885351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0.99601593625498008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0.97777777777777775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0.87405492810898211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0.98130841121495327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0.98039215686274506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0.9541984732824427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0.98199672667757776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0.94097519247219841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0.88166161474561422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0.9954751131221719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0.9996401295533607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0.6944444444444444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0.9661835748792270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0.9221902017291066"/>
    <m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x v="3547"/>
    <n v="1437236378"/>
    <b v="0"/>
    <n v="54"/>
    <b v="1"/>
    <s v="theater/plays"/>
    <n v="0.9765625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0.67164179104477617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0.94795715233671429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0.99502487562189057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0.76595744680851063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0.95465393794749398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0.91911764705882348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0.9009009009009009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0.9952229299363056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0.874508089199825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0.81922446750409617"/>
    <m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0.97276264591439687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0.94232331437855399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0.986874568242376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0.76923076923076927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0.99986668444207438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0.878048780487804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0.34843205574912894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0.92165898617511521"/>
    <m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x v="3570"/>
    <n v="1434180944"/>
    <b v="0"/>
    <n v="112"/>
    <b v="1"/>
    <s v="theater/plays"/>
    <n v="0.86580086580086579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0.83950617283950613"/>
    <m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0.91385402705007923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0.7898894154818325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0.99502487562189057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0.7843137254901960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0.99940035978412955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0.5714285714285714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0.78585461689587421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0.90388671286532085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0.794044665012407"/>
    <m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0.8438818565400844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0.92827004219409281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0.97465886939571145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0.90826521344232514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0.49504950495049505"/>
    <m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0.76923076923076927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0.95831336847149018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0.99950024987506247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0.5859375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0.8862629246676514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0.54347826086956519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0.76765609007164792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0.94827586206896552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0.65224625623960064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0.6161429451632778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0.73529411764705888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0.69252077562326875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0.99206349206349209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0.93632958801498123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0.80128205128205132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0.84090909090909094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0.99009900990099009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0.88495575221238942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0.9506564056133997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0.9113001215066828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0.99901097913066061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0.83333333333333337"/>
    <m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0.95298602287166456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0.97402597402597402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0.982077093051804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m/>
    <m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x v="3619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x v="3622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x v="3626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m/>
    <m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0.99618957487609894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0.96153846153846156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0.96153846153846156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0.39893617021276595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0.9950248756218905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0.5733944954128440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0.860141063134354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0.945000945000945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0.90293453724604966"/>
    <m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0.99337748344370858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0.98007187193727541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0.9009009009009009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0.98595020951441947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0.96153846153846156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0.91428571428571426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0.8683473389355742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0.96927088213342982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0.9661835748792270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0.7235890014471779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0.91286307053941906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0.991501416430594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0.98489822718319109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0.88008800880088012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0.7142857142857143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0.77669902912621358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0.9717779487387131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0.97560975609756095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0.90826521344232514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0.88678687555424185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0.8936550491510276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0.7183908045977011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0.902061855670103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0.7190795781399808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0.94607379375591294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0.9859154929577465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0.9975559878298169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0.91603053435114501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0.84507042253521125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0.83333333333333337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0.781494216942794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0.79365079365079361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0.77441860465116275"/>
    <m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x v="3680"/>
    <n v="1461985967"/>
    <b v="0"/>
    <n v="60"/>
    <b v="1"/>
    <s v="theater/plays"/>
    <n v="0.93085106382978722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0.99875156054931336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0.64516129032258063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0.92592592592592593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0.90481360839667024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0.99206349206349209"/>
    <m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0.82508250825082508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0.9966777408637873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0.91603053435114501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0.810185185185185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0.73347839906114765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0.96649572649572646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0.82417582417582413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0.5376344086021505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0.33333333333333331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0.9237875288683602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0.7084468664850136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0.8771929824561403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0.65047701647875111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0.98522167487684731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0.97703957010258913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0.97493036211699169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0.6420545746388443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0.99255583126550873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0.41771094402673348"/>
    <m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0.4761904761904761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0.956799072194839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0.99206349206349209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0.89928057553956831"/>
    <m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0.97996515679442509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0.97515619507659512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0.78740157480314965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0.29524140326502257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0.99255583126550873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0.96599690880989186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0.95238095238095233"/>
    <m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x v="3735"/>
    <n v="1421105608"/>
    <b v="0"/>
    <n v="28"/>
    <b v="1"/>
    <s v="theater/musical"/>
    <n v="0.99552015928322546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0.75414781297134237"/>
    <m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x v="3737"/>
    <n v="1473189335"/>
    <b v="0"/>
    <n v="15"/>
    <b v="1"/>
    <s v="theater/musical"/>
    <n v="0.88495575221238942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0.9676795045480937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0.83333333333333337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0.77138849929873776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0.98901098901098905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0.92153765139547128"/>
    <m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0.9771986970684039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0.90707678631765365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0.9899480673243881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0.941265060240963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0.8813900780659783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0.9741831717650543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0.8565310492505353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0.92891263808866942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0.68493150684931503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0.90744101633393826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0.92421441774491686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0.99750623441396513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0.93709734098629494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0.6983240223463687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0.95200317334391116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0.96172340834775916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0.83333333333333337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0.9118541033434650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0.98280098280098283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0.7756948933419521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0.8695652173913043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0.66334991708126034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0.9011715229798738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0.9971509971509972"/>
    <m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x v="3771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x v="3788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0.98765432098765427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0.8214676889375685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0.30303030303030304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0.91282519397535367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0.99057071023919929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0.71360608943862991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0.99999000009999905"/>
    <m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x v="3797"/>
    <n v="1403022823"/>
    <b v="0"/>
    <n v="37"/>
    <b v="1"/>
    <s v="theater/plays"/>
    <n v="0.83865881682014121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0.93240093240093236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0.43859649122807015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0.93984962406015038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0.69767441860465118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0.956545504236130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0.90892564988183966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0.94339622641509435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0.92592592592592593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0.9485866059571238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0.8391608391608391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0.65502183406113534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0.9980039920159680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0.4444444444444444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0.9432004678274320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0.95541401273885351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0.8571428571428571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0.917150718434729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0.625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0.88888888888888884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0.9794319294809010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x v="3819"/>
    <n v="1429722209"/>
    <b v="0"/>
    <n v="100"/>
    <b v="1"/>
    <s v="theater/plays"/>
    <n v="0.9918273426961834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0.98765432098765427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1.5384615384615385E-2"/>
    <m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x v="3826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x v="3836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m/>
    <m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m/>
    <m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x v="3905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x v="3915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x v="4009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x v="4031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x v="4062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m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m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m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m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m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m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m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m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m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m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m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m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m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m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m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m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m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m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m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m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m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m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m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m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m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m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m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m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m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m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m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m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m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m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m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m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m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m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m/>
    <x v="0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m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m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m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m/>
    <x v="0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m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m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m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m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m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m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m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m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m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m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m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m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m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m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m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m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m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m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m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m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m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m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m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m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m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m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m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m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m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m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m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m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m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m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m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m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m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m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m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m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m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m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m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m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m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m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m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m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m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m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m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m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m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m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m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m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m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m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m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m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m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m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m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m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m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m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m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m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m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m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m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m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m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m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m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m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m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m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m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m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m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m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m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m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0.74571215510812827"/>
    <m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m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m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m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m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m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m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m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m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m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m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m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m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m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m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m/>
    <x v="0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m/>
    <x v="0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m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m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m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m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m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m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m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m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m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m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m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m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m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m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m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m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m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m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m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m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m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m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m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m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m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m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m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m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m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m/>
    <x v="0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m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m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m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m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m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m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m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m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m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m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m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m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m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m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m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m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m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m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m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m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m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m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m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m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m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m/>
    <x v="0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m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m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m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m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m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m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m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m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m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m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m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m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m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m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m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m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m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m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m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m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m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m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m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m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m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m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m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m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m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m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m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m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m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m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m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m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m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m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m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m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m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m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m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m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m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m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m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m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m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m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m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m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m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m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m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m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m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m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m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m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m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m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m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m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m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m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m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m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m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m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m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m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m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m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m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m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m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m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m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m/>
    <x v="0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m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m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m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m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m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m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m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m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m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m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m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m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m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m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m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m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m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m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m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m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m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m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m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m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m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m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m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m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m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m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m/>
    <x v="0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m/>
    <m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m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m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m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m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m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m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m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m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m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m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m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m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m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m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m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m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m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m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m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m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m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m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m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m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m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m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m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m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m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m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m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m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m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m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m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m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m/>
    <x v="0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m/>
    <m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m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m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m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m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m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m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m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m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m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m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m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m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m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m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m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m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m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m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m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m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m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m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m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m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m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m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m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m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m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m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m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m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m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m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m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m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m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m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m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m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m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m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m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m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m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m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m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m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m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m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m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m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m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m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m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m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m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m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m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m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m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m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m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m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m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m/>
    <x v="1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m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m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m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m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m/>
    <m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x v="2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m/>
    <m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x v="2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m/>
    <m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m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m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m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m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m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m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m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m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m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m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m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m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m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m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m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m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m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m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m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m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x v="2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x v="2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x v="2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x v="2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m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m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m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m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m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m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m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m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m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m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m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m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m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m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m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m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m/>
    <x v="3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m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m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m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m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m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m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m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m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m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m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m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m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m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m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m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m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m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m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m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m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m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m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m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m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m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x v="3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m/>
    <m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m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m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m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m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m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m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m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m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m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m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m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m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m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m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m/>
    <x v="4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m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m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m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m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m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m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m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m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m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m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m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m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m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m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m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m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m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m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m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m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m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m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m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m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m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m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m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m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m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m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m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m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m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m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m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m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m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m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m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m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m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m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m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m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m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m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m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m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m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m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m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m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m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m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m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m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m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x v="4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m/>
    <m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x v="2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x v="2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x v="2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m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x v="2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m/>
    <m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x v="2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x v="2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m/>
    <m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m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m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m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m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m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m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m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m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m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m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m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m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m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m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m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m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m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m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m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m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x v="6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x v="6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m/>
    <m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x v="7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m/>
    <m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x v="7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m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m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m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m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m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m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m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m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m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m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m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m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m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m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m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m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m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m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m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m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m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m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m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m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m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m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m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m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m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m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m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m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m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m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m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m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m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m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m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m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m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m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m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m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m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m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m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m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m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m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m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m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m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m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m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m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m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m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m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m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m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m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m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m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m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m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m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m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m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m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m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m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m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m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m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m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m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m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m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m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m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m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m/>
    <x v="1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m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m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m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m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m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m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m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m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m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m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m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m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m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m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m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m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m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m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m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m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m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m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m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m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m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m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m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m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m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m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m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m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m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m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m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m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m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m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m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m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m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m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m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m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m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m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m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m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m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m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m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m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m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m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m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m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m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m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m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m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m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m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m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m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m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m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m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m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m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m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m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m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m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m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m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x v="3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x v="3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x v="3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x v="3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m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m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m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m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m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m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m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m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m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m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m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m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m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m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m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m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m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m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m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m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x v="3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m/>
    <m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x v="3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m/>
    <m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m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m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m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m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m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m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m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m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m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m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m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m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m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m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m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m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m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m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m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m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m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m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m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m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m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m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m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m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m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m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m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m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m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m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m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m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m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m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m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m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x v="8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m/>
    <m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m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m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m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m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m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m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m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m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m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m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m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m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m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m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m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m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m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m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m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m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m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m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m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m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m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m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m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m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m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m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m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m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m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m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m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m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m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m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m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m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m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m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m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m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m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m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m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m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m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m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m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m/>
    <x v="4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m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m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m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m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m/>
    <x v="4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m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m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m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m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m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m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m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m/>
    <x v="4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0.7155635062611807"/>
    <m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m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m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m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m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m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m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m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m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m/>
    <x v="4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m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m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m/>
    <m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m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m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m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m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m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m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m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m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m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m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m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m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m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m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m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m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m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m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m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m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m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m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m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m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m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m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m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m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m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m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m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m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m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m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m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m/>
    <x v="4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m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m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m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m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m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m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m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m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m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m/>
    <x v="4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m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m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m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m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m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m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m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m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m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m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m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m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m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m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m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m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m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m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m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m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m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m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m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m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m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m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m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m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m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m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m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m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m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m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m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m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m/>
    <x v="4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0.87412587412587417"/>
    <m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m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m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m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m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m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m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m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m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m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m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m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m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m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m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m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m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m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m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m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m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m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m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m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m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m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m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m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m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m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m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m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m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m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m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m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m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m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m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m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m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m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m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m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m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m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m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m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m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m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m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m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m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m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m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m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m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8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m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m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m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m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m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m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m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m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m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m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m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m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m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m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m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m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m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m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m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m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m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m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m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m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m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m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m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m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m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m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m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m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m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m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m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m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m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m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m/>
    <x v="2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0.4029474261061578"/>
    <m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m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m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m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m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m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m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m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m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m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m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m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m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m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m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m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m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m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m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m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m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m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m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m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m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m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m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m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m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m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m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m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m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m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m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m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m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m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m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m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m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m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m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m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m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m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m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m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m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m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m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m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m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m/>
    <x v="4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m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m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m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m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m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m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m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m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m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m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m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m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m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m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m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m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m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m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m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m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m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m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m/>
    <x v="4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m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6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m/>
    <m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m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m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m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m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m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m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m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m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m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m/>
    <x v="4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m/>
    <x v="4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m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m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m/>
    <x v="4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m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m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m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m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m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m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m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m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m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m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m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m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m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m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m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m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m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m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m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m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m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m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m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m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m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m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m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m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m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m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m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m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m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m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m/>
    <x v="4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m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m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m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m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m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m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m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m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m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m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m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m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m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m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m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m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m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m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m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m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m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m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m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m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m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m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m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m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m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m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m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m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m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m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m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m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m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m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m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m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m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m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m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m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m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m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m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m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m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m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m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m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m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m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m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m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m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m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m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m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m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m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m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m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m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m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m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m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m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m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m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m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m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m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m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m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m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m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m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m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m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m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m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m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m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m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m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m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m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m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m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m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m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m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m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m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m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m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m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m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m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m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m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m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m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m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m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m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m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m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m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m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m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m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m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m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m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m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m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m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m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m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7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7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7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m/>
    <m/>
    <x v="7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m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m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m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m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m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m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m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m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m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m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m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m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m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m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m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m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m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m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m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m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m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m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m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m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m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m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m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m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m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m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m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m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m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m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m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m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m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m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m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m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m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m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m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m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m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m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m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m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m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m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m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m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m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m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m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m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7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m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m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m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m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m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m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m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m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m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m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m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m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m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m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m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m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m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m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m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m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m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m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m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m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m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m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m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m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m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m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m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m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m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m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m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m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m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m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m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m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m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m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m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m/>
    <x v="2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m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m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m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m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m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m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m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m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m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m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m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m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m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m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m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m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m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m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m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m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m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m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m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m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m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m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m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m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m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m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m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m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m/>
    <x v="2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m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2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m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m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m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m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m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m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m/>
    <x v="2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m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m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7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m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m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m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m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m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m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m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m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m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m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m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m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m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m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m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m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m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m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m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m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m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m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m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m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m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m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m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m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m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m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0.8136696501220505"/>
    <m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m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m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m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m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3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3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m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m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m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m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m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m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m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m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m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m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m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m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m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m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m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m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m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m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m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m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m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m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m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m/>
    <x v="1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m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m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m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m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m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m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m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m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m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m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m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m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m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m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m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m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m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m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m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m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m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m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m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m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m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m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m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m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m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m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m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m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1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m/>
    <m/>
    <x v="1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1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m/>
    <m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m/>
    <m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1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m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m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m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m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m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m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m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m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m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m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m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m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m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m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m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m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m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m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m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m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m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m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m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m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m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m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m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m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m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m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m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m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m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m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m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m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m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m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m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m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m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m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m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m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m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m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m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m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m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m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m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m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m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m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m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m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m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m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m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m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m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m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m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m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m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m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m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m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m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m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m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m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m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m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m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m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m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m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m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m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m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m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m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m/>
    <x v="1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m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m/>
    <x v="1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m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m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m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m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m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m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m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m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m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m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m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m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m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m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m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m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m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m/>
    <m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m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m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m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m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m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m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m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m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m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m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m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m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m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m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m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m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m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m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m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m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m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m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m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m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m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m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m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m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m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m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m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m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m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m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m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0.99122061738884171"/>
    <m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m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m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m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m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m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m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m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m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m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m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m/>
    <x v="1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0.99649802123964348"/>
    <m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m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m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m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m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m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m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m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m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m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m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m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m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m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m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m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m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m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m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m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m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m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m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m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m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m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m/>
    <x v="1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0.78552003783064506"/>
    <m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m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m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m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m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m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m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m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m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m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m/>
    <x v="1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0.98207709305180457"/>
    <m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m/>
    <x v="1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m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m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m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m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m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m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m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m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m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m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m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m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m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m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m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m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m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m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m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m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m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m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m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m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m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m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m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m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m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m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m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m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m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m/>
    <x v="1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m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m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m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m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m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m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m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m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m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m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m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m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m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m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m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m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m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m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m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m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m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m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m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m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m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m/>
    <x v="1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0.99913340903944603"/>
    <m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m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m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m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m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m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m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m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m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m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m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m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m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m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m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m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m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m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m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m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m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m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m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m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m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m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m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m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m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m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m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m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m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m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m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m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m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m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m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m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m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m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m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m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m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m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m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m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m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m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m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m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m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m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m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m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m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m/>
    <x v="1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m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m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m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m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m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m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m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m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m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m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m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m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m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m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m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m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m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m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m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m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m/>
    <x v="1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m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m/>
    <x v="1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m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m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m/>
    <x v="1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0.93370681605975725"/>
    <m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m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m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m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m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m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m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m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m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m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m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m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m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m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m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m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m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m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m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m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m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m/>
    <x v="1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0.99737532808398954"/>
    <m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m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m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m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m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m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m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m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m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m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m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m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m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m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m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m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m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m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m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m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m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m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m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m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m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m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m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m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m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m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m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m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m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m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m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m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m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m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m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m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m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m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m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m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m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m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m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m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m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m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m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m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m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m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m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m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m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m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m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m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m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m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m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m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m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m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m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m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m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m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m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m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m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m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m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m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m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m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m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m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m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m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m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m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m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m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m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m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m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m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m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m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m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m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m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m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m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m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m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m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m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m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m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m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m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m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m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m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m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m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m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m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m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m/>
    <x v="1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0.9765625"/>
    <m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m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m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m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m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m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m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m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m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m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m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m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m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m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m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m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m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m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m/>
    <x v="1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m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m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m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m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m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m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m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m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m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m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m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m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m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m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m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m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m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m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m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m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m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m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m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m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m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m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m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m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m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m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m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m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m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m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m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m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m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m/>
    <x v="1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m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m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m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m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m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m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m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m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m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m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m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m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m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m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m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m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m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m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m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m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m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m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m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m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m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m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m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m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m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m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m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m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m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m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m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m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m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m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m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m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m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m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m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m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m/>
    <x v="1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m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m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m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m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m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m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m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m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m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m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m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m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m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m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m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m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m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m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m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m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m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m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m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m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m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m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m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m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m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m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m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m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m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m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m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m/>
    <x v="1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0.99552015928322546"/>
    <m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m/>
    <x v="1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m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m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m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m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m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m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m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m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m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m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m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m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m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m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m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m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m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m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m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m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m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m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m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m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m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m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m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m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m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m/>
    <x v="1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m/>
    <m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m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m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m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m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m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m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m/>
    <x v="1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m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m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m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m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m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m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m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m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m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m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m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m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m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m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m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m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m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m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m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m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m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m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m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m/>
    <x v="1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1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m/>
    <m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1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1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1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1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1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1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m/>
    <m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1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12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umSubtotal="1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sum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88">
    <format dxfId="87">
      <pivotArea dataOnly="0" labelOnly="1" fieldPosition="0">
        <references count="1">
          <reference field="18" count="0"/>
        </references>
      </pivotArea>
    </format>
    <format dxfId="86">
      <pivotArea field="16" type="button" dataOnly="0" labelOnly="1" outline="0" axis="axisPage" fieldPosition="0"/>
    </format>
    <format dxfId="85">
      <pivotArea type="origin" dataOnly="0" labelOnly="1" outline="0" fieldPosition="0"/>
    </format>
    <format dxfId="84">
      <pivotArea field="18" type="button" dataOnly="0" labelOnly="1" outline="0" axis="axisRow" fieldPosition="0"/>
    </format>
    <format dxfId="83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2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1">
      <pivotArea dataOnly="0" labelOnly="1" fieldPosition="0">
        <references count="1">
          <reference field="1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0">
      <pivotArea dataOnly="0" labelOnly="1" fieldPosition="0">
        <references count="1">
          <reference field="1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9">
      <pivotArea dataOnly="0" labelOnly="1" fieldPosition="0">
        <references count="1">
          <reference field="1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8">
      <pivotArea dataOnly="0" labelOnly="1" fieldPosition="0">
        <references count="1">
          <reference field="1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7">
      <pivotArea dataOnly="0" labelOnly="1" fieldPosition="0">
        <references count="1">
          <reference field="1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6">
      <pivotArea dataOnly="0" labelOnly="1" fieldPosition="0">
        <references count="1">
          <reference field="1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5">
      <pivotArea dataOnly="0" labelOnly="1" fieldPosition="0">
        <references count="1">
          <reference field="1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4">
      <pivotArea dataOnly="0" labelOnly="1" fieldPosition="0">
        <references count="1">
          <reference field="1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3">
      <pivotArea dataOnly="0" labelOnly="1" fieldPosition="0">
        <references count="1">
          <reference field="1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2">
      <pivotArea dataOnly="0" labelOnly="1" fieldPosition="0">
        <references count="1">
          <reference field="1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1">
      <pivotArea dataOnly="0" labelOnly="1" fieldPosition="0">
        <references count="1">
          <reference field="1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0">
      <pivotArea dataOnly="0" labelOnly="1" fieldPosition="0">
        <references count="1">
          <reference field="1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9">
      <pivotArea dataOnly="0" labelOnly="1" fieldPosition="0">
        <references count="1">
          <reference field="1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8">
      <pivotArea dataOnly="0" labelOnly="1" fieldPosition="0">
        <references count="1">
          <reference field="1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7">
      <pivotArea dataOnly="0" labelOnly="1" fieldPosition="0">
        <references count="1">
          <reference field="1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6">
      <pivotArea dataOnly="0" labelOnly="1" fieldPosition="0">
        <references count="1">
          <reference field="1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5">
      <pivotArea dataOnly="0" labelOnly="1" fieldPosition="0">
        <references count="1">
          <reference field="1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4">
      <pivotArea dataOnly="0" labelOnly="1" fieldPosition="0">
        <references count="1">
          <reference field="1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3">
      <pivotArea dataOnly="0" labelOnly="1" fieldPosition="0">
        <references count="1">
          <reference field="1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2">
      <pivotArea dataOnly="0" labelOnly="1" fieldPosition="0">
        <references count="1">
          <reference field="1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1">
      <pivotArea dataOnly="0" labelOnly="1" fieldPosition="0">
        <references count="1">
          <reference field="1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0">
      <pivotArea dataOnly="0" labelOnly="1" fieldPosition="0">
        <references count="1">
          <reference field="1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59">
      <pivotArea dataOnly="0" labelOnly="1" fieldPosition="0">
        <references count="1">
          <reference field="1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58">
      <pivotArea dataOnly="0" labelOnly="1" fieldPosition="0">
        <references count="1">
          <reference field="1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7">
      <pivotArea dataOnly="0" labelOnly="1" fieldPosition="0">
        <references count="1">
          <reference field="1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6">
      <pivotArea dataOnly="0" labelOnly="1" fieldPosition="0">
        <references count="1">
          <reference field="1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5">
      <pivotArea dataOnly="0" labelOnly="1" fieldPosition="0">
        <references count="1">
          <reference field="1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4">
      <pivotArea dataOnly="0" labelOnly="1" fieldPosition="0">
        <references count="1">
          <reference field="1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3">
      <pivotArea dataOnly="0" labelOnly="1" fieldPosition="0">
        <references count="1">
          <reference field="1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2">
      <pivotArea dataOnly="0" labelOnly="1" fieldPosition="0">
        <references count="1">
          <reference field="1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1">
      <pivotArea dataOnly="0" labelOnly="1" fieldPosition="0">
        <references count="1">
          <reference field="1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0">
      <pivotArea dataOnly="0" labelOnly="1" fieldPosition="0">
        <references count="1">
          <reference field="1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9">
      <pivotArea dataOnly="0" labelOnly="1" fieldPosition="0">
        <references count="1">
          <reference field="1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8">
      <pivotArea dataOnly="0" labelOnly="1" fieldPosition="0">
        <references count="1">
          <reference field="1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7">
      <pivotArea dataOnly="0" labelOnly="1" fieldPosition="0">
        <references count="1">
          <reference field="1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6">
      <pivotArea dataOnly="0" labelOnly="1" fieldPosition="0">
        <references count="1">
          <reference field="1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5">
      <pivotArea dataOnly="0" labelOnly="1" fieldPosition="0">
        <references count="1">
          <reference field="1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4">
      <pivotArea dataOnly="0" labelOnly="1" fieldPosition="0">
        <references count="1">
          <reference field="1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3">
      <pivotArea dataOnly="0" labelOnly="1" fieldPosition="0">
        <references count="1">
          <reference field="1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2">
      <pivotArea dataOnly="0" labelOnly="1" fieldPosition="0">
        <references count="1">
          <reference field="1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1">
      <pivotArea dataOnly="0" labelOnly="1" fieldPosition="0">
        <references count="1">
          <reference field="1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0">
      <pivotArea dataOnly="0" labelOnly="1" fieldPosition="0">
        <references count="1">
          <reference field="1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39">
      <pivotArea dataOnly="0" labelOnly="1" fieldPosition="0">
        <references count="1">
          <reference field="1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38">
      <pivotArea dataOnly="0" labelOnly="1" fieldPosition="0">
        <references count="1">
          <reference field="1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37">
      <pivotArea dataOnly="0" labelOnly="1" fieldPosition="0">
        <references count="1">
          <reference field="1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36">
      <pivotArea dataOnly="0" labelOnly="1" fieldPosition="0">
        <references count="1">
          <reference field="1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35">
      <pivotArea dataOnly="0" labelOnly="1" fieldPosition="0">
        <references count="1">
          <reference field="1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4">
      <pivotArea dataOnly="0" labelOnly="1" fieldPosition="0">
        <references count="1">
          <reference field="1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3">
      <pivotArea dataOnly="0" labelOnly="1" fieldPosition="0">
        <references count="1">
          <reference field="1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2">
      <pivotArea dataOnly="0" labelOnly="1" fieldPosition="0">
        <references count="1">
          <reference field="1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1">
      <pivotArea dataOnly="0" labelOnly="1" fieldPosition="0">
        <references count="1">
          <reference field="1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0">
      <pivotArea dataOnly="0" labelOnly="1" fieldPosition="0">
        <references count="1">
          <reference field="1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9">
      <pivotArea dataOnly="0" labelOnly="1" fieldPosition="0">
        <references count="1">
          <reference field="1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8">
      <pivotArea dataOnly="0" labelOnly="1" fieldPosition="0">
        <references count="1">
          <reference field="1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7">
      <pivotArea dataOnly="0" labelOnly="1" fieldPosition="0">
        <references count="1">
          <reference field="1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6">
      <pivotArea dataOnly="0" labelOnly="1" fieldPosition="0">
        <references count="1">
          <reference field="1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5">
      <pivotArea dataOnly="0" labelOnly="1" fieldPosition="0">
        <references count="1">
          <reference field="1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4">
      <pivotArea dataOnly="0" labelOnly="1" fieldPosition="0">
        <references count="1">
          <reference field="1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3">
      <pivotArea dataOnly="0" labelOnly="1" fieldPosition="0">
        <references count="1">
          <reference field="1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2">
      <pivotArea dataOnly="0" labelOnly="1" fieldPosition="0">
        <references count="1">
          <reference field="1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1">
      <pivotArea dataOnly="0" labelOnly="1" fieldPosition="0">
        <references count="1">
          <reference field="1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0">
      <pivotArea dataOnly="0" labelOnly="1" fieldPosition="0">
        <references count="1">
          <reference field="1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9">
      <pivotArea dataOnly="0" labelOnly="1" fieldPosition="0">
        <references count="1">
          <reference field="1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8">
      <pivotArea dataOnly="0" labelOnly="1" fieldPosition="0">
        <references count="1">
          <reference field="1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7">
      <pivotArea dataOnly="0" labelOnly="1" fieldPosition="0">
        <references count="1">
          <reference field="1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6">
      <pivotArea dataOnly="0" labelOnly="1" fieldPosition="0">
        <references count="1">
          <reference field="1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5">
      <pivotArea dataOnly="0" labelOnly="1" fieldPosition="0">
        <references count="1">
          <reference field="1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4">
      <pivotArea dataOnly="0" labelOnly="1" fieldPosition="0">
        <references count="1">
          <reference field="1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3">
      <pivotArea dataOnly="0" labelOnly="1" fieldPosition="0">
        <references count="1">
          <reference field="1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2">
      <pivotArea dataOnly="0" labelOnly="1" fieldPosition="0">
        <references count="1">
          <reference field="1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1">
      <pivotArea dataOnly="0" labelOnly="1" fieldPosition="0">
        <references count="1">
          <reference field="1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0">
      <pivotArea dataOnly="0" labelOnly="1" fieldPosition="0">
        <references count="1">
          <reference field="1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9">
      <pivotArea dataOnly="0" labelOnly="1" fieldPosition="0">
        <references count="1">
          <reference field="1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8">
      <pivotArea dataOnly="0" labelOnly="1" fieldPosition="0">
        <references count="1">
          <reference field="1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7">
      <pivotArea dataOnly="0" labelOnly="1" fieldPosition="0">
        <references count="1">
          <reference field="1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6">
      <pivotArea dataOnly="0" labelOnly="1" fieldPosition="0">
        <references count="1">
          <reference field="1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5">
      <pivotArea dataOnly="0" labelOnly="1" fieldPosition="0">
        <references count="1">
          <reference field="1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4">
      <pivotArea dataOnly="0" labelOnly="1" fieldPosition="0">
        <references count="1">
          <reference field="1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3">
      <pivotArea dataOnly="0" labelOnly="1" fieldPosition="0">
        <references count="1">
          <reference field="1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2">
      <pivotArea dataOnly="0" labelOnly="1" fieldPosition="0">
        <references count="1">
          <reference field="1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">
      <pivotArea dataOnly="0" labelOnly="1" fieldPosition="0">
        <references count="1">
          <reference field="18" count="15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H37" sqref="H3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2" spans="1:6" x14ac:dyDescent="0.2">
      <c r="A2" s="6" t="s">
        <v>8223</v>
      </c>
      <c r="B2" t="s">
        <v>8361</v>
      </c>
    </row>
    <row r="4" spans="1:6" x14ac:dyDescent="0.2">
      <c r="A4" s="6" t="s">
        <v>8360</v>
      </c>
      <c r="B4" s="6" t="s">
        <v>8364</v>
      </c>
    </row>
    <row r="5" spans="1:6" x14ac:dyDescent="0.2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7" t="s">
        <v>8310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7" t="s">
        <v>8336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7" t="s">
        <v>8333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7" t="s">
        <v>8331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8325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7" t="s">
        <v>8338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7" t="s">
        <v>8322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7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7" t="s">
        <v>8317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7" t="s">
        <v>8363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J33" sqref="J3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350" width="11.1640625" bestFit="1" customWidth="1"/>
    <col min="351" max="351" width="12.1640625" bestFit="1" customWidth="1"/>
    <col min="352" max="1881" width="11.1640625" bestFit="1" customWidth="1"/>
    <col min="1882" max="1882" width="9.6640625" customWidth="1"/>
    <col min="1883" max="1932" width="11.1640625" bestFit="1" customWidth="1"/>
    <col min="1933" max="1933" width="8" customWidth="1"/>
    <col min="1934" max="4103" width="11.1640625" bestFit="1" customWidth="1"/>
    <col min="4104" max="4104" width="13" bestFit="1" customWidth="1"/>
    <col min="4105" max="4105" width="10" customWidth="1"/>
  </cols>
  <sheetData>
    <row r="2" spans="1:6" x14ac:dyDescent="0.2">
      <c r="A2" s="6" t="s">
        <v>8223</v>
      </c>
      <c r="B2" t="s">
        <v>8361</v>
      </c>
    </row>
    <row r="3" spans="1:6" x14ac:dyDescent="0.2">
      <c r="A3" s="6" t="s">
        <v>8308</v>
      </c>
      <c r="B3" t="s">
        <v>8361</v>
      </c>
    </row>
    <row r="5" spans="1:6" x14ac:dyDescent="0.2">
      <c r="A5" s="6" t="s">
        <v>8360</v>
      </c>
      <c r="B5" s="6" t="s">
        <v>8364</v>
      </c>
    </row>
    <row r="6" spans="1:6" x14ac:dyDescent="0.2">
      <c r="A6" s="6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">
      <c r="A7" s="7" t="s">
        <v>8316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8344</v>
      </c>
      <c r="B8" s="5">
        <v>20</v>
      </c>
      <c r="C8" s="5"/>
      <c r="D8" s="5"/>
      <c r="E8" s="5"/>
      <c r="F8" s="5">
        <v>20</v>
      </c>
    </row>
    <row r="9" spans="1:6" x14ac:dyDescent="0.2">
      <c r="A9" s="7" t="s">
        <v>8332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8358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8354</v>
      </c>
      <c r="B11" s="5"/>
      <c r="C11" s="5"/>
      <c r="D11" s="5"/>
      <c r="E11" s="5">
        <v>40</v>
      </c>
      <c r="F11" s="5">
        <v>40</v>
      </c>
    </row>
    <row r="12" spans="1:6" x14ac:dyDescent="0.2">
      <c r="A12" s="7" t="s">
        <v>8315</v>
      </c>
      <c r="B12" s="5"/>
      <c r="C12" s="5"/>
      <c r="D12" s="5"/>
      <c r="E12" s="5">
        <v>180</v>
      </c>
      <c r="F12" s="5">
        <v>180</v>
      </c>
    </row>
    <row r="13" spans="1:6" x14ac:dyDescent="0.2">
      <c r="A13" s="7" t="s">
        <v>8314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8330</v>
      </c>
      <c r="B14" s="5"/>
      <c r="C14" s="5"/>
      <c r="D14" s="5"/>
      <c r="E14" s="5">
        <v>40</v>
      </c>
      <c r="F14" s="5">
        <v>40</v>
      </c>
    </row>
    <row r="15" spans="1:6" x14ac:dyDescent="0.2">
      <c r="A15" s="7" t="s">
        <v>8347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">
      <c r="A16" s="7" t="s">
        <v>8324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8337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">
      <c r="A18" s="7" t="s">
        <v>8348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8349</v>
      </c>
      <c r="B19" s="5"/>
      <c r="C19" s="5"/>
      <c r="D19" s="5"/>
      <c r="E19" s="5">
        <v>140</v>
      </c>
      <c r="F19" s="5">
        <v>140</v>
      </c>
    </row>
    <row r="20" spans="1:6" x14ac:dyDescent="0.2">
      <c r="A20" s="7" t="s">
        <v>8329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">
      <c r="A21" s="7" t="s">
        <v>8328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8356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">
      <c r="A23" s="7" t="s">
        <v>8327</v>
      </c>
      <c r="B23" s="5"/>
      <c r="C23" s="5"/>
      <c r="D23" s="5"/>
      <c r="E23" s="5">
        <v>20</v>
      </c>
      <c r="F23" s="5">
        <v>20</v>
      </c>
    </row>
    <row r="24" spans="1:6" x14ac:dyDescent="0.2">
      <c r="A24" s="7" t="s">
        <v>8335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8359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8323</v>
      </c>
      <c r="B27" s="5"/>
      <c r="C27" s="5"/>
      <c r="D27" s="5"/>
      <c r="E27" s="5">
        <v>60</v>
      </c>
      <c r="F27" s="5">
        <v>60</v>
      </c>
    </row>
    <row r="28" spans="1:6" x14ac:dyDescent="0.2">
      <c r="A28" s="7" t="s">
        <v>8350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8339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">
      <c r="A30" s="7" t="s">
        <v>8345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8318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">
      <c r="A32" s="7" t="s">
        <v>8346</v>
      </c>
      <c r="B32" s="5"/>
      <c r="C32" s="5"/>
      <c r="D32" s="5"/>
      <c r="E32" s="5">
        <v>40</v>
      </c>
      <c r="F32" s="5">
        <v>40</v>
      </c>
    </row>
    <row r="33" spans="1:6" x14ac:dyDescent="0.2">
      <c r="A33" s="7" t="s">
        <v>8342</v>
      </c>
      <c r="B33" s="5"/>
      <c r="C33" s="5"/>
      <c r="D33" s="5"/>
      <c r="E33" s="5">
        <v>20</v>
      </c>
      <c r="F33" s="5">
        <v>20</v>
      </c>
    </row>
    <row r="34" spans="1:6" x14ac:dyDescent="0.2">
      <c r="A34" s="7" t="s">
        <v>8353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8326</v>
      </c>
      <c r="B35" s="5"/>
      <c r="C35" s="5"/>
      <c r="D35" s="5"/>
      <c r="E35" s="5">
        <v>260</v>
      </c>
      <c r="F35" s="5">
        <v>260</v>
      </c>
    </row>
    <row r="36" spans="1:6" x14ac:dyDescent="0.2">
      <c r="A36" s="7" t="s">
        <v>8313</v>
      </c>
      <c r="B36" s="5">
        <v>40</v>
      </c>
      <c r="C36" s="5"/>
      <c r="D36" s="5"/>
      <c r="E36" s="5"/>
      <c r="F36" s="5">
        <v>40</v>
      </c>
    </row>
    <row r="37" spans="1:6" x14ac:dyDescent="0.2">
      <c r="A37" s="7" t="s">
        <v>8312</v>
      </c>
      <c r="B37" s="5"/>
      <c r="C37" s="5"/>
      <c r="D37" s="5"/>
      <c r="E37" s="5">
        <v>60</v>
      </c>
      <c r="F37" s="5">
        <v>60</v>
      </c>
    </row>
    <row r="38" spans="1:6" x14ac:dyDescent="0.2">
      <c r="A38" s="7" t="s">
        <v>8352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">
      <c r="A39" s="7" t="s">
        <v>8355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">
      <c r="A40" s="7" t="s">
        <v>8357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">
      <c r="A41" s="7" t="s">
        <v>8351</v>
      </c>
      <c r="B41" s="5"/>
      <c r="C41" s="5"/>
      <c r="D41" s="5"/>
      <c r="E41" s="5">
        <v>80</v>
      </c>
      <c r="F41" s="5">
        <v>80</v>
      </c>
    </row>
    <row r="42" spans="1:6" x14ac:dyDescent="0.2">
      <c r="A42" s="7" t="s">
        <v>8311</v>
      </c>
      <c r="B42" s="5"/>
      <c r="C42" s="5"/>
      <c r="D42" s="5"/>
      <c r="E42" s="5">
        <v>60</v>
      </c>
      <c r="F42" s="5">
        <v>60</v>
      </c>
    </row>
    <row r="43" spans="1:6" x14ac:dyDescent="0.2">
      <c r="A43" s="7" t="s">
        <v>8341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">
      <c r="A44" s="7" t="s">
        <v>8334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8321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">
      <c r="A46" s="7" t="s">
        <v>8320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">
      <c r="A47" s="7" t="s">
        <v>8340</v>
      </c>
      <c r="B47" s="5">
        <v>20</v>
      </c>
      <c r="C47" s="5"/>
      <c r="D47" s="5"/>
      <c r="E47" s="5"/>
      <c r="F47" s="5">
        <v>20</v>
      </c>
    </row>
    <row r="48" spans="1:6" x14ac:dyDescent="0.2">
      <c r="A48" s="7" t="s">
        <v>8363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21"/>
  <sheetViews>
    <sheetView workbookViewId="0">
      <selection activeCell="A4" sqref="A4"/>
    </sheetView>
  </sheetViews>
  <sheetFormatPr baseColWidth="10" defaultRowHeight="15" x14ac:dyDescent="0.2"/>
  <cols>
    <col min="1" max="1" width="12.33203125" style="10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6.5" bestFit="1" customWidth="1"/>
    <col min="7" max="7" width="10" bestFit="1" customWidth="1"/>
    <col min="8" max="11" width="12" bestFit="1" customWidth="1"/>
    <col min="12" max="12" width="11" bestFit="1" customWidth="1"/>
    <col min="13" max="15" width="12" bestFit="1" customWidth="1"/>
    <col min="16" max="16" width="10.1640625" customWidth="1"/>
    <col min="17" max="24" width="12" bestFit="1" customWidth="1"/>
    <col min="25" max="25" width="11" bestFit="1" customWidth="1"/>
    <col min="26" max="26" width="12" bestFit="1" customWidth="1"/>
    <col min="27" max="27" width="10.1640625" customWidth="1"/>
    <col min="28" max="29" width="12" bestFit="1" customWidth="1"/>
    <col min="30" max="32" width="11" bestFit="1" customWidth="1"/>
    <col min="33" max="33" width="10.1640625" customWidth="1"/>
    <col min="34" max="38" width="12" bestFit="1" customWidth="1"/>
    <col min="39" max="40" width="11" bestFit="1" customWidth="1"/>
    <col min="41" max="41" width="10.1640625" customWidth="1"/>
    <col min="42" max="48" width="12" bestFit="1" customWidth="1"/>
    <col min="49" max="49" width="11" bestFit="1" customWidth="1"/>
    <col min="50" max="56" width="12" bestFit="1" customWidth="1"/>
    <col min="57" max="57" width="10.1640625" customWidth="1"/>
    <col min="58" max="58" width="12" bestFit="1" customWidth="1"/>
    <col min="59" max="59" width="11" bestFit="1" customWidth="1"/>
    <col min="60" max="71" width="12" bestFit="1" customWidth="1"/>
    <col min="72" max="74" width="12.83203125" bestFit="1" customWidth="1"/>
    <col min="75" max="76" width="12" bestFit="1" customWidth="1"/>
    <col min="77" max="78" width="12.83203125" bestFit="1" customWidth="1"/>
    <col min="79" max="79" width="12" bestFit="1" customWidth="1"/>
    <col min="80" max="80" width="11" bestFit="1" customWidth="1"/>
    <col min="81" max="82" width="12" bestFit="1" customWidth="1"/>
    <col min="83" max="91" width="12.83203125" bestFit="1" customWidth="1"/>
    <col min="92" max="92" width="12" bestFit="1" customWidth="1"/>
    <col min="93" max="94" width="12.83203125" bestFit="1" customWidth="1"/>
    <col min="95" max="99" width="12" bestFit="1" customWidth="1"/>
    <col min="100" max="103" width="12.83203125" bestFit="1" customWidth="1"/>
    <col min="104" max="107" width="11" bestFit="1" customWidth="1"/>
    <col min="108" max="111" width="12" bestFit="1" customWidth="1"/>
    <col min="112" max="112" width="11" bestFit="1" customWidth="1"/>
    <col min="113" max="119" width="12" bestFit="1" customWidth="1"/>
    <col min="120" max="120" width="11" bestFit="1" customWidth="1"/>
    <col min="121" max="124" width="12" bestFit="1" customWidth="1"/>
    <col min="125" max="126" width="11" bestFit="1" customWidth="1"/>
    <col min="127" max="127" width="10.1640625" customWidth="1"/>
    <col min="128" max="136" width="12" bestFit="1" customWidth="1"/>
    <col min="137" max="137" width="11" bestFit="1" customWidth="1"/>
    <col min="138" max="141" width="12" bestFit="1" customWidth="1"/>
    <col min="142" max="142" width="10.1640625" customWidth="1"/>
    <col min="143" max="147" width="11" bestFit="1" customWidth="1"/>
    <col min="148" max="149" width="12" bestFit="1" customWidth="1"/>
    <col min="150" max="152" width="11" bestFit="1" customWidth="1"/>
    <col min="153" max="153" width="12" bestFit="1" customWidth="1"/>
    <col min="154" max="154" width="11" bestFit="1" customWidth="1"/>
    <col min="155" max="155" width="12" bestFit="1" customWidth="1"/>
    <col min="156" max="156" width="11" bestFit="1" customWidth="1"/>
    <col min="157" max="158" width="12" bestFit="1" customWidth="1"/>
    <col min="159" max="159" width="11" bestFit="1" customWidth="1"/>
    <col min="160" max="160" width="10.1640625" customWidth="1"/>
    <col min="161" max="161" width="11" bestFit="1" customWidth="1"/>
    <col min="162" max="169" width="12" bestFit="1" customWidth="1"/>
    <col min="170" max="171" width="11" bestFit="1" customWidth="1"/>
    <col min="172" max="172" width="12" bestFit="1" customWidth="1"/>
    <col min="173" max="173" width="11" bestFit="1" customWidth="1"/>
    <col min="174" max="176" width="12" bestFit="1" customWidth="1"/>
    <col min="177" max="177" width="10.1640625" customWidth="1"/>
    <col min="178" max="181" width="11" bestFit="1" customWidth="1"/>
    <col min="182" max="182" width="10.1640625" customWidth="1"/>
    <col min="183" max="185" width="11" bestFit="1" customWidth="1"/>
    <col min="186" max="186" width="12" bestFit="1" customWidth="1"/>
    <col min="187" max="188" width="11" bestFit="1" customWidth="1"/>
    <col min="189" max="190" width="12" bestFit="1" customWidth="1"/>
    <col min="191" max="191" width="11" bestFit="1" customWidth="1"/>
    <col min="192" max="192" width="10.1640625" customWidth="1"/>
    <col min="193" max="193" width="11" bestFit="1" customWidth="1"/>
    <col min="194" max="197" width="12" bestFit="1" customWidth="1"/>
    <col min="198" max="198" width="11" bestFit="1" customWidth="1"/>
    <col min="199" max="199" width="12" bestFit="1" customWidth="1"/>
    <col min="200" max="204" width="11" bestFit="1" customWidth="1"/>
    <col min="205" max="205" width="12" bestFit="1" customWidth="1"/>
    <col min="206" max="206" width="11" bestFit="1" customWidth="1"/>
    <col min="207" max="207" width="12" bestFit="1" customWidth="1"/>
    <col min="208" max="209" width="11" bestFit="1" customWidth="1"/>
    <col min="210" max="211" width="12" bestFit="1" customWidth="1"/>
    <col min="212" max="213" width="11" bestFit="1" customWidth="1"/>
    <col min="214" max="219" width="12.83203125" bestFit="1" customWidth="1"/>
    <col min="220" max="222" width="12" bestFit="1" customWidth="1"/>
    <col min="223" max="228" width="12.83203125" bestFit="1" customWidth="1"/>
    <col min="229" max="233" width="12" bestFit="1" customWidth="1"/>
    <col min="234" max="234" width="12.83203125" bestFit="1" customWidth="1"/>
    <col min="235" max="235" width="10.1640625" customWidth="1"/>
    <col min="236" max="237" width="11" bestFit="1" customWidth="1"/>
    <col min="238" max="239" width="12" bestFit="1" customWidth="1"/>
    <col min="240" max="242" width="11" bestFit="1" customWidth="1"/>
    <col min="243" max="245" width="12" bestFit="1" customWidth="1"/>
    <col min="246" max="250" width="11" bestFit="1" customWidth="1"/>
    <col min="251" max="254" width="12" bestFit="1" customWidth="1"/>
    <col min="255" max="255" width="10.1640625" customWidth="1"/>
    <col min="256" max="257" width="11" bestFit="1" customWidth="1"/>
    <col min="258" max="258" width="12" bestFit="1" customWidth="1"/>
    <col min="259" max="260" width="11" bestFit="1" customWidth="1"/>
    <col min="261" max="261" width="12" bestFit="1" customWidth="1"/>
    <col min="262" max="265" width="11" bestFit="1" customWidth="1"/>
    <col min="266" max="269" width="12" bestFit="1" customWidth="1"/>
    <col min="270" max="274" width="11" bestFit="1" customWidth="1"/>
    <col min="275" max="276" width="12" bestFit="1" customWidth="1"/>
    <col min="277" max="277" width="11" bestFit="1" customWidth="1"/>
    <col min="278" max="278" width="10.1640625" customWidth="1"/>
    <col min="279" max="281" width="11" bestFit="1" customWidth="1"/>
    <col min="282" max="282" width="12" bestFit="1" customWidth="1"/>
    <col min="283" max="283" width="11" bestFit="1" customWidth="1"/>
    <col min="284" max="284" width="12" bestFit="1" customWidth="1"/>
    <col min="285" max="285" width="11" bestFit="1" customWidth="1"/>
    <col min="286" max="289" width="12" bestFit="1" customWidth="1"/>
    <col min="290" max="292" width="11" bestFit="1" customWidth="1"/>
    <col min="293" max="293" width="12" bestFit="1" customWidth="1"/>
    <col min="294" max="295" width="11" bestFit="1" customWidth="1"/>
    <col min="296" max="297" width="12" bestFit="1" customWidth="1"/>
    <col min="298" max="299" width="11" bestFit="1" customWidth="1"/>
    <col min="300" max="300" width="12" bestFit="1" customWidth="1"/>
    <col min="301" max="302" width="11" bestFit="1" customWidth="1"/>
    <col min="303" max="304" width="12" bestFit="1" customWidth="1"/>
    <col min="305" max="306" width="11" bestFit="1" customWidth="1"/>
    <col min="307" max="307" width="12" bestFit="1" customWidth="1"/>
    <col min="308" max="308" width="10.1640625" customWidth="1"/>
    <col min="309" max="310" width="11" bestFit="1" customWidth="1"/>
    <col min="311" max="311" width="12" bestFit="1" customWidth="1"/>
    <col min="312" max="312" width="11" bestFit="1" customWidth="1"/>
    <col min="313" max="313" width="12" bestFit="1" customWidth="1"/>
    <col min="314" max="315" width="12.83203125" bestFit="1" customWidth="1"/>
    <col min="316" max="316" width="11" bestFit="1" customWidth="1"/>
    <col min="317" max="320" width="12" bestFit="1" customWidth="1"/>
    <col min="321" max="321" width="12.83203125" bestFit="1" customWidth="1"/>
    <col min="322" max="322" width="12" bestFit="1" customWidth="1"/>
    <col min="323" max="325" width="12.83203125" bestFit="1" customWidth="1"/>
    <col min="326" max="330" width="12" bestFit="1" customWidth="1"/>
    <col min="331" max="333" width="12.83203125" bestFit="1" customWidth="1"/>
    <col min="334" max="334" width="11" bestFit="1" customWidth="1"/>
    <col min="335" max="337" width="12" bestFit="1" customWidth="1"/>
    <col min="338" max="339" width="11" bestFit="1" customWidth="1"/>
    <col min="340" max="341" width="12" bestFit="1" customWidth="1"/>
    <col min="342" max="342" width="10.1640625" customWidth="1"/>
    <col min="343" max="345" width="11" bestFit="1" customWidth="1"/>
    <col min="346" max="347" width="12" bestFit="1" customWidth="1"/>
    <col min="348" max="348" width="11" bestFit="1" customWidth="1"/>
    <col min="349" max="349" width="12" bestFit="1" customWidth="1"/>
    <col min="350" max="350" width="11" bestFit="1" customWidth="1"/>
    <col min="351" max="351" width="12.1640625" bestFit="1" customWidth="1"/>
    <col min="352" max="355" width="12" bestFit="1" customWidth="1"/>
    <col min="356" max="356" width="11" bestFit="1" customWidth="1"/>
    <col min="357" max="358" width="12" bestFit="1" customWidth="1"/>
    <col min="359" max="359" width="11" bestFit="1" customWidth="1"/>
    <col min="360" max="360" width="12" bestFit="1" customWidth="1"/>
    <col min="361" max="362" width="11" bestFit="1" customWidth="1"/>
    <col min="363" max="364" width="12" bestFit="1" customWidth="1"/>
    <col min="365" max="365" width="11" bestFit="1" customWidth="1"/>
    <col min="366" max="367" width="12" bestFit="1" customWidth="1"/>
    <col min="368" max="368" width="12.83203125" bestFit="1" customWidth="1"/>
    <col min="369" max="374" width="12" bestFit="1" customWidth="1"/>
    <col min="375" max="375" width="11" bestFit="1" customWidth="1"/>
    <col min="376" max="376" width="10.1640625" customWidth="1"/>
    <col min="377" max="382" width="12" bestFit="1" customWidth="1"/>
    <col min="383" max="383" width="11" bestFit="1" customWidth="1"/>
    <col min="384" max="384" width="12" bestFit="1" customWidth="1"/>
    <col min="385" max="385" width="11" bestFit="1" customWidth="1"/>
    <col min="386" max="388" width="12" bestFit="1" customWidth="1"/>
    <col min="389" max="389" width="12.83203125" bestFit="1" customWidth="1"/>
    <col min="390" max="390" width="12" bestFit="1" customWidth="1"/>
    <col min="391" max="393" width="12.83203125" bestFit="1" customWidth="1"/>
    <col min="394" max="395" width="12" bestFit="1" customWidth="1"/>
    <col min="396" max="396" width="11" bestFit="1" customWidth="1"/>
    <col min="397" max="397" width="12" bestFit="1" customWidth="1"/>
    <col min="398" max="398" width="12.83203125" bestFit="1" customWidth="1"/>
    <col min="399" max="400" width="12" bestFit="1" customWidth="1"/>
    <col min="401" max="401" width="11" bestFit="1" customWidth="1"/>
    <col min="402" max="405" width="12" bestFit="1" customWidth="1"/>
    <col min="406" max="410" width="11" bestFit="1" customWidth="1"/>
    <col min="411" max="413" width="12" bestFit="1" customWidth="1"/>
    <col min="414" max="415" width="11" bestFit="1" customWidth="1"/>
    <col min="416" max="419" width="12" bestFit="1" customWidth="1"/>
    <col min="420" max="420" width="10.1640625" customWidth="1"/>
    <col min="421" max="422" width="11" bestFit="1" customWidth="1"/>
    <col min="423" max="432" width="12" bestFit="1" customWidth="1"/>
    <col min="433" max="433" width="10.1640625" customWidth="1"/>
    <col min="434" max="434" width="11" bestFit="1" customWidth="1"/>
    <col min="435" max="437" width="12" bestFit="1" customWidth="1"/>
    <col min="438" max="439" width="11" bestFit="1" customWidth="1"/>
    <col min="440" max="441" width="12" bestFit="1" customWidth="1"/>
    <col min="442" max="442" width="11" bestFit="1" customWidth="1"/>
    <col min="443" max="444" width="12" bestFit="1" customWidth="1"/>
    <col min="445" max="445" width="12.83203125" bestFit="1" customWidth="1"/>
    <col min="446" max="447" width="12" bestFit="1" customWidth="1"/>
    <col min="448" max="448" width="12.83203125" bestFit="1" customWidth="1"/>
    <col min="449" max="449" width="11" bestFit="1" customWidth="1"/>
    <col min="450" max="450" width="12" bestFit="1" customWidth="1"/>
    <col min="451" max="453" width="12.83203125" bestFit="1" customWidth="1"/>
    <col min="454" max="455" width="12" bestFit="1" customWidth="1"/>
    <col min="456" max="456" width="12.83203125" bestFit="1" customWidth="1"/>
    <col min="457" max="457" width="12" bestFit="1" customWidth="1"/>
    <col min="458" max="458" width="12.83203125" bestFit="1" customWidth="1"/>
    <col min="459" max="459" width="10.1640625" customWidth="1"/>
    <col min="460" max="461" width="12" bestFit="1" customWidth="1"/>
    <col min="462" max="464" width="11" bestFit="1" customWidth="1"/>
    <col min="465" max="465" width="10.1640625" customWidth="1"/>
    <col min="466" max="466" width="11" bestFit="1" customWidth="1"/>
    <col min="467" max="467" width="12" bestFit="1" customWidth="1"/>
    <col min="468" max="468" width="11" bestFit="1" customWidth="1"/>
    <col min="469" max="470" width="10.1640625" customWidth="1"/>
    <col min="471" max="471" width="12" bestFit="1" customWidth="1"/>
    <col min="472" max="473" width="11" bestFit="1" customWidth="1"/>
    <col min="474" max="476" width="12" bestFit="1" customWidth="1"/>
    <col min="477" max="477" width="11" bestFit="1" customWidth="1"/>
    <col min="478" max="478" width="12" bestFit="1" customWidth="1"/>
    <col min="479" max="479" width="11" bestFit="1" customWidth="1"/>
    <col min="480" max="481" width="12" bestFit="1" customWidth="1"/>
    <col min="482" max="482" width="10.1640625" customWidth="1"/>
    <col min="483" max="490" width="11" bestFit="1" customWidth="1"/>
    <col min="491" max="492" width="12" bestFit="1" customWidth="1"/>
    <col min="493" max="494" width="10.1640625" customWidth="1"/>
    <col min="495" max="496" width="11" bestFit="1" customWidth="1"/>
    <col min="497" max="504" width="12" bestFit="1" customWidth="1"/>
    <col min="505" max="505" width="12.83203125" bestFit="1" customWidth="1"/>
    <col min="506" max="506" width="12" bestFit="1" customWidth="1"/>
    <col min="507" max="507" width="12.83203125" bestFit="1" customWidth="1"/>
    <col min="508" max="510" width="12" bestFit="1" customWidth="1"/>
    <col min="511" max="513" width="12.83203125" bestFit="1" customWidth="1"/>
    <col min="514" max="514" width="12" bestFit="1" customWidth="1"/>
    <col min="515" max="519" width="12.83203125" bestFit="1" customWidth="1"/>
    <col min="520" max="520" width="12" bestFit="1" customWidth="1"/>
    <col min="521" max="521" width="11" bestFit="1" customWidth="1"/>
    <col min="522" max="522" width="12" bestFit="1" customWidth="1"/>
    <col min="523" max="525" width="12.83203125" bestFit="1" customWidth="1"/>
    <col min="526" max="527" width="11" bestFit="1" customWidth="1"/>
    <col min="528" max="528" width="10.1640625" customWidth="1"/>
    <col min="529" max="530" width="11" bestFit="1" customWidth="1"/>
    <col min="531" max="533" width="12" bestFit="1" customWidth="1"/>
    <col min="534" max="534" width="11" bestFit="1" customWidth="1"/>
    <col min="535" max="535" width="12" bestFit="1" customWidth="1"/>
    <col min="536" max="536" width="11" bestFit="1" customWidth="1"/>
    <col min="537" max="537" width="12" bestFit="1" customWidth="1"/>
    <col min="538" max="538" width="11" bestFit="1" customWidth="1"/>
    <col min="539" max="541" width="12" bestFit="1" customWidth="1"/>
    <col min="542" max="543" width="11" bestFit="1" customWidth="1"/>
    <col min="544" max="545" width="12" bestFit="1" customWidth="1"/>
    <col min="546" max="546" width="11" bestFit="1" customWidth="1"/>
    <col min="547" max="550" width="12" bestFit="1" customWidth="1"/>
    <col min="551" max="552" width="11" bestFit="1" customWidth="1"/>
    <col min="553" max="553" width="12" bestFit="1" customWidth="1"/>
    <col min="554" max="554" width="11" bestFit="1" customWidth="1"/>
    <col min="555" max="560" width="12" bestFit="1" customWidth="1"/>
    <col min="561" max="561" width="11" bestFit="1" customWidth="1"/>
    <col min="562" max="562" width="12" bestFit="1" customWidth="1"/>
    <col min="563" max="563" width="11" bestFit="1" customWidth="1"/>
    <col min="564" max="564" width="12" bestFit="1" customWidth="1"/>
    <col min="565" max="570" width="11" bestFit="1" customWidth="1"/>
    <col min="571" max="571" width="10.1640625" customWidth="1"/>
    <col min="572" max="573" width="11" bestFit="1" customWidth="1"/>
    <col min="574" max="574" width="10.1640625" customWidth="1"/>
    <col min="575" max="575" width="11" bestFit="1" customWidth="1"/>
    <col min="576" max="577" width="12" bestFit="1" customWidth="1"/>
    <col min="578" max="578" width="11" bestFit="1" customWidth="1"/>
    <col min="579" max="580" width="12" bestFit="1" customWidth="1"/>
    <col min="581" max="581" width="11" bestFit="1" customWidth="1"/>
    <col min="582" max="599" width="12" bestFit="1" customWidth="1"/>
    <col min="600" max="600" width="10.1640625" customWidth="1"/>
    <col min="601" max="606" width="11" bestFit="1" customWidth="1"/>
    <col min="607" max="607" width="10.1640625" customWidth="1"/>
    <col min="608" max="608" width="11" bestFit="1" customWidth="1"/>
    <col min="609" max="610" width="10.1640625" customWidth="1"/>
    <col min="611" max="612" width="11" bestFit="1" customWidth="1"/>
    <col min="613" max="621" width="12" bestFit="1" customWidth="1"/>
    <col min="622" max="623" width="11" bestFit="1" customWidth="1"/>
    <col min="624" max="624" width="12" bestFit="1" customWidth="1"/>
    <col min="625" max="626" width="11" bestFit="1" customWidth="1"/>
    <col min="627" max="637" width="12" bestFit="1" customWidth="1"/>
    <col min="638" max="638" width="10.1640625" customWidth="1"/>
    <col min="639" max="640" width="11" bestFit="1" customWidth="1"/>
    <col min="641" max="641" width="10.1640625" customWidth="1"/>
    <col min="642" max="642" width="11" bestFit="1" customWidth="1"/>
    <col min="643" max="643" width="10.1640625" customWidth="1"/>
    <col min="644" max="649" width="11" bestFit="1" customWidth="1"/>
    <col min="650" max="650" width="10.1640625" customWidth="1"/>
    <col min="651" max="660" width="11" bestFit="1" customWidth="1"/>
    <col min="661" max="677" width="12" bestFit="1" customWidth="1"/>
    <col min="678" max="678" width="11" bestFit="1" customWidth="1"/>
    <col min="679" max="686" width="12" bestFit="1" customWidth="1"/>
    <col min="687" max="689" width="11" bestFit="1" customWidth="1"/>
    <col min="690" max="691" width="12" bestFit="1" customWidth="1"/>
    <col min="692" max="692" width="11" bestFit="1" customWidth="1"/>
    <col min="693" max="693" width="12" bestFit="1" customWidth="1"/>
    <col min="694" max="694" width="11" bestFit="1" customWidth="1"/>
    <col min="695" max="712" width="12" bestFit="1" customWidth="1"/>
    <col min="713" max="713" width="11" bestFit="1" customWidth="1"/>
    <col min="714" max="718" width="12" bestFit="1" customWidth="1"/>
    <col min="719" max="719" width="11" bestFit="1" customWidth="1"/>
    <col min="720" max="721" width="10.1640625" customWidth="1"/>
    <col min="722" max="730" width="11" bestFit="1" customWidth="1"/>
    <col min="731" max="731" width="10.1640625" customWidth="1"/>
    <col min="732" max="735" width="11" bestFit="1" customWidth="1"/>
    <col min="736" max="737" width="12" bestFit="1" customWidth="1"/>
    <col min="738" max="740" width="11" bestFit="1" customWidth="1"/>
    <col min="741" max="743" width="12" bestFit="1" customWidth="1"/>
    <col min="744" max="744" width="11" bestFit="1" customWidth="1"/>
    <col min="745" max="749" width="12" bestFit="1" customWidth="1"/>
    <col min="750" max="750" width="11" bestFit="1" customWidth="1"/>
    <col min="751" max="758" width="12" bestFit="1" customWidth="1"/>
    <col min="759" max="759" width="11" bestFit="1" customWidth="1"/>
    <col min="760" max="764" width="12" bestFit="1" customWidth="1"/>
    <col min="765" max="765" width="11" bestFit="1" customWidth="1"/>
    <col min="766" max="771" width="12" bestFit="1" customWidth="1"/>
    <col min="772" max="773" width="11" bestFit="1" customWidth="1"/>
    <col min="774" max="777" width="10.1640625" customWidth="1"/>
    <col min="778" max="782" width="11" bestFit="1" customWidth="1"/>
    <col min="783" max="783" width="10.1640625" customWidth="1"/>
    <col min="784" max="785" width="11" bestFit="1" customWidth="1"/>
    <col min="786" max="792" width="12" bestFit="1" customWidth="1"/>
    <col min="793" max="794" width="11" bestFit="1" customWidth="1"/>
    <col min="795" max="795" width="12" bestFit="1" customWidth="1"/>
    <col min="796" max="796" width="11" bestFit="1" customWidth="1"/>
    <col min="797" max="797" width="12" bestFit="1" customWidth="1"/>
    <col min="798" max="798" width="11" bestFit="1" customWidth="1"/>
    <col min="799" max="799" width="12" bestFit="1" customWidth="1"/>
    <col min="800" max="800" width="11" bestFit="1" customWidth="1"/>
    <col min="801" max="809" width="12" bestFit="1" customWidth="1"/>
    <col min="810" max="810" width="11" bestFit="1" customWidth="1"/>
    <col min="811" max="811" width="12" bestFit="1" customWidth="1"/>
    <col min="812" max="812" width="11" bestFit="1" customWidth="1"/>
    <col min="813" max="815" width="12" bestFit="1" customWidth="1"/>
    <col min="816" max="818" width="11" bestFit="1" customWidth="1"/>
    <col min="819" max="822" width="12" bestFit="1" customWidth="1"/>
    <col min="823" max="823" width="11" bestFit="1" customWidth="1"/>
    <col min="824" max="825" width="12" bestFit="1" customWidth="1"/>
    <col min="826" max="829" width="12.83203125" bestFit="1" customWidth="1"/>
    <col min="830" max="832" width="12" bestFit="1" customWidth="1"/>
    <col min="833" max="835" width="12.83203125" bestFit="1" customWidth="1"/>
    <col min="836" max="837" width="12" bestFit="1" customWidth="1"/>
    <col min="838" max="842" width="12.83203125" bestFit="1" customWidth="1"/>
    <col min="843" max="844" width="12" bestFit="1" customWidth="1"/>
    <col min="845" max="847" width="12.83203125" bestFit="1" customWidth="1"/>
    <col min="848" max="848" width="12" bestFit="1" customWidth="1"/>
    <col min="849" max="854" width="12.83203125" bestFit="1" customWidth="1"/>
    <col min="855" max="855" width="12" bestFit="1" customWidth="1"/>
    <col min="856" max="859" width="12.83203125" bestFit="1" customWidth="1"/>
    <col min="860" max="861" width="12" bestFit="1" customWidth="1"/>
    <col min="862" max="864" width="12.83203125" bestFit="1" customWidth="1"/>
    <col min="865" max="867" width="12" bestFit="1" customWidth="1"/>
    <col min="868" max="868" width="11" bestFit="1" customWidth="1"/>
    <col min="869" max="877" width="12" bestFit="1" customWidth="1"/>
    <col min="878" max="878" width="11" bestFit="1" customWidth="1"/>
    <col min="879" max="880" width="12" bestFit="1" customWidth="1"/>
    <col min="881" max="882" width="12.83203125" bestFit="1" customWidth="1"/>
    <col min="883" max="884" width="12" bestFit="1" customWidth="1"/>
    <col min="885" max="886" width="12.83203125" bestFit="1" customWidth="1"/>
    <col min="887" max="889" width="12" bestFit="1" customWidth="1"/>
    <col min="890" max="890" width="12.83203125" bestFit="1" customWidth="1"/>
    <col min="891" max="891" width="12" bestFit="1" customWidth="1"/>
    <col min="892" max="905" width="12.83203125" bestFit="1" customWidth="1"/>
    <col min="906" max="906" width="11" bestFit="1" customWidth="1"/>
    <col min="907" max="911" width="12" bestFit="1" customWidth="1"/>
    <col min="912" max="912" width="11" bestFit="1" customWidth="1"/>
    <col min="913" max="921" width="12" bestFit="1" customWidth="1"/>
    <col min="922" max="922" width="11" bestFit="1" customWidth="1"/>
    <col min="923" max="926" width="12" bestFit="1" customWidth="1"/>
    <col min="927" max="928" width="12.83203125" bestFit="1" customWidth="1"/>
    <col min="929" max="929" width="12" bestFit="1" customWidth="1"/>
    <col min="930" max="931" width="12.83203125" bestFit="1" customWidth="1"/>
    <col min="932" max="935" width="12" bestFit="1" customWidth="1"/>
    <col min="936" max="936" width="12.83203125" bestFit="1" customWidth="1"/>
    <col min="937" max="937" width="12" bestFit="1" customWidth="1"/>
    <col min="938" max="942" width="12.83203125" bestFit="1" customWidth="1"/>
    <col min="943" max="944" width="12" bestFit="1" customWidth="1"/>
    <col min="945" max="947" width="12.83203125" bestFit="1" customWidth="1"/>
    <col min="948" max="948" width="10.1640625" customWidth="1"/>
    <col min="949" max="949" width="11" bestFit="1" customWidth="1"/>
    <col min="950" max="950" width="10.1640625" customWidth="1"/>
    <col min="951" max="954" width="11" bestFit="1" customWidth="1"/>
    <col min="955" max="955" width="10.1640625" customWidth="1"/>
    <col min="956" max="957" width="11" bestFit="1" customWidth="1"/>
    <col min="958" max="958" width="10.1640625" customWidth="1"/>
    <col min="959" max="959" width="11" bestFit="1" customWidth="1"/>
    <col min="960" max="960" width="12" bestFit="1" customWidth="1"/>
    <col min="961" max="961" width="11" bestFit="1" customWidth="1"/>
    <col min="962" max="967" width="12" bestFit="1" customWidth="1"/>
    <col min="968" max="968" width="11" bestFit="1" customWidth="1"/>
    <col min="969" max="971" width="12" bestFit="1" customWidth="1"/>
    <col min="972" max="972" width="11" bestFit="1" customWidth="1"/>
    <col min="973" max="979" width="12" bestFit="1" customWidth="1"/>
    <col min="980" max="980" width="11" bestFit="1" customWidth="1"/>
    <col min="981" max="982" width="12" bestFit="1" customWidth="1"/>
    <col min="983" max="983" width="11" bestFit="1" customWidth="1"/>
    <col min="984" max="991" width="12" bestFit="1" customWidth="1"/>
    <col min="992" max="992" width="11" bestFit="1" customWidth="1"/>
    <col min="993" max="999" width="12" bestFit="1" customWidth="1"/>
    <col min="1000" max="1001" width="11" bestFit="1" customWidth="1"/>
    <col min="1002" max="1003" width="12" bestFit="1" customWidth="1"/>
    <col min="1004" max="1005" width="11" bestFit="1" customWidth="1"/>
    <col min="1006" max="1006" width="12" bestFit="1" customWidth="1"/>
    <col min="1007" max="1007" width="11" bestFit="1" customWidth="1"/>
    <col min="1008" max="1011" width="12" bestFit="1" customWidth="1"/>
    <col min="1012" max="1018" width="11" bestFit="1" customWidth="1"/>
    <col min="1019" max="1020" width="10.1640625" customWidth="1"/>
    <col min="1021" max="1025" width="11" bestFit="1" customWidth="1"/>
    <col min="1026" max="1030" width="12" bestFit="1" customWidth="1"/>
    <col min="1031" max="1031" width="11" bestFit="1" customWidth="1"/>
    <col min="1032" max="1046" width="12" bestFit="1" customWidth="1"/>
    <col min="1047" max="1047" width="11" bestFit="1" customWidth="1"/>
    <col min="1048" max="1048" width="12" bestFit="1" customWidth="1"/>
    <col min="1049" max="1050" width="11" bestFit="1" customWidth="1"/>
    <col min="1051" max="1052" width="12" bestFit="1" customWidth="1"/>
    <col min="1053" max="1053" width="11" bestFit="1" customWidth="1"/>
    <col min="1054" max="1062" width="12" bestFit="1" customWidth="1"/>
    <col min="1063" max="1063" width="10.1640625" customWidth="1"/>
    <col min="1064" max="1070" width="11" bestFit="1" customWidth="1"/>
    <col min="1071" max="1071" width="10.1640625" customWidth="1"/>
    <col min="1072" max="1077" width="11" bestFit="1" customWidth="1"/>
    <col min="1078" max="1078" width="10.1640625" customWidth="1"/>
    <col min="1079" max="1083" width="11" bestFit="1" customWidth="1"/>
    <col min="1084" max="1084" width="12" bestFit="1" customWidth="1"/>
    <col min="1085" max="1085" width="11" bestFit="1" customWidth="1"/>
    <col min="1086" max="1088" width="12" bestFit="1" customWidth="1"/>
    <col min="1089" max="1089" width="11" bestFit="1" customWidth="1"/>
    <col min="1090" max="1092" width="12" bestFit="1" customWidth="1"/>
    <col min="1093" max="1093" width="11" bestFit="1" customWidth="1"/>
    <col min="1094" max="1094" width="12" bestFit="1" customWidth="1"/>
    <col min="1095" max="1095" width="11" bestFit="1" customWidth="1"/>
    <col min="1096" max="1107" width="12" bestFit="1" customWidth="1"/>
    <col min="1108" max="1108" width="11" bestFit="1" customWidth="1"/>
    <col min="1109" max="1110" width="12" bestFit="1" customWidth="1"/>
    <col min="1111" max="1112" width="10.1640625" customWidth="1"/>
    <col min="1113" max="1113" width="11" bestFit="1" customWidth="1"/>
    <col min="1114" max="1114" width="10.1640625" customWidth="1"/>
    <col min="1115" max="1124" width="11" bestFit="1" customWidth="1"/>
    <col min="1125" max="1150" width="12" bestFit="1" customWidth="1"/>
    <col min="1151" max="1151" width="11" bestFit="1" customWidth="1"/>
    <col min="1152" max="1152" width="12" bestFit="1" customWidth="1"/>
    <col min="1153" max="1153" width="11" bestFit="1" customWidth="1"/>
    <col min="1154" max="1160" width="12" bestFit="1" customWidth="1"/>
    <col min="1161" max="1161" width="11" bestFit="1" customWidth="1"/>
    <col min="1162" max="1162" width="12" bestFit="1" customWidth="1"/>
    <col min="1163" max="1164" width="11" bestFit="1" customWidth="1"/>
    <col min="1165" max="1166" width="10.1640625" customWidth="1"/>
    <col min="1167" max="1167" width="11" bestFit="1" customWidth="1"/>
    <col min="1168" max="1168" width="10.1640625" customWidth="1"/>
    <col min="1169" max="1170" width="11" bestFit="1" customWidth="1"/>
    <col min="1171" max="1171" width="10.1640625" customWidth="1"/>
    <col min="1172" max="1172" width="11" bestFit="1" customWidth="1"/>
    <col min="1173" max="1173" width="10.1640625" customWidth="1"/>
    <col min="1174" max="1176" width="11" bestFit="1" customWidth="1"/>
    <col min="1177" max="1179" width="12" bestFit="1" customWidth="1"/>
    <col min="1180" max="1180" width="11" bestFit="1" customWidth="1"/>
    <col min="1181" max="1183" width="12" bestFit="1" customWidth="1"/>
    <col min="1184" max="1184" width="11" bestFit="1" customWidth="1"/>
    <col min="1185" max="1185" width="12" bestFit="1" customWidth="1"/>
    <col min="1186" max="1186" width="11" bestFit="1" customWidth="1"/>
    <col min="1187" max="1190" width="12" bestFit="1" customWidth="1"/>
    <col min="1191" max="1192" width="11" bestFit="1" customWidth="1"/>
    <col min="1193" max="1193" width="12" bestFit="1" customWidth="1"/>
    <col min="1194" max="1194" width="11" bestFit="1" customWidth="1"/>
    <col min="1195" max="1195" width="12" bestFit="1" customWidth="1"/>
    <col min="1196" max="1196" width="11" bestFit="1" customWidth="1"/>
    <col min="1197" max="1203" width="12" bestFit="1" customWidth="1"/>
    <col min="1204" max="1204" width="10.1640625" customWidth="1"/>
    <col min="1205" max="1205" width="11" bestFit="1" customWidth="1"/>
    <col min="1206" max="1207" width="10.1640625" customWidth="1"/>
    <col min="1208" max="1210" width="11" bestFit="1" customWidth="1"/>
    <col min="1211" max="1212" width="10.1640625" customWidth="1"/>
    <col min="1213" max="1216" width="11" bestFit="1" customWidth="1"/>
    <col min="1217" max="1221" width="12" bestFit="1" customWidth="1"/>
    <col min="1222" max="1222" width="11" bestFit="1" customWidth="1"/>
    <col min="1223" max="1224" width="12" bestFit="1" customWidth="1"/>
    <col min="1225" max="1225" width="11" bestFit="1" customWidth="1"/>
    <col min="1226" max="1230" width="12" bestFit="1" customWidth="1"/>
    <col min="1231" max="1232" width="11" bestFit="1" customWidth="1"/>
    <col min="1233" max="1236" width="12" bestFit="1" customWidth="1"/>
    <col min="1237" max="1237" width="11" bestFit="1" customWidth="1"/>
    <col min="1238" max="1242" width="12" bestFit="1" customWidth="1"/>
    <col min="1243" max="1244" width="11" bestFit="1" customWidth="1"/>
    <col min="1245" max="1245" width="12" bestFit="1" customWidth="1"/>
    <col min="1246" max="1246" width="11" bestFit="1" customWidth="1"/>
    <col min="1247" max="1247" width="12" bestFit="1" customWidth="1"/>
    <col min="1248" max="1248" width="11" bestFit="1" customWidth="1"/>
    <col min="1249" max="1249" width="12" bestFit="1" customWidth="1"/>
    <col min="1250" max="1250" width="11" bestFit="1" customWidth="1"/>
    <col min="1251" max="1253" width="12" bestFit="1" customWidth="1"/>
    <col min="1254" max="1254" width="11" bestFit="1" customWidth="1"/>
    <col min="1255" max="1256" width="12" bestFit="1" customWidth="1"/>
    <col min="1257" max="1257" width="11" bestFit="1" customWidth="1"/>
    <col min="1258" max="1258" width="12" bestFit="1" customWidth="1"/>
    <col min="1259" max="1259" width="10.1640625" customWidth="1"/>
    <col min="1260" max="1261" width="11" bestFit="1" customWidth="1"/>
    <col min="1262" max="1262" width="10.1640625" customWidth="1"/>
    <col min="1263" max="1267" width="11" bestFit="1" customWidth="1"/>
    <col min="1268" max="1268" width="10.1640625" customWidth="1"/>
    <col min="1269" max="1271" width="11" bestFit="1" customWidth="1"/>
    <col min="1272" max="1272" width="10.1640625" customWidth="1"/>
    <col min="1273" max="1273" width="11" bestFit="1" customWidth="1"/>
    <col min="1274" max="1279" width="12" bestFit="1" customWidth="1"/>
    <col min="1280" max="1281" width="11" bestFit="1" customWidth="1"/>
    <col min="1282" max="1288" width="12" bestFit="1" customWidth="1"/>
    <col min="1289" max="1289" width="11" bestFit="1" customWidth="1"/>
    <col min="1290" max="1290" width="12" bestFit="1" customWidth="1"/>
    <col min="1291" max="1291" width="11" bestFit="1" customWidth="1"/>
    <col min="1292" max="1293" width="12" bestFit="1" customWidth="1"/>
    <col min="1294" max="1295" width="11" bestFit="1" customWidth="1"/>
    <col min="1296" max="1296" width="10.1640625" customWidth="1"/>
    <col min="1297" max="1298" width="11" bestFit="1" customWidth="1"/>
    <col min="1299" max="1299" width="10.1640625" customWidth="1"/>
    <col min="1300" max="1300" width="11" bestFit="1" customWidth="1"/>
    <col min="1301" max="1301" width="10.1640625" customWidth="1"/>
    <col min="1302" max="1302" width="11" bestFit="1" customWidth="1"/>
    <col min="1303" max="1309" width="12" bestFit="1" customWidth="1"/>
    <col min="1310" max="1310" width="11" bestFit="1" customWidth="1"/>
    <col min="1311" max="1311" width="12" bestFit="1" customWidth="1"/>
    <col min="1312" max="1312" width="11" bestFit="1" customWidth="1"/>
    <col min="1313" max="1315" width="12" bestFit="1" customWidth="1"/>
    <col min="1316" max="1316" width="11" bestFit="1" customWidth="1"/>
    <col min="1317" max="1318" width="12" bestFit="1" customWidth="1"/>
    <col min="1319" max="1319" width="11" bestFit="1" customWidth="1"/>
    <col min="1320" max="1321" width="12" bestFit="1" customWidth="1"/>
    <col min="1322" max="1323" width="11" bestFit="1" customWidth="1"/>
    <col min="1324" max="1329" width="12" bestFit="1" customWidth="1"/>
    <col min="1330" max="1331" width="11" bestFit="1" customWidth="1"/>
    <col min="1332" max="1334" width="12" bestFit="1" customWidth="1"/>
    <col min="1335" max="1335" width="10.1640625" customWidth="1"/>
    <col min="1336" max="1341" width="11" bestFit="1" customWidth="1"/>
    <col min="1342" max="1342" width="10.1640625" customWidth="1"/>
    <col min="1343" max="1343" width="11" bestFit="1" customWidth="1"/>
    <col min="1344" max="1344" width="10.1640625" customWidth="1"/>
    <col min="1345" max="1349" width="11" bestFit="1" customWidth="1"/>
    <col min="1350" max="1351" width="12" bestFit="1" customWidth="1"/>
    <col min="1352" max="1352" width="11" bestFit="1" customWidth="1"/>
    <col min="1353" max="1378" width="12" bestFit="1" customWidth="1"/>
    <col min="1379" max="1381" width="11" bestFit="1" customWidth="1"/>
    <col min="1382" max="1387" width="12" bestFit="1" customWidth="1"/>
    <col min="1388" max="1398" width="12.83203125" bestFit="1" customWidth="1"/>
    <col min="1399" max="1399" width="12" bestFit="1" customWidth="1"/>
    <col min="1400" max="1400" width="12.83203125" bestFit="1" customWidth="1"/>
    <col min="1401" max="1401" width="12" bestFit="1" customWidth="1"/>
    <col min="1402" max="1406" width="12.83203125" bestFit="1" customWidth="1"/>
    <col min="1407" max="1408" width="12" bestFit="1" customWidth="1"/>
    <col min="1409" max="1413" width="12.83203125" bestFit="1" customWidth="1"/>
    <col min="1414" max="1416" width="12" bestFit="1" customWidth="1"/>
    <col min="1417" max="1417" width="11" bestFit="1" customWidth="1"/>
    <col min="1418" max="1422" width="12" bestFit="1" customWidth="1"/>
    <col min="1423" max="1423" width="12.83203125" bestFit="1" customWidth="1"/>
    <col min="1424" max="1424" width="12" bestFit="1" customWidth="1"/>
    <col min="1425" max="1428" width="12.83203125" bestFit="1" customWidth="1"/>
    <col min="1429" max="1429" width="12" bestFit="1" customWidth="1"/>
    <col min="1430" max="1432" width="12.83203125" bestFit="1" customWidth="1"/>
    <col min="1433" max="1433" width="12" bestFit="1" customWidth="1"/>
    <col min="1434" max="1435" width="12.83203125" bestFit="1" customWidth="1"/>
    <col min="1436" max="1436" width="12" bestFit="1" customWidth="1"/>
    <col min="1437" max="1437" width="12.83203125" bestFit="1" customWidth="1"/>
    <col min="1438" max="1439" width="12" bestFit="1" customWidth="1"/>
    <col min="1440" max="1441" width="12.83203125" bestFit="1" customWidth="1"/>
    <col min="1442" max="1442" width="12" bestFit="1" customWidth="1"/>
    <col min="1443" max="1443" width="12.83203125" bestFit="1" customWidth="1"/>
    <col min="1444" max="1444" width="12" bestFit="1" customWidth="1"/>
    <col min="1445" max="1445" width="11" bestFit="1" customWidth="1"/>
    <col min="1446" max="1447" width="12" bestFit="1" customWidth="1"/>
    <col min="1448" max="1448" width="11" bestFit="1" customWidth="1"/>
    <col min="1449" max="1452" width="12" bestFit="1" customWidth="1"/>
    <col min="1453" max="1453" width="11" bestFit="1" customWidth="1"/>
    <col min="1454" max="1458" width="12" bestFit="1" customWidth="1"/>
    <col min="1459" max="1465" width="12.83203125" bestFit="1" customWidth="1"/>
    <col min="1466" max="1466" width="12" bestFit="1" customWidth="1"/>
    <col min="1467" max="1469" width="12.83203125" bestFit="1" customWidth="1"/>
    <col min="1470" max="1470" width="12" bestFit="1" customWidth="1"/>
    <col min="1471" max="1471" width="12.83203125" bestFit="1" customWidth="1"/>
    <col min="1472" max="1472" width="12" bestFit="1" customWidth="1"/>
    <col min="1473" max="1473" width="12.83203125" bestFit="1" customWidth="1"/>
    <col min="1474" max="1474" width="12" bestFit="1" customWidth="1"/>
    <col min="1475" max="1475" width="12.83203125" bestFit="1" customWidth="1"/>
    <col min="1476" max="1476" width="11" bestFit="1" customWidth="1"/>
    <col min="1477" max="1478" width="10.1640625" customWidth="1"/>
    <col min="1479" max="1482" width="11" bestFit="1" customWidth="1"/>
    <col min="1483" max="1483" width="10.1640625" customWidth="1"/>
    <col min="1484" max="1484" width="11" bestFit="1" customWidth="1"/>
    <col min="1485" max="1486" width="10.1640625" customWidth="1"/>
    <col min="1487" max="1495" width="12" bestFit="1" customWidth="1"/>
    <col min="1496" max="1498" width="11" bestFit="1" customWidth="1"/>
    <col min="1499" max="1501" width="12" bestFit="1" customWidth="1"/>
    <col min="1502" max="1502" width="11" bestFit="1" customWidth="1"/>
    <col min="1503" max="1505" width="12" bestFit="1" customWidth="1"/>
    <col min="1506" max="1507" width="11" bestFit="1" customWidth="1"/>
    <col min="1508" max="1516" width="12" bestFit="1" customWidth="1"/>
    <col min="1517" max="1523" width="11" bestFit="1" customWidth="1"/>
    <col min="1524" max="1525" width="10.1640625" customWidth="1"/>
    <col min="1526" max="1528" width="12" bestFit="1" customWidth="1"/>
    <col min="1529" max="1529" width="11" bestFit="1" customWidth="1"/>
    <col min="1530" max="1530" width="12" bestFit="1" customWidth="1"/>
    <col min="1531" max="1531" width="11" bestFit="1" customWidth="1"/>
    <col min="1532" max="1533" width="12" bestFit="1" customWidth="1"/>
    <col min="1534" max="1534" width="11" bestFit="1" customWidth="1"/>
    <col min="1535" max="1535" width="12" bestFit="1" customWidth="1"/>
    <col min="1536" max="1536" width="11" bestFit="1" customWidth="1"/>
    <col min="1537" max="1539" width="12" bestFit="1" customWidth="1"/>
    <col min="1540" max="1540" width="11" bestFit="1" customWidth="1"/>
    <col min="1541" max="1541" width="12" bestFit="1" customWidth="1"/>
    <col min="1542" max="1543" width="11" bestFit="1" customWidth="1"/>
    <col min="1544" max="1547" width="12" bestFit="1" customWidth="1"/>
    <col min="1548" max="1548" width="11" bestFit="1" customWidth="1"/>
    <col min="1549" max="1550" width="12" bestFit="1" customWidth="1"/>
    <col min="1551" max="1551" width="10.1640625" customWidth="1"/>
    <col min="1552" max="1552" width="11" bestFit="1" customWidth="1"/>
    <col min="1553" max="1554" width="10.1640625" customWidth="1"/>
    <col min="1555" max="1560" width="11" bestFit="1" customWidth="1"/>
    <col min="1561" max="1562" width="10.1640625" customWidth="1"/>
    <col min="1563" max="1565" width="11" bestFit="1" customWidth="1"/>
    <col min="1566" max="1566" width="10.1640625" customWidth="1"/>
    <col min="1567" max="1567" width="11" bestFit="1" customWidth="1"/>
    <col min="1568" max="1568" width="12" bestFit="1" customWidth="1"/>
    <col min="1569" max="1569" width="11" bestFit="1" customWidth="1"/>
    <col min="1570" max="1570" width="12" bestFit="1" customWidth="1"/>
    <col min="1571" max="1571" width="11" bestFit="1" customWidth="1"/>
    <col min="1572" max="1577" width="12" bestFit="1" customWidth="1"/>
    <col min="1578" max="1578" width="11" bestFit="1" customWidth="1"/>
    <col min="1579" max="1581" width="12" bestFit="1" customWidth="1"/>
    <col min="1582" max="1582" width="11" bestFit="1" customWidth="1"/>
    <col min="1583" max="1586" width="12" bestFit="1" customWidth="1"/>
    <col min="1587" max="1589" width="11" bestFit="1" customWidth="1"/>
    <col min="1590" max="1590" width="12" bestFit="1" customWidth="1"/>
    <col min="1591" max="1592" width="10.1640625" customWidth="1"/>
    <col min="1593" max="1593" width="11" bestFit="1" customWidth="1"/>
    <col min="1594" max="1594" width="10.1640625" customWidth="1"/>
    <col min="1595" max="1596" width="11" bestFit="1" customWidth="1"/>
    <col min="1597" max="1597" width="12" bestFit="1" customWidth="1"/>
    <col min="1598" max="1598" width="11" bestFit="1" customWidth="1"/>
    <col min="1599" max="1601" width="12" bestFit="1" customWidth="1"/>
    <col min="1602" max="1604" width="11" bestFit="1" customWidth="1"/>
    <col min="1605" max="1606" width="12" bestFit="1" customWidth="1"/>
    <col min="1607" max="1607" width="11" bestFit="1" customWidth="1"/>
    <col min="1608" max="1608" width="12" bestFit="1" customWidth="1"/>
    <col min="1609" max="1609" width="11" bestFit="1" customWidth="1"/>
    <col min="1610" max="1614" width="12" bestFit="1" customWidth="1"/>
    <col min="1615" max="1617" width="11" bestFit="1" customWidth="1"/>
    <col min="1618" max="1620" width="10.1640625" customWidth="1"/>
    <col min="1621" max="1621" width="11" bestFit="1" customWidth="1"/>
    <col min="1622" max="1624" width="10.1640625" customWidth="1"/>
    <col min="1625" max="1628" width="11" bestFit="1" customWidth="1"/>
    <col min="1629" max="1629" width="12" bestFit="1" customWidth="1"/>
    <col min="1630" max="1632" width="11" bestFit="1" customWidth="1"/>
    <col min="1633" max="1635" width="12" bestFit="1" customWidth="1"/>
    <col min="1636" max="1636" width="11" bestFit="1" customWidth="1"/>
    <col min="1637" max="1638" width="12" bestFit="1" customWidth="1"/>
    <col min="1639" max="1639" width="11" bestFit="1" customWidth="1"/>
    <col min="1640" max="1645" width="12" bestFit="1" customWidth="1"/>
    <col min="1646" max="1646" width="11" bestFit="1" customWidth="1"/>
    <col min="1647" max="1647" width="12" bestFit="1" customWidth="1"/>
    <col min="1648" max="1649" width="11" bestFit="1" customWidth="1"/>
    <col min="1650" max="1651" width="10.1640625" customWidth="1"/>
    <col min="1652" max="1659" width="11" bestFit="1" customWidth="1"/>
    <col min="1660" max="1660" width="10.1640625" customWidth="1"/>
    <col min="1661" max="1666" width="11" bestFit="1" customWidth="1"/>
    <col min="1667" max="1667" width="12" bestFit="1" customWidth="1"/>
    <col min="1668" max="1668" width="11" bestFit="1" customWidth="1"/>
    <col min="1669" max="1672" width="12" bestFit="1" customWidth="1"/>
    <col min="1673" max="1673" width="11" bestFit="1" customWidth="1"/>
    <col min="1674" max="1674" width="12" bestFit="1" customWidth="1"/>
    <col min="1675" max="1675" width="11" bestFit="1" customWidth="1"/>
    <col min="1676" max="1681" width="12" bestFit="1" customWidth="1"/>
    <col min="1682" max="1682" width="11" bestFit="1" customWidth="1"/>
    <col min="1683" max="1685" width="12" bestFit="1" customWidth="1"/>
    <col min="1686" max="1686" width="11" bestFit="1" customWidth="1"/>
    <col min="1687" max="1690" width="12" bestFit="1" customWidth="1"/>
    <col min="1691" max="1692" width="11" bestFit="1" customWidth="1"/>
    <col min="1693" max="1693" width="10.1640625" customWidth="1"/>
    <col min="1694" max="1694" width="11" bestFit="1" customWidth="1"/>
    <col min="1695" max="1695" width="10.1640625" customWidth="1"/>
    <col min="1696" max="1698" width="11" bestFit="1" customWidth="1"/>
    <col min="1699" max="1699" width="10.1640625" customWidth="1"/>
    <col min="1700" max="1700" width="11" bestFit="1" customWidth="1"/>
    <col min="1701" max="1702" width="12" bestFit="1" customWidth="1"/>
    <col min="1703" max="1703" width="11" bestFit="1" customWidth="1"/>
    <col min="1704" max="1708" width="12" bestFit="1" customWidth="1"/>
    <col min="1709" max="1711" width="11" bestFit="1" customWidth="1"/>
    <col min="1712" max="1712" width="10.1640625" customWidth="1"/>
    <col min="1713" max="1713" width="11" bestFit="1" customWidth="1"/>
    <col min="1714" max="1714" width="10.1640625" customWidth="1"/>
    <col min="1715" max="1716" width="12" bestFit="1" customWidth="1"/>
    <col min="1717" max="1717" width="11" bestFit="1" customWidth="1"/>
    <col min="1718" max="1718" width="12" bestFit="1" customWidth="1"/>
    <col min="1719" max="1719" width="11" bestFit="1" customWidth="1"/>
    <col min="1720" max="1724" width="12" bestFit="1" customWidth="1"/>
    <col min="1725" max="1725" width="11" bestFit="1" customWidth="1"/>
    <col min="1726" max="1726" width="12" bestFit="1" customWidth="1"/>
    <col min="1727" max="1727" width="11" bestFit="1" customWidth="1"/>
    <col min="1728" max="1730" width="12" bestFit="1" customWidth="1"/>
    <col min="1731" max="1731" width="11" bestFit="1" customWidth="1"/>
    <col min="1732" max="1732" width="12" bestFit="1" customWidth="1"/>
    <col min="1733" max="1733" width="11" bestFit="1" customWidth="1"/>
    <col min="1734" max="1735" width="12" bestFit="1" customWidth="1"/>
    <col min="1736" max="1737" width="10.1640625" customWidth="1"/>
    <col min="1738" max="1744" width="11" bestFit="1" customWidth="1"/>
    <col min="1745" max="1747" width="10.1640625" customWidth="1"/>
    <col min="1748" max="1748" width="11" bestFit="1" customWidth="1"/>
    <col min="1749" max="1750" width="12" bestFit="1" customWidth="1"/>
    <col min="1751" max="1752" width="11" bestFit="1" customWidth="1"/>
    <col min="1753" max="1754" width="12" bestFit="1" customWidth="1"/>
    <col min="1755" max="1757" width="11" bestFit="1" customWidth="1"/>
    <col min="1758" max="1760" width="12" bestFit="1" customWidth="1"/>
    <col min="1761" max="1761" width="11" bestFit="1" customWidth="1"/>
    <col min="1762" max="1762" width="12" bestFit="1" customWidth="1"/>
    <col min="1763" max="1763" width="11" bestFit="1" customWidth="1"/>
    <col min="1764" max="1764" width="12" bestFit="1" customWidth="1"/>
    <col min="1765" max="1765" width="11" bestFit="1" customWidth="1"/>
    <col min="1766" max="1767" width="12" bestFit="1" customWidth="1"/>
    <col min="1768" max="1769" width="11" bestFit="1" customWidth="1"/>
    <col min="1770" max="1773" width="12" bestFit="1" customWidth="1"/>
    <col min="1774" max="1776" width="12.83203125" bestFit="1" customWidth="1"/>
    <col min="1777" max="1777" width="12" bestFit="1" customWidth="1"/>
    <col min="1778" max="1778" width="12.83203125" bestFit="1" customWidth="1"/>
    <col min="1779" max="1780" width="12" bestFit="1" customWidth="1"/>
    <col min="1781" max="1781" width="12.83203125" bestFit="1" customWidth="1"/>
    <col min="1782" max="1782" width="12" bestFit="1" customWidth="1"/>
    <col min="1783" max="1786" width="12.83203125" bestFit="1" customWidth="1"/>
    <col min="1787" max="1787" width="12" bestFit="1" customWidth="1"/>
    <col min="1788" max="1789" width="12.83203125" bestFit="1" customWidth="1"/>
    <col min="1790" max="1790" width="12" bestFit="1" customWidth="1"/>
    <col min="1791" max="1793" width="12.83203125" bestFit="1" customWidth="1"/>
    <col min="1794" max="1794" width="11" bestFit="1" customWidth="1"/>
    <col min="1795" max="1798" width="12" bestFit="1" customWidth="1"/>
    <col min="1799" max="1800" width="11" bestFit="1" customWidth="1"/>
    <col min="1801" max="1802" width="12" bestFit="1" customWidth="1"/>
    <col min="1803" max="1805" width="12.83203125" bestFit="1" customWidth="1"/>
    <col min="1806" max="1806" width="12" bestFit="1" customWidth="1"/>
    <col min="1807" max="1808" width="12.83203125" bestFit="1" customWidth="1"/>
    <col min="1809" max="1809" width="12" bestFit="1" customWidth="1"/>
    <col min="1810" max="1812" width="12.83203125" bestFit="1" customWidth="1"/>
    <col min="1813" max="1813" width="12" bestFit="1" customWidth="1"/>
    <col min="1814" max="1820" width="12.83203125" bestFit="1" customWidth="1"/>
    <col min="1821" max="1824" width="12" bestFit="1" customWidth="1"/>
    <col min="1825" max="1825" width="11" bestFit="1" customWidth="1"/>
    <col min="1826" max="1826" width="12" bestFit="1" customWidth="1"/>
    <col min="1827" max="1827" width="11" bestFit="1" customWidth="1"/>
    <col min="1828" max="1830" width="12" bestFit="1" customWidth="1"/>
    <col min="1831" max="1831" width="11" bestFit="1" customWidth="1"/>
    <col min="1832" max="1834" width="12" bestFit="1" customWidth="1"/>
    <col min="1835" max="1838" width="12.83203125" bestFit="1" customWidth="1"/>
    <col min="1839" max="1839" width="12" bestFit="1" customWidth="1"/>
    <col min="1840" max="1841" width="12.83203125" bestFit="1" customWidth="1"/>
    <col min="1842" max="1842" width="12" bestFit="1" customWidth="1"/>
    <col min="1843" max="1850" width="12.83203125" bestFit="1" customWidth="1"/>
    <col min="1851" max="1851" width="11" bestFit="1" customWidth="1"/>
    <col min="1852" max="1852" width="10.1640625" customWidth="1"/>
    <col min="1853" max="1853" width="11" bestFit="1" customWidth="1"/>
    <col min="1854" max="1854" width="10.1640625" customWidth="1"/>
    <col min="1855" max="1856" width="11" bestFit="1" customWidth="1"/>
    <col min="1857" max="1858" width="10.1640625" customWidth="1"/>
    <col min="1859" max="1859" width="11" bestFit="1" customWidth="1"/>
    <col min="1860" max="1860" width="10.1640625" customWidth="1"/>
    <col min="1861" max="1861" width="11" bestFit="1" customWidth="1"/>
    <col min="1862" max="1863" width="12" bestFit="1" customWidth="1"/>
    <col min="1864" max="1865" width="11" bestFit="1" customWidth="1"/>
    <col min="1866" max="1866" width="12" bestFit="1" customWidth="1"/>
    <col min="1867" max="1867" width="11" bestFit="1" customWidth="1"/>
    <col min="1868" max="1868" width="12" bestFit="1" customWidth="1"/>
    <col min="1869" max="1871" width="11" bestFit="1" customWidth="1"/>
    <col min="1872" max="1874" width="12" bestFit="1" customWidth="1"/>
    <col min="1875" max="1876" width="11" bestFit="1" customWidth="1"/>
    <col min="1877" max="1878" width="10.1640625" customWidth="1"/>
    <col min="1879" max="1879" width="11" bestFit="1" customWidth="1"/>
    <col min="1880" max="1880" width="12" bestFit="1" customWidth="1"/>
    <col min="1881" max="1881" width="11" bestFit="1" customWidth="1"/>
    <col min="1882" max="1882" width="9.6640625" customWidth="1"/>
    <col min="1883" max="1884" width="12" bestFit="1" customWidth="1"/>
    <col min="1885" max="1887" width="11" bestFit="1" customWidth="1"/>
    <col min="1888" max="1889" width="12" bestFit="1" customWidth="1"/>
    <col min="1890" max="1890" width="11" bestFit="1" customWidth="1"/>
    <col min="1891" max="1891" width="12" bestFit="1" customWidth="1"/>
    <col min="1892" max="1893" width="11" bestFit="1" customWidth="1"/>
    <col min="1894" max="1895" width="12" bestFit="1" customWidth="1"/>
    <col min="1896" max="1898" width="11" bestFit="1" customWidth="1"/>
    <col min="1899" max="1902" width="12" bestFit="1" customWidth="1"/>
    <col min="1903" max="1906" width="11" bestFit="1" customWidth="1"/>
    <col min="1907" max="1907" width="10.1640625" customWidth="1"/>
    <col min="1908" max="1908" width="11" bestFit="1" customWidth="1"/>
    <col min="1909" max="1909" width="10.1640625" customWidth="1"/>
    <col min="1910" max="1913" width="11" bestFit="1" customWidth="1"/>
    <col min="1914" max="1914" width="10.1640625" customWidth="1"/>
    <col min="1915" max="1917" width="11" bestFit="1" customWidth="1"/>
    <col min="1918" max="1918" width="10.1640625" customWidth="1"/>
    <col min="1919" max="1922" width="11" bestFit="1" customWidth="1"/>
    <col min="1923" max="1928" width="12" bestFit="1" customWidth="1"/>
    <col min="1929" max="1929" width="11" bestFit="1" customWidth="1"/>
    <col min="1930" max="1932" width="12" bestFit="1" customWidth="1"/>
    <col min="1933" max="1933" width="8" customWidth="1"/>
    <col min="1934" max="1936" width="12" bestFit="1" customWidth="1"/>
    <col min="1937" max="1937" width="11" bestFit="1" customWidth="1"/>
    <col min="1938" max="1938" width="12" bestFit="1" customWidth="1"/>
    <col min="1939" max="1939" width="12.83203125" bestFit="1" customWidth="1"/>
    <col min="1940" max="1941" width="12" bestFit="1" customWidth="1"/>
    <col min="1942" max="1942" width="12.83203125" bestFit="1" customWidth="1"/>
    <col min="1943" max="1943" width="11" bestFit="1" customWidth="1"/>
    <col min="1944" max="1945" width="12" bestFit="1" customWidth="1"/>
    <col min="1946" max="1946" width="10.1640625" customWidth="1"/>
    <col min="1947" max="1947" width="11" bestFit="1" customWidth="1"/>
    <col min="1948" max="1949" width="12" bestFit="1" customWidth="1"/>
    <col min="1950" max="1951" width="11" bestFit="1" customWidth="1"/>
    <col min="1952" max="1953" width="12" bestFit="1" customWidth="1"/>
    <col min="1954" max="1955" width="11" bestFit="1" customWidth="1"/>
    <col min="1956" max="1956" width="10.1640625" customWidth="1"/>
    <col min="1957" max="1957" width="11" bestFit="1" customWidth="1"/>
    <col min="1958" max="1958" width="12" bestFit="1" customWidth="1"/>
    <col min="1959" max="1959" width="11" bestFit="1" customWidth="1"/>
    <col min="1960" max="1960" width="12" bestFit="1" customWidth="1"/>
    <col min="1961" max="1963" width="11" bestFit="1" customWidth="1"/>
    <col min="1964" max="1967" width="12" bestFit="1" customWidth="1"/>
    <col min="1968" max="1968" width="11" bestFit="1" customWidth="1"/>
    <col min="1969" max="1969" width="12" bestFit="1" customWidth="1"/>
    <col min="1970" max="1970" width="11" bestFit="1" customWidth="1"/>
    <col min="1971" max="1971" width="12" bestFit="1" customWidth="1"/>
    <col min="1972" max="1972" width="11" bestFit="1" customWidth="1"/>
    <col min="1973" max="1973" width="12" bestFit="1" customWidth="1"/>
    <col min="1974" max="1974" width="11" bestFit="1" customWidth="1"/>
    <col min="1975" max="1975" width="10.1640625" customWidth="1"/>
    <col min="1976" max="1977" width="12" bestFit="1" customWidth="1"/>
    <col min="1978" max="1978" width="12.83203125" bestFit="1" customWidth="1"/>
    <col min="1979" max="1981" width="12" bestFit="1" customWidth="1"/>
    <col min="1982" max="1982" width="11" bestFit="1" customWidth="1"/>
    <col min="1983" max="1984" width="12.83203125" bestFit="1" customWidth="1"/>
    <col min="1985" max="1988" width="12" bestFit="1" customWidth="1"/>
    <col min="1989" max="1991" width="12.83203125" bestFit="1" customWidth="1"/>
    <col min="1992" max="1995" width="11" bestFit="1" customWidth="1"/>
    <col min="1996" max="2001" width="12" bestFit="1" customWidth="1"/>
    <col min="2002" max="2002" width="10.1640625" customWidth="1"/>
    <col min="2003" max="2005" width="12" bestFit="1" customWidth="1"/>
    <col min="2006" max="2006" width="11" bestFit="1" customWidth="1"/>
    <col min="2007" max="2008" width="12" bestFit="1" customWidth="1"/>
    <col min="2009" max="2009" width="11" bestFit="1" customWidth="1"/>
    <col min="2010" max="2010" width="12" bestFit="1" customWidth="1"/>
    <col min="2011" max="2011" width="11" bestFit="1" customWidth="1"/>
    <col min="2012" max="2017" width="12" bestFit="1" customWidth="1"/>
    <col min="2018" max="2024" width="11" bestFit="1" customWidth="1"/>
    <col min="2025" max="2029" width="12" bestFit="1" customWidth="1"/>
    <col min="2030" max="2032" width="11" bestFit="1" customWidth="1"/>
    <col min="2033" max="2033" width="10.1640625" customWidth="1"/>
    <col min="2034" max="2034" width="11" bestFit="1" customWidth="1"/>
    <col min="2035" max="2038" width="12" bestFit="1" customWidth="1"/>
    <col min="2039" max="2039" width="11" bestFit="1" customWidth="1"/>
    <col min="2040" max="2040" width="12" bestFit="1" customWidth="1"/>
    <col min="2041" max="2041" width="11" bestFit="1" customWidth="1"/>
    <col min="2042" max="2044" width="12" bestFit="1" customWidth="1"/>
    <col min="2045" max="2046" width="11" bestFit="1" customWidth="1"/>
    <col min="2047" max="2047" width="10.1640625" customWidth="1"/>
    <col min="2048" max="2048" width="11" bestFit="1" customWidth="1"/>
    <col min="2049" max="2049" width="12" bestFit="1" customWidth="1"/>
    <col min="2050" max="2050" width="11" bestFit="1" customWidth="1"/>
    <col min="2051" max="2052" width="12" bestFit="1" customWidth="1"/>
    <col min="2053" max="2053" width="11" bestFit="1" customWidth="1"/>
    <col min="2054" max="2056" width="12" bestFit="1" customWidth="1"/>
    <col min="2057" max="2061" width="11" bestFit="1" customWidth="1"/>
    <col min="2062" max="2064" width="12" bestFit="1" customWidth="1"/>
    <col min="2065" max="2065" width="11" bestFit="1" customWidth="1"/>
    <col min="2066" max="2067" width="12" bestFit="1" customWidth="1"/>
    <col min="2068" max="2069" width="11" bestFit="1" customWidth="1"/>
    <col min="2070" max="2070" width="10.1640625" customWidth="1"/>
    <col min="2071" max="2074" width="11" bestFit="1" customWidth="1"/>
    <col min="2075" max="2083" width="12" bestFit="1" customWidth="1"/>
    <col min="2084" max="2084" width="10.1640625" customWidth="1"/>
    <col min="2085" max="2088" width="11" bestFit="1" customWidth="1"/>
    <col min="2089" max="2093" width="12" bestFit="1" customWidth="1"/>
    <col min="2094" max="2094" width="11" bestFit="1" customWidth="1"/>
    <col min="2095" max="2095" width="12" bestFit="1" customWidth="1"/>
    <col min="2096" max="2099" width="12.83203125" bestFit="1" customWidth="1"/>
    <col min="2100" max="2100" width="12" bestFit="1" customWidth="1"/>
    <col min="2101" max="2104" width="12.83203125" bestFit="1" customWidth="1"/>
    <col min="2105" max="2107" width="12" bestFit="1" customWidth="1"/>
    <col min="2108" max="2108" width="12.83203125" bestFit="1" customWidth="1"/>
    <col min="2109" max="2110" width="12" bestFit="1" customWidth="1"/>
    <col min="2111" max="2112" width="12.83203125" bestFit="1" customWidth="1"/>
    <col min="2113" max="2113" width="12" bestFit="1" customWidth="1"/>
    <col min="2114" max="2116" width="12.83203125" bestFit="1" customWidth="1"/>
    <col min="2117" max="2119" width="12" bestFit="1" customWidth="1"/>
    <col min="2120" max="2120" width="12.83203125" bestFit="1" customWidth="1"/>
    <col min="2121" max="2121" width="12" bestFit="1" customWidth="1"/>
    <col min="2122" max="2127" width="12.83203125" bestFit="1" customWidth="1"/>
    <col min="2128" max="2129" width="11" bestFit="1" customWidth="1"/>
    <col min="2130" max="2134" width="12" bestFit="1" customWidth="1"/>
    <col min="2135" max="2135" width="11" bestFit="1" customWidth="1"/>
    <col min="2136" max="2136" width="12" bestFit="1" customWidth="1"/>
    <col min="2137" max="2138" width="11" bestFit="1" customWidth="1"/>
    <col min="2139" max="2148" width="12" bestFit="1" customWidth="1"/>
    <col min="2149" max="2157" width="11" bestFit="1" customWidth="1"/>
    <col min="2158" max="2162" width="12" bestFit="1" customWidth="1"/>
    <col min="2163" max="2164" width="11" bestFit="1" customWidth="1"/>
    <col min="2165" max="2165" width="12" bestFit="1" customWidth="1"/>
    <col min="2166" max="2175" width="11" bestFit="1" customWidth="1"/>
    <col min="2176" max="2190" width="12" bestFit="1" customWidth="1"/>
    <col min="2191" max="2192" width="11" bestFit="1" customWidth="1"/>
    <col min="2193" max="2194" width="12" bestFit="1" customWidth="1"/>
    <col min="2195" max="2195" width="11" bestFit="1" customWidth="1"/>
    <col min="2196" max="2196" width="10.1640625" customWidth="1"/>
    <col min="2197" max="2199" width="11" bestFit="1" customWidth="1"/>
    <col min="2200" max="2200" width="10.1640625" customWidth="1"/>
    <col min="2201" max="2201" width="11" bestFit="1" customWidth="1"/>
    <col min="2202" max="2205" width="12" bestFit="1" customWidth="1"/>
    <col min="2206" max="2206" width="11" bestFit="1" customWidth="1"/>
    <col min="2207" max="2208" width="12" bestFit="1" customWidth="1"/>
    <col min="2209" max="2209" width="11" bestFit="1" customWidth="1"/>
    <col min="2210" max="2216" width="12" bestFit="1" customWidth="1"/>
    <col min="2217" max="2221" width="11" bestFit="1" customWidth="1"/>
    <col min="2222" max="2222" width="10.1640625" customWidth="1"/>
    <col min="2223" max="2225" width="11" bestFit="1" customWidth="1"/>
    <col min="2226" max="2232" width="12" bestFit="1" customWidth="1"/>
    <col min="2233" max="2236" width="11" bestFit="1" customWidth="1"/>
    <col min="2237" max="2237" width="10.1640625" customWidth="1"/>
    <col min="2238" max="2238" width="11" bestFit="1" customWidth="1"/>
    <col min="2239" max="2240" width="12" bestFit="1" customWidth="1"/>
    <col min="2241" max="2241" width="11" bestFit="1" customWidth="1"/>
    <col min="2242" max="2243" width="12" bestFit="1" customWidth="1"/>
    <col min="2244" max="2245" width="11" bestFit="1" customWidth="1"/>
    <col min="2246" max="2250" width="12" bestFit="1" customWidth="1"/>
    <col min="2251" max="2251" width="11" bestFit="1" customWidth="1"/>
    <col min="2252" max="2254" width="12" bestFit="1" customWidth="1"/>
    <col min="2255" max="2259" width="11" bestFit="1" customWidth="1"/>
    <col min="2260" max="2270" width="12" bestFit="1" customWidth="1"/>
    <col min="2271" max="2275" width="11" bestFit="1" customWidth="1"/>
    <col min="2276" max="2280" width="12" bestFit="1" customWidth="1"/>
    <col min="2281" max="2281" width="11" bestFit="1" customWidth="1"/>
    <col min="2282" max="2290" width="12" bestFit="1" customWidth="1"/>
    <col min="2291" max="2294" width="11" bestFit="1" customWidth="1"/>
    <col min="2295" max="2302" width="12" bestFit="1" customWidth="1"/>
    <col min="2303" max="2303" width="11" bestFit="1" customWidth="1"/>
    <col min="2304" max="2304" width="12" bestFit="1" customWidth="1"/>
    <col min="2305" max="2305" width="11" bestFit="1" customWidth="1"/>
    <col min="2306" max="2317" width="12.83203125" bestFit="1" customWidth="1"/>
    <col min="2318" max="2321" width="12" bestFit="1" customWidth="1"/>
    <col min="2322" max="2328" width="12.83203125" bestFit="1" customWidth="1"/>
    <col min="2329" max="2329" width="12" bestFit="1" customWidth="1"/>
    <col min="2330" max="2331" width="12.83203125" bestFit="1" customWidth="1"/>
    <col min="2332" max="2334" width="12" bestFit="1" customWidth="1"/>
    <col min="2335" max="2335" width="11" bestFit="1" customWidth="1"/>
    <col min="2336" max="2337" width="12" bestFit="1" customWidth="1"/>
    <col min="2338" max="2340" width="12.83203125" bestFit="1" customWidth="1"/>
    <col min="2341" max="2341" width="12" bestFit="1" customWidth="1"/>
    <col min="2342" max="2343" width="12.83203125" bestFit="1" customWidth="1"/>
    <col min="2344" max="2348" width="11" bestFit="1" customWidth="1"/>
    <col min="2349" max="2349" width="12" bestFit="1" customWidth="1"/>
    <col min="2350" max="2350" width="11" bestFit="1" customWidth="1"/>
    <col min="2351" max="2351" width="12" bestFit="1" customWidth="1"/>
    <col min="2352" max="2353" width="11" bestFit="1" customWidth="1"/>
    <col min="2354" max="2357" width="12" bestFit="1" customWidth="1"/>
    <col min="2358" max="2358" width="11" bestFit="1" customWidth="1"/>
    <col min="2359" max="2362" width="12" bestFit="1" customWidth="1"/>
    <col min="2363" max="2365" width="11" bestFit="1" customWidth="1"/>
    <col min="2366" max="2366" width="10.1640625" customWidth="1"/>
    <col min="2367" max="2371" width="11" bestFit="1" customWidth="1"/>
    <col min="2372" max="2372" width="12" bestFit="1" customWidth="1"/>
    <col min="2373" max="2373" width="11" bestFit="1" customWidth="1"/>
    <col min="2374" max="2375" width="12" bestFit="1" customWidth="1"/>
    <col min="2376" max="2376" width="11" bestFit="1" customWidth="1"/>
    <col min="2377" max="2377" width="12" bestFit="1" customWidth="1"/>
    <col min="2378" max="2378" width="11" bestFit="1" customWidth="1"/>
    <col min="2379" max="2379" width="12" bestFit="1" customWidth="1"/>
    <col min="2380" max="2380" width="11" bestFit="1" customWidth="1"/>
    <col min="2381" max="2384" width="12" bestFit="1" customWidth="1"/>
    <col min="2385" max="2385" width="11" bestFit="1" customWidth="1"/>
    <col min="2386" max="2386" width="12" bestFit="1" customWidth="1"/>
    <col min="2387" max="2389" width="11" bestFit="1" customWidth="1"/>
    <col min="2390" max="2393" width="12" bestFit="1" customWidth="1"/>
    <col min="2394" max="2394" width="11" bestFit="1" customWidth="1"/>
    <col min="2395" max="2396" width="12" bestFit="1" customWidth="1"/>
    <col min="2397" max="2397" width="11" bestFit="1" customWidth="1"/>
    <col min="2398" max="2398" width="12" bestFit="1" customWidth="1"/>
    <col min="2399" max="2399" width="11" bestFit="1" customWidth="1"/>
    <col min="2400" max="2400" width="12" bestFit="1" customWidth="1"/>
    <col min="2401" max="2401" width="10.1640625" customWidth="1"/>
    <col min="2402" max="2402" width="11" bestFit="1" customWidth="1"/>
    <col min="2403" max="2405" width="10.1640625" customWidth="1"/>
    <col min="2406" max="2409" width="11" bestFit="1" customWidth="1"/>
    <col min="2410" max="2412" width="12" bestFit="1" customWidth="1"/>
    <col min="2413" max="2413" width="11" bestFit="1" customWidth="1"/>
    <col min="2414" max="2414" width="12" bestFit="1" customWidth="1"/>
    <col min="2415" max="2415" width="11" bestFit="1" customWidth="1"/>
    <col min="2416" max="2418" width="12" bestFit="1" customWidth="1"/>
    <col min="2419" max="2419" width="11" bestFit="1" customWidth="1"/>
    <col min="2420" max="2425" width="12" bestFit="1" customWidth="1"/>
    <col min="2426" max="2426" width="11" bestFit="1" customWidth="1"/>
    <col min="2427" max="2427" width="10.1640625" customWidth="1"/>
    <col min="2428" max="2428" width="11" bestFit="1" customWidth="1"/>
    <col min="2429" max="2429" width="10.1640625" customWidth="1"/>
    <col min="2430" max="2431" width="11" bestFit="1" customWidth="1"/>
    <col min="2432" max="2437" width="12" bestFit="1" customWidth="1"/>
    <col min="2438" max="2438" width="11" bestFit="1" customWidth="1"/>
    <col min="2439" max="2439" width="10.1640625" customWidth="1"/>
    <col min="2440" max="2442" width="11" bestFit="1" customWidth="1"/>
    <col min="2443" max="2446" width="12" bestFit="1" customWidth="1"/>
    <col min="2447" max="2447" width="11" bestFit="1" customWidth="1"/>
    <col min="2448" max="2448" width="12" bestFit="1" customWidth="1"/>
    <col min="2449" max="2449" width="11" bestFit="1" customWidth="1"/>
    <col min="2450" max="2454" width="12" bestFit="1" customWidth="1"/>
    <col min="2455" max="2459" width="11" bestFit="1" customWidth="1"/>
    <col min="2460" max="2461" width="12" bestFit="1" customWidth="1"/>
    <col min="2462" max="2462" width="11" bestFit="1" customWidth="1"/>
    <col min="2463" max="2463" width="12" bestFit="1" customWidth="1"/>
    <col min="2464" max="2464" width="11" bestFit="1" customWidth="1"/>
    <col min="2465" max="2465" width="10.1640625" customWidth="1"/>
    <col min="2466" max="2466" width="11" bestFit="1" customWidth="1"/>
    <col min="2467" max="2467" width="10.1640625" customWidth="1"/>
    <col min="2468" max="2469" width="11" bestFit="1" customWidth="1"/>
    <col min="2470" max="2473" width="12" bestFit="1" customWidth="1"/>
    <col min="2474" max="2475" width="11" bestFit="1" customWidth="1"/>
    <col min="2476" max="2476" width="10.1640625" customWidth="1"/>
    <col min="2477" max="2478" width="11" bestFit="1" customWidth="1"/>
    <col min="2479" max="2481" width="10.1640625" customWidth="1"/>
    <col min="2482" max="2482" width="11" bestFit="1" customWidth="1"/>
    <col min="2483" max="2483" width="12" bestFit="1" customWidth="1"/>
    <col min="2484" max="2484" width="11" bestFit="1" customWidth="1"/>
    <col min="2485" max="2495" width="12" bestFit="1" customWidth="1"/>
    <col min="2496" max="2496" width="11" bestFit="1" customWidth="1"/>
    <col min="2497" max="2498" width="12" bestFit="1" customWidth="1"/>
    <col min="2499" max="2500" width="12.83203125" bestFit="1" customWidth="1"/>
    <col min="2501" max="2501" width="12" bestFit="1" customWidth="1"/>
    <col min="2502" max="2504" width="12.83203125" bestFit="1" customWidth="1"/>
    <col min="2505" max="2505" width="12" bestFit="1" customWidth="1"/>
    <col min="2506" max="2506" width="12.83203125" bestFit="1" customWidth="1"/>
    <col min="2507" max="2507" width="12" bestFit="1" customWidth="1"/>
    <col min="2508" max="2508" width="12.83203125" bestFit="1" customWidth="1"/>
    <col min="2509" max="2510" width="12" bestFit="1" customWidth="1"/>
    <col min="2511" max="2511" width="12.83203125" bestFit="1" customWidth="1"/>
    <col min="2512" max="2515" width="12" bestFit="1" customWidth="1"/>
    <col min="2516" max="2516" width="11" bestFit="1" customWidth="1"/>
    <col min="2517" max="2517" width="12.83203125" bestFit="1" customWidth="1"/>
    <col min="2518" max="2518" width="12" bestFit="1" customWidth="1"/>
    <col min="2519" max="2523" width="12.83203125" bestFit="1" customWidth="1"/>
    <col min="2524" max="2526" width="12" bestFit="1" customWidth="1"/>
    <col min="2527" max="2529" width="12.83203125" bestFit="1" customWidth="1"/>
    <col min="2530" max="2535" width="12" bestFit="1" customWidth="1"/>
    <col min="2536" max="2542" width="12.83203125" bestFit="1" customWidth="1"/>
    <col min="2543" max="2543" width="12" bestFit="1" customWidth="1"/>
    <col min="2544" max="2546" width="11" bestFit="1" customWidth="1"/>
    <col min="2547" max="2547" width="10.1640625" customWidth="1"/>
    <col min="2548" max="2554" width="12" bestFit="1" customWidth="1"/>
    <col min="2555" max="2556" width="11" bestFit="1" customWidth="1"/>
    <col min="2557" max="2559" width="12" bestFit="1" customWidth="1"/>
    <col min="2560" max="2560" width="11" bestFit="1" customWidth="1"/>
    <col min="2561" max="2561" width="12" bestFit="1" customWidth="1"/>
    <col min="2562" max="2566" width="11" bestFit="1" customWidth="1"/>
    <col min="2567" max="2572" width="12" bestFit="1" customWidth="1"/>
    <col min="2573" max="2573" width="11" bestFit="1" customWidth="1"/>
    <col min="2574" max="2576" width="12" bestFit="1" customWidth="1"/>
    <col min="2577" max="2580" width="11" bestFit="1" customWidth="1"/>
    <col min="2581" max="2585" width="12" bestFit="1" customWidth="1"/>
    <col min="2586" max="2586" width="11" bestFit="1" customWidth="1"/>
    <col min="2587" max="2593" width="12" bestFit="1" customWidth="1"/>
    <col min="2594" max="2595" width="10.1640625" customWidth="1"/>
    <col min="2596" max="2598" width="11" bestFit="1" customWidth="1"/>
    <col min="2599" max="2599" width="10.1640625" customWidth="1"/>
    <col min="2600" max="2600" width="11" bestFit="1" customWidth="1"/>
    <col min="2601" max="2601" width="10.1640625" customWidth="1"/>
    <col min="2602" max="2607" width="11" bestFit="1" customWidth="1"/>
    <col min="2608" max="2608" width="12" bestFit="1" customWidth="1"/>
    <col min="2609" max="2610" width="11" bestFit="1" customWidth="1"/>
    <col min="2611" max="2613" width="12" bestFit="1" customWidth="1"/>
    <col min="2614" max="2614" width="11" bestFit="1" customWidth="1"/>
    <col min="2615" max="2615" width="12" bestFit="1" customWidth="1"/>
    <col min="2616" max="2617" width="11" bestFit="1" customWidth="1"/>
    <col min="2618" max="2619" width="12" bestFit="1" customWidth="1"/>
    <col min="2620" max="2620" width="11" bestFit="1" customWidth="1"/>
    <col min="2621" max="2627" width="12" bestFit="1" customWidth="1"/>
    <col min="2628" max="2630" width="11" bestFit="1" customWidth="1"/>
    <col min="2631" max="2633" width="10.1640625" customWidth="1"/>
    <col min="2634" max="2639" width="11" bestFit="1" customWidth="1"/>
    <col min="2640" max="2645" width="12" bestFit="1" customWidth="1"/>
    <col min="2646" max="2646" width="11" bestFit="1" customWidth="1"/>
    <col min="2647" max="2652" width="12" bestFit="1" customWidth="1"/>
    <col min="2653" max="2653" width="11" bestFit="1" customWidth="1"/>
    <col min="2654" max="2654" width="12" bestFit="1" customWidth="1"/>
    <col min="2655" max="2655" width="11" bestFit="1" customWidth="1"/>
    <col min="2656" max="2657" width="12" bestFit="1" customWidth="1"/>
    <col min="2658" max="2659" width="11" bestFit="1" customWidth="1"/>
    <col min="2660" max="2668" width="12" bestFit="1" customWidth="1"/>
    <col min="2669" max="2669" width="11" bestFit="1" customWidth="1"/>
    <col min="2670" max="2671" width="12" bestFit="1" customWidth="1"/>
    <col min="2672" max="2673" width="11" bestFit="1" customWidth="1"/>
    <col min="2674" max="2676" width="12" bestFit="1" customWidth="1"/>
    <col min="2677" max="2677" width="11" bestFit="1" customWidth="1"/>
    <col min="2678" max="2678" width="12" bestFit="1" customWidth="1"/>
    <col min="2679" max="2680" width="11" bestFit="1" customWidth="1"/>
    <col min="2681" max="2681" width="12" bestFit="1" customWidth="1"/>
    <col min="2682" max="2683" width="11" bestFit="1" customWidth="1"/>
    <col min="2684" max="2685" width="12" bestFit="1" customWidth="1"/>
    <col min="2686" max="2686" width="10.1640625" customWidth="1"/>
    <col min="2687" max="2688" width="11" bestFit="1" customWidth="1"/>
    <col min="2689" max="2689" width="10.1640625" customWidth="1"/>
    <col min="2690" max="2695" width="11" bestFit="1" customWidth="1"/>
    <col min="2696" max="2697" width="10.1640625" customWidth="1"/>
    <col min="2698" max="2705" width="11" bestFit="1" customWidth="1"/>
    <col min="2706" max="2706" width="12" bestFit="1" customWidth="1"/>
    <col min="2707" max="2708" width="11" bestFit="1" customWidth="1"/>
    <col min="2709" max="2710" width="12" bestFit="1" customWidth="1"/>
    <col min="2711" max="2711" width="11" bestFit="1" customWidth="1"/>
    <col min="2712" max="2712" width="12" bestFit="1" customWidth="1"/>
    <col min="2713" max="2714" width="11" bestFit="1" customWidth="1"/>
    <col min="2715" max="2717" width="12" bestFit="1" customWidth="1"/>
    <col min="2718" max="2719" width="11" bestFit="1" customWidth="1"/>
    <col min="2720" max="2728" width="12" bestFit="1" customWidth="1"/>
    <col min="2729" max="2729" width="11" bestFit="1" customWidth="1"/>
    <col min="2730" max="2733" width="12" bestFit="1" customWidth="1"/>
    <col min="2734" max="2734" width="11" bestFit="1" customWidth="1"/>
    <col min="2735" max="2735" width="12" bestFit="1" customWidth="1"/>
    <col min="2736" max="2736" width="11" bestFit="1" customWidth="1"/>
    <col min="2737" max="2737" width="12" bestFit="1" customWidth="1"/>
    <col min="2738" max="2738" width="11" bestFit="1" customWidth="1"/>
    <col min="2739" max="2744" width="12" bestFit="1" customWidth="1"/>
    <col min="2745" max="2745" width="11" bestFit="1" customWidth="1"/>
    <col min="2746" max="2747" width="10.1640625" customWidth="1"/>
    <col min="2748" max="2749" width="11" bestFit="1" customWidth="1"/>
    <col min="2750" max="2750" width="10.1640625" customWidth="1"/>
    <col min="2751" max="2753" width="11" bestFit="1" customWidth="1"/>
    <col min="2754" max="2756" width="10.1640625" customWidth="1"/>
    <col min="2757" max="2758" width="11" bestFit="1" customWidth="1"/>
    <col min="2759" max="2760" width="10.1640625" customWidth="1"/>
    <col min="2761" max="2766" width="11" bestFit="1" customWidth="1"/>
    <col min="2767" max="2768" width="12" bestFit="1" customWidth="1"/>
    <col min="2769" max="2770" width="11" bestFit="1" customWidth="1"/>
    <col min="2771" max="2772" width="12" bestFit="1" customWidth="1"/>
    <col min="2773" max="2773" width="11" bestFit="1" customWidth="1"/>
    <col min="2774" max="2775" width="12" bestFit="1" customWidth="1"/>
    <col min="2776" max="2776" width="11" bestFit="1" customWidth="1"/>
    <col min="2777" max="2777" width="12" bestFit="1" customWidth="1"/>
    <col min="2778" max="2779" width="11" bestFit="1" customWidth="1"/>
    <col min="2780" max="2782" width="12" bestFit="1" customWidth="1"/>
    <col min="2783" max="2784" width="11" bestFit="1" customWidth="1"/>
    <col min="2785" max="2786" width="12" bestFit="1" customWidth="1"/>
    <col min="2787" max="2788" width="11" bestFit="1" customWidth="1"/>
    <col min="2789" max="2793" width="12" bestFit="1" customWidth="1"/>
    <col min="2794" max="2794" width="11" bestFit="1" customWidth="1"/>
    <col min="2795" max="2797" width="12" bestFit="1" customWidth="1"/>
    <col min="2798" max="2798" width="11" bestFit="1" customWidth="1"/>
    <col min="2799" max="2799" width="12" bestFit="1" customWidth="1"/>
    <col min="2800" max="2800" width="11" bestFit="1" customWidth="1"/>
    <col min="2801" max="2802" width="12" bestFit="1" customWidth="1"/>
    <col min="2803" max="2803" width="10.1640625" customWidth="1"/>
    <col min="2804" max="2806" width="11" bestFit="1" customWidth="1"/>
    <col min="2807" max="2808" width="10.1640625" customWidth="1"/>
    <col min="2809" max="2811" width="11" bestFit="1" customWidth="1"/>
    <col min="2812" max="2812" width="10.1640625" customWidth="1"/>
    <col min="2813" max="2814" width="11" bestFit="1" customWidth="1"/>
    <col min="2815" max="2817" width="12" bestFit="1" customWidth="1"/>
    <col min="2818" max="2820" width="11" bestFit="1" customWidth="1"/>
    <col min="2821" max="2825" width="12" bestFit="1" customWidth="1"/>
    <col min="2826" max="2826" width="11" bestFit="1" customWidth="1"/>
    <col min="2827" max="2830" width="12" bestFit="1" customWidth="1"/>
    <col min="2831" max="2832" width="11" bestFit="1" customWidth="1"/>
    <col min="2833" max="2837" width="12" bestFit="1" customWidth="1"/>
    <col min="2838" max="2838" width="11" bestFit="1" customWidth="1"/>
    <col min="2839" max="2849" width="12" bestFit="1" customWidth="1"/>
    <col min="2850" max="2854" width="11" bestFit="1" customWidth="1"/>
    <col min="2855" max="2857" width="10.1640625" customWidth="1"/>
    <col min="2858" max="2858" width="11" bestFit="1" customWidth="1"/>
    <col min="2859" max="2860" width="10.1640625" customWidth="1"/>
    <col min="2861" max="2868" width="11" bestFit="1" customWidth="1"/>
    <col min="2869" max="2872" width="12" bestFit="1" customWidth="1"/>
    <col min="2873" max="2874" width="11" bestFit="1" customWidth="1"/>
    <col min="2875" max="2876" width="12" bestFit="1" customWidth="1"/>
    <col min="2877" max="2877" width="11" bestFit="1" customWidth="1"/>
    <col min="2878" max="2879" width="12" bestFit="1" customWidth="1"/>
    <col min="2880" max="2881" width="11" bestFit="1" customWidth="1"/>
    <col min="2882" max="2882" width="12" bestFit="1" customWidth="1"/>
    <col min="2883" max="2883" width="11" bestFit="1" customWidth="1"/>
    <col min="2884" max="2890" width="12" bestFit="1" customWidth="1"/>
    <col min="2891" max="2891" width="11" bestFit="1" customWidth="1"/>
    <col min="2892" max="2892" width="12" bestFit="1" customWidth="1"/>
    <col min="2893" max="2893" width="11" bestFit="1" customWidth="1"/>
    <col min="2894" max="2895" width="12" bestFit="1" customWidth="1"/>
    <col min="2896" max="2896" width="11" bestFit="1" customWidth="1"/>
    <col min="2897" max="2904" width="12" bestFit="1" customWidth="1"/>
    <col min="2905" max="2906" width="11" bestFit="1" customWidth="1"/>
    <col min="2907" max="2907" width="12.83203125" bestFit="1" customWidth="1"/>
    <col min="2908" max="2908" width="12" bestFit="1" customWidth="1"/>
    <col min="2909" max="2912" width="12.83203125" bestFit="1" customWidth="1"/>
    <col min="2913" max="2913" width="12" bestFit="1" customWidth="1"/>
    <col min="2914" max="2924" width="12.83203125" bestFit="1" customWidth="1"/>
    <col min="2925" max="2925" width="12" bestFit="1" customWidth="1"/>
    <col min="2926" max="2928" width="12.83203125" bestFit="1" customWidth="1"/>
    <col min="2929" max="2929" width="12" bestFit="1" customWidth="1"/>
    <col min="2930" max="2930" width="12.83203125" bestFit="1" customWidth="1"/>
    <col min="2931" max="2931" width="12" bestFit="1" customWidth="1"/>
    <col min="2932" max="2938" width="12.83203125" bestFit="1" customWidth="1"/>
    <col min="2939" max="2940" width="12" bestFit="1" customWidth="1"/>
    <col min="2941" max="2941" width="12.83203125" bestFit="1" customWidth="1"/>
    <col min="2942" max="2942" width="12" bestFit="1" customWidth="1"/>
    <col min="2943" max="2946" width="12.83203125" bestFit="1" customWidth="1"/>
    <col min="2947" max="2948" width="12" bestFit="1" customWidth="1"/>
    <col min="2949" max="2950" width="12.83203125" bestFit="1" customWidth="1"/>
    <col min="2951" max="2951" width="11" bestFit="1" customWidth="1"/>
    <col min="2952" max="2956" width="12" bestFit="1" customWidth="1"/>
    <col min="2957" max="2958" width="11" bestFit="1" customWidth="1"/>
    <col min="2959" max="2959" width="12" bestFit="1" customWidth="1"/>
    <col min="2960" max="2960" width="11" bestFit="1" customWidth="1"/>
    <col min="2961" max="2965" width="12" bestFit="1" customWidth="1"/>
    <col min="2966" max="2975" width="12.83203125" bestFit="1" customWidth="1"/>
    <col min="2976" max="2977" width="12" bestFit="1" customWidth="1"/>
    <col min="2978" max="2978" width="12.83203125" bestFit="1" customWidth="1"/>
    <col min="2979" max="2980" width="12" bestFit="1" customWidth="1"/>
    <col min="2981" max="2982" width="12.83203125" bestFit="1" customWidth="1"/>
    <col min="2983" max="2983" width="12" bestFit="1" customWidth="1"/>
    <col min="2984" max="2988" width="12.83203125" bestFit="1" customWidth="1"/>
    <col min="2989" max="2990" width="12" bestFit="1" customWidth="1"/>
    <col min="2991" max="2991" width="11" bestFit="1" customWidth="1"/>
    <col min="2992" max="2992" width="12" bestFit="1" customWidth="1"/>
    <col min="2993" max="2993" width="11" bestFit="1" customWidth="1"/>
    <col min="2994" max="3002" width="12" bestFit="1" customWidth="1"/>
    <col min="3003" max="3004" width="12.83203125" bestFit="1" customWidth="1"/>
    <col min="3005" max="3005" width="12" bestFit="1" customWidth="1"/>
    <col min="3006" max="3008" width="12.83203125" bestFit="1" customWidth="1"/>
    <col min="3009" max="3009" width="12" bestFit="1" customWidth="1"/>
    <col min="3010" max="3014" width="12.83203125" bestFit="1" customWidth="1"/>
    <col min="3015" max="3015" width="12" bestFit="1" customWidth="1"/>
    <col min="3016" max="3017" width="12.83203125" bestFit="1" customWidth="1"/>
    <col min="3018" max="3022" width="11" bestFit="1" customWidth="1"/>
    <col min="3023" max="3035" width="12" bestFit="1" customWidth="1"/>
    <col min="3036" max="3036" width="11" bestFit="1" customWidth="1"/>
    <col min="3037" max="3046" width="12" bestFit="1" customWidth="1"/>
    <col min="3047" max="3048" width="11" bestFit="1" customWidth="1"/>
    <col min="3049" max="3052" width="12" bestFit="1" customWidth="1"/>
    <col min="3053" max="3053" width="11" bestFit="1" customWidth="1"/>
    <col min="3054" max="3056" width="12" bestFit="1" customWidth="1"/>
    <col min="3057" max="3058" width="11" bestFit="1" customWidth="1"/>
    <col min="3059" max="3059" width="12" bestFit="1" customWidth="1"/>
    <col min="3060" max="3060" width="10.1640625" customWidth="1"/>
    <col min="3061" max="3062" width="11" bestFit="1" customWidth="1"/>
    <col min="3063" max="3063" width="10.1640625" customWidth="1"/>
    <col min="3064" max="3067" width="11" bestFit="1" customWidth="1"/>
    <col min="3068" max="3068" width="10.1640625" customWidth="1"/>
    <col min="3069" max="3074" width="11" bestFit="1" customWidth="1"/>
    <col min="3075" max="3075" width="10.1640625" customWidth="1"/>
    <col min="3076" max="3076" width="11" bestFit="1" customWidth="1"/>
    <col min="3077" max="3077" width="10.1640625" customWidth="1"/>
    <col min="3078" max="3078" width="11" bestFit="1" customWidth="1"/>
    <col min="3079" max="3079" width="10.1640625" customWidth="1"/>
    <col min="3080" max="3082" width="11" bestFit="1" customWidth="1"/>
    <col min="3083" max="3105" width="12" bestFit="1" customWidth="1"/>
    <col min="3106" max="3106" width="11" bestFit="1" customWidth="1"/>
    <col min="3107" max="3110" width="12" bestFit="1" customWidth="1"/>
    <col min="3111" max="3112" width="11" bestFit="1" customWidth="1"/>
    <col min="3113" max="3115" width="12" bestFit="1" customWidth="1"/>
    <col min="3116" max="3116" width="11" bestFit="1" customWidth="1"/>
    <col min="3117" max="3119" width="12" bestFit="1" customWidth="1"/>
    <col min="3120" max="3120" width="11" bestFit="1" customWidth="1"/>
    <col min="3121" max="3121" width="12" bestFit="1" customWidth="1"/>
    <col min="3122" max="3122" width="11" bestFit="1" customWidth="1"/>
    <col min="3123" max="3123" width="12" bestFit="1" customWidth="1"/>
    <col min="3124" max="3124" width="10.1640625" customWidth="1"/>
    <col min="3125" max="3132" width="11" bestFit="1" customWidth="1"/>
    <col min="3133" max="3134" width="10.1640625" customWidth="1"/>
    <col min="3135" max="3136" width="11" bestFit="1" customWidth="1"/>
    <col min="3137" max="3139" width="10.1640625" customWidth="1"/>
    <col min="3140" max="3140" width="11" bestFit="1" customWidth="1"/>
    <col min="3141" max="3146" width="12" bestFit="1" customWidth="1"/>
    <col min="3147" max="3147" width="11" bestFit="1" customWidth="1"/>
    <col min="3148" max="3153" width="12" bestFit="1" customWidth="1"/>
    <col min="3154" max="3154" width="11" bestFit="1" customWidth="1"/>
    <col min="3155" max="3156" width="12" bestFit="1" customWidth="1"/>
    <col min="3157" max="3157" width="11" bestFit="1" customWidth="1"/>
    <col min="3158" max="3163" width="12" bestFit="1" customWidth="1"/>
    <col min="3164" max="3165" width="11" bestFit="1" customWidth="1"/>
    <col min="3166" max="3172" width="12" bestFit="1" customWidth="1"/>
    <col min="3173" max="3173" width="11" bestFit="1" customWidth="1"/>
    <col min="3174" max="3174" width="10.1640625" customWidth="1"/>
    <col min="3175" max="3178" width="11" bestFit="1" customWidth="1"/>
    <col min="3179" max="3180" width="10.1640625" customWidth="1"/>
    <col min="3181" max="3182" width="11" bestFit="1" customWidth="1"/>
    <col min="3183" max="3184" width="10.1640625" customWidth="1"/>
    <col min="3185" max="3193" width="11" bestFit="1" customWidth="1"/>
    <col min="3194" max="3196" width="10.1640625" customWidth="1"/>
    <col min="3197" max="3197" width="12" bestFit="1" customWidth="1"/>
    <col min="3198" max="3198" width="11" bestFit="1" customWidth="1"/>
    <col min="3199" max="3199" width="12" bestFit="1" customWidth="1"/>
    <col min="3200" max="3201" width="11" bestFit="1" customWidth="1"/>
    <col min="3202" max="3216" width="12" bestFit="1" customWidth="1"/>
    <col min="3217" max="3217" width="11" bestFit="1" customWidth="1"/>
    <col min="3218" max="3218" width="12" bestFit="1" customWidth="1"/>
    <col min="3219" max="3219" width="11" bestFit="1" customWidth="1"/>
    <col min="3220" max="3220" width="12" bestFit="1" customWidth="1"/>
    <col min="3221" max="3221" width="11" bestFit="1" customWidth="1"/>
    <col min="3222" max="3227" width="12" bestFit="1" customWidth="1"/>
    <col min="3228" max="3229" width="10.1640625" customWidth="1"/>
    <col min="3230" max="3239" width="11" bestFit="1" customWidth="1"/>
    <col min="3240" max="3241" width="10.1640625" customWidth="1"/>
    <col min="3242" max="3246" width="11" bestFit="1" customWidth="1"/>
    <col min="3247" max="3248" width="12" bestFit="1" customWidth="1"/>
    <col min="3249" max="3252" width="11" bestFit="1" customWidth="1"/>
    <col min="3253" max="3254" width="12" bestFit="1" customWidth="1"/>
    <col min="3255" max="3256" width="11" bestFit="1" customWidth="1"/>
    <col min="3257" max="3259" width="12" bestFit="1" customWidth="1"/>
    <col min="3260" max="3260" width="11" bestFit="1" customWidth="1"/>
    <col min="3261" max="3263" width="12" bestFit="1" customWidth="1"/>
    <col min="3264" max="3264" width="11" bestFit="1" customWidth="1"/>
    <col min="3265" max="3266" width="12" bestFit="1" customWidth="1"/>
    <col min="3267" max="3269" width="11" bestFit="1" customWidth="1"/>
    <col min="3270" max="3270" width="12" bestFit="1" customWidth="1"/>
    <col min="3271" max="3271" width="11" bestFit="1" customWidth="1"/>
    <col min="3272" max="3274" width="12" bestFit="1" customWidth="1"/>
    <col min="3275" max="3275" width="11" bestFit="1" customWidth="1"/>
    <col min="3276" max="3280" width="12" bestFit="1" customWidth="1"/>
    <col min="3281" max="3281" width="11" bestFit="1" customWidth="1"/>
    <col min="3282" max="3282" width="12" bestFit="1" customWidth="1"/>
    <col min="3283" max="3283" width="11" bestFit="1" customWidth="1"/>
    <col min="3284" max="3286" width="12" bestFit="1" customWidth="1"/>
    <col min="3287" max="3288" width="11" bestFit="1" customWidth="1"/>
    <col min="3289" max="3294" width="12" bestFit="1" customWidth="1"/>
    <col min="3295" max="3298" width="10.1640625" customWidth="1"/>
    <col min="3299" max="3300" width="11" bestFit="1" customWidth="1"/>
    <col min="3301" max="3301" width="10.1640625" customWidth="1"/>
    <col min="3302" max="3307" width="11" bestFit="1" customWidth="1"/>
    <col min="3308" max="3309" width="10.1640625" customWidth="1"/>
    <col min="3310" max="3313" width="11" bestFit="1" customWidth="1"/>
    <col min="3314" max="3315" width="12" bestFit="1" customWidth="1"/>
    <col min="3316" max="3316" width="11" bestFit="1" customWidth="1"/>
    <col min="3317" max="3317" width="12" bestFit="1" customWidth="1"/>
    <col min="3318" max="3321" width="11" bestFit="1" customWidth="1"/>
    <col min="3322" max="3325" width="12" bestFit="1" customWidth="1"/>
    <col min="3326" max="3326" width="11" bestFit="1" customWidth="1"/>
    <col min="3327" max="3330" width="12" bestFit="1" customWidth="1"/>
    <col min="3331" max="3331" width="11" bestFit="1" customWidth="1"/>
    <col min="3332" max="3335" width="12" bestFit="1" customWidth="1"/>
    <col min="3336" max="3336" width="11" bestFit="1" customWidth="1"/>
    <col min="3337" max="3339" width="12" bestFit="1" customWidth="1"/>
    <col min="3340" max="3340" width="11" bestFit="1" customWidth="1"/>
    <col min="3341" max="3341" width="12" bestFit="1" customWidth="1"/>
    <col min="3342" max="3342" width="11" bestFit="1" customWidth="1"/>
    <col min="3343" max="3345" width="12" bestFit="1" customWidth="1"/>
    <col min="3346" max="3348" width="11" bestFit="1" customWidth="1"/>
    <col min="3349" max="3352" width="12" bestFit="1" customWidth="1"/>
    <col min="3353" max="3357" width="11" bestFit="1" customWidth="1"/>
    <col min="3358" max="3360" width="10.1640625" customWidth="1"/>
    <col min="3361" max="3368" width="11" bestFit="1" customWidth="1"/>
    <col min="3369" max="3374" width="12" bestFit="1" customWidth="1"/>
    <col min="3375" max="3378" width="11" bestFit="1" customWidth="1"/>
    <col min="3379" max="3379" width="12" bestFit="1" customWidth="1"/>
    <col min="3380" max="3380" width="11" bestFit="1" customWidth="1"/>
    <col min="3381" max="3385" width="12" bestFit="1" customWidth="1"/>
    <col min="3386" max="3387" width="11" bestFit="1" customWidth="1"/>
    <col min="3388" max="3391" width="12" bestFit="1" customWidth="1"/>
    <col min="3392" max="3393" width="11" bestFit="1" customWidth="1"/>
    <col min="3394" max="3396" width="12" bestFit="1" customWidth="1"/>
    <col min="3397" max="3398" width="11" bestFit="1" customWidth="1"/>
    <col min="3399" max="3401" width="12" bestFit="1" customWidth="1"/>
    <col min="3402" max="3402" width="11" bestFit="1" customWidth="1"/>
    <col min="3403" max="3404" width="12" bestFit="1" customWidth="1"/>
    <col min="3405" max="3414" width="11" bestFit="1" customWidth="1"/>
    <col min="3415" max="3415" width="10.1640625" customWidth="1"/>
    <col min="3416" max="3416" width="11" bestFit="1" customWidth="1"/>
    <col min="3417" max="3419" width="10.1640625" customWidth="1"/>
    <col min="3420" max="3424" width="12" bestFit="1" customWidth="1"/>
    <col min="3425" max="3426" width="11" bestFit="1" customWidth="1"/>
    <col min="3427" max="3431" width="12" bestFit="1" customWidth="1"/>
    <col min="3432" max="3433" width="11" bestFit="1" customWidth="1"/>
    <col min="3434" max="3435" width="12" bestFit="1" customWidth="1"/>
    <col min="3436" max="3436" width="11" bestFit="1" customWidth="1"/>
    <col min="3437" max="3442" width="12" bestFit="1" customWidth="1"/>
    <col min="3443" max="3446" width="11" bestFit="1" customWidth="1"/>
    <col min="3447" max="3447" width="10.1640625" customWidth="1"/>
    <col min="3448" max="3448" width="11" bestFit="1" customWidth="1"/>
    <col min="3449" max="3449" width="10.1640625" customWidth="1"/>
    <col min="3450" max="3452" width="11" bestFit="1" customWidth="1"/>
    <col min="3453" max="3455" width="10.1640625" customWidth="1"/>
    <col min="3456" max="3457" width="11" bestFit="1" customWidth="1"/>
    <col min="3458" max="3459" width="12" bestFit="1" customWidth="1"/>
    <col min="3460" max="3460" width="11" bestFit="1" customWidth="1"/>
    <col min="3461" max="3462" width="12" bestFit="1" customWidth="1"/>
    <col min="3463" max="3463" width="11" bestFit="1" customWidth="1"/>
    <col min="3464" max="3468" width="12" bestFit="1" customWidth="1"/>
    <col min="3469" max="3469" width="11" bestFit="1" customWidth="1"/>
    <col min="3470" max="3472" width="12" bestFit="1" customWidth="1"/>
    <col min="3473" max="3474" width="11" bestFit="1" customWidth="1"/>
    <col min="3475" max="3475" width="12" bestFit="1" customWidth="1"/>
    <col min="3476" max="3476" width="11" bestFit="1" customWidth="1"/>
    <col min="3477" max="3478" width="12" bestFit="1" customWidth="1"/>
    <col min="3479" max="3479" width="11" bestFit="1" customWidth="1"/>
    <col min="3480" max="3480" width="12" bestFit="1" customWidth="1"/>
    <col min="3481" max="3481" width="11" bestFit="1" customWidth="1"/>
    <col min="3482" max="3488" width="12" bestFit="1" customWidth="1"/>
    <col min="3489" max="3490" width="11" bestFit="1" customWidth="1"/>
    <col min="3491" max="3492" width="12" bestFit="1" customWidth="1"/>
    <col min="3493" max="3495" width="12.83203125" bestFit="1" customWidth="1"/>
    <col min="3496" max="3501" width="12" bestFit="1" customWidth="1"/>
    <col min="3502" max="3503" width="12.83203125" bestFit="1" customWidth="1"/>
    <col min="3504" max="3508" width="12" bestFit="1" customWidth="1"/>
    <col min="3509" max="3509" width="12.83203125" bestFit="1" customWidth="1"/>
    <col min="3510" max="3510" width="12" bestFit="1" customWidth="1"/>
    <col min="3511" max="3511" width="12.83203125" bestFit="1" customWidth="1"/>
    <col min="3512" max="3512" width="12" bestFit="1" customWidth="1"/>
    <col min="3513" max="3516" width="12.83203125" bestFit="1" customWidth="1"/>
    <col min="3517" max="3517" width="12" bestFit="1" customWidth="1"/>
    <col min="3518" max="3519" width="12.83203125" bestFit="1" customWidth="1"/>
    <col min="3520" max="3520" width="12" bestFit="1" customWidth="1"/>
    <col min="3521" max="3524" width="12.83203125" bestFit="1" customWidth="1"/>
    <col min="3525" max="3525" width="12" bestFit="1" customWidth="1"/>
    <col min="3526" max="3526" width="11" bestFit="1" customWidth="1"/>
    <col min="3527" max="3534" width="12" bestFit="1" customWidth="1"/>
    <col min="3535" max="3535" width="11" bestFit="1" customWidth="1"/>
    <col min="3536" max="3537" width="12" bestFit="1" customWidth="1"/>
    <col min="3538" max="3544" width="12.83203125" bestFit="1" customWidth="1"/>
    <col min="3545" max="3545" width="12" bestFit="1" customWidth="1"/>
    <col min="3546" max="3554" width="12.83203125" bestFit="1" customWidth="1"/>
    <col min="3555" max="3556" width="12" bestFit="1" customWidth="1"/>
    <col min="3557" max="3559" width="12.83203125" bestFit="1" customWidth="1"/>
    <col min="3560" max="3561" width="12" bestFit="1" customWidth="1"/>
    <col min="3562" max="3563" width="12.83203125" bestFit="1" customWidth="1"/>
    <col min="3564" max="3564" width="12" bestFit="1" customWidth="1"/>
    <col min="3565" max="3569" width="12.83203125" bestFit="1" customWidth="1"/>
    <col min="3570" max="3570" width="11" bestFit="1" customWidth="1"/>
    <col min="3571" max="3573" width="12" bestFit="1" customWidth="1"/>
    <col min="3574" max="3574" width="11" bestFit="1" customWidth="1"/>
    <col min="3575" max="3576" width="12" bestFit="1" customWidth="1"/>
    <col min="3577" max="3577" width="11" bestFit="1" customWidth="1"/>
    <col min="3578" max="3578" width="12.83203125" bestFit="1" customWidth="1"/>
    <col min="3579" max="3580" width="12" bestFit="1" customWidth="1"/>
    <col min="3581" max="3581" width="12.83203125" bestFit="1" customWidth="1"/>
    <col min="3582" max="3582" width="12" bestFit="1" customWidth="1"/>
    <col min="3583" max="3584" width="12.83203125" bestFit="1" customWidth="1"/>
    <col min="3585" max="3587" width="10.1640625" customWidth="1"/>
    <col min="3588" max="3588" width="11" bestFit="1" customWidth="1"/>
    <col min="3589" max="3589" width="10.1640625" customWidth="1"/>
    <col min="3590" max="3594" width="11" bestFit="1" customWidth="1"/>
    <col min="3595" max="3595" width="10.1640625" customWidth="1"/>
    <col min="3596" max="3596" width="12" bestFit="1" customWidth="1"/>
    <col min="3597" max="3597" width="11" bestFit="1" customWidth="1"/>
    <col min="3598" max="3600" width="12" bestFit="1" customWidth="1"/>
    <col min="3601" max="3601" width="11" bestFit="1" customWidth="1"/>
    <col min="3602" max="3604" width="12" bestFit="1" customWidth="1"/>
    <col min="3605" max="3605" width="11" bestFit="1" customWidth="1"/>
    <col min="3606" max="3607" width="12" bestFit="1" customWidth="1"/>
    <col min="3608" max="3608" width="11" bestFit="1" customWidth="1"/>
    <col min="3609" max="3610" width="12" bestFit="1" customWidth="1"/>
    <col min="3611" max="3612" width="11" bestFit="1" customWidth="1"/>
    <col min="3613" max="3613" width="12" bestFit="1" customWidth="1"/>
    <col min="3614" max="3614" width="11" bestFit="1" customWidth="1"/>
    <col min="3615" max="3618" width="12" bestFit="1" customWidth="1"/>
    <col min="3619" max="3619" width="10.1640625" customWidth="1"/>
    <col min="3620" max="3630" width="11" bestFit="1" customWidth="1"/>
    <col min="3631" max="3632" width="12" bestFit="1" customWidth="1"/>
    <col min="3633" max="3634" width="11" bestFit="1" customWidth="1"/>
    <col min="3635" max="3635" width="12" bestFit="1" customWidth="1"/>
    <col min="3636" max="3636" width="11" bestFit="1" customWidth="1"/>
    <col min="3637" max="3638" width="12" bestFit="1" customWidth="1"/>
    <col min="3639" max="3639" width="11" bestFit="1" customWidth="1"/>
    <col min="3640" max="3643" width="12" bestFit="1" customWidth="1"/>
    <col min="3644" max="3646" width="11" bestFit="1" customWidth="1"/>
    <col min="3647" max="3652" width="12" bestFit="1" customWidth="1"/>
    <col min="3653" max="3655" width="11" bestFit="1" customWidth="1"/>
    <col min="3656" max="3657" width="12" bestFit="1" customWidth="1"/>
    <col min="3658" max="3658" width="11" bestFit="1" customWidth="1"/>
    <col min="3659" max="3661" width="12" bestFit="1" customWidth="1"/>
    <col min="3662" max="3663" width="11" bestFit="1" customWidth="1"/>
    <col min="3664" max="3667" width="12" bestFit="1" customWidth="1"/>
    <col min="3668" max="3668" width="10.1640625" customWidth="1"/>
    <col min="3669" max="3673" width="11" bestFit="1" customWidth="1"/>
    <col min="3674" max="3675" width="10.1640625" customWidth="1"/>
    <col min="3676" max="3678" width="11" bestFit="1" customWidth="1"/>
    <col min="3679" max="3679" width="10.1640625" customWidth="1"/>
    <col min="3680" max="3684" width="11" bestFit="1" customWidth="1"/>
    <col min="3685" max="3688" width="12" bestFit="1" customWidth="1"/>
    <col min="3689" max="3689" width="11" bestFit="1" customWidth="1"/>
    <col min="3690" max="3698" width="12" bestFit="1" customWidth="1"/>
    <col min="3699" max="3701" width="11" bestFit="1" customWidth="1"/>
    <col min="3702" max="3707" width="12" bestFit="1" customWidth="1"/>
    <col min="3708" max="3708" width="11" bestFit="1" customWidth="1"/>
    <col min="3709" max="3709" width="12" bestFit="1" customWidth="1"/>
    <col min="3710" max="3710" width="11" bestFit="1" customWidth="1"/>
    <col min="3711" max="3716" width="12" bestFit="1" customWidth="1"/>
    <col min="3717" max="3718" width="11" bestFit="1" customWidth="1"/>
    <col min="3719" max="3721" width="12" bestFit="1" customWidth="1"/>
    <col min="3722" max="3729" width="11" bestFit="1" customWidth="1"/>
    <col min="3730" max="3735" width="10.1640625" customWidth="1"/>
    <col min="3736" max="3737" width="11" bestFit="1" customWidth="1"/>
    <col min="3738" max="3738" width="10.1640625" customWidth="1"/>
    <col min="3739" max="3740" width="11" bestFit="1" customWidth="1"/>
    <col min="3741" max="3741" width="10.1640625" customWidth="1"/>
    <col min="3742" max="3743" width="11" bestFit="1" customWidth="1"/>
    <col min="3744" max="3745" width="12" bestFit="1" customWidth="1"/>
    <col min="3746" max="3747" width="11" bestFit="1" customWidth="1"/>
    <col min="3748" max="3750" width="12" bestFit="1" customWidth="1"/>
    <col min="3751" max="3752" width="11" bestFit="1" customWidth="1"/>
    <col min="3753" max="3754" width="12" bestFit="1" customWidth="1"/>
    <col min="3755" max="3756" width="11" bestFit="1" customWidth="1"/>
    <col min="3757" max="3758" width="12" bestFit="1" customWidth="1"/>
    <col min="3759" max="3759" width="11" bestFit="1" customWidth="1"/>
    <col min="3760" max="3764" width="12" bestFit="1" customWidth="1"/>
    <col min="3765" max="3765" width="11" bestFit="1" customWidth="1"/>
    <col min="3766" max="3766" width="12" bestFit="1" customWidth="1"/>
    <col min="3767" max="3769" width="11" bestFit="1" customWidth="1"/>
    <col min="3770" max="3771" width="10.1640625" customWidth="1"/>
    <col min="3772" max="3773" width="11" bestFit="1" customWidth="1"/>
    <col min="3774" max="3774" width="10.1640625" customWidth="1"/>
    <col min="3775" max="3775" width="11" bestFit="1" customWidth="1"/>
    <col min="3776" max="3776" width="10.1640625" customWidth="1"/>
    <col min="3777" max="3779" width="11" bestFit="1" customWidth="1"/>
    <col min="3780" max="3780" width="10.1640625" customWidth="1"/>
    <col min="3781" max="3781" width="11" bestFit="1" customWidth="1"/>
    <col min="3782" max="3783" width="10.1640625" customWidth="1"/>
    <col min="3784" max="3790" width="11" bestFit="1" customWidth="1"/>
    <col min="3791" max="3792" width="12" bestFit="1" customWidth="1"/>
    <col min="3793" max="3794" width="11" bestFit="1" customWidth="1"/>
    <col min="3795" max="3803" width="12" bestFit="1" customWidth="1"/>
    <col min="3804" max="3805" width="11" bestFit="1" customWidth="1"/>
    <col min="3806" max="3806" width="12" bestFit="1" customWidth="1"/>
    <col min="3807" max="3807" width="11" bestFit="1" customWidth="1"/>
    <col min="3808" max="3809" width="12" bestFit="1" customWidth="1"/>
    <col min="3810" max="3810" width="11" bestFit="1" customWidth="1"/>
    <col min="3811" max="3811" width="12" bestFit="1" customWidth="1"/>
    <col min="3812" max="3812" width="11" bestFit="1" customWidth="1"/>
    <col min="3813" max="3822" width="12" bestFit="1" customWidth="1"/>
    <col min="3823" max="3823" width="11" bestFit="1" customWidth="1"/>
    <col min="3824" max="3824" width="12" bestFit="1" customWidth="1"/>
    <col min="3825" max="3825" width="10.1640625" customWidth="1"/>
    <col min="3826" max="3827" width="11" bestFit="1" customWidth="1"/>
    <col min="3828" max="3829" width="10.1640625" customWidth="1"/>
    <col min="3830" max="3830" width="11" bestFit="1" customWidth="1"/>
    <col min="3831" max="3831" width="10.1640625" customWidth="1"/>
    <col min="3832" max="3835" width="11" bestFit="1" customWidth="1"/>
    <col min="3836" max="3841" width="12" bestFit="1" customWidth="1"/>
    <col min="3842" max="3842" width="11" bestFit="1" customWidth="1"/>
    <col min="3843" max="3845" width="12" bestFit="1" customWidth="1"/>
    <col min="3846" max="3846" width="11" bestFit="1" customWidth="1"/>
    <col min="3847" max="3849" width="12" bestFit="1" customWidth="1"/>
    <col min="3850" max="3850" width="11" bestFit="1" customWidth="1"/>
    <col min="3851" max="3852" width="12" bestFit="1" customWidth="1"/>
    <col min="3853" max="3853" width="11" bestFit="1" customWidth="1"/>
    <col min="3854" max="3859" width="12" bestFit="1" customWidth="1"/>
    <col min="3860" max="3862" width="10.1640625" customWidth="1"/>
    <col min="3863" max="3866" width="11" bestFit="1" customWidth="1"/>
    <col min="3867" max="3867" width="10.1640625" customWidth="1"/>
    <col min="3868" max="3870" width="11" bestFit="1" customWidth="1"/>
    <col min="3871" max="3871" width="10.1640625" customWidth="1"/>
    <col min="3872" max="3874" width="11" bestFit="1" customWidth="1"/>
    <col min="3875" max="3880" width="12" bestFit="1" customWidth="1"/>
    <col min="3881" max="3884" width="11" bestFit="1" customWidth="1"/>
    <col min="3885" max="3886" width="12" bestFit="1" customWidth="1"/>
    <col min="3887" max="3887" width="11" bestFit="1" customWidth="1"/>
    <col min="3888" max="3891" width="12" bestFit="1" customWidth="1"/>
    <col min="3892" max="3892" width="11" bestFit="1" customWidth="1"/>
    <col min="3893" max="3893" width="12" bestFit="1" customWidth="1"/>
    <col min="3894" max="3894" width="11" bestFit="1" customWidth="1"/>
    <col min="3895" max="3895" width="12" bestFit="1" customWidth="1"/>
    <col min="3896" max="3896" width="11" bestFit="1" customWidth="1"/>
    <col min="3897" max="3897" width="12" bestFit="1" customWidth="1"/>
    <col min="3898" max="3899" width="11" bestFit="1" customWidth="1"/>
    <col min="3900" max="3901" width="12" bestFit="1" customWidth="1"/>
    <col min="3902" max="3902" width="11" bestFit="1" customWidth="1"/>
    <col min="3903" max="3903" width="10.1640625" customWidth="1"/>
    <col min="3904" max="3904" width="11" bestFit="1" customWidth="1"/>
    <col min="3905" max="3905" width="10.1640625" customWidth="1"/>
    <col min="3906" max="3907" width="11" bestFit="1" customWidth="1"/>
    <col min="3908" max="3908" width="10.1640625" customWidth="1"/>
    <col min="3909" max="3911" width="11" bestFit="1" customWidth="1"/>
    <col min="3912" max="3914" width="12" bestFit="1" customWidth="1"/>
    <col min="3915" max="3915" width="11" bestFit="1" customWidth="1"/>
    <col min="3916" max="3916" width="12" bestFit="1" customWidth="1"/>
    <col min="3917" max="3917" width="11" bestFit="1" customWidth="1"/>
    <col min="3918" max="3920" width="12" bestFit="1" customWidth="1"/>
    <col min="3921" max="3927" width="11" bestFit="1" customWidth="1"/>
    <col min="3928" max="3931" width="12" bestFit="1" customWidth="1"/>
    <col min="3932" max="3934" width="11" bestFit="1" customWidth="1"/>
    <col min="3935" max="3935" width="10.1640625" customWidth="1"/>
    <col min="3936" max="3939" width="11" bestFit="1" customWidth="1"/>
    <col min="3940" max="3941" width="12" bestFit="1" customWidth="1"/>
    <col min="3942" max="3944" width="11" bestFit="1" customWidth="1"/>
    <col min="3945" max="3947" width="12" bestFit="1" customWidth="1"/>
    <col min="3948" max="3948" width="11" bestFit="1" customWidth="1"/>
    <col min="3949" max="3949" width="12" bestFit="1" customWidth="1"/>
    <col min="3950" max="3951" width="11" bestFit="1" customWidth="1"/>
    <col min="3952" max="3952" width="12" bestFit="1" customWidth="1"/>
    <col min="3953" max="3954" width="11" bestFit="1" customWidth="1"/>
    <col min="3955" max="3955" width="12" bestFit="1" customWidth="1"/>
    <col min="3956" max="3957" width="11" bestFit="1" customWidth="1"/>
    <col min="3958" max="3960" width="12" bestFit="1" customWidth="1"/>
    <col min="3961" max="3961" width="11" bestFit="1" customWidth="1"/>
    <col min="3962" max="3963" width="12" bestFit="1" customWidth="1"/>
    <col min="3964" max="3964" width="11" bestFit="1" customWidth="1"/>
    <col min="3965" max="3965" width="12" bestFit="1" customWidth="1"/>
    <col min="3966" max="3968" width="11" bestFit="1" customWidth="1"/>
    <col min="3969" max="3969" width="12.83203125" bestFit="1" customWidth="1"/>
    <col min="3970" max="3971" width="12" bestFit="1" customWidth="1"/>
    <col min="3972" max="3972" width="12.83203125" bestFit="1" customWidth="1"/>
    <col min="3973" max="3973" width="12" bestFit="1" customWidth="1"/>
    <col min="3974" max="3976" width="12.83203125" bestFit="1" customWidth="1"/>
    <col min="3977" max="3977" width="12" bestFit="1" customWidth="1"/>
    <col min="3978" max="3979" width="12.83203125" bestFit="1" customWidth="1"/>
    <col min="3980" max="3981" width="12" bestFit="1" customWidth="1"/>
    <col min="3982" max="3982" width="12.83203125" bestFit="1" customWidth="1"/>
    <col min="3983" max="3983" width="12" bestFit="1" customWidth="1"/>
    <col min="3984" max="3984" width="12.83203125" bestFit="1" customWidth="1"/>
    <col min="3985" max="3985" width="12" bestFit="1" customWidth="1"/>
    <col min="3986" max="3986" width="12.83203125" bestFit="1" customWidth="1"/>
    <col min="3987" max="3987" width="12" bestFit="1" customWidth="1"/>
    <col min="3988" max="3988" width="12.83203125" bestFit="1" customWidth="1"/>
    <col min="3989" max="3990" width="11" bestFit="1" customWidth="1"/>
    <col min="3991" max="3994" width="12" bestFit="1" customWidth="1"/>
    <col min="3995" max="3995" width="11" bestFit="1" customWidth="1"/>
    <col min="3996" max="3997" width="12" bestFit="1" customWidth="1"/>
    <col min="3998" max="4002" width="11" bestFit="1" customWidth="1"/>
    <col min="4003" max="4003" width="12" bestFit="1" customWidth="1"/>
    <col min="4004" max="4008" width="12.83203125" bestFit="1" customWidth="1"/>
    <col min="4009" max="4010" width="12" bestFit="1" customWidth="1"/>
    <col min="4011" max="4013" width="12.83203125" bestFit="1" customWidth="1"/>
    <col min="4014" max="4015" width="12" bestFit="1" customWidth="1"/>
    <col min="4016" max="4017" width="12.83203125" bestFit="1" customWidth="1"/>
    <col min="4018" max="4018" width="12" bestFit="1" customWidth="1"/>
    <col min="4019" max="4022" width="12.83203125" bestFit="1" customWidth="1"/>
    <col min="4023" max="4024" width="12" bestFit="1" customWidth="1"/>
    <col min="4025" max="4025" width="12.83203125" bestFit="1" customWidth="1"/>
    <col min="4026" max="4026" width="12" bestFit="1" customWidth="1"/>
    <col min="4027" max="4027" width="12.83203125" bestFit="1" customWidth="1"/>
    <col min="4028" max="4028" width="12" bestFit="1" customWidth="1"/>
    <col min="4029" max="4030" width="12.83203125" bestFit="1" customWidth="1"/>
    <col min="4031" max="4031" width="12" bestFit="1" customWidth="1"/>
    <col min="4032" max="4032" width="12.83203125" bestFit="1" customWidth="1"/>
    <col min="4033" max="4033" width="12" bestFit="1" customWidth="1"/>
    <col min="4034" max="4035" width="12.83203125" bestFit="1" customWidth="1"/>
    <col min="4036" max="4041" width="12" bestFit="1" customWidth="1"/>
    <col min="4042" max="4042" width="11" bestFit="1" customWidth="1"/>
    <col min="4043" max="4044" width="12" bestFit="1" customWidth="1"/>
    <col min="4045" max="4045" width="11" bestFit="1" customWidth="1"/>
    <col min="4046" max="4055" width="12.83203125" bestFit="1" customWidth="1"/>
    <col min="4056" max="4056" width="12" bestFit="1" customWidth="1"/>
    <col min="4057" max="4059" width="12.83203125" bestFit="1" customWidth="1"/>
    <col min="4060" max="4063" width="11" bestFit="1" customWidth="1"/>
    <col min="4064" max="4064" width="10.1640625" customWidth="1"/>
    <col min="4065" max="4067" width="11" bestFit="1" customWidth="1"/>
    <col min="4068" max="4069" width="12" bestFit="1" customWidth="1"/>
    <col min="4070" max="4073" width="11" bestFit="1" customWidth="1"/>
    <col min="4074" max="4079" width="12" bestFit="1" customWidth="1"/>
    <col min="4080" max="4080" width="11" bestFit="1" customWidth="1"/>
    <col min="4081" max="4081" width="12" bestFit="1" customWidth="1"/>
    <col min="4082" max="4083" width="11" bestFit="1" customWidth="1"/>
    <col min="4084" max="4084" width="12" bestFit="1" customWidth="1"/>
    <col min="4085" max="4085" width="11" bestFit="1" customWidth="1"/>
    <col min="4086" max="4087" width="12" bestFit="1" customWidth="1"/>
    <col min="4088" max="4088" width="11" bestFit="1" customWidth="1"/>
    <col min="4089" max="4091" width="12" bestFit="1" customWidth="1"/>
    <col min="4092" max="4092" width="11" bestFit="1" customWidth="1"/>
    <col min="4093" max="4094" width="12" bestFit="1" customWidth="1"/>
    <col min="4095" max="4095" width="11" bestFit="1" customWidth="1"/>
    <col min="4096" max="4096" width="10.1640625" customWidth="1"/>
    <col min="4097" max="4097" width="11" bestFit="1" customWidth="1"/>
    <col min="4098" max="4098" width="10.1640625" customWidth="1"/>
    <col min="4099" max="4104" width="11" bestFit="1" customWidth="1"/>
    <col min="4105" max="4107" width="10.1640625" customWidth="1"/>
    <col min="4108" max="4109" width="11" bestFit="1" customWidth="1"/>
    <col min="4110" max="4110" width="12" bestFit="1" customWidth="1"/>
    <col min="4111" max="4111" width="11" bestFit="1" customWidth="1"/>
    <col min="4112" max="4112" width="12" bestFit="1" customWidth="1"/>
    <col min="4113" max="4113" width="11" bestFit="1" customWidth="1"/>
    <col min="4114" max="4114" width="12" bestFit="1" customWidth="1"/>
    <col min="4115" max="4116" width="11" bestFit="1" customWidth="1"/>
    <col min="4117" max="4117" width="12" bestFit="1" customWidth="1"/>
    <col min="4118" max="4118" width="11" bestFit="1" customWidth="1"/>
    <col min="4119" max="4119" width="13" bestFit="1" customWidth="1"/>
    <col min="4120" max="4120" width="8.1640625" customWidth="1"/>
    <col min="4121" max="4121" width="10.6640625" customWidth="1"/>
    <col min="4122" max="4122" width="10" customWidth="1"/>
  </cols>
  <sheetData>
    <row r="1" spans="1:7" x14ac:dyDescent="0.2">
      <c r="A1"/>
    </row>
    <row r="2" spans="1:7" x14ac:dyDescent="0.2">
      <c r="A2" s="11" t="s">
        <v>8308</v>
      </c>
      <c r="B2" t="s">
        <v>8361</v>
      </c>
    </row>
    <row r="4" spans="1:7" x14ac:dyDescent="0.2">
      <c r="A4" s="11" t="s">
        <v>8360</v>
      </c>
      <c r="B4" s="6" t="s">
        <v>8364</v>
      </c>
    </row>
    <row r="5" spans="1:7" x14ac:dyDescent="0.2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8363</v>
      </c>
    </row>
    <row r="6" spans="1:7" x14ac:dyDescent="0.2">
      <c r="A6" s="12">
        <v>39949.955011574071</v>
      </c>
      <c r="B6" s="5"/>
      <c r="C6" s="5"/>
      <c r="D6" s="5"/>
      <c r="E6" s="5">
        <v>1</v>
      </c>
      <c r="F6" s="5"/>
      <c r="G6" s="5">
        <v>1</v>
      </c>
    </row>
    <row r="7" spans="1:7" x14ac:dyDescent="0.2">
      <c r="A7" s="12">
        <v>40007.49591435185</v>
      </c>
      <c r="B7" s="5"/>
      <c r="C7" s="5"/>
      <c r="D7" s="5"/>
      <c r="E7" s="5">
        <v>1</v>
      </c>
      <c r="F7" s="5"/>
      <c r="G7" s="5">
        <v>1</v>
      </c>
    </row>
    <row r="8" spans="1:7" x14ac:dyDescent="0.2">
      <c r="A8" s="12">
        <v>40043.68712962963</v>
      </c>
      <c r="B8" s="5"/>
      <c r="C8" s="5">
        <v>1</v>
      </c>
      <c r="D8" s="5"/>
      <c r="E8" s="5"/>
      <c r="F8" s="5"/>
      <c r="G8" s="5">
        <v>1</v>
      </c>
    </row>
    <row r="9" spans="1:7" x14ac:dyDescent="0.2">
      <c r="A9" s="12">
        <v>40050.435347222221</v>
      </c>
      <c r="B9" s="5"/>
      <c r="C9" s="5"/>
      <c r="D9" s="5"/>
      <c r="E9" s="5">
        <v>1</v>
      </c>
      <c r="F9" s="5"/>
      <c r="G9" s="5">
        <v>1</v>
      </c>
    </row>
    <row r="10" spans="1:7" x14ac:dyDescent="0.2">
      <c r="A10" s="12">
        <v>40067.848599537036</v>
      </c>
      <c r="B10" s="5"/>
      <c r="C10" s="5">
        <v>1</v>
      </c>
      <c r="D10" s="5"/>
      <c r="E10" s="5"/>
      <c r="F10" s="5"/>
      <c r="G10" s="5">
        <v>1</v>
      </c>
    </row>
    <row r="11" spans="1:7" x14ac:dyDescent="0.2">
      <c r="A11" s="12">
        <v>40070.045486111114</v>
      </c>
      <c r="B11" s="5"/>
      <c r="C11" s="5"/>
      <c r="D11" s="5"/>
      <c r="E11" s="5">
        <v>1</v>
      </c>
      <c r="F11" s="5"/>
      <c r="G11" s="5">
        <v>1</v>
      </c>
    </row>
    <row r="12" spans="1:7" x14ac:dyDescent="0.2">
      <c r="A12" s="12">
        <v>40070.693078703705</v>
      </c>
      <c r="B12" s="5"/>
      <c r="C12" s="5">
        <v>1</v>
      </c>
      <c r="D12" s="5"/>
      <c r="E12" s="5"/>
      <c r="F12" s="5"/>
      <c r="G12" s="5">
        <v>1</v>
      </c>
    </row>
    <row r="13" spans="1:7" x14ac:dyDescent="0.2">
      <c r="A13" s="12">
        <v>40079.357824074075</v>
      </c>
      <c r="B13" s="5">
        <v>1</v>
      </c>
      <c r="C13" s="5"/>
      <c r="D13" s="5"/>
      <c r="E13" s="5"/>
      <c r="F13" s="5"/>
      <c r="G13" s="5">
        <v>1</v>
      </c>
    </row>
    <row r="14" spans="1:7" x14ac:dyDescent="0.2">
      <c r="A14" s="12">
        <v>40079.516782407409</v>
      </c>
      <c r="B14" s="5"/>
      <c r="C14" s="5"/>
      <c r="D14" s="5"/>
      <c r="E14" s="5">
        <v>1</v>
      </c>
      <c r="F14" s="5"/>
      <c r="G14" s="5">
        <v>1</v>
      </c>
    </row>
    <row r="15" spans="1:7" x14ac:dyDescent="0.2">
      <c r="A15" s="12">
        <v>40087.897060185183</v>
      </c>
      <c r="B15" s="5"/>
      <c r="C15" s="5">
        <v>1</v>
      </c>
      <c r="D15" s="5"/>
      <c r="E15" s="5"/>
      <c r="F15" s="5"/>
      <c r="G15" s="5">
        <v>1</v>
      </c>
    </row>
    <row r="16" spans="1:7" x14ac:dyDescent="0.2">
      <c r="A16" s="12">
        <v>40102.709722222222</v>
      </c>
      <c r="B16" s="5"/>
      <c r="C16" s="5"/>
      <c r="D16" s="5"/>
      <c r="E16" s="5">
        <v>1</v>
      </c>
      <c r="F16" s="5"/>
      <c r="G16" s="5">
        <v>1</v>
      </c>
    </row>
    <row r="17" spans="1:7" x14ac:dyDescent="0.2">
      <c r="A17" s="12">
        <v>40122.543287037035</v>
      </c>
      <c r="B17" s="5"/>
      <c r="C17" s="5"/>
      <c r="D17" s="5"/>
      <c r="E17" s="5">
        <v>1</v>
      </c>
      <c r="F17" s="5"/>
      <c r="G17" s="5">
        <v>1</v>
      </c>
    </row>
    <row r="18" spans="1:7" x14ac:dyDescent="0.2">
      <c r="A18" s="12">
        <v>40123.629965277774</v>
      </c>
      <c r="B18" s="5"/>
      <c r="C18" s="5"/>
      <c r="D18" s="5"/>
      <c r="E18" s="5">
        <v>1</v>
      </c>
      <c r="F18" s="5"/>
      <c r="G18" s="5">
        <v>1</v>
      </c>
    </row>
    <row r="19" spans="1:7" x14ac:dyDescent="0.2">
      <c r="A19" s="12">
        <v>40127.492037037038</v>
      </c>
      <c r="B19" s="5"/>
      <c r="C19" s="5"/>
      <c r="D19" s="5"/>
      <c r="E19" s="5">
        <v>1</v>
      </c>
      <c r="F19" s="5"/>
      <c r="G19" s="5">
        <v>1</v>
      </c>
    </row>
    <row r="20" spans="1:7" x14ac:dyDescent="0.2">
      <c r="A20" s="12">
        <v>40192.33390046296</v>
      </c>
      <c r="B20" s="5"/>
      <c r="C20" s="5"/>
      <c r="D20" s="5"/>
      <c r="E20" s="5">
        <v>1</v>
      </c>
      <c r="F20" s="5"/>
      <c r="G20" s="5">
        <v>1</v>
      </c>
    </row>
    <row r="21" spans="1:7" x14ac:dyDescent="0.2">
      <c r="A21" s="12">
        <v>40194.711712962962</v>
      </c>
      <c r="B21" s="5"/>
      <c r="C21" s="5"/>
      <c r="D21" s="5"/>
      <c r="E21" s="5">
        <v>1</v>
      </c>
      <c r="F21" s="5"/>
      <c r="G21" s="5">
        <v>1</v>
      </c>
    </row>
    <row r="22" spans="1:7" x14ac:dyDescent="0.2">
      <c r="A22" s="12">
        <v>40198.216516203705</v>
      </c>
      <c r="B22" s="5"/>
      <c r="C22" s="5">
        <v>1</v>
      </c>
      <c r="D22" s="5"/>
      <c r="E22" s="5"/>
      <c r="F22" s="5"/>
      <c r="G22" s="5">
        <v>1</v>
      </c>
    </row>
    <row r="23" spans="1:7" x14ac:dyDescent="0.2">
      <c r="A23" s="12">
        <v>40204.966516203705</v>
      </c>
      <c r="B23" s="5"/>
      <c r="C23" s="5"/>
      <c r="D23" s="5"/>
      <c r="E23" s="5">
        <v>1</v>
      </c>
      <c r="F23" s="5"/>
      <c r="G23" s="5">
        <v>1</v>
      </c>
    </row>
    <row r="24" spans="1:7" x14ac:dyDescent="0.2">
      <c r="A24" s="12">
        <v>40213.115266203706</v>
      </c>
      <c r="B24" s="5"/>
      <c r="C24" s="5"/>
      <c r="D24" s="5"/>
      <c r="E24" s="5">
        <v>1</v>
      </c>
      <c r="F24" s="5"/>
      <c r="G24" s="5">
        <v>1</v>
      </c>
    </row>
    <row r="25" spans="1:7" x14ac:dyDescent="0.2">
      <c r="A25" s="12">
        <v>40215.710717592592</v>
      </c>
      <c r="B25" s="5"/>
      <c r="C25" s="5"/>
      <c r="D25" s="5"/>
      <c r="E25" s="5">
        <v>1</v>
      </c>
      <c r="F25" s="5"/>
      <c r="G25" s="5">
        <v>1</v>
      </c>
    </row>
    <row r="26" spans="1:7" x14ac:dyDescent="0.2">
      <c r="A26" s="12">
        <v>40235.692025462966</v>
      </c>
      <c r="B26" s="5"/>
      <c r="C26" s="5"/>
      <c r="D26" s="5"/>
      <c r="E26" s="5">
        <v>1</v>
      </c>
      <c r="F26" s="5"/>
      <c r="G26" s="5">
        <v>1</v>
      </c>
    </row>
    <row r="27" spans="1:7" x14ac:dyDescent="0.2">
      <c r="A27" s="12">
        <v>40247.677673611113</v>
      </c>
      <c r="B27" s="5"/>
      <c r="C27" s="5">
        <v>1</v>
      </c>
      <c r="D27" s="5"/>
      <c r="E27" s="5"/>
      <c r="F27" s="5"/>
      <c r="G27" s="5">
        <v>1</v>
      </c>
    </row>
    <row r="28" spans="1:7" x14ac:dyDescent="0.2">
      <c r="A28" s="12">
        <v>40248.626666666663</v>
      </c>
      <c r="B28" s="5"/>
      <c r="C28" s="5"/>
      <c r="D28" s="5"/>
      <c r="E28" s="5">
        <v>1</v>
      </c>
      <c r="F28" s="5"/>
      <c r="G28" s="5">
        <v>1</v>
      </c>
    </row>
    <row r="29" spans="1:7" x14ac:dyDescent="0.2">
      <c r="A29" s="12">
        <v>40250.033773148149</v>
      </c>
      <c r="B29" s="5"/>
      <c r="C29" s="5"/>
      <c r="D29" s="5"/>
      <c r="E29" s="5">
        <v>1</v>
      </c>
      <c r="F29" s="5"/>
      <c r="G29" s="5">
        <v>1</v>
      </c>
    </row>
    <row r="30" spans="1:7" x14ac:dyDescent="0.2">
      <c r="A30" s="12">
        <v>40254.242002314815</v>
      </c>
      <c r="B30" s="5"/>
      <c r="C30" s="5"/>
      <c r="D30" s="5"/>
      <c r="E30" s="5">
        <v>1</v>
      </c>
      <c r="F30" s="5"/>
      <c r="G30" s="5">
        <v>1</v>
      </c>
    </row>
    <row r="31" spans="1:7" x14ac:dyDescent="0.2">
      <c r="A31" s="12">
        <v>40255.536296296297</v>
      </c>
      <c r="B31" s="5"/>
      <c r="C31" s="5"/>
      <c r="D31" s="5"/>
      <c r="E31" s="5">
        <v>1</v>
      </c>
      <c r="F31" s="5"/>
      <c r="G31" s="5">
        <v>1</v>
      </c>
    </row>
    <row r="32" spans="1:7" x14ac:dyDescent="0.2">
      <c r="A32" s="12">
        <v>40266.454375000001</v>
      </c>
      <c r="B32" s="5"/>
      <c r="C32" s="5"/>
      <c r="D32" s="5"/>
      <c r="E32" s="5">
        <v>1</v>
      </c>
      <c r="F32" s="5"/>
      <c r="G32" s="5">
        <v>1</v>
      </c>
    </row>
    <row r="33" spans="1:7" x14ac:dyDescent="0.2">
      <c r="A33" s="12">
        <v>40267.03738425926</v>
      </c>
      <c r="B33" s="5"/>
      <c r="C33" s="5"/>
      <c r="D33" s="5"/>
      <c r="E33" s="5">
        <v>1</v>
      </c>
      <c r="F33" s="5"/>
      <c r="G33" s="5">
        <v>1</v>
      </c>
    </row>
    <row r="34" spans="1:7" x14ac:dyDescent="0.2">
      <c r="A34" s="12">
        <v>40274.536793981482</v>
      </c>
      <c r="B34" s="5"/>
      <c r="C34" s="5"/>
      <c r="D34" s="5"/>
      <c r="E34" s="5">
        <v>1</v>
      </c>
      <c r="F34" s="5"/>
      <c r="G34" s="5">
        <v>1</v>
      </c>
    </row>
    <row r="35" spans="1:7" x14ac:dyDescent="0.2">
      <c r="A35" s="12">
        <v>40291.603171296294</v>
      </c>
      <c r="B35" s="5"/>
      <c r="C35" s="5">
        <v>1</v>
      </c>
      <c r="D35" s="5"/>
      <c r="E35" s="5"/>
      <c r="F35" s="5"/>
      <c r="G35" s="5">
        <v>1</v>
      </c>
    </row>
    <row r="36" spans="1:7" x14ac:dyDescent="0.2">
      <c r="A36" s="12">
        <v>40299.03162037037</v>
      </c>
      <c r="B36" s="5"/>
      <c r="C36" s="5"/>
      <c r="D36" s="5"/>
      <c r="E36" s="5">
        <v>1</v>
      </c>
      <c r="F36" s="5"/>
      <c r="G36" s="5">
        <v>1</v>
      </c>
    </row>
    <row r="37" spans="1:7" x14ac:dyDescent="0.2">
      <c r="A37" s="12">
        <v>40303.991701388892</v>
      </c>
      <c r="B37" s="5"/>
      <c r="C37" s="5">
        <v>1</v>
      </c>
      <c r="D37" s="5"/>
      <c r="E37" s="5"/>
      <c r="F37" s="5"/>
      <c r="G37" s="5">
        <v>1</v>
      </c>
    </row>
    <row r="38" spans="1:7" x14ac:dyDescent="0.2">
      <c r="A38" s="12">
        <v>40310.079340277778</v>
      </c>
      <c r="B38" s="5"/>
      <c r="C38" s="5"/>
      <c r="D38" s="5"/>
      <c r="E38" s="5">
        <v>1</v>
      </c>
      <c r="F38" s="5"/>
      <c r="G38" s="5">
        <v>1</v>
      </c>
    </row>
    <row r="39" spans="1:7" x14ac:dyDescent="0.2">
      <c r="A39" s="12">
        <v>40312.707245370373</v>
      </c>
      <c r="B39" s="5"/>
      <c r="C39" s="5">
        <v>1</v>
      </c>
      <c r="D39" s="5"/>
      <c r="E39" s="5"/>
      <c r="F39" s="5"/>
      <c r="G39" s="5">
        <v>1</v>
      </c>
    </row>
    <row r="40" spans="1:7" x14ac:dyDescent="0.2">
      <c r="A40" s="12">
        <v>40313.722210648149</v>
      </c>
      <c r="B40" s="5"/>
      <c r="C40" s="5"/>
      <c r="D40" s="5"/>
      <c r="E40" s="5">
        <v>1</v>
      </c>
      <c r="F40" s="5"/>
      <c r="G40" s="5">
        <v>1</v>
      </c>
    </row>
    <row r="41" spans="1:7" x14ac:dyDescent="0.2">
      <c r="A41" s="12">
        <v>40322.331053240741</v>
      </c>
      <c r="B41" s="5"/>
      <c r="C41" s="5"/>
      <c r="D41" s="5"/>
      <c r="E41" s="5">
        <v>1</v>
      </c>
      <c r="F41" s="5"/>
      <c r="G41" s="5">
        <v>1</v>
      </c>
    </row>
    <row r="42" spans="1:7" x14ac:dyDescent="0.2">
      <c r="A42" s="12">
        <v>40324.45417824074</v>
      </c>
      <c r="B42" s="5"/>
      <c r="C42" s="5"/>
      <c r="D42" s="5"/>
      <c r="E42" s="5">
        <v>1</v>
      </c>
      <c r="F42" s="5"/>
      <c r="G42" s="5">
        <v>1</v>
      </c>
    </row>
    <row r="43" spans="1:7" x14ac:dyDescent="0.2">
      <c r="A43" s="12">
        <v>40330.547210648147</v>
      </c>
      <c r="B43" s="5"/>
      <c r="C43" s="5"/>
      <c r="D43" s="5"/>
      <c r="E43" s="5">
        <v>1</v>
      </c>
      <c r="F43" s="5"/>
      <c r="G43" s="5">
        <v>1</v>
      </c>
    </row>
    <row r="44" spans="1:7" x14ac:dyDescent="0.2">
      <c r="A44" s="12">
        <v>40332.678379629629</v>
      </c>
      <c r="B44" s="5"/>
      <c r="C44" s="5">
        <v>1</v>
      </c>
      <c r="D44" s="5"/>
      <c r="E44" s="5"/>
      <c r="F44" s="5"/>
      <c r="G44" s="5">
        <v>1</v>
      </c>
    </row>
    <row r="45" spans="1:7" x14ac:dyDescent="0.2">
      <c r="A45" s="12">
        <v>40332.715509259258</v>
      </c>
      <c r="B45" s="5"/>
      <c r="C45" s="5"/>
      <c r="D45" s="5"/>
      <c r="E45" s="5">
        <v>1</v>
      </c>
      <c r="F45" s="5"/>
      <c r="G45" s="5">
        <v>1</v>
      </c>
    </row>
    <row r="46" spans="1:7" x14ac:dyDescent="0.2">
      <c r="A46" s="12">
        <v>40335.589745370373</v>
      </c>
      <c r="B46" s="5"/>
      <c r="C46" s="5"/>
      <c r="D46" s="5"/>
      <c r="E46" s="5">
        <v>1</v>
      </c>
      <c r="F46" s="5"/>
      <c r="G46" s="5">
        <v>1</v>
      </c>
    </row>
    <row r="47" spans="1:7" x14ac:dyDescent="0.2">
      <c r="A47" s="12">
        <v>40337.811689814815</v>
      </c>
      <c r="B47" s="5"/>
      <c r="C47" s="5">
        <v>1</v>
      </c>
      <c r="D47" s="5"/>
      <c r="E47" s="5"/>
      <c r="F47" s="5"/>
      <c r="G47" s="5">
        <v>1</v>
      </c>
    </row>
    <row r="48" spans="1:7" x14ac:dyDescent="0.2">
      <c r="A48" s="12">
        <v>40340.593229166669</v>
      </c>
      <c r="B48" s="5"/>
      <c r="C48" s="5">
        <v>1</v>
      </c>
      <c r="D48" s="5"/>
      <c r="E48" s="5"/>
      <c r="F48" s="5"/>
      <c r="G48" s="5">
        <v>1</v>
      </c>
    </row>
    <row r="49" spans="1:7" x14ac:dyDescent="0.2">
      <c r="A49" s="12">
        <v>40342.876087962963</v>
      </c>
      <c r="B49" s="5"/>
      <c r="C49" s="5"/>
      <c r="D49" s="5"/>
      <c r="E49" s="5">
        <v>1</v>
      </c>
      <c r="F49" s="5"/>
      <c r="G49" s="5">
        <v>1</v>
      </c>
    </row>
    <row r="50" spans="1:7" x14ac:dyDescent="0.2">
      <c r="A50" s="12">
        <v>40346.917268518519</v>
      </c>
      <c r="B50" s="5"/>
      <c r="C50" s="5"/>
      <c r="D50" s="5"/>
      <c r="E50" s="5">
        <v>1</v>
      </c>
      <c r="F50" s="5"/>
      <c r="G50" s="5">
        <v>1</v>
      </c>
    </row>
    <row r="51" spans="1:7" x14ac:dyDescent="0.2">
      <c r="A51" s="12">
        <v>40347.629467592589</v>
      </c>
      <c r="B51" s="5"/>
      <c r="C51" s="5"/>
      <c r="D51" s="5"/>
      <c r="E51" s="5">
        <v>1</v>
      </c>
      <c r="F51" s="5"/>
      <c r="G51" s="5">
        <v>1</v>
      </c>
    </row>
    <row r="52" spans="1:7" x14ac:dyDescent="0.2">
      <c r="A52" s="12">
        <v>40353.907175925924</v>
      </c>
      <c r="B52" s="5"/>
      <c r="C52" s="5"/>
      <c r="D52" s="5"/>
      <c r="E52" s="5">
        <v>1</v>
      </c>
      <c r="F52" s="5"/>
      <c r="G52" s="5">
        <v>1</v>
      </c>
    </row>
    <row r="53" spans="1:7" x14ac:dyDescent="0.2">
      <c r="A53" s="12">
        <v>40354.816620370373</v>
      </c>
      <c r="B53" s="5"/>
      <c r="C53" s="5">
        <v>1</v>
      </c>
      <c r="D53" s="5"/>
      <c r="E53" s="5"/>
      <c r="F53" s="5"/>
      <c r="G53" s="5">
        <v>1</v>
      </c>
    </row>
    <row r="54" spans="1:7" x14ac:dyDescent="0.2">
      <c r="A54" s="12">
        <v>40357.019606481481</v>
      </c>
      <c r="B54" s="5"/>
      <c r="C54" s="5"/>
      <c r="D54" s="5"/>
      <c r="E54" s="5">
        <v>1</v>
      </c>
      <c r="F54" s="5"/>
      <c r="G54" s="5">
        <v>1</v>
      </c>
    </row>
    <row r="55" spans="1:7" x14ac:dyDescent="0.2">
      <c r="A55" s="12">
        <v>40378.684872685182</v>
      </c>
      <c r="B55" s="5"/>
      <c r="C55" s="5"/>
      <c r="D55" s="5"/>
      <c r="E55" s="5">
        <v>1</v>
      </c>
      <c r="F55" s="5"/>
      <c r="G55" s="5">
        <v>1</v>
      </c>
    </row>
    <row r="56" spans="1:7" x14ac:dyDescent="0.2">
      <c r="A56" s="12">
        <v>40379.022627314815</v>
      </c>
      <c r="B56" s="5"/>
      <c r="C56" s="5"/>
      <c r="D56" s="5"/>
      <c r="E56" s="5">
        <v>1</v>
      </c>
      <c r="F56" s="5"/>
      <c r="G56" s="5">
        <v>1</v>
      </c>
    </row>
    <row r="57" spans="1:7" x14ac:dyDescent="0.2">
      <c r="A57" s="12">
        <v>40379.568101851852</v>
      </c>
      <c r="B57" s="5"/>
      <c r="C57" s="5"/>
      <c r="D57" s="5"/>
      <c r="E57" s="5">
        <v>1</v>
      </c>
      <c r="F57" s="5"/>
      <c r="G57" s="5">
        <v>1</v>
      </c>
    </row>
    <row r="58" spans="1:7" x14ac:dyDescent="0.2">
      <c r="A58" s="12">
        <v>40395.506388888891</v>
      </c>
      <c r="B58" s="5"/>
      <c r="C58" s="5"/>
      <c r="D58" s="5"/>
      <c r="E58" s="5">
        <v>1</v>
      </c>
      <c r="F58" s="5"/>
      <c r="G58" s="5">
        <v>1</v>
      </c>
    </row>
    <row r="59" spans="1:7" x14ac:dyDescent="0.2">
      <c r="A59" s="12">
        <v>40398.857534722221</v>
      </c>
      <c r="B59" s="5">
        <v>1</v>
      </c>
      <c r="C59" s="5"/>
      <c r="D59" s="5"/>
      <c r="E59" s="5"/>
      <c r="F59" s="5"/>
      <c r="G59" s="5">
        <v>1</v>
      </c>
    </row>
    <row r="60" spans="1:7" x14ac:dyDescent="0.2">
      <c r="A60" s="12">
        <v>40416.80296296296</v>
      </c>
      <c r="B60" s="5"/>
      <c r="C60" s="5"/>
      <c r="D60" s="5"/>
      <c r="E60" s="5">
        <v>1</v>
      </c>
      <c r="F60" s="5"/>
      <c r="G60" s="5">
        <v>1</v>
      </c>
    </row>
    <row r="61" spans="1:7" x14ac:dyDescent="0.2">
      <c r="A61" s="12">
        <v>40429.628101851849</v>
      </c>
      <c r="B61" s="5"/>
      <c r="C61" s="5"/>
      <c r="D61" s="5"/>
      <c r="E61" s="5">
        <v>1</v>
      </c>
      <c r="F61" s="5"/>
      <c r="G61" s="5">
        <v>1</v>
      </c>
    </row>
    <row r="62" spans="1:7" x14ac:dyDescent="0.2">
      <c r="A62" s="12">
        <v>40430.395995370367</v>
      </c>
      <c r="B62" s="5"/>
      <c r="C62" s="5"/>
      <c r="D62" s="5"/>
      <c r="E62" s="5">
        <v>1</v>
      </c>
      <c r="F62" s="5"/>
      <c r="G62" s="5">
        <v>1</v>
      </c>
    </row>
    <row r="63" spans="1:7" x14ac:dyDescent="0.2">
      <c r="A63" s="12">
        <v>40430.919317129628</v>
      </c>
      <c r="B63" s="5"/>
      <c r="C63" s="5">
        <v>1</v>
      </c>
      <c r="D63" s="5"/>
      <c r="E63" s="5"/>
      <c r="F63" s="5"/>
      <c r="G63" s="5">
        <v>1</v>
      </c>
    </row>
    <row r="64" spans="1:7" x14ac:dyDescent="0.2">
      <c r="A64" s="12">
        <v>40434.645069444443</v>
      </c>
      <c r="B64" s="5"/>
      <c r="C64" s="5">
        <v>1</v>
      </c>
      <c r="D64" s="5"/>
      <c r="E64" s="5"/>
      <c r="F64" s="5"/>
      <c r="G64" s="5">
        <v>1</v>
      </c>
    </row>
    <row r="65" spans="1:7" x14ac:dyDescent="0.2">
      <c r="A65" s="12">
        <v>40436.475752314815</v>
      </c>
      <c r="B65" s="5"/>
      <c r="C65" s="5">
        <v>1</v>
      </c>
      <c r="D65" s="5"/>
      <c r="E65" s="5"/>
      <c r="F65" s="5"/>
      <c r="G65" s="5">
        <v>1</v>
      </c>
    </row>
    <row r="66" spans="1:7" x14ac:dyDescent="0.2">
      <c r="A66" s="12">
        <v>40456.746018518519</v>
      </c>
      <c r="B66" s="5"/>
      <c r="C66" s="5"/>
      <c r="D66" s="5"/>
      <c r="E66" s="5">
        <v>1</v>
      </c>
      <c r="F66" s="5"/>
      <c r="G66" s="5">
        <v>1</v>
      </c>
    </row>
    <row r="67" spans="1:7" x14ac:dyDescent="0.2">
      <c r="A67" s="12">
        <v>40458.607291666667</v>
      </c>
      <c r="B67" s="5"/>
      <c r="C67" s="5"/>
      <c r="D67" s="5"/>
      <c r="E67" s="5">
        <v>1</v>
      </c>
      <c r="F67" s="5"/>
      <c r="G67" s="5">
        <v>1</v>
      </c>
    </row>
    <row r="68" spans="1:7" x14ac:dyDescent="0.2">
      <c r="A68" s="12">
        <v>40463.819849537038</v>
      </c>
      <c r="B68" s="5"/>
      <c r="C68" s="5">
        <v>1</v>
      </c>
      <c r="D68" s="5"/>
      <c r="E68" s="5"/>
      <c r="F68" s="5"/>
      <c r="G68" s="5">
        <v>1</v>
      </c>
    </row>
    <row r="69" spans="1:7" x14ac:dyDescent="0.2">
      <c r="A69" s="12">
        <v>40465.446932870371</v>
      </c>
      <c r="B69" s="5"/>
      <c r="C69" s="5"/>
      <c r="D69" s="5"/>
      <c r="E69" s="5">
        <v>1</v>
      </c>
      <c r="F69" s="5"/>
      <c r="G69" s="5">
        <v>1</v>
      </c>
    </row>
    <row r="70" spans="1:7" x14ac:dyDescent="0.2">
      <c r="A70" s="12">
        <v>40469.016898148147</v>
      </c>
      <c r="B70" s="5"/>
      <c r="C70" s="5"/>
      <c r="D70" s="5"/>
      <c r="E70" s="5">
        <v>1</v>
      </c>
      <c r="F70" s="5"/>
      <c r="G70" s="5">
        <v>1</v>
      </c>
    </row>
    <row r="71" spans="1:7" x14ac:dyDescent="0.2">
      <c r="A71" s="12">
        <v>40478.055590277778</v>
      </c>
      <c r="B71" s="5"/>
      <c r="C71" s="5"/>
      <c r="D71" s="5"/>
      <c r="E71" s="5">
        <v>1</v>
      </c>
      <c r="F71" s="5"/>
      <c r="G71" s="5">
        <v>1</v>
      </c>
    </row>
    <row r="72" spans="1:7" x14ac:dyDescent="0.2">
      <c r="A72" s="12">
        <v>40480.155150462961</v>
      </c>
      <c r="B72" s="5"/>
      <c r="C72" s="5"/>
      <c r="D72" s="5"/>
      <c r="E72" s="5">
        <v>1</v>
      </c>
      <c r="F72" s="5"/>
      <c r="G72" s="5">
        <v>1</v>
      </c>
    </row>
    <row r="73" spans="1:7" x14ac:dyDescent="0.2">
      <c r="A73" s="12">
        <v>40487.413032407407</v>
      </c>
      <c r="B73" s="5"/>
      <c r="C73" s="5"/>
      <c r="D73" s="5"/>
      <c r="E73" s="5">
        <v>1</v>
      </c>
      <c r="F73" s="5"/>
      <c r="G73" s="5">
        <v>1</v>
      </c>
    </row>
    <row r="74" spans="1:7" x14ac:dyDescent="0.2">
      <c r="A74" s="12">
        <v>40502.607534722221</v>
      </c>
      <c r="B74" s="5"/>
      <c r="C74" s="5"/>
      <c r="D74" s="5"/>
      <c r="E74" s="5">
        <v>1</v>
      </c>
      <c r="F74" s="5"/>
      <c r="G74" s="5">
        <v>1</v>
      </c>
    </row>
    <row r="75" spans="1:7" x14ac:dyDescent="0.2">
      <c r="A75" s="12">
        <v>40504.922835648147</v>
      </c>
      <c r="B75" s="5"/>
      <c r="C75" s="5"/>
      <c r="D75" s="5"/>
      <c r="E75" s="5">
        <v>1</v>
      </c>
      <c r="F75" s="5"/>
      <c r="G75" s="5">
        <v>1</v>
      </c>
    </row>
    <row r="76" spans="1:7" x14ac:dyDescent="0.2">
      <c r="A76" s="12">
        <v>40505.024583333332</v>
      </c>
      <c r="B76" s="5"/>
      <c r="C76" s="5">
        <v>1</v>
      </c>
      <c r="D76" s="5"/>
      <c r="E76" s="5"/>
      <c r="F76" s="5"/>
      <c r="G76" s="5">
        <v>1</v>
      </c>
    </row>
    <row r="77" spans="1:7" x14ac:dyDescent="0.2">
      <c r="A77" s="12">
        <v>40507.031550925924</v>
      </c>
      <c r="B77" s="5"/>
      <c r="C77" s="5">
        <v>1</v>
      </c>
      <c r="D77" s="5"/>
      <c r="E77" s="5"/>
      <c r="F77" s="5"/>
      <c r="G77" s="5">
        <v>1</v>
      </c>
    </row>
    <row r="78" spans="1:7" x14ac:dyDescent="0.2">
      <c r="A78" s="12">
        <v>40513.54923611111</v>
      </c>
      <c r="B78" s="5"/>
      <c r="C78" s="5"/>
      <c r="D78" s="5"/>
      <c r="E78" s="5">
        <v>1</v>
      </c>
      <c r="F78" s="5"/>
      <c r="G78" s="5">
        <v>1</v>
      </c>
    </row>
    <row r="79" spans="1:7" x14ac:dyDescent="0.2">
      <c r="A79" s="12">
        <v>40513.899282407408</v>
      </c>
      <c r="B79" s="5"/>
      <c r="C79" s="5"/>
      <c r="D79" s="5"/>
      <c r="E79" s="5">
        <v>1</v>
      </c>
      <c r="F79" s="5"/>
      <c r="G79" s="5">
        <v>1</v>
      </c>
    </row>
    <row r="80" spans="1:7" x14ac:dyDescent="0.2">
      <c r="A80" s="12">
        <v>40515.879293981481</v>
      </c>
      <c r="B80" s="5"/>
      <c r="C80" s="5"/>
      <c r="D80" s="5"/>
      <c r="E80" s="5">
        <v>1</v>
      </c>
      <c r="F80" s="5"/>
      <c r="G80" s="5">
        <v>1</v>
      </c>
    </row>
    <row r="81" spans="1:7" x14ac:dyDescent="0.2">
      <c r="A81" s="12">
        <v>40526.160844907405</v>
      </c>
      <c r="B81" s="5"/>
      <c r="C81" s="5"/>
      <c r="D81" s="5"/>
      <c r="E81" s="5">
        <v>1</v>
      </c>
      <c r="F81" s="5"/>
      <c r="G81" s="5">
        <v>1</v>
      </c>
    </row>
    <row r="82" spans="1:7" x14ac:dyDescent="0.2">
      <c r="A82" s="12">
        <v>40531.678553240738</v>
      </c>
      <c r="B82" s="5"/>
      <c r="C82" s="5"/>
      <c r="D82" s="5"/>
      <c r="E82" s="5">
        <v>1</v>
      </c>
      <c r="F82" s="5"/>
      <c r="G82" s="5">
        <v>1</v>
      </c>
    </row>
    <row r="83" spans="1:7" x14ac:dyDescent="0.2">
      <c r="A83" s="12">
        <v>40535.903217592589</v>
      </c>
      <c r="B83" s="5"/>
      <c r="C83" s="5"/>
      <c r="D83" s="5"/>
      <c r="E83" s="5">
        <v>1</v>
      </c>
      <c r="F83" s="5"/>
      <c r="G83" s="5">
        <v>1</v>
      </c>
    </row>
    <row r="84" spans="1:7" x14ac:dyDescent="0.2">
      <c r="A84" s="12">
        <v>40542.630949074075</v>
      </c>
      <c r="B84" s="5"/>
      <c r="C84" s="5"/>
      <c r="D84" s="5"/>
      <c r="E84" s="5">
        <v>1</v>
      </c>
      <c r="F84" s="5"/>
      <c r="G84" s="5">
        <v>1</v>
      </c>
    </row>
    <row r="85" spans="1:7" x14ac:dyDescent="0.2">
      <c r="A85" s="12">
        <v>40555.039675925924</v>
      </c>
      <c r="B85" s="5"/>
      <c r="C85" s="5"/>
      <c r="D85" s="5"/>
      <c r="E85" s="5">
        <v>1</v>
      </c>
      <c r="F85" s="5"/>
      <c r="G85" s="5">
        <v>1</v>
      </c>
    </row>
    <row r="86" spans="1:7" x14ac:dyDescent="0.2">
      <c r="A86" s="12">
        <v>40555.114328703705</v>
      </c>
      <c r="B86" s="5"/>
      <c r="C86" s="5"/>
      <c r="D86" s="5"/>
      <c r="E86" s="5">
        <v>1</v>
      </c>
      <c r="F86" s="5"/>
      <c r="G86" s="5">
        <v>1</v>
      </c>
    </row>
    <row r="87" spans="1:7" x14ac:dyDescent="0.2">
      <c r="A87" s="12">
        <v>40555.117604166669</v>
      </c>
      <c r="B87" s="5"/>
      <c r="C87" s="5"/>
      <c r="D87" s="5"/>
      <c r="E87" s="5">
        <v>1</v>
      </c>
      <c r="F87" s="5"/>
      <c r="G87" s="5">
        <v>1</v>
      </c>
    </row>
    <row r="88" spans="1:7" x14ac:dyDescent="0.2">
      <c r="A88" s="12">
        <v>40557.221400462964</v>
      </c>
      <c r="B88" s="5"/>
      <c r="C88" s="5"/>
      <c r="D88" s="5"/>
      <c r="E88" s="5">
        <v>1</v>
      </c>
      <c r="F88" s="5"/>
      <c r="G88" s="5">
        <v>1</v>
      </c>
    </row>
    <row r="89" spans="1:7" x14ac:dyDescent="0.2">
      <c r="A89" s="12">
        <v>40563.872696759259</v>
      </c>
      <c r="B89" s="5"/>
      <c r="C89" s="5"/>
      <c r="D89" s="5"/>
      <c r="E89" s="5">
        <v>1</v>
      </c>
      <c r="F89" s="5"/>
      <c r="G89" s="5">
        <v>1</v>
      </c>
    </row>
    <row r="90" spans="1:7" x14ac:dyDescent="0.2">
      <c r="A90" s="12">
        <v>40564.441122685188</v>
      </c>
      <c r="B90" s="5"/>
      <c r="C90" s="5"/>
      <c r="D90" s="5"/>
      <c r="E90" s="5">
        <v>1</v>
      </c>
      <c r="F90" s="5"/>
      <c r="G90" s="5">
        <v>1</v>
      </c>
    </row>
    <row r="91" spans="1:7" x14ac:dyDescent="0.2">
      <c r="A91" s="12">
        <v>40564.786504629628</v>
      </c>
      <c r="B91" s="5"/>
      <c r="C91" s="5"/>
      <c r="D91" s="5"/>
      <c r="E91" s="5">
        <v>1</v>
      </c>
      <c r="F91" s="5"/>
      <c r="G91" s="5">
        <v>1</v>
      </c>
    </row>
    <row r="92" spans="1:7" x14ac:dyDescent="0.2">
      <c r="A92" s="12">
        <v>40564.824178240742</v>
      </c>
      <c r="B92" s="5"/>
      <c r="C92" s="5"/>
      <c r="D92" s="5"/>
      <c r="E92" s="5">
        <v>1</v>
      </c>
      <c r="F92" s="5"/>
      <c r="G92" s="5">
        <v>1</v>
      </c>
    </row>
    <row r="93" spans="1:7" x14ac:dyDescent="0.2">
      <c r="A93" s="12">
        <v>40567.486226851855</v>
      </c>
      <c r="B93" s="5"/>
      <c r="C93" s="5"/>
      <c r="D93" s="5"/>
      <c r="E93" s="5">
        <v>1</v>
      </c>
      <c r="F93" s="5"/>
      <c r="G93" s="5">
        <v>1</v>
      </c>
    </row>
    <row r="94" spans="1:7" x14ac:dyDescent="0.2">
      <c r="A94" s="12">
        <v>40567.617210648146</v>
      </c>
      <c r="B94" s="5"/>
      <c r="C94" s="5">
        <v>1</v>
      </c>
      <c r="D94" s="5"/>
      <c r="E94" s="5"/>
      <c r="F94" s="5"/>
      <c r="G94" s="5">
        <v>1</v>
      </c>
    </row>
    <row r="95" spans="1:7" x14ac:dyDescent="0.2">
      <c r="A95" s="12">
        <v>40568.764236111114</v>
      </c>
      <c r="B95" s="5">
        <v>1</v>
      </c>
      <c r="C95" s="5"/>
      <c r="D95" s="5"/>
      <c r="E95" s="5"/>
      <c r="F95" s="5"/>
      <c r="G95" s="5">
        <v>1</v>
      </c>
    </row>
    <row r="96" spans="1:7" x14ac:dyDescent="0.2">
      <c r="A96" s="12">
        <v>40569.817476851851</v>
      </c>
      <c r="B96" s="5"/>
      <c r="C96" s="5"/>
      <c r="D96" s="5"/>
      <c r="E96" s="5">
        <v>1</v>
      </c>
      <c r="F96" s="5"/>
      <c r="G96" s="5">
        <v>1</v>
      </c>
    </row>
    <row r="97" spans="1:7" x14ac:dyDescent="0.2">
      <c r="A97" s="12">
        <v>40576.331331018519</v>
      </c>
      <c r="B97" s="5"/>
      <c r="C97" s="5"/>
      <c r="D97" s="5"/>
      <c r="E97" s="5">
        <v>1</v>
      </c>
      <c r="F97" s="5"/>
      <c r="G97" s="5">
        <v>1</v>
      </c>
    </row>
    <row r="98" spans="1:7" x14ac:dyDescent="0.2">
      <c r="A98" s="12">
        <v>40585.588483796295</v>
      </c>
      <c r="B98" s="5"/>
      <c r="C98" s="5"/>
      <c r="D98" s="5"/>
      <c r="E98" s="5">
        <v>1</v>
      </c>
      <c r="F98" s="5"/>
      <c r="G98" s="5">
        <v>1</v>
      </c>
    </row>
    <row r="99" spans="1:7" x14ac:dyDescent="0.2">
      <c r="A99" s="12">
        <v>40586.877199074072</v>
      </c>
      <c r="B99" s="5"/>
      <c r="C99" s="5"/>
      <c r="D99" s="5"/>
      <c r="E99" s="5">
        <v>1</v>
      </c>
      <c r="F99" s="5"/>
      <c r="G99" s="5">
        <v>1</v>
      </c>
    </row>
    <row r="100" spans="1:7" x14ac:dyDescent="0.2">
      <c r="A100" s="12">
        <v>40587.548425925925</v>
      </c>
      <c r="B100" s="5"/>
      <c r="C100" s="5"/>
      <c r="D100" s="5"/>
      <c r="E100" s="5">
        <v>1</v>
      </c>
      <c r="F100" s="5"/>
      <c r="G100" s="5">
        <v>1</v>
      </c>
    </row>
    <row r="101" spans="1:7" x14ac:dyDescent="0.2">
      <c r="A101" s="12">
        <v>40588.318078703705</v>
      </c>
      <c r="B101" s="5"/>
      <c r="C101" s="5"/>
      <c r="D101" s="5"/>
      <c r="E101" s="5">
        <v>1</v>
      </c>
      <c r="F101" s="5"/>
      <c r="G101" s="5">
        <v>1</v>
      </c>
    </row>
    <row r="102" spans="1:7" x14ac:dyDescent="0.2">
      <c r="A102" s="12">
        <v>40590.558553240742</v>
      </c>
      <c r="B102" s="5"/>
      <c r="C102" s="5"/>
      <c r="D102" s="5"/>
      <c r="E102" s="5">
        <v>1</v>
      </c>
      <c r="F102" s="5"/>
      <c r="G102" s="5">
        <v>1</v>
      </c>
    </row>
    <row r="103" spans="1:7" x14ac:dyDescent="0.2">
      <c r="A103" s="12">
        <v>40592.496319444443</v>
      </c>
      <c r="B103" s="5"/>
      <c r="C103" s="5"/>
      <c r="D103" s="5"/>
      <c r="E103" s="5">
        <v>1</v>
      </c>
      <c r="F103" s="5"/>
      <c r="G103" s="5">
        <v>1</v>
      </c>
    </row>
    <row r="104" spans="1:7" x14ac:dyDescent="0.2">
      <c r="A104" s="12">
        <v>40595.288831018515</v>
      </c>
      <c r="B104" s="5"/>
      <c r="C104" s="5"/>
      <c r="D104" s="5"/>
      <c r="E104" s="5">
        <v>1</v>
      </c>
      <c r="F104" s="5"/>
      <c r="G104" s="5">
        <v>1</v>
      </c>
    </row>
    <row r="105" spans="1:7" x14ac:dyDescent="0.2">
      <c r="A105" s="12">
        <v>40612.486875000002</v>
      </c>
      <c r="B105" s="5"/>
      <c r="C105" s="5"/>
      <c r="D105" s="5"/>
      <c r="E105" s="5">
        <v>1</v>
      </c>
      <c r="F105" s="5"/>
      <c r="G105" s="5">
        <v>1</v>
      </c>
    </row>
    <row r="106" spans="1:7" x14ac:dyDescent="0.2">
      <c r="A106" s="12">
        <v>40618.888877314814</v>
      </c>
      <c r="B106" s="5"/>
      <c r="C106" s="5">
        <v>1</v>
      </c>
      <c r="D106" s="5"/>
      <c r="E106" s="5"/>
      <c r="F106" s="5"/>
      <c r="G106" s="5">
        <v>1</v>
      </c>
    </row>
    <row r="107" spans="1:7" x14ac:dyDescent="0.2">
      <c r="A107" s="12">
        <v>40619.194027777776</v>
      </c>
      <c r="B107" s="5"/>
      <c r="C107" s="5"/>
      <c r="D107" s="5"/>
      <c r="E107" s="5">
        <v>1</v>
      </c>
      <c r="F107" s="5"/>
      <c r="G107" s="5">
        <v>1</v>
      </c>
    </row>
    <row r="108" spans="1:7" x14ac:dyDescent="0.2">
      <c r="A108" s="12">
        <v>40623.973067129627</v>
      </c>
      <c r="B108" s="5"/>
      <c r="C108" s="5"/>
      <c r="D108" s="5"/>
      <c r="E108" s="5">
        <v>1</v>
      </c>
      <c r="F108" s="5"/>
      <c r="G108" s="5">
        <v>1</v>
      </c>
    </row>
    <row r="109" spans="1:7" x14ac:dyDescent="0.2">
      <c r="A109" s="12">
        <v>40625.692361111112</v>
      </c>
      <c r="B109" s="5"/>
      <c r="C109" s="5"/>
      <c r="D109" s="5"/>
      <c r="E109" s="5">
        <v>1</v>
      </c>
      <c r="F109" s="5"/>
      <c r="G109" s="5">
        <v>1</v>
      </c>
    </row>
    <row r="110" spans="1:7" x14ac:dyDescent="0.2">
      <c r="A110" s="12">
        <v>40626.626111111109</v>
      </c>
      <c r="B110" s="5"/>
      <c r="C110" s="5"/>
      <c r="D110" s="5"/>
      <c r="E110" s="5">
        <v>1</v>
      </c>
      <c r="F110" s="5"/>
      <c r="G110" s="5">
        <v>1</v>
      </c>
    </row>
    <row r="111" spans="1:7" x14ac:dyDescent="0.2">
      <c r="A111" s="12">
        <v>40626.751597222225</v>
      </c>
      <c r="B111" s="5"/>
      <c r="C111" s="5"/>
      <c r="D111" s="5"/>
      <c r="E111" s="5">
        <v>1</v>
      </c>
      <c r="F111" s="5"/>
      <c r="G111" s="5">
        <v>1</v>
      </c>
    </row>
    <row r="112" spans="1:7" x14ac:dyDescent="0.2">
      <c r="A112" s="12">
        <v>40632.733622685184</v>
      </c>
      <c r="B112" s="5"/>
      <c r="C112" s="5"/>
      <c r="D112" s="5"/>
      <c r="E112" s="5">
        <v>1</v>
      </c>
      <c r="F112" s="5"/>
      <c r="G112" s="5">
        <v>1</v>
      </c>
    </row>
    <row r="113" spans="1:7" x14ac:dyDescent="0.2">
      <c r="A113" s="12">
        <v>40632.946030092593</v>
      </c>
      <c r="B113" s="5"/>
      <c r="C113" s="5"/>
      <c r="D113" s="5"/>
      <c r="E113" s="5">
        <v>1</v>
      </c>
      <c r="F113" s="5"/>
      <c r="G113" s="5">
        <v>1</v>
      </c>
    </row>
    <row r="114" spans="1:7" x14ac:dyDescent="0.2">
      <c r="A114" s="12">
        <v>40635.774155092593</v>
      </c>
      <c r="B114" s="5"/>
      <c r="C114" s="5"/>
      <c r="D114" s="5"/>
      <c r="E114" s="5">
        <v>1</v>
      </c>
      <c r="F114" s="5"/>
      <c r="G114" s="5">
        <v>1</v>
      </c>
    </row>
    <row r="115" spans="1:7" x14ac:dyDescent="0.2">
      <c r="A115" s="12">
        <v>40636.465567129628</v>
      </c>
      <c r="B115" s="5"/>
      <c r="C115" s="5"/>
      <c r="D115" s="5"/>
      <c r="E115" s="5">
        <v>1</v>
      </c>
      <c r="F115" s="5"/>
      <c r="G115" s="5">
        <v>1</v>
      </c>
    </row>
    <row r="116" spans="1:7" x14ac:dyDescent="0.2">
      <c r="A116" s="12">
        <v>40637.658217592594</v>
      </c>
      <c r="B116" s="5"/>
      <c r="C116" s="5"/>
      <c r="D116" s="5"/>
      <c r="E116" s="5">
        <v>1</v>
      </c>
      <c r="F116" s="5"/>
      <c r="G116" s="5">
        <v>1</v>
      </c>
    </row>
    <row r="117" spans="1:7" x14ac:dyDescent="0.2">
      <c r="A117" s="12">
        <v>40637.884641203702</v>
      </c>
      <c r="B117" s="5"/>
      <c r="C117" s="5"/>
      <c r="D117" s="5"/>
      <c r="E117" s="5">
        <v>1</v>
      </c>
      <c r="F117" s="5"/>
      <c r="G117" s="5">
        <v>1</v>
      </c>
    </row>
    <row r="118" spans="1:7" x14ac:dyDescent="0.2">
      <c r="A118" s="12">
        <v>40637.954131944447</v>
      </c>
      <c r="B118" s="5"/>
      <c r="C118" s="5"/>
      <c r="D118" s="5"/>
      <c r="E118" s="5">
        <v>1</v>
      </c>
      <c r="F118" s="5"/>
      <c r="G118" s="5">
        <v>1</v>
      </c>
    </row>
    <row r="119" spans="1:7" x14ac:dyDescent="0.2">
      <c r="A119" s="12">
        <v>40638.619675925926</v>
      </c>
      <c r="B119" s="5"/>
      <c r="C119" s="5"/>
      <c r="D119" s="5"/>
      <c r="E119" s="5">
        <v>1</v>
      </c>
      <c r="F119" s="5"/>
      <c r="G119" s="5">
        <v>1</v>
      </c>
    </row>
    <row r="120" spans="1:7" x14ac:dyDescent="0.2">
      <c r="A120" s="12">
        <v>40638.660277777781</v>
      </c>
      <c r="B120" s="5"/>
      <c r="C120" s="5"/>
      <c r="D120" s="5"/>
      <c r="E120" s="5">
        <v>1</v>
      </c>
      <c r="F120" s="5"/>
      <c r="G120" s="5">
        <v>1</v>
      </c>
    </row>
    <row r="121" spans="1:7" x14ac:dyDescent="0.2">
      <c r="A121" s="12">
        <v>40643.950925925928</v>
      </c>
      <c r="B121" s="5"/>
      <c r="C121" s="5"/>
      <c r="D121" s="5"/>
      <c r="E121" s="5">
        <v>1</v>
      </c>
      <c r="F121" s="5"/>
      <c r="G121" s="5">
        <v>1</v>
      </c>
    </row>
    <row r="122" spans="1:7" x14ac:dyDescent="0.2">
      <c r="A122" s="12">
        <v>40645.806122685186</v>
      </c>
      <c r="B122" s="5"/>
      <c r="C122" s="5"/>
      <c r="D122" s="5"/>
      <c r="E122" s="5">
        <v>1</v>
      </c>
      <c r="F122" s="5"/>
      <c r="G122" s="5">
        <v>1</v>
      </c>
    </row>
    <row r="123" spans="1:7" x14ac:dyDescent="0.2">
      <c r="A123" s="12">
        <v>40645.890763888892</v>
      </c>
      <c r="B123" s="5"/>
      <c r="C123" s="5">
        <v>1</v>
      </c>
      <c r="D123" s="5"/>
      <c r="E123" s="5"/>
      <c r="F123" s="5"/>
      <c r="G123" s="5">
        <v>1</v>
      </c>
    </row>
    <row r="124" spans="1:7" x14ac:dyDescent="0.2">
      <c r="A124" s="12">
        <v>40648.54960648148</v>
      </c>
      <c r="B124" s="5"/>
      <c r="C124" s="5"/>
      <c r="D124" s="5"/>
      <c r="E124" s="5">
        <v>1</v>
      </c>
      <c r="F124" s="5"/>
      <c r="G124" s="5">
        <v>1</v>
      </c>
    </row>
    <row r="125" spans="1:7" x14ac:dyDescent="0.2">
      <c r="A125" s="12">
        <v>40657.981493055559</v>
      </c>
      <c r="B125" s="5"/>
      <c r="C125" s="5"/>
      <c r="D125" s="5"/>
      <c r="E125" s="5">
        <v>1</v>
      </c>
      <c r="F125" s="5"/>
      <c r="G125" s="5">
        <v>1</v>
      </c>
    </row>
    <row r="126" spans="1:7" x14ac:dyDescent="0.2">
      <c r="A126" s="12">
        <v>40662.878333333334</v>
      </c>
      <c r="B126" s="5"/>
      <c r="C126" s="5"/>
      <c r="D126" s="5"/>
      <c r="E126" s="5">
        <v>1</v>
      </c>
      <c r="F126" s="5"/>
      <c r="G126" s="5">
        <v>1</v>
      </c>
    </row>
    <row r="127" spans="1:7" x14ac:dyDescent="0.2">
      <c r="A127" s="12">
        <v>40665.741643518515</v>
      </c>
      <c r="B127" s="5"/>
      <c r="C127" s="5"/>
      <c r="D127" s="5"/>
      <c r="E127" s="5">
        <v>1</v>
      </c>
      <c r="F127" s="5"/>
      <c r="G127" s="5">
        <v>1</v>
      </c>
    </row>
    <row r="128" spans="1:7" x14ac:dyDescent="0.2">
      <c r="A128" s="12">
        <v>40666.765208333331</v>
      </c>
      <c r="B128" s="5"/>
      <c r="C128" s="5"/>
      <c r="D128" s="5"/>
      <c r="E128" s="5">
        <v>1</v>
      </c>
      <c r="F128" s="5"/>
      <c r="G128" s="5">
        <v>1</v>
      </c>
    </row>
    <row r="129" spans="1:7" x14ac:dyDescent="0.2">
      <c r="A129" s="12">
        <v>40668.606365740743</v>
      </c>
      <c r="B129" s="5"/>
      <c r="C129" s="5"/>
      <c r="D129" s="5"/>
      <c r="E129" s="5">
        <v>1</v>
      </c>
      <c r="F129" s="5"/>
      <c r="G129" s="5">
        <v>1</v>
      </c>
    </row>
    <row r="130" spans="1:7" x14ac:dyDescent="0.2">
      <c r="A130" s="12">
        <v>40670.298993055556</v>
      </c>
      <c r="B130" s="5"/>
      <c r="C130" s="5"/>
      <c r="D130" s="5"/>
      <c r="E130" s="5">
        <v>1</v>
      </c>
      <c r="F130" s="5"/>
      <c r="G130" s="5">
        <v>1</v>
      </c>
    </row>
    <row r="131" spans="1:7" x14ac:dyDescent="0.2">
      <c r="A131" s="12">
        <v>40671.429178240738</v>
      </c>
      <c r="B131" s="5"/>
      <c r="C131" s="5"/>
      <c r="D131" s="5"/>
      <c r="E131" s="5">
        <v>1</v>
      </c>
      <c r="F131" s="5"/>
      <c r="G131" s="5">
        <v>1</v>
      </c>
    </row>
    <row r="132" spans="1:7" x14ac:dyDescent="0.2">
      <c r="A132" s="12">
        <v>40671.670960648145</v>
      </c>
      <c r="B132" s="5">
        <v>1</v>
      </c>
      <c r="C132" s="5"/>
      <c r="D132" s="5"/>
      <c r="E132" s="5"/>
      <c r="F132" s="5"/>
      <c r="G132" s="5">
        <v>1</v>
      </c>
    </row>
    <row r="133" spans="1:7" x14ac:dyDescent="0.2">
      <c r="A133" s="12">
        <v>40672.521539351852</v>
      </c>
      <c r="B133" s="5">
        <v>1</v>
      </c>
      <c r="C133" s="5"/>
      <c r="D133" s="5"/>
      <c r="E133" s="5"/>
      <c r="F133" s="5"/>
      <c r="G133" s="5">
        <v>1</v>
      </c>
    </row>
    <row r="134" spans="1:7" x14ac:dyDescent="0.2">
      <c r="A134" s="12">
        <v>40675.501666666663</v>
      </c>
      <c r="B134" s="5"/>
      <c r="C134" s="5"/>
      <c r="D134" s="5"/>
      <c r="E134" s="5">
        <v>1</v>
      </c>
      <c r="F134" s="5"/>
      <c r="G134" s="5">
        <v>1</v>
      </c>
    </row>
    <row r="135" spans="1:7" x14ac:dyDescent="0.2">
      <c r="A135" s="12">
        <v>40679.534733796296</v>
      </c>
      <c r="B135" s="5"/>
      <c r="C135" s="5"/>
      <c r="D135" s="5"/>
      <c r="E135" s="5">
        <v>1</v>
      </c>
      <c r="F135" s="5"/>
      <c r="G135" s="5">
        <v>1</v>
      </c>
    </row>
    <row r="136" spans="1:7" x14ac:dyDescent="0.2">
      <c r="A136" s="12">
        <v>40681.843356481484</v>
      </c>
      <c r="B136" s="5"/>
      <c r="C136" s="5"/>
      <c r="D136" s="5"/>
      <c r="E136" s="5">
        <v>1</v>
      </c>
      <c r="F136" s="5"/>
      <c r="G136" s="5">
        <v>1</v>
      </c>
    </row>
    <row r="137" spans="1:7" x14ac:dyDescent="0.2">
      <c r="A137" s="12">
        <v>40682.676458333335</v>
      </c>
      <c r="B137" s="5"/>
      <c r="C137" s="5">
        <v>1</v>
      </c>
      <c r="D137" s="5"/>
      <c r="E137" s="5"/>
      <c r="F137" s="5"/>
      <c r="G137" s="5">
        <v>1</v>
      </c>
    </row>
    <row r="138" spans="1:7" x14ac:dyDescent="0.2">
      <c r="A138" s="12">
        <v>40686.813263888886</v>
      </c>
      <c r="B138" s="5"/>
      <c r="C138" s="5"/>
      <c r="D138" s="5"/>
      <c r="E138" s="5">
        <v>1</v>
      </c>
      <c r="F138" s="5"/>
      <c r="G138" s="5">
        <v>1</v>
      </c>
    </row>
    <row r="139" spans="1:7" x14ac:dyDescent="0.2">
      <c r="A139" s="12">
        <v>40687.077511574076</v>
      </c>
      <c r="B139" s="5"/>
      <c r="C139" s="5"/>
      <c r="D139" s="5"/>
      <c r="E139" s="5">
        <v>1</v>
      </c>
      <c r="F139" s="5"/>
      <c r="G139" s="5">
        <v>1</v>
      </c>
    </row>
    <row r="140" spans="1:7" x14ac:dyDescent="0.2">
      <c r="A140" s="12">
        <v>40687.816284722219</v>
      </c>
      <c r="B140" s="5"/>
      <c r="C140" s="5"/>
      <c r="D140" s="5"/>
      <c r="E140" s="5">
        <v>1</v>
      </c>
      <c r="F140" s="5"/>
      <c r="G140" s="5">
        <v>1</v>
      </c>
    </row>
    <row r="141" spans="1:7" x14ac:dyDescent="0.2">
      <c r="A141" s="12">
        <v>40689.362534722219</v>
      </c>
      <c r="B141" s="5"/>
      <c r="C141" s="5"/>
      <c r="D141" s="5"/>
      <c r="E141" s="5">
        <v>1</v>
      </c>
      <c r="F141" s="5"/>
      <c r="G141" s="5">
        <v>1</v>
      </c>
    </row>
    <row r="142" spans="1:7" x14ac:dyDescent="0.2">
      <c r="A142" s="12">
        <v>40690.614722222221</v>
      </c>
      <c r="B142" s="5"/>
      <c r="C142" s="5"/>
      <c r="D142" s="5"/>
      <c r="E142" s="5">
        <v>1</v>
      </c>
      <c r="F142" s="5"/>
      <c r="G142" s="5">
        <v>1</v>
      </c>
    </row>
    <row r="143" spans="1:7" x14ac:dyDescent="0.2">
      <c r="A143" s="12">
        <v>40691.579722222225</v>
      </c>
      <c r="B143" s="5"/>
      <c r="C143" s="5"/>
      <c r="D143" s="5"/>
      <c r="E143" s="5">
        <v>1</v>
      </c>
      <c r="F143" s="5"/>
      <c r="G143" s="5">
        <v>1</v>
      </c>
    </row>
    <row r="144" spans="1:7" x14ac:dyDescent="0.2">
      <c r="A144" s="12">
        <v>40694.430127314816</v>
      </c>
      <c r="B144" s="5"/>
      <c r="C144" s="5"/>
      <c r="D144" s="5"/>
      <c r="E144" s="5">
        <v>1</v>
      </c>
      <c r="F144" s="5"/>
      <c r="G144" s="5">
        <v>1</v>
      </c>
    </row>
    <row r="145" spans="1:7" x14ac:dyDescent="0.2">
      <c r="A145" s="12">
        <v>40695.587037037039</v>
      </c>
      <c r="B145" s="5"/>
      <c r="C145" s="5"/>
      <c r="D145" s="5"/>
      <c r="E145" s="5">
        <v>1</v>
      </c>
      <c r="F145" s="5"/>
      <c r="G145" s="5">
        <v>1</v>
      </c>
    </row>
    <row r="146" spans="1:7" x14ac:dyDescent="0.2">
      <c r="A146" s="12">
        <v>40696.440451388888</v>
      </c>
      <c r="B146" s="5"/>
      <c r="C146" s="5"/>
      <c r="D146" s="5"/>
      <c r="E146" s="5">
        <v>1</v>
      </c>
      <c r="F146" s="5"/>
      <c r="G146" s="5">
        <v>1</v>
      </c>
    </row>
    <row r="147" spans="1:7" x14ac:dyDescent="0.2">
      <c r="A147" s="12">
        <v>40697.29011574074</v>
      </c>
      <c r="B147" s="5"/>
      <c r="C147" s="5"/>
      <c r="D147" s="5"/>
      <c r="E147" s="5">
        <v>1</v>
      </c>
      <c r="F147" s="5"/>
      <c r="G147" s="5">
        <v>1</v>
      </c>
    </row>
    <row r="148" spans="1:7" x14ac:dyDescent="0.2">
      <c r="A148" s="12">
        <v>40700.987511574072</v>
      </c>
      <c r="B148" s="5"/>
      <c r="C148" s="5">
        <v>1</v>
      </c>
      <c r="D148" s="5"/>
      <c r="E148" s="5"/>
      <c r="F148" s="5"/>
      <c r="G148" s="5">
        <v>1</v>
      </c>
    </row>
    <row r="149" spans="1:7" x14ac:dyDescent="0.2">
      <c r="A149" s="12">
        <v>40702.988715277781</v>
      </c>
      <c r="B149" s="5"/>
      <c r="C149" s="5"/>
      <c r="D149" s="5"/>
      <c r="E149" s="5">
        <v>1</v>
      </c>
      <c r="F149" s="5"/>
      <c r="G149" s="5">
        <v>1</v>
      </c>
    </row>
    <row r="150" spans="1:7" x14ac:dyDescent="0.2">
      <c r="A150" s="12">
        <v>40703.026053240741</v>
      </c>
      <c r="B150" s="5"/>
      <c r="C150" s="5">
        <v>1</v>
      </c>
      <c r="D150" s="5"/>
      <c r="E150" s="5"/>
      <c r="F150" s="5"/>
      <c r="G150" s="5">
        <v>1</v>
      </c>
    </row>
    <row r="151" spans="1:7" x14ac:dyDescent="0.2">
      <c r="A151" s="12">
        <v>40704.918298611112</v>
      </c>
      <c r="B151" s="5"/>
      <c r="C151" s="5">
        <v>1</v>
      </c>
      <c r="D151" s="5"/>
      <c r="E151" s="5"/>
      <c r="F151" s="5"/>
      <c r="G151" s="5">
        <v>1</v>
      </c>
    </row>
    <row r="152" spans="1:7" x14ac:dyDescent="0.2">
      <c r="A152" s="12">
        <v>40705.926874999997</v>
      </c>
      <c r="B152" s="5"/>
      <c r="C152" s="5"/>
      <c r="D152" s="5"/>
      <c r="E152" s="5">
        <v>1</v>
      </c>
      <c r="F152" s="5"/>
      <c r="G152" s="5">
        <v>1</v>
      </c>
    </row>
    <row r="153" spans="1:7" x14ac:dyDescent="0.2">
      <c r="A153" s="12">
        <v>40706.089108796295</v>
      </c>
      <c r="B153" s="5"/>
      <c r="C153" s="5"/>
      <c r="D153" s="5"/>
      <c r="E153" s="5">
        <v>1</v>
      </c>
      <c r="F153" s="5"/>
      <c r="G153" s="5">
        <v>1</v>
      </c>
    </row>
    <row r="154" spans="1:7" x14ac:dyDescent="0.2">
      <c r="A154" s="12">
        <v>40710.522847222222</v>
      </c>
      <c r="B154" s="5"/>
      <c r="C154" s="5">
        <v>1</v>
      </c>
      <c r="D154" s="5"/>
      <c r="E154" s="5"/>
      <c r="F154" s="5"/>
      <c r="G154" s="5">
        <v>1</v>
      </c>
    </row>
    <row r="155" spans="1:7" x14ac:dyDescent="0.2">
      <c r="A155" s="12">
        <v>40711.573877314811</v>
      </c>
      <c r="B155" s="5"/>
      <c r="C155" s="5"/>
      <c r="D155" s="5"/>
      <c r="E155" s="5">
        <v>1</v>
      </c>
      <c r="F155" s="5"/>
      <c r="G155" s="5">
        <v>1</v>
      </c>
    </row>
    <row r="156" spans="1:7" x14ac:dyDescent="0.2">
      <c r="A156" s="12">
        <v>40713.422164351854</v>
      </c>
      <c r="B156" s="5"/>
      <c r="C156" s="5"/>
      <c r="D156" s="5"/>
      <c r="E156" s="5">
        <v>1</v>
      </c>
      <c r="F156" s="5"/>
      <c r="G156" s="5">
        <v>1</v>
      </c>
    </row>
    <row r="157" spans="1:7" x14ac:dyDescent="0.2">
      <c r="A157" s="12">
        <v>40718.102326388886</v>
      </c>
      <c r="B157" s="5"/>
      <c r="C157" s="5"/>
      <c r="D157" s="5"/>
      <c r="E157" s="5">
        <v>1</v>
      </c>
      <c r="F157" s="5"/>
      <c r="G157" s="5">
        <v>1</v>
      </c>
    </row>
    <row r="158" spans="1:7" x14ac:dyDescent="0.2">
      <c r="A158" s="12">
        <v>40718.631203703706</v>
      </c>
      <c r="B158" s="5"/>
      <c r="C158" s="5"/>
      <c r="D158" s="5"/>
      <c r="E158" s="5">
        <v>1</v>
      </c>
      <c r="F158" s="5"/>
      <c r="G158" s="5">
        <v>1</v>
      </c>
    </row>
    <row r="159" spans="1:7" x14ac:dyDescent="0.2">
      <c r="A159" s="12">
        <v>40722.845324074071</v>
      </c>
      <c r="B159" s="5"/>
      <c r="C159" s="5"/>
      <c r="D159" s="5"/>
      <c r="E159" s="5">
        <v>1</v>
      </c>
      <c r="F159" s="5"/>
      <c r="G159" s="5">
        <v>1</v>
      </c>
    </row>
    <row r="160" spans="1:7" x14ac:dyDescent="0.2">
      <c r="A160" s="12">
        <v>40722.860474537039</v>
      </c>
      <c r="B160" s="5"/>
      <c r="C160" s="5"/>
      <c r="D160" s="5"/>
      <c r="E160" s="5">
        <v>1</v>
      </c>
      <c r="F160" s="5"/>
      <c r="G160" s="5">
        <v>1</v>
      </c>
    </row>
    <row r="161" spans="1:7" x14ac:dyDescent="0.2">
      <c r="A161" s="12">
        <v>40729.897291666668</v>
      </c>
      <c r="B161" s="5"/>
      <c r="C161" s="5"/>
      <c r="D161" s="5"/>
      <c r="E161" s="5">
        <v>1</v>
      </c>
      <c r="F161" s="5"/>
      <c r="G161" s="5">
        <v>1</v>
      </c>
    </row>
    <row r="162" spans="1:7" x14ac:dyDescent="0.2">
      <c r="A162" s="12">
        <v>40730.670578703706</v>
      </c>
      <c r="B162" s="5"/>
      <c r="C162" s="5"/>
      <c r="D162" s="5"/>
      <c r="E162" s="5">
        <v>1</v>
      </c>
      <c r="F162" s="5"/>
      <c r="G162" s="5">
        <v>1</v>
      </c>
    </row>
    <row r="163" spans="1:7" x14ac:dyDescent="0.2">
      <c r="A163" s="12">
        <v>40730.688020833331</v>
      </c>
      <c r="B163" s="5"/>
      <c r="C163" s="5"/>
      <c r="D163" s="5"/>
      <c r="E163" s="5">
        <v>1</v>
      </c>
      <c r="F163" s="5"/>
      <c r="G163" s="5">
        <v>1</v>
      </c>
    </row>
    <row r="164" spans="1:7" x14ac:dyDescent="0.2">
      <c r="A164" s="12">
        <v>40731.402037037034</v>
      </c>
      <c r="B164" s="5">
        <v>1</v>
      </c>
      <c r="C164" s="5"/>
      <c r="D164" s="5"/>
      <c r="E164" s="5"/>
      <c r="F164" s="5"/>
      <c r="G164" s="5">
        <v>1</v>
      </c>
    </row>
    <row r="165" spans="1:7" x14ac:dyDescent="0.2">
      <c r="A165" s="12">
        <v>40731.629131944443</v>
      </c>
      <c r="B165" s="5"/>
      <c r="C165" s="5"/>
      <c r="D165" s="5"/>
      <c r="E165" s="5">
        <v>1</v>
      </c>
      <c r="F165" s="5"/>
      <c r="G165" s="5">
        <v>1</v>
      </c>
    </row>
    <row r="166" spans="1:7" x14ac:dyDescent="0.2">
      <c r="A166" s="12">
        <v>40732.633912037039</v>
      </c>
      <c r="B166" s="5"/>
      <c r="C166" s="5"/>
      <c r="D166" s="5"/>
      <c r="E166" s="5">
        <v>1</v>
      </c>
      <c r="F166" s="5"/>
      <c r="G166" s="5">
        <v>1</v>
      </c>
    </row>
    <row r="167" spans="1:7" x14ac:dyDescent="0.2">
      <c r="A167" s="12">
        <v>40735.906678240739</v>
      </c>
      <c r="B167" s="5"/>
      <c r="C167" s="5"/>
      <c r="D167" s="5"/>
      <c r="E167" s="5">
        <v>1</v>
      </c>
      <c r="F167" s="5"/>
      <c r="G167" s="5">
        <v>1</v>
      </c>
    </row>
    <row r="168" spans="1:7" x14ac:dyDescent="0.2">
      <c r="A168" s="12">
        <v>40736.459699074076</v>
      </c>
      <c r="B168" s="5"/>
      <c r="C168" s="5">
        <v>1</v>
      </c>
      <c r="D168" s="5"/>
      <c r="E168" s="5"/>
      <c r="F168" s="5"/>
      <c r="G168" s="5">
        <v>1</v>
      </c>
    </row>
    <row r="169" spans="1:7" x14ac:dyDescent="0.2">
      <c r="A169" s="12">
        <v>40738.860949074071</v>
      </c>
      <c r="B169" s="5"/>
      <c r="C169" s="5"/>
      <c r="D169" s="5"/>
      <c r="E169" s="5">
        <v>1</v>
      </c>
      <c r="F169" s="5"/>
      <c r="G169" s="5">
        <v>1</v>
      </c>
    </row>
    <row r="170" spans="1:7" x14ac:dyDescent="0.2">
      <c r="A170" s="12">
        <v>40746.804548611108</v>
      </c>
      <c r="B170" s="5"/>
      <c r="C170" s="5"/>
      <c r="D170" s="5"/>
      <c r="E170" s="5">
        <v>1</v>
      </c>
      <c r="F170" s="5"/>
      <c r="G170" s="5">
        <v>1</v>
      </c>
    </row>
    <row r="171" spans="1:7" x14ac:dyDescent="0.2">
      <c r="A171" s="12">
        <v>40750.132569444446</v>
      </c>
      <c r="B171" s="5"/>
      <c r="C171" s="5"/>
      <c r="D171" s="5"/>
      <c r="E171" s="5">
        <v>1</v>
      </c>
      <c r="F171" s="5"/>
      <c r="G171" s="5">
        <v>1</v>
      </c>
    </row>
    <row r="172" spans="1:7" x14ac:dyDescent="0.2">
      <c r="A172" s="12">
        <v>40750.501770833333</v>
      </c>
      <c r="B172" s="5"/>
      <c r="C172" s="5">
        <v>1</v>
      </c>
      <c r="D172" s="5"/>
      <c r="E172" s="5"/>
      <c r="F172" s="5"/>
      <c r="G172" s="5">
        <v>1</v>
      </c>
    </row>
    <row r="173" spans="1:7" x14ac:dyDescent="0.2">
      <c r="A173" s="12">
        <v>40751.544965277775</v>
      </c>
      <c r="B173" s="5"/>
      <c r="C173" s="5">
        <v>1</v>
      </c>
      <c r="D173" s="5"/>
      <c r="E173" s="5"/>
      <c r="F173" s="5"/>
      <c r="G173" s="5">
        <v>1</v>
      </c>
    </row>
    <row r="174" spans="1:7" x14ac:dyDescent="0.2">
      <c r="A174" s="12">
        <v>40751.606099537035</v>
      </c>
      <c r="B174" s="5"/>
      <c r="C174" s="5"/>
      <c r="D174" s="5"/>
      <c r="E174" s="5">
        <v>1</v>
      </c>
      <c r="F174" s="5"/>
      <c r="G174" s="5">
        <v>1</v>
      </c>
    </row>
    <row r="175" spans="1:7" x14ac:dyDescent="0.2">
      <c r="A175" s="12">
        <v>40752.581377314818</v>
      </c>
      <c r="B175" s="5"/>
      <c r="C175" s="5">
        <v>1</v>
      </c>
      <c r="D175" s="5"/>
      <c r="E175" s="5"/>
      <c r="F175" s="5"/>
      <c r="G175" s="5">
        <v>1</v>
      </c>
    </row>
    <row r="176" spans="1:7" x14ac:dyDescent="0.2">
      <c r="A176" s="12">
        <v>40753.550092592595</v>
      </c>
      <c r="B176" s="5"/>
      <c r="C176" s="5"/>
      <c r="D176" s="5"/>
      <c r="E176" s="5">
        <v>1</v>
      </c>
      <c r="F176" s="5"/>
      <c r="G176" s="5">
        <v>1</v>
      </c>
    </row>
    <row r="177" spans="1:7" x14ac:dyDescent="0.2">
      <c r="A177" s="12">
        <v>40754.520925925928</v>
      </c>
      <c r="B177" s="5">
        <v>1</v>
      </c>
      <c r="C177" s="5"/>
      <c r="D177" s="5"/>
      <c r="E177" s="5"/>
      <c r="F177" s="5"/>
      <c r="G177" s="5">
        <v>1</v>
      </c>
    </row>
    <row r="178" spans="1:7" x14ac:dyDescent="0.2">
      <c r="A178" s="12">
        <v>40757.680914351855</v>
      </c>
      <c r="B178" s="5"/>
      <c r="C178" s="5"/>
      <c r="D178" s="5"/>
      <c r="E178" s="5">
        <v>1</v>
      </c>
      <c r="F178" s="5"/>
      <c r="G178" s="5">
        <v>1</v>
      </c>
    </row>
    <row r="179" spans="1:7" x14ac:dyDescent="0.2">
      <c r="A179" s="12">
        <v>40758.525150462963</v>
      </c>
      <c r="B179" s="5"/>
      <c r="C179" s="5"/>
      <c r="D179" s="5"/>
      <c r="E179" s="5">
        <v>1</v>
      </c>
      <c r="F179" s="5"/>
      <c r="G179" s="5">
        <v>1</v>
      </c>
    </row>
    <row r="180" spans="1:7" x14ac:dyDescent="0.2">
      <c r="A180" s="12">
        <v>40759.652199074073</v>
      </c>
      <c r="B180" s="5"/>
      <c r="C180" s="5">
        <v>1</v>
      </c>
      <c r="D180" s="5"/>
      <c r="E180" s="5"/>
      <c r="F180" s="5"/>
      <c r="G180" s="5">
        <v>1</v>
      </c>
    </row>
    <row r="181" spans="1:7" x14ac:dyDescent="0.2">
      <c r="A181" s="12">
        <v>40761.396087962959</v>
      </c>
      <c r="B181" s="5"/>
      <c r="C181" s="5"/>
      <c r="D181" s="5"/>
      <c r="E181" s="5">
        <v>1</v>
      </c>
      <c r="F181" s="5"/>
      <c r="G181" s="5">
        <v>1</v>
      </c>
    </row>
    <row r="182" spans="1:7" x14ac:dyDescent="0.2">
      <c r="A182" s="12">
        <v>40763.483090277776</v>
      </c>
      <c r="B182" s="5"/>
      <c r="C182" s="5"/>
      <c r="D182" s="5"/>
      <c r="E182" s="5">
        <v>1</v>
      </c>
      <c r="F182" s="5"/>
      <c r="G182" s="5">
        <v>1</v>
      </c>
    </row>
    <row r="183" spans="1:7" x14ac:dyDescent="0.2">
      <c r="A183" s="12">
        <v>40763.499212962961</v>
      </c>
      <c r="B183" s="5"/>
      <c r="C183" s="5"/>
      <c r="D183" s="5"/>
      <c r="E183" s="5">
        <v>1</v>
      </c>
      <c r="F183" s="5"/>
      <c r="G183" s="5">
        <v>1</v>
      </c>
    </row>
    <row r="184" spans="1:7" x14ac:dyDescent="0.2">
      <c r="A184" s="12">
        <v>40763.508923611109</v>
      </c>
      <c r="B184" s="5"/>
      <c r="C184" s="5"/>
      <c r="D184" s="5"/>
      <c r="E184" s="5">
        <v>1</v>
      </c>
      <c r="F184" s="5"/>
      <c r="G184" s="5">
        <v>1</v>
      </c>
    </row>
    <row r="185" spans="1:7" x14ac:dyDescent="0.2">
      <c r="A185" s="12">
        <v>40763.996041666665</v>
      </c>
      <c r="B185" s="5"/>
      <c r="C185" s="5"/>
      <c r="D185" s="5"/>
      <c r="E185" s="5">
        <v>1</v>
      </c>
      <c r="F185" s="5"/>
      <c r="G185" s="5">
        <v>1</v>
      </c>
    </row>
    <row r="186" spans="1:7" x14ac:dyDescent="0.2">
      <c r="A186" s="12">
        <v>40765.668553240743</v>
      </c>
      <c r="B186" s="5"/>
      <c r="C186" s="5"/>
      <c r="D186" s="5"/>
      <c r="E186" s="5">
        <v>1</v>
      </c>
      <c r="F186" s="5"/>
      <c r="G186" s="5">
        <v>1</v>
      </c>
    </row>
    <row r="187" spans="1:7" x14ac:dyDescent="0.2">
      <c r="A187" s="12">
        <v>40765.833587962959</v>
      </c>
      <c r="B187" s="5"/>
      <c r="C187" s="5"/>
      <c r="D187" s="5"/>
      <c r="E187" s="5">
        <v>1</v>
      </c>
      <c r="F187" s="5"/>
      <c r="G187" s="5">
        <v>1</v>
      </c>
    </row>
    <row r="188" spans="1:7" x14ac:dyDescent="0.2">
      <c r="A188" s="12">
        <v>40766.9840625</v>
      </c>
      <c r="B188" s="5"/>
      <c r="C188" s="5">
        <v>1</v>
      </c>
      <c r="D188" s="5"/>
      <c r="E188" s="5"/>
      <c r="F188" s="5"/>
      <c r="G188" s="5">
        <v>1</v>
      </c>
    </row>
    <row r="189" spans="1:7" x14ac:dyDescent="0.2">
      <c r="A189" s="12">
        <v>40771.708368055559</v>
      </c>
      <c r="B189" s="5"/>
      <c r="C189" s="5"/>
      <c r="D189" s="5"/>
      <c r="E189" s="5">
        <v>1</v>
      </c>
      <c r="F189" s="5"/>
      <c r="G189" s="5">
        <v>1</v>
      </c>
    </row>
    <row r="190" spans="1:7" x14ac:dyDescent="0.2">
      <c r="A190" s="12">
        <v>40772.640416666669</v>
      </c>
      <c r="B190" s="5"/>
      <c r="C190" s="5"/>
      <c r="D190" s="5"/>
      <c r="E190" s="5">
        <v>1</v>
      </c>
      <c r="F190" s="5"/>
      <c r="G190" s="5">
        <v>1</v>
      </c>
    </row>
    <row r="191" spans="1:7" x14ac:dyDescent="0.2">
      <c r="A191" s="12">
        <v>40778.561678240738</v>
      </c>
      <c r="B191" s="5"/>
      <c r="C191" s="5"/>
      <c r="D191" s="5"/>
      <c r="E191" s="5">
        <v>1</v>
      </c>
      <c r="F191" s="5"/>
      <c r="G191" s="5">
        <v>1</v>
      </c>
    </row>
    <row r="192" spans="1:7" x14ac:dyDescent="0.2">
      <c r="A192" s="12">
        <v>40778.917094907411</v>
      </c>
      <c r="B192" s="5"/>
      <c r="C192" s="5"/>
      <c r="D192" s="5"/>
      <c r="E192" s="5">
        <v>1</v>
      </c>
      <c r="F192" s="5"/>
      <c r="G192" s="5">
        <v>1</v>
      </c>
    </row>
    <row r="193" spans="1:7" x14ac:dyDescent="0.2">
      <c r="A193" s="12">
        <v>40781.957199074073</v>
      </c>
      <c r="B193" s="5">
        <v>1</v>
      </c>
      <c r="C193" s="5"/>
      <c r="D193" s="5"/>
      <c r="E193" s="5"/>
      <c r="F193" s="5"/>
      <c r="G193" s="5">
        <v>1</v>
      </c>
    </row>
    <row r="194" spans="1:7" x14ac:dyDescent="0.2">
      <c r="A194" s="12">
        <v>40783.804363425923</v>
      </c>
      <c r="B194" s="5"/>
      <c r="C194" s="5"/>
      <c r="D194" s="5"/>
      <c r="E194" s="5">
        <v>1</v>
      </c>
      <c r="F194" s="5"/>
      <c r="G194" s="5">
        <v>1</v>
      </c>
    </row>
    <row r="195" spans="1:7" x14ac:dyDescent="0.2">
      <c r="A195" s="12">
        <v>40785.466678240744</v>
      </c>
      <c r="B195" s="5"/>
      <c r="C195" s="5"/>
      <c r="D195" s="5"/>
      <c r="E195" s="5">
        <v>1</v>
      </c>
      <c r="F195" s="5"/>
      <c r="G195" s="5">
        <v>1</v>
      </c>
    </row>
    <row r="196" spans="1:7" x14ac:dyDescent="0.2">
      <c r="A196" s="12">
        <v>40785.979456018518</v>
      </c>
      <c r="B196" s="5"/>
      <c r="C196" s="5"/>
      <c r="D196" s="5"/>
      <c r="E196" s="5">
        <v>1</v>
      </c>
      <c r="F196" s="5"/>
      <c r="G196" s="5">
        <v>1</v>
      </c>
    </row>
    <row r="197" spans="1:7" x14ac:dyDescent="0.2">
      <c r="A197" s="12">
        <v>40788.089317129627</v>
      </c>
      <c r="B197" s="5"/>
      <c r="C197" s="5"/>
      <c r="D197" s="5"/>
      <c r="E197" s="5">
        <v>1</v>
      </c>
      <c r="F197" s="5"/>
      <c r="G197" s="5">
        <v>1</v>
      </c>
    </row>
    <row r="198" spans="1:7" x14ac:dyDescent="0.2">
      <c r="A198" s="12">
        <v>40788.578206018516</v>
      </c>
      <c r="B198" s="5"/>
      <c r="C198" s="5"/>
      <c r="D198" s="5"/>
      <c r="E198" s="5">
        <v>1</v>
      </c>
      <c r="F198" s="5"/>
      <c r="G198" s="5">
        <v>1</v>
      </c>
    </row>
    <row r="199" spans="1:7" x14ac:dyDescent="0.2">
      <c r="A199" s="12">
        <v>40793.790266203701</v>
      </c>
      <c r="B199" s="5"/>
      <c r="C199" s="5"/>
      <c r="D199" s="5"/>
      <c r="E199" s="5">
        <v>1</v>
      </c>
      <c r="F199" s="5"/>
      <c r="G199" s="5">
        <v>1</v>
      </c>
    </row>
    <row r="200" spans="1:7" x14ac:dyDescent="0.2">
      <c r="A200" s="12">
        <v>40795.505011574074</v>
      </c>
      <c r="B200" s="5"/>
      <c r="C200" s="5">
        <v>1</v>
      </c>
      <c r="D200" s="5"/>
      <c r="E200" s="5"/>
      <c r="F200" s="5"/>
      <c r="G200" s="5">
        <v>1</v>
      </c>
    </row>
    <row r="201" spans="1:7" x14ac:dyDescent="0.2">
      <c r="A201" s="12">
        <v>40795.611817129633</v>
      </c>
      <c r="B201" s="5"/>
      <c r="C201" s="5"/>
      <c r="D201" s="5"/>
      <c r="E201" s="5">
        <v>1</v>
      </c>
      <c r="F201" s="5"/>
      <c r="G201" s="5">
        <v>1</v>
      </c>
    </row>
    <row r="202" spans="1:7" x14ac:dyDescent="0.2">
      <c r="A202" s="12">
        <v>40795.792928240742</v>
      </c>
      <c r="B202" s="5"/>
      <c r="C202" s="5"/>
      <c r="D202" s="5"/>
      <c r="E202" s="5">
        <v>1</v>
      </c>
      <c r="F202" s="5"/>
      <c r="G202" s="5">
        <v>1</v>
      </c>
    </row>
    <row r="203" spans="1:7" x14ac:dyDescent="0.2">
      <c r="A203" s="12">
        <v>40799.664351851854</v>
      </c>
      <c r="B203" s="5"/>
      <c r="C203" s="5">
        <v>1</v>
      </c>
      <c r="D203" s="5"/>
      <c r="E203" s="5"/>
      <c r="F203" s="5"/>
      <c r="G203" s="5">
        <v>1</v>
      </c>
    </row>
    <row r="204" spans="1:7" x14ac:dyDescent="0.2">
      <c r="A204" s="12">
        <v>40800.432025462964</v>
      </c>
      <c r="B204" s="5"/>
      <c r="C204" s="5">
        <v>1</v>
      </c>
      <c r="D204" s="5"/>
      <c r="E204" s="5"/>
      <c r="F204" s="5"/>
      <c r="G204" s="5">
        <v>1</v>
      </c>
    </row>
    <row r="205" spans="1:7" x14ac:dyDescent="0.2">
      <c r="A205" s="12">
        <v>40802.524768518517</v>
      </c>
      <c r="B205" s="5"/>
      <c r="C205" s="5"/>
      <c r="D205" s="5"/>
      <c r="E205" s="5">
        <v>1</v>
      </c>
      <c r="F205" s="5"/>
      <c r="G205" s="5">
        <v>1</v>
      </c>
    </row>
    <row r="206" spans="1:7" x14ac:dyDescent="0.2">
      <c r="A206" s="12">
        <v>40802.756261574075</v>
      </c>
      <c r="B206" s="5"/>
      <c r="C206" s="5">
        <v>1</v>
      </c>
      <c r="D206" s="5"/>
      <c r="E206" s="5"/>
      <c r="F206" s="5"/>
      <c r="G206" s="5">
        <v>1</v>
      </c>
    </row>
    <row r="207" spans="1:7" x14ac:dyDescent="0.2">
      <c r="A207" s="12">
        <v>40806.662615740737</v>
      </c>
      <c r="B207" s="5"/>
      <c r="C207" s="5"/>
      <c r="D207" s="5"/>
      <c r="E207" s="5">
        <v>1</v>
      </c>
      <c r="F207" s="5"/>
      <c r="G207" s="5">
        <v>1</v>
      </c>
    </row>
    <row r="208" spans="1:7" x14ac:dyDescent="0.2">
      <c r="A208" s="12">
        <v>40808.944189814814</v>
      </c>
      <c r="B208" s="5"/>
      <c r="C208" s="5"/>
      <c r="D208" s="5"/>
      <c r="E208" s="5">
        <v>1</v>
      </c>
      <c r="F208" s="5"/>
      <c r="G208" s="5">
        <v>1</v>
      </c>
    </row>
    <row r="209" spans="1:7" x14ac:dyDescent="0.2">
      <c r="A209" s="12">
        <v>40810.911990740744</v>
      </c>
      <c r="B209" s="5"/>
      <c r="C209" s="5"/>
      <c r="D209" s="5"/>
      <c r="E209" s="5">
        <v>1</v>
      </c>
      <c r="F209" s="5"/>
      <c r="G209" s="5">
        <v>1</v>
      </c>
    </row>
    <row r="210" spans="1:7" x14ac:dyDescent="0.2">
      <c r="A210" s="12">
        <v>40812.594895833332</v>
      </c>
      <c r="B210" s="5"/>
      <c r="C210" s="5"/>
      <c r="D210" s="5"/>
      <c r="E210" s="5">
        <v>1</v>
      </c>
      <c r="F210" s="5"/>
      <c r="G210" s="5">
        <v>1</v>
      </c>
    </row>
    <row r="211" spans="1:7" x14ac:dyDescent="0.2">
      <c r="A211" s="12">
        <v>40818.376562500001</v>
      </c>
      <c r="B211" s="5"/>
      <c r="C211" s="5"/>
      <c r="D211" s="5"/>
      <c r="E211" s="5">
        <v>1</v>
      </c>
      <c r="F211" s="5"/>
      <c r="G211" s="5">
        <v>1</v>
      </c>
    </row>
    <row r="212" spans="1:7" x14ac:dyDescent="0.2">
      <c r="A212" s="12">
        <v>40820.974803240744</v>
      </c>
      <c r="B212" s="5"/>
      <c r="C212" s="5"/>
      <c r="D212" s="5"/>
      <c r="E212" s="5">
        <v>1</v>
      </c>
      <c r="F212" s="5"/>
      <c r="G212" s="5">
        <v>1</v>
      </c>
    </row>
    <row r="213" spans="1:7" x14ac:dyDescent="0.2">
      <c r="A213" s="12">
        <v>40829.665324074071</v>
      </c>
      <c r="B213" s="5"/>
      <c r="C213" s="5"/>
      <c r="D213" s="5"/>
      <c r="E213" s="5">
        <v>1</v>
      </c>
      <c r="F213" s="5"/>
      <c r="G213" s="5">
        <v>1</v>
      </c>
    </row>
    <row r="214" spans="1:7" x14ac:dyDescent="0.2">
      <c r="A214" s="12">
        <v>40832.9921412037</v>
      </c>
      <c r="B214" s="5"/>
      <c r="C214" s="5"/>
      <c r="D214" s="5"/>
      <c r="E214" s="5">
        <v>1</v>
      </c>
      <c r="F214" s="5"/>
      <c r="G214" s="5">
        <v>1</v>
      </c>
    </row>
    <row r="215" spans="1:7" x14ac:dyDescent="0.2">
      <c r="A215" s="12">
        <v>40833.424861111111</v>
      </c>
      <c r="B215" s="5"/>
      <c r="C215" s="5"/>
      <c r="D215" s="5"/>
      <c r="E215" s="5">
        <v>1</v>
      </c>
      <c r="F215" s="5"/>
      <c r="G215" s="5">
        <v>1</v>
      </c>
    </row>
    <row r="216" spans="1:7" x14ac:dyDescent="0.2">
      <c r="A216" s="12">
        <v>40837.835057870368</v>
      </c>
      <c r="B216" s="5"/>
      <c r="C216" s="5"/>
      <c r="D216" s="5"/>
      <c r="E216" s="5">
        <v>1</v>
      </c>
      <c r="F216" s="5"/>
      <c r="G216" s="5">
        <v>1</v>
      </c>
    </row>
    <row r="217" spans="1:7" x14ac:dyDescent="0.2">
      <c r="A217" s="12">
        <v>40840.407453703701</v>
      </c>
      <c r="B217" s="5"/>
      <c r="C217" s="5"/>
      <c r="D217" s="5"/>
      <c r="E217" s="5">
        <v>1</v>
      </c>
      <c r="F217" s="5"/>
      <c r="G217" s="5">
        <v>1</v>
      </c>
    </row>
    <row r="218" spans="1:7" x14ac:dyDescent="0.2">
      <c r="A218" s="12">
        <v>40844.483310185184</v>
      </c>
      <c r="B218" s="5"/>
      <c r="C218" s="5"/>
      <c r="D218" s="5"/>
      <c r="E218" s="5">
        <v>1</v>
      </c>
      <c r="F218" s="5"/>
      <c r="G218" s="5">
        <v>1</v>
      </c>
    </row>
    <row r="219" spans="1:7" x14ac:dyDescent="0.2">
      <c r="A219" s="12">
        <v>40844.842546296299</v>
      </c>
      <c r="B219" s="5"/>
      <c r="C219" s="5"/>
      <c r="D219" s="5"/>
      <c r="E219" s="5">
        <v>1</v>
      </c>
      <c r="F219" s="5"/>
      <c r="G219" s="5">
        <v>1</v>
      </c>
    </row>
    <row r="220" spans="1:7" x14ac:dyDescent="0.2">
      <c r="A220" s="12">
        <v>40844.941423611112</v>
      </c>
      <c r="B220" s="5"/>
      <c r="C220" s="5"/>
      <c r="D220" s="5"/>
      <c r="E220" s="5">
        <v>1</v>
      </c>
      <c r="F220" s="5"/>
      <c r="G220" s="5">
        <v>1</v>
      </c>
    </row>
    <row r="221" spans="1:7" x14ac:dyDescent="0.2">
      <c r="A221" s="12">
        <v>40846.962685185186</v>
      </c>
      <c r="B221" s="5"/>
      <c r="C221" s="5">
        <v>1</v>
      </c>
      <c r="D221" s="5"/>
      <c r="E221" s="5"/>
      <c r="F221" s="5"/>
      <c r="G221" s="5">
        <v>1</v>
      </c>
    </row>
    <row r="222" spans="1:7" x14ac:dyDescent="0.2">
      <c r="A222" s="12">
        <v>40847.99</v>
      </c>
      <c r="B222" s="5"/>
      <c r="C222" s="5"/>
      <c r="D222" s="5"/>
      <c r="E222" s="5">
        <v>1</v>
      </c>
      <c r="F222" s="5"/>
      <c r="G222" s="5">
        <v>1</v>
      </c>
    </row>
    <row r="223" spans="1:7" x14ac:dyDescent="0.2">
      <c r="A223" s="12">
        <v>40849.902731481481</v>
      </c>
      <c r="B223" s="5"/>
      <c r="C223" s="5"/>
      <c r="D223" s="5"/>
      <c r="E223" s="5">
        <v>1</v>
      </c>
      <c r="F223" s="5"/>
      <c r="G223" s="5">
        <v>1</v>
      </c>
    </row>
    <row r="224" spans="1:7" x14ac:dyDescent="0.2">
      <c r="A224" s="12">
        <v>40852.68136574074</v>
      </c>
      <c r="B224" s="5"/>
      <c r="C224" s="5"/>
      <c r="D224" s="5"/>
      <c r="E224" s="5">
        <v>1</v>
      </c>
      <c r="F224" s="5"/>
      <c r="G224" s="5">
        <v>1</v>
      </c>
    </row>
    <row r="225" spans="1:7" x14ac:dyDescent="0.2">
      <c r="A225" s="12">
        <v>40854.536932870367</v>
      </c>
      <c r="B225" s="5"/>
      <c r="C225" s="5"/>
      <c r="D225" s="5"/>
      <c r="E225" s="5">
        <v>1</v>
      </c>
      <c r="F225" s="5"/>
      <c r="G225" s="5">
        <v>1</v>
      </c>
    </row>
    <row r="226" spans="1:7" x14ac:dyDescent="0.2">
      <c r="A226" s="12">
        <v>40855.556759259256</v>
      </c>
      <c r="B226" s="5"/>
      <c r="C226" s="5">
        <v>1</v>
      </c>
      <c r="D226" s="5"/>
      <c r="E226" s="5"/>
      <c r="F226" s="5"/>
      <c r="G226" s="5">
        <v>1</v>
      </c>
    </row>
    <row r="227" spans="1:7" x14ac:dyDescent="0.2">
      <c r="A227" s="12">
        <v>40858.553807870368</v>
      </c>
      <c r="B227" s="5"/>
      <c r="C227" s="5">
        <v>1</v>
      </c>
      <c r="D227" s="5"/>
      <c r="E227" s="5"/>
      <c r="F227" s="5"/>
      <c r="G227" s="5">
        <v>1</v>
      </c>
    </row>
    <row r="228" spans="1:7" x14ac:dyDescent="0.2">
      <c r="A228" s="12">
        <v>40860.462175925924</v>
      </c>
      <c r="B228" s="5"/>
      <c r="C228" s="5"/>
      <c r="D228" s="5"/>
      <c r="E228" s="5">
        <v>1</v>
      </c>
      <c r="F228" s="5"/>
      <c r="G228" s="5">
        <v>1</v>
      </c>
    </row>
    <row r="229" spans="1:7" x14ac:dyDescent="0.2">
      <c r="A229" s="12">
        <v>40861.065833333334</v>
      </c>
      <c r="B229" s="5"/>
      <c r="C229" s="5"/>
      <c r="D229" s="5"/>
      <c r="E229" s="5">
        <v>1</v>
      </c>
      <c r="F229" s="5"/>
      <c r="G229" s="5">
        <v>1</v>
      </c>
    </row>
    <row r="230" spans="1:7" x14ac:dyDescent="0.2">
      <c r="A230" s="12">
        <v>40862.28460648148</v>
      </c>
      <c r="B230" s="5"/>
      <c r="C230" s="5"/>
      <c r="D230" s="5"/>
      <c r="E230" s="5">
        <v>1</v>
      </c>
      <c r="F230" s="5"/>
      <c r="G230" s="5">
        <v>1</v>
      </c>
    </row>
    <row r="231" spans="1:7" x14ac:dyDescent="0.2">
      <c r="A231" s="12">
        <v>40862.805023148147</v>
      </c>
      <c r="B231" s="5"/>
      <c r="C231" s="5">
        <v>1</v>
      </c>
      <c r="D231" s="5"/>
      <c r="E231" s="5"/>
      <c r="F231" s="5"/>
      <c r="G231" s="5">
        <v>1</v>
      </c>
    </row>
    <row r="232" spans="1:7" x14ac:dyDescent="0.2">
      <c r="A232" s="12">
        <v>40862.851793981485</v>
      </c>
      <c r="B232" s="5"/>
      <c r="C232" s="5">
        <v>1</v>
      </c>
      <c r="D232" s="5"/>
      <c r="E232" s="5"/>
      <c r="F232" s="5"/>
      <c r="G232" s="5">
        <v>1</v>
      </c>
    </row>
    <row r="233" spans="1:7" x14ac:dyDescent="0.2">
      <c r="A233" s="12">
        <v>40864.833923611113</v>
      </c>
      <c r="B233" s="5"/>
      <c r="C233" s="5"/>
      <c r="D233" s="5"/>
      <c r="E233" s="5">
        <v>1</v>
      </c>
      <c r="F233" s="5"/>
      <c r="G233" s="5">
        <v>1</v>
      </c>
    </row>
    <row r="234" spans="1:7" x14ac:dyDescent="0.2">
      <c r="A234" s="12">
        <v>40865.658807870372</v>
      </c>
      <c r="B234" s="5"/>
      <c r="C234" s="5"/>
      <c r="D234" s="5"/>
      <c r="E234" s="5">
        <v>1</v>
      </c>
      <c r="F234" s="5"/>
      <c r="G234" s="5">
        <v>1</v>
      </c>
    </row>
    <row r="235" spans="1:7" x14ac:dyDescent="0.2">
      <c r="A235" s="12">
        <v>40868.011481481481</v>
      </c>
      <c r="B235" s="5"/>
      <c r="C235" s="5"/>
      <c r="D235" s="5"/>
      <c r="E235" s="5">
        <v>1</v>
      </c>
      <c r="F235" s="5"/>
      <c r="G235" s="5">
        <v>1</v>
      </c>
    </row>
    <row r="236" spans="1:7" x14ac:dyDescent="0.2">
      <c r="A236" s="12">
        <v>40869.466840277775</v>
      </c>
      <c r="B236" s="5"/>
      <c r="C236" s="5"/>
      <c r="D236" s="5"/>
      <c r="E236" s="5">
        <v>1</v>
      </c>
      <c r="F236" s="5"/>
      <c r="G236" s="5">
        <v>1</v>
      </c>
    </row>
    <row r="237" spans="1:7" x14ac:dyDescent="0.2">
      <c r="A237" s="12">
        <v>40870.566076388888</v>
      </c>
      <c r="B237" s="5"/>
      <c r="C237" s="5"/>
      <c r="D237" s="5"/>
      <c r="E237" s="5">
        <v>1</v>
      </c>
      <c r="F237" s="5"/>
      <c r="G237" s="5">
        <v>1</v>
      </c>
    </row>
    <row r="238" spans="1:7" x14ac:dyDescent="0.2">
      <c r="A238" s="12">
        <v>40875.961331018516</v>
      </c>
      <c r="B238" s="5"/>
      <c r="C238" s="5"/>
      <c r="D238" s="5"/>
      <c r="E238" s="5">
        <v>1</v>
      </c>
      <c r="F238" s="5"/>
      <c r="G238" s="5">
        <v>1</v>
      </c>
    </row>
    <row r="239" spans="1:7" x14ac:dyDescent="0.2">
      <c r="A239" s="12">
        <v>40877.042662037034</v>
      </c>
      <c r="B239" s="5"/>
      <c r="C239" s="5">
        <v>1</v>
      </c>
      <c r="D239" s="5"/>
      <c r="E239" s="5"/>
      <c r="F239" s="5"/>
      <c r="G239" s="5">
        <v>1</v>
      </c>
    </row>
    <row r="240" spans="1:7" x14ac:dyDescent="0.2">
      <c r="A240" s="12">
        <v>40878.549884259257</v>
      </c>
      <c r="B240" s="5"/>
      <c r="C240" s="5">
        <v>1</v>
      </c>
      <c r="D240" s="5"/>
      <c r="E240" s="5"/>
      <c r="F240" s="5"/>
      <c r="G240" s="5">
        <v>1</v>
      </c>
    </row>
    <row r="241" spans="1:7" x14ac:dyDescent="0.2">
      <c r="A241" s="12">
        <v>40879.58734953704</v>
      </c>
      <c r="B241" s="5"/>
      <c r="C241" s="5"/>
      <c r="D241" s="5"/>
      <c r="E241" s="5">
        <v>1</v>
      </c>
      <c r="F241" s="5"/>
      <c r="G241" s="5">
        <v>1</v>
      </c>
    </row>
    <row r="242" spans="1:7" x14ac:dyDescent="0.2">
      <c r="A242" s="12">
        <v>40882.273333333331</v>
      </c>
      <c r="B242" s="5"/>
      <c r="C242" s="5">
        <v>1</v>
      </c>
      <c r="D242" s="5"/>
      <c r="E242" s="5"/>
      <c r="F242" s="5"/>
      <c r="G242" s="5">
        <v>1</v>
      </c>
    </row>
    <row r="243" spans="1:7" x14ac:dyDescent="0.2">
      <c r="A243" s="12">
        <v>40882.815844907411</v>
      </c>
      <c r="B243" s="5"/>
      <c r="C243" s="5">
        <v>1</v>
      </c>
      <c r="D243" s="5"/>
      <c r="E243" s="5"/>
      <c r="F243" s="5"/>
      <c r="G243" s="5">
        <v>1</v>
      </c>
    </row>
    <row r="244" spans="1:7" x14ac:dyDescent="0.2">
      <c r="A244" s="12">
        <v>40883.740983796299</v>
      </c>
      <c r="B244" s="5"/>
      <c r="C244" s="5"/>
      <c r="D244" s="5"/>
      <c r="E244" s="5">
        <v>1</v>
      </c>
      <c r="F244" s="5"/>
      <c r="G244" s="5">
        <v>1</v>
      </c>
    </row>
    <row r="245" spans="1:7" x14ac:dyDescent="0.2">
      <c r="A245" s="12">
        <v>40883.754247685189</v>
      </c>
      <c r="B245" s="5">
        <v>1</v>
      </c>
      <c r="C245" s="5"/>
      <c r="D245" s="5"/>
      <c r="E245" s="5"/>
      <c r="F245" s="5"/>
      <c r="G245" s="5">
        <v>1</v>
      </c>
    </row>
    <row r="246" spans="1:7" x14ac:dyDescent="0.2">
      <c r="A246" s="12">
        <v>40883.858344907407</v>
      </c>
      <c r="B246" s="5"/>
      <c r="C246" s="5"/>
      <c r="D246" s="5"/>
      <c r="E246" s="5">
        <v>1</v>
      </c>
      <c r="F246" s="5"/>
      <c r="G246" s="5">
        <v>1</v>
      </c>
    </row>
    <row r="247" spans="1:7" x14ac:dyDescent="0.2">
      <c r="A247" s="12">
        <v>40891.941134259258</v>
      </c>
      <c r="B247" s="5"/>
      <c r="C247" s="5"/>
      <c r="D247" s="5"/>
      <c r="E247" s="5">
        <v>1</v>
      </c>
      <c r="F247" s="5"/>
      <c r="G247" s="5">
        <v>1</v>
      </c>
    </row>
    <row r="248" spans="1:7" x14ac:dyDescent="0.2">
      <c r="A248" s="12">
        <v>40893.343391203707</v>
      </c>
      <c r="B248" s="5"/>
      <c r="C248" s="5"/>
      <c r="D248" s="5"/>
      <c r="E248" s="5">
        <v>1</v>
      </c>
      <c r="F248" s="5"/>
      <c r="G248" s="5">
        <v>1</v>
      </c>
    </row>
    <row r="249" spans="1:7" x14ac:dyDescent="0.2">
      <c r="A249" s="12">
        <v>40893.784629629627</v>
      </c>
      <c r="B249" s="5"/>
      <c r="C249" s="5"/>
      <c r="D249" s="5"/>
      <c r="E249" s="5">
        <v>1</v>
      </c>
      <c r="F249" s="5"/>
      <c r="G249" s="5">
        <v>1</v>
      </c>
    </row>
    <row r="250" spans="1:7" x14ac:dyDescent="0.2">
      <c r="A250" s="12">
        <v>40894.698622685188</v>
      </c>
      <c r="B250" s="5"/>
      <c r="C250" s="5">
        <v>1</v>
      </c>
      <c r="D250" s="5"/>
      <c r="E250" s="5"/>
      <c r="F250" s="5"/>
      <c r="G250" s="5">
        <v>1</v>
      </c>
    </row>
    <row r="251" spans="1:7" x14ac:dyDescent="0.2">
      <c r="A251" s="12">
        <v>40895.689641203702</v>
      </c>
      <c r="B251" s="5"/>
      <c r="C251" s="5"/>
      <c r="D251" s="5"/>
      <c r="E251" s="5">
        <v>1</v>
      </c>
      <c r="F251" s="5"/>
      <c r="G251" s="5">
        <v>1</v>
      </c>
    </row>
    <row r="252" spans="1:7" x14ac:dyDescent="0.2">
      <c r="A252" s="12">
        <v>40896.675416666665</v>
      </c>
      <c r="B252" s="5"/>
      <c r="C252" s="5"/>
      <c r="D252" s="5"/>
      <c r="E252" s="5">
        <v>1</v>
      </c>
      <c r="F252" s="5"/>
      <c r="G252" s="5">
        <v>1</v>
      </c>
    </row>
    <row r="253" spans="1:7" x14ac:dyDescent="0.2">
      <c r="A253" s="12">
        <v>40897.880902777775</v>
      </c>
      <c r="B253" s="5"/>
      <c r="C253" s="5"/>
      <c r="D253" s="5"/>
      <c r="E253" s="5">
        <v>1</v>
      </c>
      <c r="F253" s="5"/>
      <c r="G253" s="5">
        <v>1</v>
      </c>
    </row>
    <row r="254" spans="1:7" x14ac:dyDescent="0.2">
      <c r="A254" s="12">
        <v>40904.529861111114</v>
      </c>
      <c r="B254" s="5"/>
      <c r="C254" s="5"/>
      <c r="D254" s="5"/>
      <c r="E254" s="5">
        <v>1</v>
      </c>
      <c r="F254" s="5"/>
      <c r="G254" s="5">
        <v>1</v>
      </c>
    </row>
    <row r="255" spans="1:7" x14ac:dyDescent="0.2">
      <c r="A255" s="12">
        <v>40906.579247685186</v>
      </c>
      <c r="B255" s="5"/>
      <c r="C255" s="5"/>
      <c r="D255" s="5"/>
      <c r="E255" s="5">
        <v>1</v>
      </c>
      <c r="F255" s="5"/>
      <c r="G255" s="5">
        <v>1</v>
      </c>
    </row>
    <row r="256" spans="1:7" x14ac:dyDescent="0.2">
      <c r="A256" s="12">
        <v>40909.440868055557</v>
      </c>
      <c r="B256" s="5"/>
      <c r="C256" s="5"/>
      <c r="D256" s="5"/>
      <c r="E256" s="5">
        <v>1</v>
      </c>
      <c r="F256" s="5"/>
      <c r="G256" s="5">
        <v>1</v>
      </c>
    </row>
    <row r="257" spans="1:7" x14ac:dyDescent="0.2">
      <c r="A257" s="12">
        <v>40911.601539351854</v>
      </c>
      <c r="B257" s="5"/>
      <c r="C257" s="5"/>
      <c r="D257" s="5"/>
      <c r="E257" s="5">
        <v>1</v>
      </c>
      <c r="F257" s="5"/>
      <c r="G257" s="5">
        <v>1</v>
      </c>
    </row>
    <row r="258" spans="1:7" x14ac:dyDescent="0.2">
      <c r="A258" s="12">
        <v>40918.530601851853</v>
      </c>
      <c r="B258" s="5"/>
      <c r="C258" s="5"/>
      <c r="D258" s="5"/>
      <c r="E258" s="5">
        <v>1</v>
      </c>
      <c r="F258" s="5"/>
      <c r="G258" s="5">
        <v>1</v>
      </c>
    </row>
    <row r="259" spans="1:7" x14ac:dyDescent="0.2">
      <c r="A259" s="12">
        <v>40920.696562500001</v>
      </c>
      <c r="B259" s="5"/>
      <c r="C259" s="5"/>
      <c r="D259" s="5"/>
      <c r="E259" s="5">
        <v>1</v>
      </c>
      <c r="F259" s="5"/>
      <c r="G259" s="5">
        <v>1</v>
      </c>
    </row>
    <row r="260" spans="1:7" x14ac:dyDescent="0.2">
      <c r="A260" s="12">
        <v>40920.909328703703</v>
      </c>
      <c r="B260" s="5"/>
      <c r="C260" s="5">
        <v>1</v>
      </c>
      <c r="D260" s="5"/>
      <c r="E260" s="5"/>
      <c r="F260" s="5"/>
      <c r="G260" s="5">
        <v>1</v>
      </c>
    </row>
    <row r="261" spans="1:7" x14ac:dyDescent="0.2">
      <c r="A261" s="12">
        <v>40921.711006944446</v>
      </c>
      <c r="B261" s="5"/>
      <c r="C261" s="5"/>
      <c r="D261" s="5"/>
      <c r="E261" s="5">
        <v>1</v>
      </c>
      <c r="F261" s="5"/>
      <c r="G261" s="5">
        <v>1</v>
      </c>
    </row>
    <row r="262" spans="1:7" x14ac:dyDescent="0.2">
      <c r="A262" s="12">
        <v>40923.521620370368</v>
      </c>
      <c r="B262" s="5"/>
      <c r="C262" s="5"/>
      <c r="D262" s="5"/>
      <c r="E262" s="5">
        <v>1</v>
      </c>
      <c r="F262" s="5"/>
      <c r="G262" s="5">
        <v>1</v>
      </c>
    </row>
    <row r="263" spans="1:7" x14ac:dyDescent="0.2">
      <c r="A263" s="12">
        <v>40924.44253472222</v>
      </c>
      <c r="B263" s="5"/>
      <c r="C263" s="5"/>
      <c r="D263" s="5"/>
      <c r="E263" s="5">
        <v>1</v>
      </c>
      <c r="F263" s="5"/>
      <c r="G263" s="5">
        <v>1</v>
      </c>
    </row>
    <row r="264" spans="1:7" x14ac:dyDescent="0.2">
      <c r="A264" s="12">
        <v>40925.391331018516</v>
      </c>
      <c r="B264" s="5"/>
      <c r="C264" s="5"/>
      <c r="D264" s="5"/>
      <c r="E264" s="5">
        <v>1</v>
      </c>
      <c r="F264" s="5"/>
      <c r="G264" s="5">
        <v>1</v>
      </c>
    </row>
    <row r="265" spans="1:7" x14ac:dyDescent="0.2">
      <c r="A265" s="12">
        <v>40925.839525462965</v>
      </c>
      <c r="B265" s="5"/>
      <c r="C265" s="5"/>
      <c r="D265" s="5"/>
      <c r="E265" s="5">
        <v>1</v>
      </c>
      <c r="F265" s="5"/>
      <c r="G265" s="5">
        <v>1</v>
      </c>
    </row>
    <row r="266" spans="1:7" x14ac:dyDescent="0.2">
      <c r="A266" s="12">
        <v>40926.110729166663</v>
      </c>
      <c r="B266" s="5"/>
      <c r="C266" s="5"/>
      <c r="D266" s="5"/>
      <c r="E266" s="5">
        <v>1</v>
      </c>
      <c r="F266" s="5"/>
      <c r="G266" s="5">
        <v>1</v>
      </c>
    </row>
    <row r="267" spans="1:7" x14ac:dyDescent="0.2">
      <c r="A267" s="12">
        <v>40926.828645833331</v>
      </c>
      <c r="B267" s="5"/>
      <c r="C267" s="5">
        <v>1</v>
      </c>
      <c r="D267" s="5"/>
      <c r="E267" s="5"/>
      <c r="F267" s="5"/>
      <c r="G267" s="5">
        <v>1</v>
      </c>
    </row>
    <row r="268" spans="1:7" x14ac:dyDescent="0.2">
      <c r="A268" s="12">
        <v>40927.265127314815</v>
      </c>
      <c r="B268" s="5"/>
      <c r="C268" s="5"/>
      <c r="D268" s="5"/>
      <c r="E268" s="5">
        <v>1</v>
      </c>
      <c r="F268" s="5"/>
      <c r="G268" s="5">
        <v>1</v>
      </c>
    </row>
    <row r="269" spans="1:7" x14ac:dyDescent="0.2">
      <c r="A269" s="12">
        <v>40927.523449074077</v>
      </c>
      <c r="B269" s="5"/>
      <c r="C269" s="5"/>
      <c r="D269" s="5"/>
      <c r="E269" s="5">
        <v>1</v>
      </c>
      <c r="F269" s="5"/>
      <c r="G269" s="5">
        <v>1</v>
      </c>
    </row>
    <row r="270" spans="1:7" x14ac:dyDescent="0.2">
      <c r="A270" s="12">
        <v>40933.593576388892</v>
      </c>
      <c r="B270" s="5"/>
      <c r="C270" s="5"/>
      <c r="D270" s="5"/>
      <c r="E270" s="5">
        <v>1</v>
      </c>
      <c r="F270" s="5"/>
      <c r="G270" s="5">
        <v>1</v>
      </c>
    </row>
    <row r="271" spans="1:7" x14ac:dyDescent="0.2">
      <c r="A271" s="12">
        <v>40933.648587962962</v>
      </c>
      <c r="B271" s="5"/>
      <c r="C271" s="5"/>
      <c r="D271" s="5"/>
      <c r="E271" s="5">
        <v>1</v>
      </c>
      <c r="F271" s="5"/>
      <c r="G271" s="5">
        <v>1</v>
      </c>
    </row>
    <row r="272" spans="1:7" x14ac:dyDescent="0.2">
      <c r="A272" s="12">
        <v>40933.648634259262</v>
      </c>
      <c r="B272" s="5"/>
      <c r="C272" s="5"/>
      <c r="D272" s="5"/>
      <c r="E272" s="5">
        <v>1</v>
      </c>
      <c r="F272" s="5"/>
      <c r="G272" s="5">
        <v>1</v>
      </c>
    </row>
    <row r="273" spans="1:7" x14ac:dyDescent="0.2">
      <c r="A273" s="12">
        <v>40934.167812500003</v>
      </c>
      <c r="B273" s="5"/>
      <c r="C273" s="5">
        <v>1</v>
      </c>
      <c r="D273" s="5"/>
      <c r="E273" s="5"/>
      <c r="F273" s="5"/>
      <c r="G273" s="5">
        <v>1</v>
      </c>
    </row>
    <row r="274" spans="1:7" x14ac:dyDescent="0.2">
      <c r="A274" s="12">
        <v>40934.796770833331</v>
      </c>
      <c r="B274" s="5"/>
      <c r="C274" s="5"/>
      <c r="D274" s="5"/>
      <c r="E274" s="5">
        <v>1</v>
      </c>
      <c r="F274" s="5"/>
      <c r="G274" s="5">
        <v>1</v>
      </c>
    </row>
    <row r="275" spans="1:7" x14ac:dyDescent="0.2">
      <c r="A275" s="12">
        <v>40936.470173611109</v>
      </c>
      <c r="B275" s="5"/>
      <c r="C275" s="5"/>
      <c r="D275" s="5"/>
      <c r="E275" s="5">
        <v>1</v>
      </c>
      <c r="F275" s="5"/>
      <c r="G275" s="5">
        <v>1</v>
      </c>
    </row>
    <row r="276" spans="1:7" x14ac:dyDescent="0.2">
      <c r="A276" s="12">
        <v>40937.471226851849</v>
      </c>
      <c r="B276" s="5"/>
      <c r="C276" s="5">
        <v>1</v>
      </c>
      <c r="D276" s="5"/>
      <c r="E276" s="5"/>
      <c r="F276" s="5"/>
      <c r="G276" s="5">
        <v>1</v>
      </c>
    </row>
    <row r="277" spans="1:7" x14ac:dyDescent="0.2">
      <c r="A277" s="12">
        <v>40937.854143518518</v>
      </c>
      <c r="B277" s="5"/>
      <c r="C277" s="5">
        <v>1</v>
      </c>
      <c r="D277" s="5"/>
      <c r="E277" s="5"/>
      <c r="F277" s="5"/>
      <c r="G277" s="5">
        <v>1</v>
      </c>
    </row>
    <row r="278" spans="1:7" x14ac:dyDescent="0.2">
      <c r="A278" s="12">
        <v>40938.811689814815</v>
      </c>
      <c r="B278" s="5"/>
      <c r="C278" s="5"/>
      <c r="D278" s="5"/>
      <c r="E278" s="5">
        <v>1</v>
      </c>
      <c r="F278" s="5"/>
      <c r="G278" s="5">
        <v>1</v>
      </c>
    </row>
    <row r="279" spans="1:7" x14ac:dyDescent="0.2">
      <c r="A279" s="12">
        <v>40939.553449074076</v>
      </c>
      <c r="B279" s="5"/>
      <c r="C279" s="5"/>
      <c r="D279" s="5"/>
      <c r="E279" s="5">
        <v>1</v>
      </c>
      <c r="F279" s="5"/>
      <c r="G279" s="5">
        <v>1</v>
      </c>
    </row>
    <row r="280" spans="1:7" x14ac:dyDescent="0.2">
      <c r="A280" s="12">
        <v>40939.629340277781</v>
      </c>
      <c r="B280" s="5"/>
      <c r="C280" s="5"/>
      <c r="D280" s="5"/>
      <c r="E280" s="5">
        <v>1</v>
      </c>
      <c r="F280" s="5"/>
      <c r="G280" s="5">
        <v>1</v>
      </c>
    </row>
    <row r="281" spans="1:7" x14ac:dyDescent="0.2">
      <c r="A281" s="12">
        <v>40939.740439814814</v>
      </c>
      <c r="B281" s="5">
        <v>1</v>
      </c>
      <c r="C281" s="5"/>
      <c r="D281" s="5"/>
      <c r="E281" s="5"/>
      <c r="F281" s="5"/>
      <c r="G281" s="5">
        <v>1</v>
      </c>
    </row>
    <row r="282" spans="1:7" x14ac:dyDescent="0.2">
      <c r="A282" s="12">
        <v>40939.771284722221</v>
      </c>
      <c r="B282" s="5"/>
      <c r="C282" s="5"/>
      <c r="D282" s="5"/>
      <c r="E282" s="5">
        <v>1</v>
      </c>
      <c r="F282" s="5"/>
      <c r="G282" s="5">
        <v>1</v>
      </c>
    </row>
    <row r="283" spans="1:7" x14ac:dyDescent="0.2">
      <c r="A283" s="12">
        <v>40940.991493055553</v>
      </c>
      <c r="B283" s="5"/>
      <c r="C283" s="5"/>
      <c r="D283" s="5"/>
      <c r="E283" s="5">
        <v>1</v>
      </c>
      <c r="F283" s="5"/>
      <c r="G283" s="5">
        <v>1</v>
      </c>
    </row>
    <row r="284" spans="1:7" x14ac:dyDescent="0.2">
      <c r="A284" s="12">
        <v>40941.444039351853</v>
      </c>
      <c r="B284" s="5"/>
      <c r="C284" s="5"/>
      <c r="D284" s="5"/>
      <c r="E284" s="5">
        <v>1</v>
      </c>
      <c r="F284" s="5"/>
      <c r="G284" s="5">
        <v>1</v>
      </c>
    </row>
    <row r="285" spans="1:7" x14ac:dyDescent="0.2">
      <c r="A285" s="12">
        <v>40945.636979166666</v>
      </c>
      <c r="B285" s="5"/>
      <c r="C285" s="5"/>
      <c r="D285" s="5"/>
      <c r="E285" s="5">
        <v>1</v>
      </c>
      <c r="F285" s="5"/>
      <c r="G285" s="5">
        <v>1</v>
      </c>
    </row>
    <row r="286" spans="1:7" x14ac:dyDescent="0.2">
      <c r="A286" s="12">
        <v>40945.905497685184</v>
      </c>
      <c r="B286" s="5"/>
      <c r="C286" s="5"/>
      <c r="D286" s="5"/>
      <c r="E286" s="5">
        <v>1</v>
      </c>
      <c r="F286" s="5"/>
      <c r="G286" s="5">
        <v>1</v>
      </c>
    </row>
    <row r="287" spans="1:7" x14ac:dyDescent="0.2">
      <c r="A287" s="12">
        <v>40946.67391203704</v>
      </c>
      <c r="B287" s="5"/>
      <c r="C287" s="5"/>
      <c r="D287" s="5"/>
      <c r="E287" s="5">
        <v>1</v>
      </c>
      <c r="F287" s="5"/>
      <c r="G287" s="5">
        <v>1</v>
      </c>
    </row>
    <row r="288" spans="1:7" x14ac:dyDescent="0.2">
      <c r="A288" s="12">
        <v>40947.83390046296</v>
      </c>
      <c r="B288" s="5"/>
      <c r="C288" s="5"/>
      <c r="D288" s="5"/>
      <c r="E288" s="5">
        <v>1</v>
      </c>
      <c r="F288" s="5"/>
      <c r="G288" s="5">
        <v>1</v>
      </c>
    </row>
    <row r="289" spans="1:7" x14ac:dyDescent="0.2">
      <c r="A289" s="12">
        <v>40947.872395833336</v>
      </c>
      <c r="B289" s="5"/>
      <c r="C289" s="5"/>
      <c r="D289" s="5"/>
      <c r="E289" s="5">
        <v>1</v>
      </c>
      <c r="F289" s="5"/>
      <c r="G289" s="5">
        <v>1</v>
      </c>
    </row>
    <row r="290" spans="1:7" x14ac:dyDescent="0.2">
      <c r="A290" s="12">
        <v>40947.959826388891</v>
      </c>
      <c r="B290" s="5"/>
      <c r="C290" s="5"/>
      <c r="D290" s="5"/>
      <c r="E290" s="5">
        <v>1</v>
      </c>
      <c r="F290" s="5"/>
      <c r="G290" s="5">
        <v>1</v>
      </c>
    </row>
    <row r="291" spans="1:7" x14ac:dyDescent="0.2">
      <c r="A291" s="12">
        <v>40948.421863425923</v>
      </c>
      <c r="B291" s="5"/>
      <c r="C291" s="5"/>
      <c r="D291" s="5"/>
      <c r="E291" s="5">
        <v>1</v>
      </c>
      <c r="F291" s="5"/>
      <c r="G291" s="5">
        <v>1</v>
      </c>
    </row>
    <row r="292" spans="1:7" x14ac:dyDescent="0.2">
      <c r="A292" s="12">
        <v>40949.775312500002</v>
      </c>
      <c r="B292" s="5"/>
      <c r="C292" s="5">
        <v>1</v>
      </c>
      <c r="D292" s="5"/>
      <c r="E292" s="5"/>
      <c r="F292" s="5"/>
      <c r="G292" s="5">
        <v>1</v>
      </c>
    </row>
    <row r="293" spans="1:7" x14ac:dyDescent="0.2">
      <c r="A293" s="12">
        <v>40952.42864583333</v>
      </c>
      <c r="B293" s="5"/>
      <c r="C293" s="5">
        <v>1</v>
      </c>
      <c r="D293" s="5"/>
      <c r="E293" s="5"/>
      <c r="F293" s="5"/>
      <c r="G293" s="5">
        <v>1</v>
      </c>
    </row>
    <row r="294" spans="1:7" x14ac:dyDescent="0.2">
      <c r="A294" s="12">
        <v>40955.857754629629</v>
      </c>
      <c r="B294" s="5"/>
      <c r="C294" s="5"/>
      <c r="D294" s="5"/>
      <c r="E294" s="5">
        <v>1</v>
      </c>
      <c r="F294" s="5"/>
      <c r="G294" s="5">
        <v>1</v>
      </c>
    </row>
    <row r="295" spans="1:7" x14ac:dyDescent="0.2">
      <c r="A295" s="12">
        <v>40956.345196759263</v>
      </c>
      <c r="B295" s="5"/>
      <c r="C295" s="5">
        <v>1</v>
      </c>
      <c r="D295" s="5"/>
      <c r="E295" s="5"/>
      <c r="F295" s="5"/>
      <c r="G295" s="5">
        <v>1</v>
      </c>
    </row>
    <row r="296" spans="1:7" x14ac:dyDescent="0.2">
      <c r="A296" s="12">
        <v>40958.508935185186</v>
      </c>
      <c r="B296" s="5"/>
      <c r="C296" s="5"/>
      <c r="D296" s="5"/>
      <c r="E296" s="5">
        <v>1</v>
      </c>
      <c r="F296" s="5"/>
      <c r="G296" s="5">
        <v>1</v>
      </c>
    </row>
    <row r="297" spans="1:7" x14ac:dyDescent="0.2">
      <c r="A297" s="12">
        <v>40959.526064814818</v>
      </c>
      <c r="B297" s="5"/>
      <c r="C297" s="5"/>
      <c r="D297" s="5"/>
      <c r="E297" s="5">
        <v>1</v>
      </c>
      <c r="F297" s="5"/>
      <c r="G297" s="5">
        <v>1</v>
      </c>
    </row>
    <row r="298" spans="1:7" x14ac:dyDescent="0.2">
      <c r="A298" s="12">
        <v>40960.653229166666</v>
      </c>
      <c r="B298" s="5"/>
      <c r="C298" s="5"/>
      <c r="D298" s="5"/>
      <c r="E298" s="5">
        <v>1</v>
      </c>
      <c r="F298" s="5"/>
      <c r="G298" s="5">
        <v>1</v>
      </c>
    </row>
    <row r="299" spans="1:7" x14ac:dyDescent="0.2">
      <c r="A299" s="12">
        <v>40960.849016203705</v>
      </c>
      <c r="B299" s="5"/>
      <c r="C299" s="5"/>
      <c r="D299" s="5"/>
      <c r="E299" s="5">
        <v>1</v>
      </c>
      <c r="F299" s="5"/>
      <c r="G299" s="5">
        <v>1</v>
      </c>
    </row>
    <row r="300" spans="1:7" x14ac:dyDescent="0.2">
      <c r="A300" s="12">
        <v>40961.043807870374</v>
      </c>
      <c r="B300" s="5"/>
      <c r="C300" s="5"/>
      <c r="D300" s="5"/>
      <c r="E300" s="5">
        <v>1</v>
      </c>
      <c r="F300" s="5"/>
      <c r="G300" s="5">
        <v>1</v>
      </c>
    </row>
    <row r="301" spans="1:7" x14ac:dyDescent="0.2">
      <c r="A301" s="12">
        <v>40963.404699074075</v>
      </c>
      <c r="B301" s="5"/>
      <c r="C301" s="5"/>
      <c r="D301" s="5"/>
      <c r="E301" s="5">
        <v>1</v>
      </c>
      <c r="F301" s="5"/>
      <c r="G301" s="5">
        <v>1</v>
      </c>
    </row>
    <row r="302" spans="1:7" x14ac:dyDescent="0.2">
      <c r="A302" s="12">
        <v>40966.873541666668</v>
      </c>
      <c r="B302" s="5"/>
      <c r="C302" s="5"/>
      <c r="D302" s="5"/>
      <c r="E302" s="5">
        <v>1</v>
      </c>
      <c r="F302" s="5"/>
      <c r="G302" s="5">
        <v>1</v>
      </c>
    </row>
    <row r="303" spans="1:7" x14ac:dyDescent="0.2">
      <c r="A303" s="12">
        <v>40967.4065162037</v>
      </c>
      <c r="B303" s="5"/>
      <c r="C303" s="5">
        <v>1</v>
      </c>
      <c r="D303" s="5"/>
      <c r="E303" s="5"/>
      <c r="F303" s="5"/>
      <c r="G303" s="5">
        <v>1</v>
      </c>
    </row>
    <row r="304" spans="1:7" x14ac:dyDescent="0.2">
      <c r="A304" s="12">
        <v>40969.704039351855</v>
      </c>
      <c r="B304" s="5"/>
      <c r="C304" s="5"/>
      <c r="D304" s="5"/>
      <c r="E304" s="5">
        <v>1</v>
      </c>
      <c r="F304" s="5"/>
      <c r="G304" s="5">
        <v>1</v>
      </c>
    </row>
    <row r="305" spans="1:7" x14ac:dyDescent="0.2">
      <c r="A305" s="12">
        <v>40970.541701388887</v>
      </c>
      <c r="B305" s="5"/>
      <c r="C305" s="5"/>
      <c r="D305" s="5"/>
      <c r="E305" s="5">
        <v>1</v>
      </c>
      <c r="F305" s="5"/>
      <c r="G305" s="5">
        <v>1</v>
      </c>
    </row>
    <row r="306" spans="1:7" x14ac:dyDescent="0.2">
      <c r="A306" s="12">
        <v>40970.667337962965</v>
      </c>
      <c r="B306" s="5"/>
      <c r="C306" s="5"/>
      <c r="D306" s="5"/>
      <c r="E306" s="5">
        <v>1</v>
      </c>
      <c r="F306" s="5"/>
      <c r="G306" s="5">
        <v>1</v>
      </c>
    </row>
    <row r="307" spans="1:7" x14ac:dyDescent="0.2">
      <c r="A307" s="12">
        <v>40970.794236111113</v>
      </c>
      <c r="B307" s="5"/>
      <c r="C307" s="5">
        <v>1</v>
      </c>
      <c r="D307" s="5"/>
      <c r="E307" s="5"/>
      <c r="F307" s="5"/>
      <c r="G307" s="5">
        <v>1</v>
      </c>
    </row>
    <row r="308" spans="1:7" x14ac:dyDescent="0.2">
      <c r="A308" s="12">
        <v>40972.830208333333</v>
      </c>
      <c r="B308" s="5"/>
      <c r="C308" s="5"/>
      <c r="D308" s="5"/>
      <c r="E308" s="5">
        <v>1</v>
      </c>
      <c r="F308" s="5"/>
      <c r="G308" s="5">
        <v>1</v>
      </c>
    </row>
    <row r="309" spans="1:7" x14ac:dyDescent="0.2">
      <c r="A309" s="12">
        <v>40973.517905092594</v>
      </c>
      <c r="B309" s="5"/>
      <c r="C309" s="5"/>
      <c r="D309" s="5"/>
      <c r="E309" s="5">
        <v>1</v>
      </c>
      <c r="F309" s="5"/>
      <c r="G309" s="5">
        <v>1</v>
      </c>
    </row>
    <row r="310" spans="1:7" x14ac:dyDescent="0.2">
      <c r="A310" s="12">
        <v>40973.532118055555</v>
      </c>
      <c r="B310" s="5"/>
      <c r="C310" s="5">
        <v>1</v>
      </c>
      <c r="D310" s="5"/>
      <c r="E310" s="5"/>
      <c r="F310" s="5"/>
      <c r="G310" s="5">
        <v>1</v>
      </c>
    </row>
    <row r="311" spans="1:7" x14ac:dyDescent="0.2">
      <c r="A311" s="12">
        <v>40973.564849537041</v>
      </c>
      <c r="B311" s="5"/>
      <c r="C311" s="5"/>
      <c r="D311" s="5"/>
      <c r="E311" s="5">
        <v>1</v>
      </c>
      <c r="F311" s="5"/>
      <c r="G311" s="5">
        <v>1</v>
      </c>
    </row>
    <row r="312" spans="1:7" x14ac:dyDescent="0.2">
      <c r="A312" s="12">
        <v>40974.583564814813</v>
      </c>
      <c r="B312" s="5"/>
      <c r="C312" s="5"/>
      <c r="D312" s="5"/>
      <c r="E312" s="5">
        <v>1</v>
      </c>
      <c r="F312" s="5"/>
      <c r="G312" s="5">
        <v>1</v>
      </c>
    </row>
    <row r="313" spans="1:7" x14ac:dyDescent="0.2">
      <c r="A313" s="12">
        <v>40977.596967592595</v>
      </c>
      <c r="B313" s="5"/>
      <c r="C313" s="5"/>
      <c r="D313" s="5"/>
      <c r="E313" s="5">
        <v>1</v>
      </c>
      <c r="F313" s="5"/>
      <c r="G313" s="5">
        <v>1</v>
      </c>
    </row>
    <row r="314" spans="1:7" x14ac:dyDescent="0.2">
      <c r="A314" s="12">
        <v>40977.739675925928</v>
      </c>
      <c r="B314" s="5"/>
      <c r="C314" s="5"/>
      <c r="D314" s="5"/>
      <c r="E314" s="5">
        <v>1</v>
      </c>
      <c r="F314" s="5"/>
      <c r="G314" s="5">
        <v>1</v>
      </c>
    </row>
    <row r="315" spans="1:7" x14ac:dyDescent="0.2">
      <c r="A315" s="12">
        <v>40977.916712962964</v>
      </c>
      <c r="B315" s="5"/>
      <c r="C315" s="5"/>
      <c r="D315" s="5"/>
      <c r="E315" s="5">
        <v>1</v>
      </c>
      <c r="F315" s="5"/>
      <c r="G315" s="5">
        <v>1</v>
      </c>
    </row>
    <row r="316" spans="1:7" x14ac:dyDescent="0.2">
      <c r="A316" s="12">
        <v>40978.029733796298</v>
      </c>
      <c r="B316" s="5"/>
      <c r="C316" s="5">
        <v>1</v>
      </c>
      <c r="D316" s="5"/>
      <c r="E316" s="5"/>
      <c r="F316" s="5"/>
      <c r="G316" s="5">
        <v>1</v>
      </c>
    </row>
    <row r="317" spans="1:7" x14ac:dyDescent="0.2">
      <c r="A317" s="12">
        <v>40981.501909722225</v>
      </c>
      <c r="B317" s="5"/>
      <c r="C317" s="5"/>
      <c r="D317" s="5"/>
      <c r="E317" s="5">
        <v>1</v>
      </c>
      <c r="F317" s="5"/>
      <c r="G317" s="5">
        <v>1</v>
      </c>
    </row>
    <row r="318" spans="1:7" x14ac:dyDescent="0.2">
      <c r="A318" s="12">
        <v>40981.594282407408</v>
      </c>
      <c r="B318" s="5"/>
      <c r="C318" s="5">
        <v>1</v>
      </c>
      <c r="D318" s="5"/>
      <c r="E318" s="5"/>
      <c r="F318" s="5"/>
      <c r="G318" s="5">
        <v>1</v>
      </c>
    </row>
    <row r="319" spans="1:7" x14ac:dyDescent="0.2">
      <c r="A319" s="12">
        <v>40982.847615740742</v>
      </c>
      <c r="B319" s="5"/>
      <c r="C319" s="5"/>
      <c r="D319" s="5"/>
      <c r="E319" s="5">
        <v>1</v>
      </c>
      <c r="F319" s="5"/>
      <c r="G319" s="5">
        <v>1</v>
      </c>
    </row>
    <row r="320" spans="1:7" x14ac:dyDescent="0.2">
      <c r="A320" s="12">
        <v>40985.251469907409</v>
      </c>
      <c r="B320" s="5">
        <v>1</v>
      </c>
      <c r="C320" s="5"/>
      <c r="D320" s="5"/>
      <c r="E320" s="5"/>
      <c r="F320" s="5"/>
      <c r="G320" s="5">
        <v>1</v>
      </c>
    </row>
    <row r="321" spans="1:7" x14ac:dyDescent="0.2">
      <c r="A321" s="12">
        <v>40987.480000000003</v>
      </c>
      <c r="B321" s="5"/>
      <c r="C321" s="5"/>
      <c r="D321" s="5"/>
      <c r="E321" s="5">
        <v>1</v>
      </c>
      <c r="F321" s="5"/>
      <c r="G321" s="5">
        <v>1</v>
      </c>
    </row>
    <row r="322" spans="1:7" x14ac:dyDescent="0.2">
      <c r="A322" s="12">
        <v>40987.489305555559</v>
      </c>
      <c r="B322" s="5"/>
      <c r="C322" s="5"/>
      <c r="D322" s="5"/>
      <c r="E322" s="5">
        <v>1</v>
      </c>
      <c r="F322" s="5"/>
      <c r="G322" s="5">
        <v>1</v>
      </c>
    </row>
    <row r="323" spans="1:7" x14ac:dyDescent="0.2">
      <c r="A323" s="12">
        <v>40987.565381944441</v>
      </c>
      <c r="B323" s="5"/>
      <c r="C323" s="5"/>
      <c r="D323" s="5"/>
      <c r="E323" s="5">
        <v>1</v>
      </c>
      <c r="F323" s="5"/>
      <c r="G323" s="5">
        <v>1</v>
      </c>
    </row>
    <row r="324" spans="1:7" x14ac:dyDescent="0.2">
      <c r="A324" s="12">
        <v>40987.568298611113</v>
      </c>
      <c r="B324" s="5"/>
      <c r="C324" s="5"/>
      <c r="D324" s="5"/>
      <c r="E324" s="5">
        <v>1</v>
      </c>
      <c r="F324" s="5"/>
      <c r="G324" s="5">
        <v>1</v>
      </c>
    </row>
    <row r="325" spans="1:7" x14ac:dyDescent="0.2">
      <c r="A325" s="12">
        <v>40987.626550925925</v>
      </c>
      <c r="B325" s="5"/>
      <c r="C325" s="5">
        <v>1</v>
      </c>
      <c r="D325" s="5"/>
      <c r="E325" s="5"/>
      <c r="F325" s="5"/>
      <c r="G325" s="5">
        <v>1</v>
      </c>
    </row>
    <row r="326" spans="1:7" x14ac:dyDescent="0.2">
      <c r="A326" s="12">
        <v>40987.68240740741</v>
      </c>
      <c r="B326" s="5"/>
      <c r="C326" s="5"/>
      <c r="D326" s="5"/>
      <c r="E326" s="5">
        <v>1</v>
      </c>
      <c r="F326" s="5"/>
      <c r="G326" s="5">
        <v>1</v>
      </c>
    </row>
    <row r="327" spans="1:7" x14ac:dyDescent="0.2">
      <c r="A327" s="12">
        <v>40987.768726851849</v>
      </c>
      <c r="B327" s="5"/>
      <c r="C327" s="5"/>
      <c r="D327" s="5"/>
      <c r="E327" s="5">
        <v>1</v>
      </c>
      <c r="F327" s="5"/>
      <c r="G327" s="5">
        <v>1</v>
      </c>
    </row>
    <row r="328" spans="1:7" x14ac:dyDescent="0.2">
      <c r="A328" s="12">
        <v>40989.841736111113</v>
      </c>
      <c r="B328" s="5">
        <v>1</v>
      </c>
      <c r="C328" s="5"/>
      <c r="D328" s="5"/>
      <c r="E328" s="5"/>
      <c r="F328" s="5"/>
      <c r="G328" s="5">
        <v>1</v>
      </c>
    </row>
    <row r="329" spans="1:7" x14ac:dyDescent="0.2">
      <c r="A329" s="12">
        <v>40990.500983796293</v>
      </c>
      <c r="B329" s="5"/>
      <c r="C329" s="5"/>
      <c r="D329" s="5"/>
      <c r="E329" s="5">
        <v>1</v>
      </c>
      <c r="F329" s="5"/>
      <c r="G329" s="5">
        <v>1</v>
      </c>
    </row>
    <row r="330" spans="1:7" x14ac:dyDescent="0.2">
      <c r="A330" s="12">
        <v>40990.700925925928</v>
      </c>
      <c r="B330" s="5"/>
      <c r="C330" s="5"/>
      <c r="D330" s="5"/>
      <c r="E330" s="5">
        <v>1</v>
      </c>
      <c r="F330" s="5"/>
      <c r="G330" s="5">
        <v>1</v>
      </c>
    </row>
    <row r="331" spans="1:7" x14ac:dyDescent="0.2">
      <c r="A331" s="12">
        <v>40991.499722222223</v>
      </c>
      <c r="B331" s="5"/>
      <c r="C331" s="5"/>
      <c r="D331" s="5"/>
      <c r="E331" s="5">
        <v>1</v>
      </c>
      <c r="F331" s="5"/>
      <c r="G331" s="5">
        <v>1</v>
      </c>
    </row>
    <row r="332" spans="1:7" x14ac:dyDescent="0.2">
      <c r="A332" s="12">
        <v>40994.815983796296</v>
      </c>
      <c r="B332" s="5"/>
      <c r="C332" s="5">
        <v>1</v>
      </c>
      <c r="D332" s="5"/>
      <c r="E332" s="5"/>
      <c r="F332" s="5"/>
      <c r="G332" s="5">
        <v>1</v>
      </c>
    </row>
    <row r="333" spans="1:7" x14ac:dyDescent="0.2">
      <c r="A333" s="12">
        <v>40996.438587962963</v>
      </c>
      <c r="B333" s="5"/>
      <c r="C333" s="5"/>
      <c r="D333" s="5"/>
      <c r="E333" s="5">
        <v>1</v>
      </c>
      <c r="F333" s="5"/>
      <c r="G333" s="5">
        <v>1</v>
      </c>
    </row>
    <row r="334" spans="1:7" x14ac:dyDescent="0.2">
      <c r="A334" s="12">
        <v>40996.458865740744</v>
      </c>
      <c r="B334" s="5"/>
      <c r="C334" s="5"/>
      <c r="D334" s="5"/>
      <c r="E334" s="5">
        <v>1</v>
      </c>
      <c r="F334" s="5"/>
      <c r="G334" s="5">
        <v>1</v>
      </c>
    </row>
    <row r="335" spans="1:7" x14ac:dyDescent="0.2">
      <c r="A335" s="12">
        <v>40996.785740740743</v>
      </c>
      <c r="B335" s="5"/>
      <c r="C335" s="5"/>
      <c r="D335" s="5"/>
      <c r="E335" s="5">
        <v>1</v>
      </c>
      <c r="F335" s="5"/>
      <c r="G335" s="5">
        <v>1</v>
      </c>
    </row>
    <row r="336" spans="1:7" x14ac:dyDescent="0.2">
      <c r="A336" s="12">
        <v>40996.936539351853</v>
      </c>
      <c r="B336" s="5"/>
      <c r="C336" s="5"/>
      <c r="D336" s="5"/>
      <c r="E336" s="5">
        <v>1</v>
      </c>
      <c r="F336" s="5"/>
      <c r="G336" s="5">
        <v>1</v>
      </c>
    </row>
    <row r="337" spans="1:7" x14ac:dyDescent="0.2">
      <c r="A337" s="12">
        <v>40997.048888888887</v>
      </c>
      <c r="B337" s="5"/>
      <c r="C337" s="5"/>
      <c r="D337" s="5"/>
      <c r="E337" s="5">
        <v>1</v>
      </c>
      <c r="F337" s="5"/>
      <c r="G337" s="5">
        <v>1</v>
      </c>
    </row>
    <row r="338" spans="1:7" x14ac:dyDescent="0.2">
      <c r="A338" s="12">
        <v>40997.063159722224</v>
      </c>
      <c r="B338" s="5"/>
      <c r="C338" s="5"/>
      <c r="D338" s="5"/>
      <c r="E338" s="5">
        <v>1</v>
      </c>
      <c r="F338" s="5"/>
      <c r="G338" s="5">
        <v>1</v>
      </c>
    </row>
    <row r="339" spans="1:7" x14ac:dyDescent="0.2">
      <c r="A339" s="12">
        <v>40997.842858796299</v>
      </c>
      <c r="B339" s="5"/>
      <c r="C339" s="5"/>
      <c r="D339" s="5"/>
      <c r="E339" s="5">
        <v>1</v>
      </c>
      <c r="F339" s="5"/>
      <c r="G339" s="5">
        <v>1</v>
      </c>
    </row>
    <row r="340" spans="1:7" x14ac:dyDescent="0.2">
      <c r="A340" s="12">
        <v>40999.437592592592</v>
      </c>
      <c r="B340" s="5"/>
      <c r="C340" s="5"/>
      <c r="D340" s="5"/>
      <c r="E340" s="5">
        <v>1</v>
      </c>
      <c r="F340" s="5"/>
      <c r="G340" s="5">
        <v>1</v>
      </c>
    </row>
    <row r="341" spans="1:7" x14ac:dyDescent="0.2">
      <c r="A341" s="12">
        <v>41002.750300925924</v>
      </c>
      <c r="B341" s="5"/>
      <c r="C341" s="5"/>
      <c r="D341" s="5"/>
      <c r="E341" s="5">
        <v>1</v>
      </c>
      <c r="F341" s="5"/>
      <c r="G341" s="5">
        <v>1</v>
      </c>
    </row>
    <row r="342" spans="1:7" x14ac:dyDescent="0.2">
      <c r="A342" s="12">
        <v>41003.398321759261</v>
      </c>
      <c r="B342" s="5"/>
      <c r="C342" s="5"/>
      <c r="D342" s="5"/>
      <c r="E342" s="5">
        <v>1</v>
      </c>
      <c r="F342" s="5"/>
      <c r="G342" s="5">
        <v>1</v>
      </c>
    </row>
    <row r="343" spans="1:7" x14ac:dyDescent="0.2">
      <c r="A343" s="12">
        <v>41003.930775462963</v>
      </c>
      <c r="B343" s="5"/>
      <c r="C343" s="5">
        <v>1</v>
      </c>
      <c r="D343" s="5"/>
      <c r="E343" s="5"/>
      <c r="F343" s="5"/>
      <c r="G343" s="5">
        <v>1</v>
      </c>
    </row>
    <row r="344" spans="1:7" x14ac:dyDescent="0.2">
      <c r="A344" s="12">
        <v>41003.948553240742</v>
      </c>
      <c r="B344" s="5"/>
      <c r="C344" s="5"/>
      <c r="D344" s="5"/>
      <c r="E344" s="5">
        <v>1</v>
      </c>
      <c r="F344" s="5"/>
      <c r="G344" s="5">
        <v>1</v>
      </c>
    </row>
    <row r="345" spans="1:7" x14ac:dyDescent="0.2">
      <c r="A345" s="12">
        <v>41004.517858796295</v>
      </c>
      <c r="B345" s="5"/>
      <c r="C345" s="5"/>
      <c r="D345" s="5"/>
      <c r="E345" s="5">
        <v>1</v>
      </c>
      <c r="F345" s="5"/>
      <c r="G345" s="5">
        <v>1</v>
      </c>
    </row>
    <row r="346" spans="1:7" x14ac:dyDescent="0.2">
      <c r="A346" s="12">
        <v>41004.594131944446</v>
      </c>
      <c r="B346" s="5"/>
      <c r="C346" s="5"/>
      <c r="D346" s="5"/>
      <c r="E346" s="5">
        <v>1</v>
      </c>
      <c r="F346" s="5"/>
      <c r="G346" s="5">
        <v>1</v>
      </c>
    </row>
    <row r="347" spans="1:7" x14ac:dyDescent="0.2">
      <c r="A347" s="12">
        <v>41005.249513888892</v>
      </c>
      <c r="B347" s="5"/>
      <c r="C347" s="5"/>
      <c r="D347" s="5"/>
      <c r="E347" s="5">
        <v>1</v>
      </c>
      <c r="F347" s="5"/>
      <c r="G347" s="5">
        <v>1</v>
      </c>
    </row>
    <row r="348" spans="1:7" x14ac:dyDescent="0.2">
      <c r="A348" s="12">
        <v>41005.695787037039</v>
      </c>
      <c r="B348" s="5"/>
      <c r="C348" s="5">
        <v>1</v>
      </c>
      <c r="D348" s="5"/>
      <c r="E348" s="5"/>
      <c r="F348" s="5"/>
      <c r="G348" s="5">
        <v>1</v>
      </c>
    </row>
    <row r="349" spans="1:7" x14ac:dyDescent="0.2">
      <c r="A349" s="12">
        <v>41009.638981481483</v>
      </c>
      <c r="B349" s="5"/>
      <c r="C349" s="5">
        <v>1</v>
      </c>
      <c r="D349" s="5"/>
      <c r="E349" s="5"/>
      <c r="F349" s="5"/>
      <c r="G349" s="5">
        <v>1</v>
      </c>
    </row>
    <row r="350" spans="1:7" x14ac:dyDescent="0.2">
      <c r="A350" s="12">
        <v>41010.411979166667</v>
      </c>
      <c r="B350" s="5"/>
      <c r="C350" s="5"/>
      <c r="D350" s="5"/>
      <c r="E350" s="5">
        <v>1</v>
      </c>
      <c r="F350" s="5"/>
      <c r="G350" s="5">
        <v>1</v>
      </c>
    </row>
    <row r="351" spans="1:7" x14ac:dyDescent="0.2">
      <c r="A351" s="12">
        <v>41013.579236111109</v>
      </c>
      <c r="B351" s="5"/>
      <c r="C351" s="5"/>
      <c r="D351" s="5"/>
      <c r="E351" s="5">
        <v>1</v>
      </c>
      <c r="F351" s="5"/>
      <c r="G351" s="5">
        <v>1</v>
      </c>
    </row>
    <row r="352" spans="1:7" x14ac:dyDescent="0.2">
      <c r="A352" s="12">
        <v>41013.614525462966</v>
      </c>
      <c r="B352" s="5"/>
      <c r="C352" s="5">
        <v>1</v>
      </c>
      <c r="D352" s="5"/>
      <c r="E352" s="5"/>
      <c r="F352" s="5"/>
      <c r="G352" s="5">
        <v>1</v>
      </c>
    </row>
    <row r="353" spans="1:7" x14ac:dyDescent="0.2">
      <c r="A353" s="12">
        <v>41013.728229166663</v>
      </c>
      <c r="B353" s="5"/>
      <c r="C353" s="5"/>
      <c r="D353" s="5"/>
      <c r="E353" s="5">
        <v>1</v>
      </c>
      <c r="F353" s="5"/>
      <c r="G353" s="5">
        <v>1</v>
      </c>
    </row>
    <row r="354" spans="1:7" x14ac:dyDescent="0.2">
      <c r="A354" s="12">
        <v>41017.677129629628</v>
      </c>
      <c r="B354" s="5"/>
      <c r="C354" s="5"/>
      <c r="D354" s="5"/>
      <c r="E354" s="5">
        <v>1</v>
      </c>
      <c r="F354" s="5"/>
      <c r="G354" s="5">
        <v>1</v>
      </c>
    </row>
    <row r="355" spans="1:7" x14ac:dyDescent="0.2">
      <c r="A355" s="12">
        <v>41018.503530092596</v>
      </c>
      <c r="B355" s="5"/>
      <c r="C355" s="5">
        <v>1</v>
      </c>
      <c r="D355" s="5"/>
      <c r="E355" s="5"/>
      <c r="F355" s="5"/>
      <c r="G355" s="5">
        <v>1</v>
      </c>
    </row>
    <row r="356" spans="1:7" x14ac:dyDescent="0.2">
      <c r="A356" s="12">
        <v>41019.584699074076</v>
      </c>
      <c r="B356" s="5"/>
      <c r="C356" s="5"/>
      <c r="D356" s="5"/>
      <c r="E356" s="5">
        <v>1</v>
      </c>
      <c r="F356" s="5"/>
      <c r="G356" s="5">
        <v>1</v>
      </c>
    </row>
    <row r="357" spans="1:7" x14ac:dyDescent="0.2">
      <c r="A357" s="12">
        <v>41020.063437500001</v>
      </c>
      <c r="B357" s="5"/>
      <c r="C357" s="5"/>
      <c r="D357" s="5"/>
      <c r="E357" s="5">
        <v>1</v>
      </c>
      <c r="F357" s="5"/>
      <c r="G357" s="5">
        <v>1</v>
      </c>
    </row>
    <row r="358" spans="1:7" x14ac:dyDescent="0.2">
      <c r="A358" s="12">
        <v>41022.436851851853</v>
      </c>
      <c r="B358" s="5"/>
      <c r="C358" s="5"/>
      <c r="D358" s="5"/>
      <c r="E358" s="5">
        <v>1</v>
      </c>
      <c r="F358" s="5"/>
      <c r="G358" s="5">
        <v>1</v>
      </c>
    </row>
    <row r="359" spans="1:7" x14ac:dyDescent="0.2">
      <c r="A359" s="12">
        <v>41022.866377314815</v>
      </c>
      <c r="B359" s="5"/>
      <c r="C359" s="5"/>
      <c r="D359" s="5"/>
      <c r="E359" s="5">
        <v>1</v>
      </c>
      <c r="F359" s="5"/>
      <c r="G359" s="5">
        <v>1</v>
      </c>
    </row>
    <row r="360" spans="1:7" x14ac:dyDescent="0.2">
      <c r="A360" s="12">
        <v>41023.01939814815</v>
      </c>
      <c r="B360" s="5"/>
      <c r="C360" s="5"/>
      <c r="D360" s="5"/>
      <c r="E360" s="5">
        <v>1</v>
      </c>
      <c r="F360" s="5"/>
      <c r="G360" s="5">
        <v>1</v>
      </c>
    </row>
    <row r="361" spans="1:7" x14ac:dyDescent="0.2">
      <c r="A361" s="12">
        <v>41023.573703703703</v>
      </c>
      <c r="B361" s="5"/>
      <c r="C361" s="5"/>
      <c r="D361" s="5"/>
      <c r="E361" s="5">
        <v>1</v>
      </c>
      <c r="F361" s="5"/>
      <c r="G361" s="5">
        <v>1</v>
      </c>
    </row>
    <row r="362" spans="1:7" x14ac:dyDescent="0.2">
      <c r="A362" s="12">
        <v>41024.777638888889</v>
      </c>
      <c r="B362" s="5"/>
      <c r="C362" s="5"/>
      <c r="D362" s="5"/>
      <c r="E362" s="5">
        <v>1</v>
      </c>
      <c r="F362" s="5"/>
      <c r="G362" s="5">
        <v>1</v>
      </c>
    </row>
    <row r="363" spans="1:7" x14ac:dyDescent="0.2">
      <c r="A363" s="12">
        <v>41025.665868055556</v>
      </c>
      <c r="B363" s="5"/>
      <c r="C363" s="5"/>
      <c r="D363" s="5"/>
      <c r="E363" s="5">
        <v>1</v>
      </c>
      <c r="F363" s="5"/>
      <c r="G363" s="5">
        <v>1</v>
      </c>
    </row>
    <row r="364" spans="1:7" x14ac:dyDescent="0.2">
      <c r="A364" s="12">
        <v>41025.874965277777</v>
      </c>
      <c r="B364" s="5"/>
      <c r="C364" s="5"/>
      <c r="D364" s="5"/>
      <c r="E364" s="5">
        <v>1</v>
      </c>
      <c r="F364" s="5"/>
      <c r="G364" s="5">
        <v>1</v>
      </c>
    </row>
    <row r="365" spans="1:7" x14ac:dyDescent="0.2">
      <c r="A365" s="12">
        <v>41026.44667824074</v>
      </c>
      <c r="B365" s="5"/>
      <c r="C365" s="5"/>
      <c r="D365" s="5"/>
      <c r="E365" s="5">
        <v>1</v>
      </c>
      <c r="F365" s="5"/>
      <c r="G365" s="5">
        <v>1</v>
      </c>
    </row>
    <row r="366" spans="1:7" x14ac:dyDescent="0.2">
      <c r="A366" s="12">
        <v>41026.744722222225</v>
      </c>
      <c r="B366" s="5"/>
      <c r="C366" s="5"/>
      <c r="D366" s="5"/>
      <c r="E366" s="5">
        <v>1</v>
      </c>
      <c r="F366" s="5"/>
      <c r="G366" s="5">
        <v>1</v>
      </c>
    </row>
    <row r="367" spans="1:7" x14ac:dyDescent="0.2">
      <c r="A367" s="12">
        <v>41026.750636574077</v>
      </c>
      <c r="B367" s="5"/>
      <c r="C367" s="5">
        <v>1</v>
      </c>
      <c r="D367" s="5"/>
      <c r="E367" s="5"/>
      <c r="F367" s="5"/>
      <c r="G367" s="5">
        <v>1</v>
      </c>
    </row>
    <row r="368" spans="1:7" x14ac:dyDescent="0.2">
      <c r="A368" s="12">
        <v>41026.787766203706</v>
      </c>
      <c r="B368" s="5"/>
      <c r="C368" s="5"/>
      <c r="D368" s="5"/>
      <c r="E368" s="5">
        <v>1</v>
      </c>
      <c r="F368" s="5"/>
      <c r="G368" s="5">
        <v>1</v>
      </c>
    </row>
    <row r="369" spans="1:7" x14ac:dyDescent="0.2">
      <c r="A369" s="12">
        <v>41030.083692129629</v>
      </c>
      <c r="B369" s="5"/>
      <c r="C369" s="5">
        <v>1</v>
      </c>
      <c r="D369" s="5"/>
      <c r="E369" s="5"/>
      <c r="F369" s="5"/>
      <c r="G369" s="5">
        <v>1</v>
      </c>
    </row>
    <row r="370" spans="1:7" x14ac:dyDescent="0.2">
      <c r="A370" s="12">
        <v>41030.511423611111</v>
      </c>
      <c r="B370" s="5"/>
      <c r="C370" s="5">
        <v>1</v>
      </c>
      <c r="D370" s="5"/>
      <c r="E370" s="5"/>
      <c r="F370" s="5"/>
      <c r="G370" s="5">
        <v>1</v>
      </c>
    </row>
    <row r="371" spans="1:7" x14ac:dyDescent="0.2">
      <c r="A371" s="12">
        <v>41031.613298611112</v>
      </c>
      <c r="B371" s="5"/>
      <c r="C371" s="5"/>
      <c r="D371" s="5"/>
      <c r="E371" s="5">
        <v>1</v>
      </c>
      <c r="F371" s="5"/>
      <c r="G371" s="5">
        <v>1</v>
      </c>
    </row>
    <row r="372" spans="1:7" x14ac:dyDescent="0.2">
      <c r="A372" s="12">
        <v>41031.862800925926</v>
      </c>
      <c r="B372" s="5"/>
      <c r="C372" s="5"/>
      <c r="D372" s="5"/>
      <c r="E372" s="5">
        <v>1</v>
      </c>
      <c r="F372" s="5"/>
      <c r="G372" s="5">
        <v>1</v>
      </c>
    </row>
    <row r="373" spans="1:7" x14ac:dyDescent="0.2">
      <c r="A373" s="12">
        <v>41034.448263888888</v>
      </c>
      <c r="B373" s="5"/>
      <c r="C373" s="5"/>
      <c r="D373" s="5"/>
      <c r="E373" s="5">
        <v>1</v>
      </c>
      <c r="F373" s="5"/>
      <c r="G373" s="5">
        <v>1</v>
      </c>
    </row>
    <row r="374" spans="1:7" x14ac:dyDescent="0.2">
      <c r="A374" s="12">
        <v>41034.513831018521</v>
      </c>
      <c r="B374" s="5"/>
      <c r="C374" s="5"/>
      <c r="D374" s="5"/>
      <c r="E374" s="5">
        <v>1</v>
      </c>
      <c r="F374" s="5"/>
      <c r="G374" s="5">
        <v>1</v>
      </c>
    </row>
    <row r="375" spans="1:7" x14ac:dyDescent="0.2">
      <c r="A375" s="12">
        <v>41036.738136574073</v>
      </c>
      <c r="B375" s="5"/>
      <c r="C375" s="5"/>
      <c r="D375" s="5"/>
      <c r="E375" s="5">
        <v>1</v>
      </c>
      <c r="F375" s="5"/>
      <c r="G375" s="5">
        <v>1</v>
      </c>
    </row>
    <row r="376" spans="1:7" x14ac:dyDescent="0.2">
      <c r="A376" s="12">
        <v>41037.343252314815</v>
      </c>
      <c r="B376" s="5"/>
      <c r="C376" s="5"/>
      <c r="D376" s="5"/>
      <c r="E376" s="5">
        <v>1</v>
      </c>
      <c r="F376" s="5"/>
      <c r="G376" s="5">
        <v>1</v>
      </c>
    </row>
    <row r="377" spans="1:7" x14ac:dyDescent="0.2">
      <c r="A377" s="12">
        <v>41037.62158564815</v>
      </c>
      <c r="B377" s="5"/>
      <c r="C377" s="5">
        <v>1</v>
      </c>
      <c r="D377" s="5"/>
      <c r="E377" s="5"/>
      <c r="F377" s="5"/>
      <c r="G377" s="5">
        <v>1</v>
      </c>
    </row>
    <row r="378" spans="1:7" x14ac:dyDescent="0.2">
      <c r="A378" s="12">
        <v>41037.684131944443</v>
      </c>
      <c r="B378" s="5"/>
      <c r="C378" s="5"/>
      <c r="D378" s="5"/>
      <c r="E378" s="5">
        <v>1</v>
      </c>
      <c r="F378" s="5"/>
      <c r="G378" s="5">
        <v>1</v>
      </c>
    </row>
    <row r="379" spans="1:7" x14ac:dyDescent="0.2">
      <c r="A379" s="12">
        <v>41039.017268518517</v>
      </c>
      <c r="B379" s="5"/>
      <c r="C379" s="5"/>
      <c r="D379" s="5"/>
      <c r="E379" s="5">
        <v>1</v>
      </c>
      <c r="F379" s="5"/>
      <c r="G379" s="5">
        <v>1</v>
      </c>
    </row>
    <row r="380" spans="1:7" x14ac:dyDescent="0.2">
      <c r="A380" s="12">
        <v>41039.201122685183</v>
      </c>
      <c r="B380" s="5"/>
      <c r="C380" s="5"/>
      <c r="D380" s="5"/>
      <c r="E380" s="5">
        <v>1</v>
      </c>
      <c r="F380" s="5"/>
      <c r="G380" s="5">
        <v>1</v>
      </c>
    </row>
    <row r="381" spans="1:7" x14ac:dyDescent="0.2">
      <c r="A381" s="12">
        <v>41040.959293981483</v>
      </c>
      <c r="B381" s="5"/>
      <c r="C381" s="5">
        <v>1</v>
      </c>
      <c r="D381" s="5"/>
      <c r="E381" s="5"/>
      <c r="F381" s="5"/>
      <c r="G381" s="5">
        <v>1</v>
      </c>
    </row>
    <row r="382" spans="1:7" x14ac:dyDescent="0.2">
      <c r="A382" s="12">
        <v>41044.439780092594</v>
      </c>
      <c r="B382" s="5"/>
      <c r="C382" s="5">
        <v>1</v>
      </c>
      <c r="D382" s="5"/>
      <c r="E382" s="5"/>
      <c r="F382" s="5"/>
      <c r="G382" s="5">
        <v>1</v>
      </c>
    </row>
    <row r="383" spans="1:7" x14ac:dyDescent="0.2">
      <c r="A383" s="12">
        <v>41044.779722222222</v>
      </c>
      <c r="B383" s="5"/>
      <c r="C383" s="5">
        <v>1</v>
      </c>
      <c r="D383" s="5"/>
      <c r="E383" s="5"/>
      <c r="F383" s="5"/>
      <c r="G383" s="5">
        <v>1</v>
      </c>
    </row>
    <row r="384" spans="1:7" x14ac:dyDescent="0.2">
      <c r="A384" s="12">
        <v>41050.96056712963</v>
      </c>
      <c r="B384" s="5"/>
      <c r="C384" s="5"/>
      <c r="D384" s="5"/>
      <c r="E384" s="5">
        <v>1</v>
      </c>
      <c r="F384" s="5"/>
      <c r="G384" s="5">
        <v>1</v>
      </c>
    </row>
    <row r="385" spans="1:7" x14ac:dyDescent="0.2">
      <c r="A385" s="12">
        <v>41052.992627314816</v>
      </c>
      <c r="B385" s="5"/>
      <c r="C385" s="5">
        <v>1</v>
      </c>
      <c r="D385" s="5"/>
      <c r="E385" s="5"/>
      <c r="F385" s="5"/>
      <c r="G385" s="5">
        <v>1</v>
      </c>
    </row>
    <row r="386" spans="1:7" x14ac:dyDescent="0.2">
      <c r="A386" s="12">
        <v>41053.564525462964</v>
      </c>
      <c r="B386" s="5"/>
      <c r="C386" s="5"/>
      <c r="D386" s="5"/>
      <c r="E386" s="5">
        <v>1</v>
      </c>
      <c r="F386" s="5"/>
      <c r="G386" s="5">
        <v>1</v>
      </c>
    </row>
    <row r="387" spans="1:7" x14ac:dyDescent="0.2">
      <c r="A387" s="12">
        <v>41053.600127314814</v>
      </c>
      <c r="B387" s="5"/>
      <c r="C387" s="5"/>
      <c r="D387" s="5"/>
      <c r="E387" s="5">
        <v>1</v>
      </c>
      <c r="F387" s="5"/>
      <c r="G387" s="5">
        <v>1</v>
      </c>
    </row>
    <row r="388" spans="1:7" x14ac:dyDescent="0.2">
      <c r="A388" s="12">
        <v>41054.639444444445</v>
      </c>
      <c r="B388" s="5">
        <v>1</v>
      </c>
      <c r="C388" s="5"/>
      <c r="D388" s="5"/>
      <c r="E388" s="5"/>
      <c r="F388" s="5"/>
      <c r="G388" s="5">
        <v>1</v>
      </c>
    </row>
    <row r="389" spans="1:7" x14ac:dyDescent="0.2">
      <c r="A389" s="12">
        <v>41058.636238425926</v>
      </c>
      <c r="B389" s="5"/>
      <c r="C389" s="5"/>
      <c r="D389" s="5"/>
      <c r="E389" s="5">
        <v>1</v>
      </c>
      <c r="F389" s="5"/>
      <c r="G389" s="5">
        <v>1</v>
      </c>
    </row>
    <row r="390" spans="1:7" x14ac:dyDescent="0.2">
      <c r="A390" s="12">
        <v>41058.798472222225</v>
      </c>
      <c r="B390" s="5"/>
      <c r="C390" s="5"/>
      <c r="D390" s="5"/>
      <c r="E390" s="5">
        <v>1</v>
      </c>
      <c r="F390" s="5"/>
      <c r="G390" s="5">
        <v>1</v>
      </c>
    </row>
    <row r="391" spans="1:7" x14ac:dyDescent="0.2">
      <c r="A391" s="12">
        <v>41058.91065972222</v>
      </c>
      <c r="B391" s="5"/>
      <c r="C391" s="5"/>
      <c r="D391" s="5"/>
      <c r="E391" s="5">
        <v>1</v>
      </c>
      <c r="F391" s="5"/>
      <c r="G391" s="5">
        <v>1</v>
      </c>
    </row>
    <row r="392" spans="1:7" x14ac:dyDescent="0.2">
      <c r="A392" s="12">
        <v>41058.977349537039</v>
      </c>
      <c r="B392" s="5"/>
      <c r="C392" s="5"/>
      <c r="D392" s="5"/>
      <c r="E392" s="5">
        <v>1</v>
      </c>
      <c r="F392" s="5"/>
      <c r="G392" s="5">
        <v>1</v>
      </c>
    </row>
    <row r="393" spans="1:7" x14ac:dyDescent="0.2">
      <c r="A393" s="12">
        <v>41065.649733796294</v>
      </c>
      <c r="B393" s="5"/>
      <c r="C393" s="5"/>
      <c r="D393" s="5"/>
      <c r="E393" s="5">
        <v>1</v>
      </c>
      <c r="F393" s="5"/>
      <c r="G393" s="5">
        <v>1</v>
      </c>
    </row>
    <row r="394" spans="1:7" x14ac:dyDescent="0.2">
      <c r="A394" s="12">
        <v>41067.532534722224</v>
      </c>
      <c r="B394" s="5"/>
      <c r="C394" s="5"/>
      <c r="D394" s="5"/>
      <c r="E394" s="5">
        <v>1</v>
      </c>
      <c r="F394" s="5"/>
      <c r="G394" s="5">
        <v>1</v>
      </c>
    </row>
    <row r="395" spans="1:7" x14ac:dyDescent="0.2">
      <c r="A395" s="12">
        <v>41067.619085648148</v>
      </c>
      <c r="B395" s="5"/>
      <c r="C395" s="5"/>
      <c r="D395" s="5"/>
      <c r="E395" s="5">
        <v>1</v>
      </c>
      <c r="F395" s="5"/>
      <c r="G395" s="5">
        <v>1</v>
      </c>
    </row>
    <row r="396" spans="1:7" x14ac:dyDescent="0.2">
      <c r="A396" s="12">
        <v>41067.740879629629</v>
      </c>
      <c r="B396" s="5"/>
      <c r="C396" s="5"/>
      <c r="D396" s="5"/>
      <c r="E396" s="5">
        <v>1</v>
      </c>
      <c r="F396" s="5"/>
      <c r="G396" s="5">
        <v>1</v>
      </c>
    </row>
    <row r="397" spans="1:7" x14ac:dyDescent="0.2">
      <c r="A397" s="12">
        <v>41068.312141203707</v>
      </c>
      <c r="B397" s="5"/>
      <c r="C397" s="5"/>
      <c r="D397" s="5"/>
      <c r="E397" s="5">
        <v>1</v>
      </c>
      <c r="F397" s="5"/>
      <c r="G397" s="5">
        <v>1</v>
      </c>
    </row>
    <row r="398" spans="1:7" x14ac:dyDescent="0.2">
      <c r="A398" s="12">
        <v>41068.880173611113</v>
      </c>
      <c r="B398" s="5"/>
      <c r="C398" s="5"/>
      <c r="D398" s="5"/>
      <c r="E398" s="5">
        <v>1</v>
      </c>
      <c r="F398" s="5"/>
      <c r="G398" s="5">
        <v>1</v>
      </c>
    </row>
    <row r="399" spans="1:7" x14ac:dyDescent="0.2">
      <c r="A399" s="12">
        <v>41072.53162037037</v>
      </c>
      <c r="B399" s="5"/>
      <c r="C399" s="5"/>
      <c r="D399" s="5"/>
      <c r="E399" s="5">
        <v>1</v>
      </c>
      <c r="F399" s="5"/>
      <c r="G399" s="5">
        <v>1</v>
      </c>
    </row>
    <row r="400" spans="1:7" x14ac:dyDescent="0.2">
      <c r="A400" s="12">
        <v>41072.84238425926</v>
      </c>
      <c r="B400" s="5"/>
      <c r="C400" s="5"/>
      <c r="D400" s="5"/>
      <c r="E400" s="5">
        <v>1</v>
      </c>
      <c r="F400" s="5"/>
      <c r="G400" s="5">
        <v>1</v>
      </c>
    </row>
    <row r="401" spans="1:7" x14ac:dyDescent="0.2">
      <c r="A401" s="12">
        <v>41074.013229166667</v>
      </c>
      <c r="B401" s="5"/>
      <c r="C401" s="5"/>
      <c r="D401" s="5"/>
      <c r="E401" s="5">
        <v>1</v>
      </c>
      <c r="F401" s="5"/>
      <c r="G401" s="5">
        <v>1</v>
      </c>
    </row>
    <row r="402" spans="1:7" x14ac:dyDescent="0.2">
      <c r="A402" s="12">
        <v>41074.518703703703</v>
      </c>
      <c r="B402" s="5"/>
      <c r="C402" s="5"/>
      <c r="D402" s="5"/>
      <c r="E402" s="5">
        <v>1</v>
      </c>
      <c r="F402" s="5"/>
      <c r="G402" s="5">
        <v>1</v>
      </c>
    </row>
    <row r="403" spans="1:7" x14ac:dyDescent="0.2">
      <c r="A403" s="12">
        <v>41074.626631944448</v>
      </c>
      <c r="B403" s="5"/>
      <c r="C403" s="5"/>
      <c r="D403" s="5"/>
      <c r="E403" s="5">
        <v>1</v>
      </c>
      <c r="F403" s="5"/>
      <c r="G403" s="5">
        <v>1</v>
      </c>
    </row>
    <row r="404" spans="1:7" x14ac:dyDescent="0.2">
      <c r="A404" s="12">
        <v>41075.02952546296</v>
      </c>
      <c r="B404" s="5"/>
      <c r="C404" s="5"/>
      <c r="D404" s="5"/>
      <c r="E404" s="5">
        <v>1</v>
      </c>
      <c r="F404" s="5"/>
      <c r="G404" s="5">
        <v>1</v>
      </c>
    </row>
    <row r="405" spans="1:7" x14ac:dyDescent="0.2">
      <c r="A405" s="12">
        <v>41075.3750462963</v>
      </c>
      <c r="B405" s="5"/>
      <c r="C405" s="5"/>
      <c r="D405" s="5"/>
      <c r="E405" s="5">
        <v>1</v>
      </c>
      <c r="F405" s="5"/>
      <c r="G405" s="5">
        <v>1</v>
      </c>
    </row>
    <row r="406" spans="1:7" x14ac:dyDescent="0.2">
      <c r="A406" s="12">
        <v>41075.627164351848</v>
      </c>
      <c r="B406" s="5"/>
      <c r="C406" s="5"/>
      <c r="D406" s="5"/>
      <c r="E406" s="5">
        <v>1</v>
      </c>
      <c r="F406" s="5"/>
      <c r="G406" s="5">
        <v>1</v>
      </c>
    </row>
    <row r="407" spans="1:7" x14ac:dyDescent="0.2">
      <c r="A407" s="12">
        <v>41078.691493055558</v>
      </c>
      <c r="B407" s="5"/>
      <c r="C407" s="5">
        <v>1</v>
      </c>
      <c r="D407" s="5"/>
      <c r="E407" s="5"/>
      <c r="F407" s="5"/>
      <c r="G407" s="5">
        <v>1</v>
      </c>
    </row>
    <row r="408" spans="1:7" x14ac:dyDescent="0.2">
      <c r="A408" s="12">
        <v>41078.703680555554</v>
      </c>
      <c r="B408" s="5"/>
      <c r="C408" s="5"/>
      <c r="D408" s="5"/>
      <c r="E408" s="5">
        <v>1</v>
      </c>
      <c r="F408" s="5"/>
      <c r="G408" s="5">
        <v>1</v>
      </c>
    </row>
    <row r="409" spans="1:7" x14ac:dyDescent="0.2">
      <c r="A409" s="12">
        <v>41079.669108796297</v>
      </c>
      <c r="B409" s="5"/>
      <c r="C409" s="5"/>
      <c r="D409" s="5"/>
      <c r="E409" s="5">
        <v>1</v>
      </c>
      <c r="F409" s="5"/>
      <c r="G409" s="5">
        <v>1</v>
      </c>
    </row>
    <row r="410" spans="1:7" x14ac:dyDescent="0.2">
      <c r="A410" s="12">
        <v>41080.751909722225</v>
      </c>
      <c r="B410" s="5"/>
      <c r="C410" s="5"/>
      <c r="D410" s="5"/>
      <c r="E410" s="5">
        <v>1</v>
      </c>
      <c r="F410" s="5"/>
      <c r="G410" s="5">
        <v>1</v>
      </c>
    </row>
    <row r="411" spans="1:7" x14ac:dyDescent="0.2">
      <c r="A411" s="12">
        <v>41081.481944444444</v>
      </c>
      <c r="B411" s="5"/>
      <c r="C411" s="5">
        <v>1</v>
      </c>
      <c r="D411" s="5"/>
      <c r="E411" s="5"/>
      <c r="F411" s="5"/>
      <c r="G411" s="5">
        <v>1</v>
      </c>
    </row>
    <row r="412" spans="1:7" x14ac:dyDescent="0.2">
      <c r="A412" s="12">
        <v>41081.861134259256</v>
      </c>
      <c r="B412" s="5"/>
      <c r="C412" s="5"/>
      <c r="D412" s="5"/>
      <c r="E412" s="5">
        <v>1</v>
      </c>
      <c r="F412" s="5"/>
      <c r="G412" s="5">
        <v>1</v>
      </c>
    </row>
    <row r="413" spans="1:7" x14ac:dyDescent="0.2">
      <c r="A413" s="12">
        <v>41082.356550925928</v>
      </c>
      <c r="B413" s="5"/>
      <c r="C413" s="5"/>
      <c r="D413" s="5"/>
      <c r="E413" s="5">
        <v>1</v>
      </c>
      <c r="F413" s="5"/>
      <c r="G413" s="5">
        <v>1</v>
      </c>
    </row>
    <row r="414" spans="1:7" x14ac:dyDescent="0.2">
      <c r="A414" s="12">
        <v>41085.48978009259</v>
      </c>
      <c r="B414" s="5"/>
      <c r="C414" s="5"/>
      <c r="D414" s="5"/>
      <c r="E414" s="5">
        <v>1</v>
      </c>
      <c r="F414" s="5"/>
      <c r="G414" s="5">
        <v>1</v>
      </c>
    </row>
    <row r="415" spans="1:7" x14ac:dyDescent="0.2">
      <c r="A415" s="12">
        <v>41088.483159722222</v>
      </c>
      <c r="B415" s="5"/>
      <c r="C415" s="5"/>
      <c r="D415" s="5"/>
      <c r="E415" s="5">
        <v>1</v>
      </c>
      <c r="F415" s="5"/>
      <c r="G415" s="5">
        <v>1</v>
      </c>
    </row>
    <row r="416" spans="1:7" x14ac:dyDescent="0.2">
      <c r="A416" s="12">
        <v>41088.977962962963</v>
      </c>
      <c r="B416" s="5"/>
      <c r="C416" s="5"/>
      <c r="D416" s="5"/>
      <c r="E416" s="5">
        <v>1</v>
      </c>
      <c r="F416" s="5"/>
      <c r="G416" s="5">
        <v>1</v>
      </c>
    </row>
    <row r="417" spans="1:7" x14ac:dyDescent="0.2">
      <c r="A417" s="12">
        <v>41095.692361111112</v>
      </c>
      <c r="B417" s="5"/>
      <c r="C417" s="5"/>
      <c r="D417" s="5"/>
      <c r="E417" s="5">
        <v>1</v>
      </c>
      <c r="F417" s="5"/>
      <c r="G417" s="5">
        <v>1</v>
      </c>
    </row>
    <row r="418" spans="1:7" x14ac:dyDescent="0.2">
      <c r="A418" s="12">
        <v>41098.88553240741</v>
      </c>
      <c r="B418" s="5"/>
      <c r="C418" s="5"/>
      <c r="D418" s="5"/>
      <c r="E418" s="5">
        <v>1</v>
      </c>
      <c r="F418" s="5"/>
      <c r="G418" s="5">
        <v>1</v>
      </c>
    </row>
    <row r="419" spans="1:7" x14ac:dyDescent="0.2">
      <c r="A419" s="12">
        <v>41099.534467592595</v>
      </c>
      <c r="B419" s="5"/>
      <c r="C419" s="5"/>
      <c r="D419" s="5"/>
      <c r="E419" s="5">
        <v>1</v>
      </c>
      <c r="F419" s="5"/>
      <c r="G419" s="5">
        <v>1</v>
      </c>
    </row>
    <row r="420" spans="1:7" x14ac:dyDescent="0.2">
      <c r="A420" s="12">
        <v>41099.758611111109</v>
      </c>
      <c r="B420" s="5"/>
      <c r="C420" s="5"/>
      <c r="D420" s="5"/>
      <c r="E420" s="5">
        <v>1</v>
      </c>
      <c r="F420" s="5"/>
      <c r="G420" s="5">
        <v>1</v>
      </c>
    </row>
    <row r="421" spans="1:7" x14ac:dyDescent="0.2">
      <c r="A421" s="12">
        <v>41099.950543981482</v>
      </c>
      <c r="B421" s="5"/>
      <c r="C421" s="5"/>
      <c r="D421" s="5"/>
      <c r="E421" s="5">
        <v>1</v>
      </c>
      <c r="F421" s="5"/>
      <c r="G421" s="5">
        <v>1</v>
      </c>
    </row>
    <row r="422" spans="1:7" x14ac:dyDescent="0.2">
      <c r="A422" s="12">
        <v>41101.697777777779</v>
      </c>
      <c r="B422" s="5"/>
      <c r="C422" s="5">
        <v>1</v>
      </c>
      <c r="D422" s="5"/>
      <c r="E422" s="5"/>
      <c r="F422" s="5"/>
      <c r="G422" s="5">
        <v>1</v>
      </c>
    </row>
    <row r="423" spans="1:7" x14ac:dyDescent="0.2">
      <c r="A423" s="12">
        <v>41106.844733796293</v>
      </c>
      <c r="B423" s="5"/>
      <c r="C423" s="5"/>
      <c r="D423" s="5"/>
      <c r="E423" s="5">
        <v>1</v>
      </c>
      <c r="F423" s="5"/>
      <c r="G423" s="5">
        <v>1</v>
      </c>
    </row>
    <row r="424" spans="1:7" x14ac:dyDescent="0.2">
      <c r="A424" s="12">
        <v>41106.921817129631</v>
      </c>
      <c r="B424" s="5"/>
      <c r="C424" s="5"/>
      <c r="D424" s="5"/>
      <c r="E424" s="5">
        <v>1</v>
      </c>
      <c r="F424" s="5"/>
      <c r="G424" s="5">
        <v>1</v>
      </c>
    </row>
    <row r="425" spans="1:7" x14ac:dyDescent="0.2">
      <c r="A425" s="12">
        <v>41107.518449074072</v>
      </c>
      <c r="B425" s="5"/>
      <c r="C425" s="5"/>
      <c r="D425" s="5"/>
      <c r="E425" s="5">
        <v>1</v>
      </c>
      <c r="F425" s="5"/>
      <c r="G425" s="5">
        <v>1</v>
      </c>
    </row>
    <row r="426" spans="1:7" x14ac:dyDescent="0.2">
      <c r="A426" s="12">
        <v>41107.640810185185</v>
      </c>
      <c r="B426" s="5"/>
      <c r="C426" s="5"/>
      <c r="D426" s="5"/>
      <c r="E426" s="5">
        <v>1</v>
      </c>
      <c r="F426" s="5"/>
      <c r="G426" s="5">
        <v>1</v>
      </c>
    </row>
    <row r="427" spans="1:7" x14ac:dyDescent="0.2">
      <c r="A427" s="12">
        <v>41110.471805555557</v>
      </c>
      <c r="B427" s="5">
        <v>1</v>
      </c>
      <c r="C427" s="5"/>
      <c r="D427" s="5"/>
      <c r="E427" s="5"/>
      <c r="F427" s="5"/>
      <c r="G427" s="5">
        <v>1</v>
      </c>
    </row>
    <row r="428" spans="1:7" x14ac:dyDescent="0.2">
      <c r="A428" s="12">
        <v>41110.97755787037</v>
      </c>
      <c r="B428" s="5"/>
      <c r="C428" s="5"/>
      <c r="D428" s="5"/>
      <c r="E428" s="5">
        <v>1</v>
      </c>
      <c r="F428" s="5"/>
      <c r="G428" s="5">
        <v>1</v>
      </c>
    </row>
    <row r="429" spans="1:7" x14ac:dyDescent="0.2">
      <c r="A429" s="12">
        <v>41112.99082175926</v>
      </c>
      <c r="B429" s="5"/>
      <c r="C429" s="5"/>
      <c r="D429" s="5"/>
      <c r="E429" s="5">
        <v>1</v>
      </c>
      <c r="F429" s="5"/>
      <c r="G429" s="5">
        <v>1</v>
      </c>
    </row>
    <row r="430" spans="1:7" x14ac:dyDescent="0.2">
      <c r="A430" s="12">
        <v>41113.564050925925</v>
      </c>
      <c r="B430" s="5"/>
      <c r="C430" s="5"/>
      <c r="D430" s="5"/>
      <c r="E430" s="5">
        <v>1</v>
      </c>
      <c r="F430" s="5"/>
      <c r="G430" s="5">
        <v>1</v>
      </c>
    </row>
    <row r="431" spans="1:7" x14ac:dyDescent="0.2">
      <c r="A431" s="12">
        <v>41113.760243055556</v>
      </c>
      <c r="B431" s="5"/>
      <c r="C431" s="5">
        <v>1</v>
      </c>
      <c r="D431" s="5"/>
      <c r="E431" s="5"/>
      <c r="F431" s="5"/>
      <c r="G431" s="5">
        <v>1</v>
      </c>
    </row>
    <row r="432" spans="1:7" x14ac:dyDescent="0.2">
      <c r="A432" s="12">
        <v>41113.88653935185</v>
      </c>
      <c r="B432" s="5"/>
      <c r="C432" s="5"/>
      <c r="D432" s="5"/>
      <c r="E432" s="5">
        <v>1</v>
      </c>
      <c r="F432" s="5"/>
      <c r="G432" s="5">
        <v>1</v>
      </c>
    </row>
    <row r="433" spans="1:7" x14ac:dyDescent="0.2">
      <c r="A433" s="12">
        <v>41116.481770833336</v>
      </c>
      <c r="B433" s="5"/>
      <c r="C433" s="5"/>
      <c r="D433" s="5"/>
      <c r="E433" s="5">
        <v>1</v>
      </c>
      <c r="F433" s="5"/>
      <c r="G433" s="5">
        <v>1</v>
      </c>
    </row>
    <row r="434" spans="1:7" x14ac:dyDescent="0.2">
      <c r="A434" s="12">
        <v>41116.549791666665</v>
      </c>
      <c r="B434" s="5"/>
      <c r="C434" s="5"/>
      <c r="D434" s="5"/>
      <c r="E434" s="5">
        <v>1</v>
      </c>
      <c r="F434" s="5"/>
      <c r="G434" s="5">
        <v>1</v>
      </c>
    </row>
    <row r="435" spans="1:7" x14ac:dyDescent="0.2">
      <c r="A435" s="12">
        <v>41116.554942129631</v>
      </c>
      <c r="B435" s="5"/>
      <c r="C435" s="5">
        <v>1</v>
      </c>
      <c r="D435" s="5"/>
      <c r="E435" s="5"/>
      <c r="F435" s="5"/>
      <c r="G435" s="5">
        <v>1</v>
      </c>
    </row>
    <row r="436" spans="1:7" x14ac:dyDescent="0.2">
      <c r="A436" s="12">
        <v>41117.692395833335</v>
      </c>
      <c r="B436" s="5"/>
      <c r="C436" s="5">
        <v>1</v>
      </c>
      <c r="D436" s="5"/>
      <c r="E436" s="5"/>
      <c r="F436" s="5"/>
      <c r="G436" s="5">
        <v>1</v>
      </c>
    </row>
    <row r="437" spans="1:7" x14ac:dyDescent="0.2">
      <c r="A437" s="12">
        <v>41120.67454861111</v>
      </c>
      <c r="B437" s="5"/>
      <c r="C437" s="5"/>
      <c r="D437" s="5"/>
      <c r="E437" s="5">
        <v>1</v>
      </c>
      <c r="F437" s="5"/>
      <c r="G437" s="5">
        <v>1</v>
      </c>
    </row>
    <row r="438" spans="1:7" x14ac:dyDescent="0.2">
      <c r="A438" s="12">
        <v>41121.35355324074</v>
      </c>
      <c r="B438" s="5"/>
      <c r="C438" s="5"/>
      <c r="D438" s="5"/>
      <c r="E438" s="5">
        <v>1</v>
      </c>
      <c r="F438" s="5"/>
      <c r="G438" s="5">
        <v>1</v>
      </c>
    </row>
    <row r="439" spans="1:7" x14ac:dyDescent="0.2">
      <c r="A439" s="12">
        <v>41122.813935185186</v>
      </c>
      <c r="B439" s="5"/>
      <c r="C439" s="5"/>
      <c r="D439" s="5"/>
      <c r="E439" s="5">
        <v>1</v>
      </c>
      <c r="F439" s="5"/>
      <c r="G439" s="5">
        <v>1</v>
      </c>
    </row>
    <row r="440" spans="1:7" x14ac:dyDescent="0.2">
      <c r="A440" s="12">
        <v>41122.847939814812</v>
      </c>
      <c r="B440" s="5"/>
      <c r="C440" s="5"/>
      <c r="D440" s="5"/>
      <c r="E440" s="5">
        <v>1</v>
      </c>
      <c r="F440" s="5"/>
      <c r="G440" s="5">
        <v>1</v>
      </c>
    </row>
    <row r="441" spans="1:7" x14ac:dyDescent="0.2">
      <c r="A441" s="12">
        <v>41124.27138888889</v>
      </c>
      <c r="B441" s="5"/>
      <c r="C441" s="5">
        <v>1</v>
      </c>
      <c r="D441" s="5"/>
      <c r="E441" s="5"/>
      <c r="F441" s="5"/>
      <c r="G441" s="5">
        <v>1</v>
      </c>
    </row>
    <row r="442" spans="1:7" x14ac:dyDescent="0.2">
      <c r="A442" s="12">
        <v>41125.074826388889</v>
      </c>
      <c r="B442" s="5">
        <v>1</v>
      </c>
      <c r="C442" s="5"/>
      <c r="D442" s="5"/>
      <c r="E442" s="5"/>
      <c r="F442" s="5"/>
      <c r="G442" s="5">
        <v>1</v>
      </c>
    </row>
    <row r="443" spans="1:7" x14ac:dyDescent="0.2">
      <c r="A443" s="12">
        <v>41127.60396990741</v>
      </c>
      <c r="B443" s="5"/>
      <c r="C443" s="5"/>
      <c r="D443" s="5"/>
      <c r="E443" s="5">
        <v>1</v>
      </c>
      <c r="F443" s="5"/>
      <c r="G443" s="5">
        <v>1</v>
      </c>
    </row>
    <row r="444" spans="1:7" x14ac:dyDescent="0.2">
      <c r="A444" s="12">
        <v>41129.734537037039</v>
      </c>
      <c r="B444" s="5"/>
      <c r="C444" s="5">
        <v>1</v>
      </c>
      <c r="D444" s="5"/>
      <c r="E444" s="5"/>
      <c r="F444" s="5"/>
      <c r="G444" s="5">
        <v>1</v>
      </c>
    </row>
    <row r="445" spans="1:7" x14ac:dyDescent="0.2">
      <c r="A445" s="12">
        <v>41134.267164351855</v>
      </c>
      <c r="B445" s="5"/>
      <c r="C445" s="5"/>
      <c r="D445" s="5"/>
      <c r="E445" s="5">
        <v>1</v>
      </c>
      <c r="F445" s="5"/>
      <c r="G445" s="5">
        <v>1</v>
      </c>
    </row>
    <row r="446" spans="1:7" x14ac:dyDescent="0.2">
      <c r="A446" s="12">
        <v>41134.543217592596</v>
      </c>
      <c r="B446" s="5"/>
      <c r="C446" s="5"/>
      <c r="D446" s="5"/>
      <c r="E446" s="5">
        <v>1</v>
      </c>
      <c r="F446" s="5"/>
      <c r="G446" s="5">
        <v>1</v>
      </c>
    </row>
    <row r="447" spans="1:7" x14ac:dyDescent="0.2">
      <c r="A447" s="12">
        <v>41134.967361111114</v>
      </c>
      <c r="B447" s="5"/>
      <c r="C447" s="5"/>
      <c r="D447" s="5"/>
      <c r="E447" s="5">
        <v>1</v>
      </c>
      <c r="F447" s="5"/>
      <c r="G447" s="5">
        <v>1</v>
      </c>
    </row>
    <row r="448" spans="1:7" x14ac:dyDescent="0.2">
      <c r="A448" s="12">
        <v>41135.471458333333</v>
      </c>
      <c r="B448" s="5"/>
      <c r="C448" s="5">
        <v>1</v>
      </c>
      <c r="D448" s="5"/>
      <c r="E448" s="5"/>
      <c r="F448" s="5"/>
      <c r="G448" s="5">
        <v>1</v>
      </c>
    </row>
    <row r="449" spans="1:7" x14ac:dyDescent="0.2">
      <c r="A449" s="12">
        <v>41135.491354166668</v>
      </c>
      <c r="B449" s="5"/>
      <c r="C449" s="5"/>
      <c r="D449" s="5"/>
      <c r="E449" s="5">
        <v>1</v>
      </c>
      <c r="F449" s="5"/>
      <c r="G449" s="5">
        <v>1</v>
      </c>
    </row>
    <row r="450" spans="1:7" x14ac:dyDescent="0.2">
      <c r="A450" s="12">
        <v>41136.569479166668</v>
      </c>
      <c r="B450" s="5"/>
      <c r="C450" s="5"/>
      <c r="D450" s="5"/>
      <c r="E450" s="5">
        <v>1</v>
      </c>
      <c r="F450" s="5"/>
      <c r="G450" s="5">
        <v>1</v>
      </c>
    </row>
    <row r="451" spans="1:7" x14ac:dyDescent="0.2">
      <c r="A451" s="12">
        <v>41136.649722222224</v>
      </c>
      <c r="B451" s="5"/>
      <c r="C451" s="5">
        <v>1</v>
      </c>
      <c r="D451" s="5"/>
      <c r="E451" s="5"/>
      <c r="F451" s="5"/>
      <c r="G451" s="5">
        <v>1</v>
      </c>
    </row>
    <row r="452" spans="1:7" x14ac:dyDescent="0.2">
      <c r="A452" s="12">
        <v>41143.609884259262</v>
      </c>
      <c r="B452" s="5"/>
      <c r="C452" s="5"/>
      <c r="D452" s="5"/>
      <c r="E452" s="5">
        <v>1</v>
      </c>
      <c r="F452" s="5"/>
      <c r="G452" s="5">
        <v>1</v>
      </c>
    </row>
    <row r="453" spans="1:7" x14ac:dyDescent="0.2">
      <c r="A453" s="12">
        <v>41144.213217592594</v>
      </c>
      <c r="B453" s="5"/>
      <c r="C453" s="5"/>
      <c r="D453" s="5"/>
      <c r="E453" s="5">
        <v>1</v>
      </c>
      <c r="F453" s="5"/>
      <c r="G453" s="5">
        <v>1</v>
      </c>
    </row>
    <row r="454" spans="1:7" x14ac:dyDescent="0.2">
      <c r="A454" s="12">
        <v>41144.501157407409</v>
      </c>
      <c r="B454" s="5"/>
      <c r="C454" s="5"/>
      <c r="D454" s="5"/>
      <c r="E454" s="5">
        <v>1</v>
      </c>
      <c r="F454" s="5"/>
      <c r="G454" s="5">
        <v>1</v>
      </c>
    </row>
    <row r="455" spans="1:7" x14ac:dyDescent="0.2">
      <c r="A455" s="12">
        <v>41144.555046296293</v>
      </c>
      <c r="B455" s="5"/>
      <c r="C455" s="5"/>
      <c r="D455" s="5"/>
      <c r="E455" s="5">
        <v>1</v>
      </c>
      <c r="F455" s="5"/>
      <c r="G455" s="5">
        <v>1</v>
      </c>
    </row>
    <row r="456" spans="1:7" x14ac:dyDescent="0.2">
      <c r="A456" s="12">
        <v>41145.510972222219</v>
      </c>
      <c r="B456" s="5"/>
      <c r="C456" s="5"/>
      <c r="D456" s="5"/>
      <c r="E456" s="5">
        <v>1</v>
      </c>
      <c r="F456" s="5"/>
      <c r="G456" s="5">
        <v>1</v>
      </c>
    </row>
    <row r="457" spans="1:7" x14ac:dyDescent="0.2">
      <c r="A457" s="12">
        <v>41146.615879629629</v>
      </c>
      <c r="B457" s="5"/>
      <c r="C457" s="5"/>
      <c r="D457" s="5"/>
      <c r="E457" s="5">
        <v>1</v>
      </c>
      <c r="F457" s="5"/>
      <c r="G457" s="5">
        <v>1</v>
      </c>
    </row>
    <row r="458" spans="1:7" x14ac:dyDescent="0.2">
      <c r="A458" s="12">
        <v>41147.986307870371</v>
      </c>
      <c r="B458" s="5"/>
      <c r="C458" s="5"/>
      <c r="D458" s="5"/>
      <c r="E458" s="5">
        <v>1</v>
      </c>
      <c r="F458" s="5"/>
      <c r="G458" s="5">
        <v>1</v>
      </c>
    </row>
    <row r="459" spans="1:7" x14ac:dyDescent="0.2">
      <c r="A459" s="12">
        <v>41149.587731481479</v>
      </c>
      <c r="B459" s="5"/>
      <c r="C459" s="5">
        <v>1</v>
      </c>
      <c r="D459" s="5"/>
      <c r="E459" s="5"/>
      <c r="F459" s="5"/>
      <c r="G459" s="5">
        <v>1</v>
      </c>
    </row>
    <row r="460" spans="1:7" x14ac:dyDescent="0.2">
      <c r="A460" s="12">
        <v>41149.746458333335</v>
      </c>
      <c r="B460" s="5"/>
      <c r="C460" s="5"/>
      <c r="D460" s="5"/>
      <c r="E460" s="5">
        <v>1</v>
      </c>
      <c r="F460" s="5"/>
      <c r="G460" s="5">
        <v>1</v>
      </c>
    </row>
    <row r="461" spans="1:7" x14ac:dyDescent="0.2">
      <c r="A461" s="12">
        <v>41150.693854166668</v>
      </c>
      <c r="B461" s="5"/>
      <c r="C461" s="5"/>
      <c r="D461" s="5"/>
      <c r="E461" s="5">
        <v>1</v>
      </c>
      <c r="F461" s="5"/>
      <c r="G461" s="5">
        <v>1</v>
      </c>
    </row>
    <row r="462" spans="1:7" x14ac:dyDescent="0.2">
      <c r="A462" s="12">
        <v>41151.499988425923</v>
      </c>
      <c r="B462" s="5"/>
      <c r="C462" s="5"/>
      <c r="D462" s="5"/>
      <c r="E462" s="5">
        <v>1</v>
      </c>
      <c r="F462" s="5"/>
      <c r="G462" s="5">
        <v>1</v>
      </c>
    </row>
    <row r="463" spans="1:7" x14ac:dyDescent="0.2">
      <c r="A463" s="12">
        <v>41152.858067129629</v>
      </c>
      <c r="B463" s="5"/>
      <c r="C463" s="5"/>
      <c r="D463" s="5"/>
      <c r="E463" s="5">
        <v>1</v>
      </c>
      <c r="F463" s="5"/>
      <c r="G463" s="5">
        <v>1</v>
      </c>
    </row>
    <row r="464" spans="1:7" x14ac:dyDescent="0.2">
      <c r="A464" s="12">
        <v>41156.750659722224</v>
      </c>
      <c r="B464" s="5"/>
      <c r="C464" s="5">
        <v>1</v>
      </c>
      <c r="D464" s="5"/>
      <c r="E464" s="5"/>
      <c r="F464" s="5"/>
      <c r="G464" s="5">
        <v>1</v>
      </c>
    </row>
    <row r="465" spans="1:7" x14ac:dyDescent="0.2">
      <c r="A465" s="12">
        <v>41156.755011574074</v>
      </c>
      <c r="B465" s="5"/>
      <c r="C465" s="5">
        <v>1</v>
      </c>
      <c r="D465" s="5"/>
      <c r="E465" s="5"/>
      <c r="F465" s="5"/>
      <c r="G465" s="5">
        <v>1</v>
      </c>
    </row>
    <row r="466" spans="1:7" x14ac:dyDescent="0.2">
      <c r="A466" s="12">
        <v>41156.834594907406</v>
      </c>
      <c r="B466" s="5"/>
      <c r="C466" s="5"/>
      <c r="D466" s="5"/>
      <c r="E466" s="5">
        <v>1</v>
      </c>
      <c r="F466" s="5"/>
      <c r="G466" s="5">
        <v>1</v>
      </c>
    </row>
    <row r="467" spans="1:7" x14ac:dyDescent="0.2">
      <c r="A467" s="12">
        <v>41157.739004629628</v>
      </c>
      <c r="B467" s="5"/>
      <c r="C467" s="5"/>
      <c r="D467" s="5"/>
      <c r="E467" s="5">
        <v>1</v>
      </c>
      <c r="F467" s="5"/>
      <c r="G467" s="5">
        <v>1</v>
      </c>
    </row>
    <row r="468" spans="1:7" x14ac:dyDescent="0.2">
      <c r="A468" s="12">
        <v>41158.785590277781</v>
      </c>
      <c r="B468" s="5"/>
      <c r="C468" s="5"/>
      <c r="D468" s="5"/>
      <c r="E468" s="5">
        <v>1</v>
      </c>
      <c r="F468" s="5"/>
      <c r="G468" s="5">
        <v>1</v>
      </c>
    </row>
    <row r="469" spans="1:7" x14ac:dyDescent="0.2">
      <c r="A469" s="12">
        <v>41160.663553240738</v>
      </c>
      <c r="B469" s="5"/>
      <c r="C469" s="5"/>
      <c r="D469" s="5"/>
      <c r="E469" s="5">
        <v>1</v>
      </c>
      <c r="F469" s="5"/>
      <c r="G469" s="5">
        <v>1</v>
      </c>
    </row>
    <row r="470" spans="1:7" x14ac:dyDescent="0.2">
      <c r="A470" s="12">
        <v>41162.463993055557</v>
      </c>
      <c r="B470" s="5"/>
      <c r="C470" s="5">
        <v>1</v>
      </c>
      <c r="D470" s="5"/>
      <c r="E470" s="5"/>
      <c r="F470" s="5"/>
      <c r="G470" s="5">
        <v>1</v>
      </c>
    </row>
    <row r="471" spans="1:7" x14ac:dyDescent="0.2">
      <c r="A471" s="12">
        <v>41162.803495370368</v>
      </c>
      <c r="B471" s="5"/>
      <c r="C471" s="5">
        <v>1</v>
      </c>
      <c r="D471" s="5"/>
      <c r="E471" s="5"/>
      <c r="F471" s="5"/>
      <c r="G471" s="5">
        <v>1</v>
      </c>
    </row>
    <row r="472" spans="1:7" x14ac:dyDescent="0.2">
      <c r="A472" s="12">
        <v>41163.832627314812</v>
      </c>
      <c r="B472" s="5"/>
      <c r="C472" s="5"/>
      <c r="D472" s="5"/>
      <c r="E472" s="5">
        <v>1</v>
      </c>
      <c r="F472" s="5"/>
      <c r="G472" s="5">
        <v>1</v>
      </c>
    </row>
    <row r="473" spans="1:7" x14ac:dyDescent="0.2">
      <c r="A473" s="12">
        <v>41164.65116898148</v>
      </c>
      <c r="B473" s="5"/>
      <c r="C473" s="5"/>
      <c r="D473" s="5"/>
      <c r="E473" s="5">
        <v>1</v>
      </c>
      <c r="F473" s="5"/>
      <c r="G473" s="5">
        <v>1</v>
      </c>
    </row>
    <row r="474" spans="1:7" x14ac:dyDescent="0.2">
      <c r="A474" s="12">
        <v>41169.637256944443</v>
      </c>
      <c r="B474" s="5"/>
      <c r="C474" s="5"/>
      <c r="D474" s="5"/>
      <c r="E474" s="5">
        <v>1</v>
      </c>
      <c r="F474" s="5"/>
      <c r="G474" s="5">
        <v>1</v>
      </c>
    </row>
    <row r="475" spans="1:7" x14ac:dyDescent="0.2">
      <c r="A475" s="12">
        <v>41173.945844907408</v>
      </c>
      <c r="B475" s="5"/>
      <c r="C475" s="5"/>
      <c r="D475" s="5"/>
      <c r="E475" s="5">
        <v>1</v>
      </c>
      <c r="F475" s="5"/>
      <c r="G475" s="5">
        <v>1</v>
      </c>
    </row>
    <row r="476" spans="1:7" x14ac:dyDescent="0.2">
      <c r="A476" s="12">
        <v>41174.851388888892</v>
      </c>
      <c r="B476" s="5"/>
      <c r="C476" s="5"/>
      <c r="D476" s="5"/>
      <c r="E476" s="5">
        <v>1</v>
      </c>
      <c r="F476" s="5"/>
      <c r="G476" s="5">
        <v>1</v>
      </c>
    </row>
    <row r="477" spans="1:7" x14ac:dyDescent="0.2">
      <c r="A477" s="12">
        <v>41176.476574074077</v>
      </c>
      <c r="B477" s="5"/>
      <c r="C477" s="5"/>
      <c r="D477" s="5"/>
      <c r="E477" s="5">
        <v>1</v>
      </c>
      <c r="F477" s="5"/>
      <c r="G477" s="5">
        <v>1</v>
      </c>
    </row>
    <row r="478" spans="1:7" x14ac:dyDescent="0.2">
      <c r="A478" s="12">
        <v>41176.852048611108</v>
      </c>
      <c r="B478" s="5"/>
      <c r="C478" s="5"/>
      <c r="D478" s="5"/>
      <c r="E478" s="5">
        <v>1</v>
      </c>
      <c r="F478" s="5"/>
      <c r="G478" s="5">
        <v>1</v>
      </c>
    </row>
    <row r="479" spans="1:7" x14ac:dyDescent="0.2">
      <c r="A479" s="12">
        <v>41178.890196759261</v>
      </c>
      <c r="B479" s="5"/>
      <c r="C479" s="5"/>
      <c r="D479" s="5"/>
      <c r="E479" s="5">
        <v>1</v>
      </c>
      <c r="F479" s="5"/>
      <c r="G479" s="5">
        <v>1</v>
      </c>
    </row>
    <row r="480" spans="1:7" x14ac:dyDescent="0.2">
      <c r="A480" s="12">
        <v>41179.112708333334</v>
      </c>
      <c r="B480" s="5"/>
      <c r="C480" s="5">
        <v>1</v>
      </c>
      <c r="D480" s="5"/>
      <c r="E480" s="5"/>
      <c r="F480" s="5"/>
      <c r="G480" s="5">
        <v>1</v>
      </c>
    </row>
    <row r="481" spans="1:7" x14ac:dyDescent="0.2">
      <c r="A481" s="12">
        <v>41180.654085648152</v>
      </c>
      <c r="B481" s="5"/>
      <c r="C481" s="5">
        <v>1</v>
      </c>
      <c r="D481" s="5"/>
      <c r="E481" s="5"/>
      <c r="F481" s="5"/>
      <c r="G481" s="5">
        <v>1</v>
      </c>
    </row>
    <row r="482" spans="1:7" x14ac:dyDescent="0.2">
      <c r="A482" s="12">
        <v>41183.958796296298</v>
      </c>
      <c r="B482" s="5"/>
      <c r="C482" s="5">
        <v>1</v>
      </c>
      <c r="D482" s="5"/>
      <c r="E482" s="5"/>
      <c r="F482" s="5"/>
      <c r="G482" s="5">
        <v>1</v>
      </c>
    </row>
    <row r="483" spans="1:7" x14ac:dyDescent="0.2">
      <c r="A483" s="12">
        <v>41184.069652777776</v>
      </c>
      <c r="B483" s="5"/>
      <c r="C483" s="5"/>
      <c r="D483" s="5"/>
      <c r="E483" s="5">
        <v>1</v>
      </c>
      <c r="F483" s="5"/>
      <c r="G483" s="5">
        <v>1</v>
      </c>
    </row>
    <row r="484" spans="1:7" x14ac:dyDescent="0.2">
      <c r="A484" s="12">
        <v>41184.640833333331</v>
      </c>
      <c r="B484" s="5"/>
      <c r="C484" s="5"/>
      <c r="D484" s="5"/>
      <c r="E484" s="5">
        <v>1</v>
      </c>
      <c r="F484" s="5"/>
      <c r="G484" s="5">
        <v>1</v>
      </c>
    </row>
    <row r="485" spans="1:7" x14ac:dyDescent="0.2">
      <c r="A485" s="12">
        <v>41186.098194444443</v>
      </c>
      <c r="B485" s="5"/>
      <c r="C485" s="5"/>
      <c r="D485" s="5"/>
      <c r="E485" s="5">
        <v>1</v>
      </c>
      <c r="F485" s="5"/>
      <c r="G485" s="5">
        <v>1</v>
      </c>
    </row>
    <row r="486" spans="1:7" x14ac:dyDescent="0.2">
      <c r="A486" s="12">
        <v>41192.5466087963</v>
      </c>
      <c r="B486" s="5"/>
      <c r="C486" s="5"/>
      <c r="D486" s="5"/>
      <c r="E486" s="5">
        <v>1</v>
      </c>
      <c r="F486" s="5"/>
      <c r="G486" s="5">
        <v>1</v>
      </c>
    </row>
    <row r="487" spans="1:7" x14ac:dyDescent="0.2">
      <c r="A487" s="12">
        <v>41192.550173611111</v>
      </c>
      <c r="B487" s="5"/>
      <c r="C487" s="5"/>
      <c r="D487" s="5"/>
      <c r="E487" s="5">
        <v>1</v>
      </c>
      <c r="F487" s="5"/>
      <c r="G487" s="5">
        <v>1</v>
      </c>
    </row>
    <row r="488" spans="1:7" x14ac:dyDescent="0.2">
      <c r="A488" s="12">
        <v>41192.823680555557</v>
      </c>
      <c r="B488" s="5"/>
      <c r="C488" s="5"/>
      <c r="D488" s="5"/>
      <c r="E488" s="5">
        <v>1</v>
      </c>
      <c r="F488" s="5"/>
      <c r="G488" s="5">
        <v>1</v>
      </c>
    </row>
    <row r="489" spans="1:7" x14ac:dyDescent="0.2">
      <c r="A489" s="12">
        <v>41193.540150462963</v>
      </c>
      <c r="B489" s="5"/>
      <c r="C489" s="5"/>
      <c r="D489" s="5"/>
      <c r="E489" s="5">
        <v>1</v>
      </c>
      <c r="F489" s="5"/>
      <c r="G489" s="5">
        <v>1</v>
      </c>
    </row>
    <row r="490" spans="1:7" x14ac:dyDescent="0.2">
      <c r="A490" s="12">
        <v>41193.901006944441</v>
      </c>
      <c r="B490" s="5"/>
      <c r="C490" s="5">
        <v>1</v>
      </c>
      <c r="D490" s="5"/>
      <c r="E490" s="5"/>
      <c r="F490" s="5"/>
      <c r="G490" s="5">
        <v>1</v>
      </c>
    </row>
    <row r="491" spans="1:7" x14ac:dyDescent="0.2">
      <c r="A491" s="12">
        <v>41194.370694444442</v>
      </c>
      <c r="B491" s="5"/>
      <c r="C491" s="5">
        <v>1</v>
      </c>
      <c r="D491" s="5"/>
      <c r="E491" s="5"/>
      <c r="F491" s="5"/>
      <c r="G491" s="5">
        <v>1</v>
      </c>
    </row>
    <row r="492" spans="1:7" x14ac:dyDescent="0.2">
      <c r="A492" s="12">
        <v>41194.507187499999</v>
      </c>
      <c r="B492" s="5"/>
      <c r="C492" s="5"/>
      <c r="D492" s="5"/>
      <c r="E492" s="5">
        <v>1</v>
      </c>
      <c r="F492" s="5"/>
      <c r="G492" s="5">
        <v>1</v>
      </c>
    </row>
    <row r="493" spans="1:7" x14ac:dyDescent="0.2">
      <c r="A493" s="12">
        <v>41197.544976851852</v>
      </c>
      <c r="B493" s="5"/>
      <c r="C493" s="5"/>
      <c r="D493" s="5"/>
      <c r="E493" s="5">
        <v>1</v>
      </c>
      <c r="F493" s="5"/>
      <c r="G493" s="5">
        <v>1</v>
      </c>
    </row>
    <row r="494" spans="1:7" x14ac:dyDescent="0.2">
      <c r="A494" s="12">
        <v>41198.403379629628</v>
      </c>
      <c r="B494" s="5"/>
      <c r="C494" s="5">
        <v>1</v>
      </c>
      <c r="D494" s="5"/>
      <c r="E494" s="5"/>
      <c r="F494" s="5"/>
      <c r="G494" s="5">
        <v>1</v>
      </c>
    </row>
    <row r="495" spans="1:7" x14ac:dyDescent="0.2">
      <c r="A495" s="12">
        <v>41200.803749999999</v>
      </c>
      <c r="B495" s="5"/>
      <c r="C495" s="5"/>
      <c r="D495" s="5"/>
      <c r="E495" s="5">
        <v>1</v>
      </c>
      <c r="F495" s="5"/>
      <c r="G495" s="5">
        <v>1</v>
      </c>
    </row>
    <row r="496" spans="1:7" x14ac:dyDescent="0.2">
      <c r="A496" s="12">
        <v>41204.989988425928</v>
      </c>
      <c r="B496" s="5"/>
      <c r="C496" s="5"/>
      <c r="D496" s="5"/>
      <c r="E496" s="5">
        <v>1</v>
      </c>
      <c r="F496" s="5"/>
      <c r="G496" s="5">
        <v>1</v>
      </c>
    </row>
    <row r="497" spans="1:7" x14ac:dyDescent="0.2">
      <c r="A497" s="12">
        <v>41205.498715277776</v>
      </c>
      <c r="B497" s="5"/>
      <c r="C497" s="5"/>
      <c r="D497" s="5"/>
      <c r="E497" s="5">
        <v>1</v>
      </c>
      <c r="F497" s="5"/>
      <c r="G497" s="5">
        <v>1</v>
      </c>
    </row>
    <row r="498" spans="1:7" x14ac:dyDescent="0.2">
      <c r="A498" s="12">
        <v>41205.646203703705</v>
      </c>
      <c r="B498" s="5"/>
      <c r="C498" s="5"/>
      <c r="D498" s="5"/>
      <c r="E498" s="5">
        <v>1</v>
      </c>
      <c r="F498" s="5"/>
      <c r="G498" s="5">
        <v>1</v>
      </c>
    </row>
    <row r="499" spans="1:7" x14ac:dyDescent="0.2">
      <c r="A499" s="12">
        <v>41207.801863425928</v>
      </c>
      <c r="B499" s="5"/>
      <c r="C499" s="5"/>
      <c r="D499" s="5"/>
      <c r="E499" s="5">
        <v>1</v>
      </c>
      <c r="F499" s="5"/>
      <c r="G499" s="5">
        <v>1</v>
      </c>
    </row>
    <row r="500" spans="1:7" x14ac:dyDescent="0.2">
      <c r="A500" s="12">
        <v>41211.480416666665</v>
      </c>
      <c r="B500" s="5"/>
      <c r="C500" s="5">
        <v>1</v>
      </c>
      <c r="D500" s="5"/>
      <c r="E500" s="5"/>
      <c r="F500" s="5"/>
      <c r="G500" s="5">
        <v>1</v>
      </c>
    </row>
    <row r="501" spans="1:7" x14ac:dyDescent="0.2">
      <c r="A501" s="12">
        <v>41212.788148148145</v>
      </c>
      <c r="B501" s="5"/>
      <c r="C501" s="5"/>
      <c r="D501" s="5"/>
      <c r="E501" s="5">
        <v>1</v>
      </c>
      <c r="F501" s="5"/>
      <c r="G501" s="5">
        <v>1</v>
      </c>
    </row>
    <row r="502" spans="1:7" x14ac:dyDescent="0.2">
      <c r="A502" s="12">
        <v>41213.046354166669</v>
      </c>
      <c r="B502" s="5"/>
      <c r="C502" s="5"/>
      <c r="D502" s="5"/>
      <c r="E502" s="5">
        <v>1</v>
      </c>
      <c r="F502" s="5"/>
      <c r="G502" s="5">
        <v>1</v>
      </c>
    </row>
    <row r="503" spans="1:7" x14ac:dyDescent="0.2">
      <c r="A503" s="12">
        <v>41214.586504629631</v>
      </c>
      <c r="B503" s="5"/>
      <c r="C503" s="5"/>
      <c r="D503" s="5"/>
      <c r="E503" s="5">
        <v>1</v>
      </c>
      <c r="F503" s="5"/>
      <c r="G503" s="5">
        <v>1</v>
      </c>
    </row>
    <row r="504" spans="1:7" x14ac:dyDescent="0.2">
      <c r="A504" s="12">
        <v>41218.183113425926</v>
      </c>
      <c r="B504" s="5"/>
      <c r="C504" s="5">
        <v>1</v>
      </c>
      <c r="D504" s="5"/>
      <c r="E504" s="5"/>
      <c r="F504" s="5"/>
      <c r="G504" s="5">
        <v>1</v>
      </c>
    </row>
    <row r="505" spans="1:7" x14ac:dyDescent="0.2">
      <c r="A505" s="12">
        <v>41220.724791666667</v>
      </c>
      <c r="B505" s="5"/>
      <c r="C505" s="5">
        <v>1</v>
      </c>
      <c r="D505" s="5"/>
      <c r="E505" s="5"/>
      <c r="F505" s="5"/>
      <c r="G505" s="5">
        <v>1</v>
      </c>
    </row>
    <row r="506" spans="1:7" x14ac:dyDescent="0.2">
      <c r="A506" s="12">
        <v>41222.783067129632</v>
      </c>
      <c r="B506" s="5"/>
      <c r="C506" s="5"/>
      <c r="D506" s="5"/>
      <c r="E506" s="5">
        <v>1</v>
      </c>
      <c r="F506" s="5"/>
      <c r="G506" s="5">
        <v>1</v>
      </c>
    </row>
    <row r="507" spans="1:7" x14ac:dyDescent="0.2">
      <c r="A507" s="12">
        <v>41223.013506944444</v>
      </c>
      <c r="B507" s="5"/>
      <c r="C507" s="5"/>
      <c r="D507" s="5"/>
      <c r="E507" s="5">
        <v>1</v>
      </c>
      <c r="F507" s="5"/>
      <c r="G507" s="5">
        <v>1</v>
      </c>
    </row>
    <row r="508" spans="1:7" x14ac:dyDescent="0.2">
      <c r="A508" s="12">
        <v>41225.809027777781</v>
      </c>
      <c r="B508" s="5"/>
      <c r="C508" s="5"/>
      <c r="D508" s="5"/>
      <c r="E508" s="5">
        <v>1</v>
      </c>
      <c r="F508" s="5"/>
      <c r="G508" s="5">
        <v>1</v>
      </c>
    </row>
    <row r="509" spans="1:7" x14ac:dyDescent="0.2">
      <c r="A509" s="12">
        <v>41226.440243055556</v>
      </c>
      <c r="B509" s="5"/>
      <c r="C509" s="5"/>
      <c r="D509" s="5"/>
      <c r="E509" s="5">
        <v>1</v>
      </c>
      <c r="F509" s="5"/>
      <c r="G509" s="5">
        <v>1</v>
      </c>
    </row>
    <row r="510" spans="1:7" x14ac:dyDescent="0.2">
      <c r="A510" s="12">
        <v>41226.720509259256</v>
      </c>
      <c r="B510" s="5"/>
      <c r="C510" s="5"/>
      <c r="D510" s="5"/>
      <c r="E510" s="5">
        <v>1</v>
      </c>
      <c r="F510" s="5"/>
      <c r="G510" s="5">
        <v>1</v>
      </c>
    </row>
    <row r="511" spans="1:7" x14ac:dyDescent="0.2">
      <c r="A511" s="12">
        <v>41226.748877314814</v>
      </c>
      <c r="B511" s="5"/>
      <c r="C511" s="5"/>
      <c r="D511" s="5"/>
      <c r="E511" s="5">
        <v>1</v>
      </c>
      <c r="F511" s="5"/>
      <c r="G511" s="5">
        <v>1</v>
      </c>
    </row>
    <row r="512" spans="1:7" x14ac:dyDescent="0.2">
      <c r="A512" s="12">
        <v>41227.433391203704</v>
      </c>
      <c r="B512" s="5"/>
      <c r="C512" s="5">
        <v>1</v>
      </c>
      <c r="D512" s="5"/>
      <c r="E512" s="5"/>
      <c r="F512" s="5"/>
      <c r="G512" s="5">
        <v>1</v>
      </c>
    </row>
    <row r="513" spans="1:7" x14ac:dyDescent="0.2">
      <c r="A513" s="12">
        <v>41228.441863425927</v>
      </c>
      <c r="B513" s="5"/>
      <c r="C513" s="5"/>
      <c r="D513" s="5"/>
      <c r="E513" s="5">
        <v>1</v>
      </c>
      <c r="F513" s="5"/>
      <c r="G513" s="5">
        <v>1</v>
      </c>
    </row>
    <row r="514" spans="1:7" x14ac:dyDescent="0.2">
      <c r="A514" s="12">
        <v>41228.577870370369</v>
      </c>
      <c r="B514" s="5"/>
      <c r="C514" s="5"/>
      <c r="D514" s="5"/>
      <c r="E514" s="5">
        <v>1</v>
      </c>
      <c r="F514" s="5"/>
      <c r="G514" s="5">
        <v>1</v>
      </c>
    </row>
    <row r="515" spans="1:7" x14ac:dyDescent="0.2">
      <c r="A515" s="12">
        <v>41228.716550925928</v>
      </c>
      <c r="B515" s="5"/>
      <c r="C515" s="5"/>
      <c r="D515" s="5"/>
      <c r="E515" s="5">
        <v>1</v>
      </c>
      <c r="F515" s="5"/>
      <c r="G515" s="5">
        <v>1</v>
      </c>
    </row>
    <row r="516" spans="1:7" x14ac:dyDescent="0.2">
      <c r="A516" s="12">
        <v>41230.564780092594</v>
      </c>
      <c r="B516" s="5"/>
      <c r="C516" s="5">
        <v>1</v>
      </c>
      <c r="D516" s="5"/>
      <c r="E516" s="5"/>
      <c r="F516" s="5"/>
      <c r="G516" s="5">
        <v>1</v>
      </c>
    </row>
    <row r="517" spans="1:7" x14ac:dyDescent="0.2">
      <c r="A517" s="12">
        <v>41233.290798611109</v>
      </c>
      <c r="B517" s="5"/>
      <c r="C517" s="5"/>
      <c r="D517" s="5"/>
      <c r="E517" s="5">
        <v>1</v>
      </c>
      <c r="F517" s="5"/>
      <c r="G517" s="5">
        <v>1</v>
      </c>
    </row>
    <row r="518" spans="1:7" x14ac:dyDescent="0.2">
      <c r="A518" s="12">
        <v>41234.846226851849</v>
      </c>
      <c r="B518" s="5"/>
      <c r="C518" s="5"/>
      <c r="D518" s="5"/>
      <c r="E518" s="5">
        <v>1</v>
      </c>
      <c r="F518" s="5"/>
      <c r="G518" s="5">
        <v>1</v>
      </c>
    </row>
    <row r="519" spans="1:7" x14ac:dyDescent="0.2">
      <c r="A519" s="12">
        <v>41239.627916666665</v>
      </c>
      <c r="B519" s="5"/>
      <c r="C519" s="5"/>
      <c r="D519" s="5"/>
      <c r="E519" s="5">
        <v>1</v>
      </c>
      <c r="F519" s="5"/>
      <c r="G519" s="5">
        <v>1</v>
      </c>
    </row>
    <row r="520" spans="1:7" x14ac:dyDescent="0.2">
      <c r="A520" s="12">
        <v>41242.989259259259</v>
      </c>
      <c r="B520" s="5"/>
      <c r="C520" s="5">
        <v>1</v>
      </c>
      <c r="D520" s="5"/>
      <c r="E520" s="5"/>
      <c r="F520" s="5"/>
      <c r="G520" s="5">
        <v>1</v>
      </c>
    </row>
    <row r="521" spans="1:7" x14ac:dyDescent="0.2">
      <c r="A521" s="12">
        <v>41243.15896990741</v>
      </c>
      <c r="B521" s="5"/>
      <c r="C521" s="5"/>
      <c r="D521" s="5"/>
      <c r="E521" s="5">
        <v>1</v>
      </c>
      <c r="F521" s="5"/>
      <c r="G521" s="5">
        <v>1</v>
      </c>
    </row>
    <row r="522" spans="1:7" x14ac:dyDescent="0.2">
      <c r="A522" s="12">
        <v>41246.666481481479</v>
      </c>
      <c r="B522" s="5"/>
      <c r="C522" s="5"/>
      <c r="D522" s="5"/>
      <c r="E522" s="5">
        <v>1</v>
      </c>
      <c r="F522" s="5"/>
      <c r="G522" s="5">
        <v>1</v>
      </c>
    </row>
    <row r="523" spans="1:7" x14ac:dyDescent="0.2">
      <c r="A523" s="12">
        <v>41246.811909722222</v>
      </c>
      <c r="B523" s="5"/>
      <c r="C523" s="5"/>
      <c r="D523" s="5"/>
      <c r="E523" s="5">
        <v>1</v>
      </c>
      <c r="F523" s="5"/>
      <c r="G523" s="5">
        <v>1</v>
      </c>
    </row>
    <row r="524" spans="1:7" x14ac:dyDescent="0.2">
      <c r="A524" s="12">
        <v>41246.855243055557</v>
      </c>
      <c r="B524" s="5"/>
      <c r="C524" s="5">
        <v>1</v>
      </c>
      <c r="D524" s="5"/>
      <c r="E524" s="5"/>
      <c r="F524" s="5"/>
      <c r="G524" s="5">
        <v>1</v>
      </c>
    </row>
    <row r="525" spans="1:7" x14ac:dyDescent="0.2">
      <c r="A525" s="12">
        <v>41249.240624999999</v>
      </c>
      <c r="B525" s="5"/>
      <c r="C525" s="5"/>
      <c r="D525" s="5"/>
      <c r="E525" s="5">
        <v>1</v>
      </c>
      <c r="F525" s="5"/>
      <c r="G525" s="5">
        <v>1</v>
      </c>
    </row>
    <row r="526" spans="1:7" x14ac:dyDescent="0.2">
      <c r="A526" s="12">
        <v>41249.540752314817</v>
      </c>
      <c r="B526" s="5"/>
      <c r="C526" s="5"/>
      <c r="D526" s="5"/>
      <c r="E526" s="5">
        <v>1</v>
      </c>
      <c r="F526" s="5"/>
      <c r="G526" s="5">
        <v>1</v>
      </c>
    </row>
    <row r="527" spans="1:7" x14ac:dyDescent="0.2">
      <c r="A527" s="12">
        <v>41249.817569444444</v>
      </c>
      <c r="B527" s="5"/>
      <c r="C527" s="5">
        <v>1</v>
      </c>
      <c r="D527" s="5"/>
      <c r="E527" s="5"/>
      <c r="F527" s="5"/>
      <c r="G527" s="5">
        <v>1</v>
      </c>
    </row>
    <row r="528" spans="1:7" x14ac:dyDescent="0.2">
      <c r="A528" s="12">
        <v>41250.618784722225</v>
      </c>
      <c r="B528" s="5"/>
      <c r="C528" s="5"/>
      <c r="D528" s="5"/>
      <c r="E528" s="5">
        <v>1</v>
      </c>
      <c r="F528" s="5"/>
      <c r="G528" s="5">
        <v>1</v>
      </c>
    </row>
    <row r="529" spans="1:7" x14ac:dyDescent="0.2">
      <c r="A529" s="12">
        <v>41255.625277777777</v>
      </c>
      <c r="B529" s="5"/>
      <c r="C529" s="5">
        <v>1</v>
      </c>
      <c r="D529" s="5"/>
      <c r="E529" s="5"/>
      <c r="F529" s="5"/>
      <c r="G529" s="5">
        <v>1</v>
      </c>
    </row>
    <row r="530" spans="1:7" x14ac:dyDescent="0.2">
      <c r="A530" s="12">
        <v>41257.323379629626</v>
      </c>
      <c r="B530" s="5"/>
      <c r="C530" s="5">
        <v>1</v>
      </c>
      <c r="D530" s="5"/>
      <c r="E530" s="5"/>
      <c r="F530" s="5"/>
      <c r="G530" s="5">
        <v>1</v>
      </c>
    </row>
    <row r="531" spans="1:7" x14ac:dyDescent="0.2">
      <c r="A531" s="12">
        <v>41257.742048611108</v>
      </c>
      <c r="B531" s="5"/>
      <c r="C531" s="5"/>
      <c r="D531" s="5"/>
      <c r="E531" s="5">
        <v>1</v>
      </c>
      <c r="F531" s="5"/>
      <c r="G531" s="5">
        <v>1</v>
      </c>
    </row>
    <row r="532" spans="1:7" x14ac:dyDescent="0.2">
      <c r="A532" s="12">
        <v>41261.559479166666</v>
      </c>
      <c r="B532" s="5"/>
      <c r="C532" s="5"/>
      <c r="D532" s="5"/>
      <c r="E532" s="5">
        <v>1</v>
      </c>
      <c r="F532" s="5"/>
      <c r="G532" s="5">
        <v>1</v>
      </c>
    </row>
    <row r="533" spans="1:7" x14ac:dyDescent="0.2">
      <c r="A533" s="12">
        <v>41264.514814814815</v>
      </c>
      <c r="B533" s="5"/>
      <c r="C533" s="5"/>
      <c r="D533" s="5"/>
      <c r="E533" s="5">
        <v>1</v>
      </c>
      <c r="F533" s="5"/>
      <c r="G533" s="5">
        <v>1</v>
      </c>
    </row>
    <row r="534" spans="1:7" x14ac:dyDescent="0.2">
      <c r="A534" s="12">
        <v>41264.645532407405</v>
      </c>
      <c r="B534" s="5"/>
      <c r="C534" s="5">
        <v>1</v>
      </c>
      <c r="D534" s="5"/>
      <c r="E534" s="5"/>
      <c r="F534" s="5"/>
      <c r="G534" s="5">
        <v>1</v>
      </c>
    </row>
    <row r="535" spans="1:7" x14ac:dyDescent="0.2">
      <c r="A535" s="12">
        <v>41270.006643518522</v>
      </c>
      <c r="B535" s="5"/>
      <c r="C535" s="5"/>
      <c r="D535" s="5"/>
      <c r="E535" s="5">
        <v>1</v>
      </c>
      <c r="F535" s="5"/>
      <c r="G535" s="5">
        <v>1</v>
      </c>
    </row>
    <row r="536" spans="1:7" x14ac:dyDescent="0.2">
      <c r="A536" s="12">
        <v>41270.746018518519</v>
      </c>
      <c r="B536" s="5"/>
      <c r="C536" s="5"/>
      <c r="D536" s="5"/>
      <c r="E536" s="5">
        <v>1</v>
      </c>
      <c r="F536" s="5"/>
      <c r="G536" s="5">
        <v>1</v>
      </c>
    </row>
    <row r="537" spans="1:7" x14ac:dyDescent="0.2">
      <c r="A537" s="12">
        <v>41274.568402777775</v>
      </c>
      <c r="B537" s="5"/>
      <c r="C537" s="5"/>
      <c r="D537" s="5"/>
      <c r="E537" s="5">
        <v>1</v>
      </c>
      <c r="F537" s="5"/>
      <c r="G537" s="5">
        <v>1</v>
      </c>
    </row>
    <row r="538" spans="1:7" x14ac:dyDescent="0.2">
      <c r="A538" s="12">
        <v>41275.839571759258</v>
      </c>
      <c r="B538" s="5"/>
      <c r="C538" s="5"/>
      <c r="D538" s="5"/>
      <c r="E538" s="5">
        <v>1</v>
      </c>
      <c r="F538" s="5"/>
      <c r="G538" s="5">
        <v>1</v>
      </c>
    </row>
    <row r="539" spans="1:7" x14ac:dyDescent="0.2">
      <c r="A539" s="12">
        <v>41276.288506944446</v>
      </c>
      <c r="B539" s="5"/>
      <c r="C539" s="5">
        <v>1</v>
      </c>
      <c r="D539" s="5"/>
      <c r="E539" s="5"/>
      <c r="F539" s="5"/>
      <c r="G539" s="5">
        <v>1</v>
      </c>
    </row>
    <row r="540" spans="1:7" x14ac:dyDescent="0.2">
      <c r="A540" s="12">
        <v>41276.638483796298</v>
      </c>
      <c r="B540" s="5"/>
      <c r="C540" s="5"/>
      <c r="D540" s="5"/>
      <c r="E540" s="5">
        <v>1</v>
      </c>
      <c r="F540" s="5"/>
      <c r="G540" s="5">
        <v>1</v>
      </c>
    </row>
    <row r="541" spans="1:7" x14ac:dyDescent="0.2">
      <c r="A541" s="12">
        <v>41276.977777777778</v>
      </c>
      <c r="B541" s="5"/>
      <c r="C541" s="5"/>
      <c r="D541" s="5"/>
      <c r="E541" s="5">
        <v>1</v>
      </c>
      <c r="F541" s="5"/>
      <c r="G541" s="5">
        <v>1</v>
      </c>
    </row>
    <row r="542" spans="1:7" x14ac:dyDescent="0.2">
      <c r="A542" s="12">
        <v>41281.809629629628</v>
      </c>
      <c r="B542" s="5"/>
      <c r="C542" s="5"/>
      <c r="D542" s="5"/>
      <c r="E542" s="5">
        <v>1</v>
      </c>
      <c r="F542" s="5"/>
      <c r="G542" s="5">
        <v>1</v>
      </c>
    </row>
    <row r="543" spans="1:7" x14ac:dyDescent="0.2">
      <c r="A543" s="12">
        <v>41282.736122685186</v>
      </c>
      <c r="B543" s="5"/>
      <c r="C543" s="5"/>
      <c r="D543" s="5"/>
      <c r="E543" s="5">
        <v>1</v>
      </c>
      <c r="F543" s="5"/>
      <c r="G543" s="5">
        <v>1</v>
      </c>
    </row>
    <row r="544" spans="1:7" x14ac:dyDescent="0.2">
      <c r="A544" s="12">
        <v>41288.478796296295</v>
      </c>
      <c r="B544" s="5"/>
      <c r="C544" s="5"/>
      <c r="D544" s="5"/>
      <c r="E544" s="5">
        <v>1</v>
      </c>
      <c r="F544" s="5"/>
      <c r="G544" s="5">
        <v>1</v>
      </c>
    </row>
    <row r="545" spans="1:7" x14ac:dyDescent="0.2">
      <c r="A545" s="12">
        <v>41288.734594907408</v>
      </c>
      <c r="B545" s="5"/>
      <c r="C545" s="5">
        <v>1</v>
      </c>
      <c r="D545" s="5"/>
      <c r="E545" s="5"/>
      <c r="F545" s="5"/>
      <c r="G545" s="5">
        <v>1</v>
      </c>
    </row>
    <row r="546" spans="1:7" x14ac:dyDescent="0.2">
      <c r="A546" s="12">
        <v>41289.791307870371</v>
      </c>
      <c r="B546" s="5"/>
      <c r="C546" s="5">
        <v>1</v>
      </c>
      <c r="D546" s="5"/>
      <c r="E546" s="5"/>
      <c r="F546" s="5"/>
      <c r="G546" s="5">
        <v>1</v>
      </c>
    </row>
    <row r="547" spans="1:7" x14ac:dyDescent="0.2">
      <c r="A547" s="12">
        <v>41290.390150462961</v>
      </c>
      <c r="B547" s="5"/>
      <c r="C547" s="5"/>
      <c r="D547" s="5"/>
      <c r="E547" s="5">
        <v>1</v>
      </c>
      <c r="F547" s="5"/>
      <c r="G547" s="5">
        <v>1</v>
      </c>
    </row>
    <row r="548" spans="1:7" x14ac:dyDescent="0.2">
      <c r="A548" s="12">
        <v>41291.453217592592</v>
      </c>
      <c r="B548" s="5"/>
      <c r="C548" s="5"/>
      <c r="D548" s="5"/>
      <c r="E548" s="5">
        <v>1</v>
      </c>
      <c r="F548" s="5"/>
      <c r="G548" s="5">
        <v>1</v>
      </c>
    </row>
    <row r="549" spans="1:7" x14ac:dyDescent="0.2">
      <c r="A549" s="12">
        <v>41298.301631944443</v>
      </c>
      <c r="B549" s="5"/>
      <c r="C549" s="5"/>
      <c r="D549" s="5"/>
      <c r="E549" s="5">
        <v>1</v>
      </c>
      <c r="F549" s="5"/>
      <c r="G549" s="5">
        <v>1</v>
      </c>
    </row>
    <row r="550" spans="1:7" x14ac:dyDescent="0.2">
      <c r="A550" s="12">
        <v>41299.173090277778</v>
      </c>
      <c r="B550" s="5"/>
      <c r="C550" s="5"/>
      <c r="D550" s="5"/>
      <c r="E550" s="5">
        <v>1</v>
      </c>
      <c r="F550" s="5"/>
      <c r="G550" s="5">
        <v>1</v>
      </c>
    </row>
    <row r="551" spans="1:7" x14ac:dyDescent="0.2">
      <c r="A551" s="12">
        <v>41299.585023148145</v>
      </c>
      <c r="B551" s="5"/>
      <c r="C551" s="5"/>
      <c r="D551" s="5"/>
      <c r="E551" s="5">
        <v>1</v>
      </c>
      <c r="F551" s="5"/>
      <c r="G551" s="5">
        <v>1</v>
      </c>
    </row>
    <row r="552" spans="1:7" x14ac:dyDescent="0.2">
      <c r="A552" s="12">
        <v>41299.669814814813</v>
      </c>
      <c r="B552" s="5"/>
      <c r="C552" s="5"/>
      <c r="D552" s="5"/>
      <c r="E552" s="5">
        <v>1</v>
      </c>
      <c r="F552" s="5"/>
      <c r="G552" s="5">
        <v>1</v>
      </c>
    </row>
    <row r="553" spans="1:7" x14ac:dyDescent="0.2">
      <c r="A553" s="12">
        <v>41301.446006944447</v>
      </c>
      <c r="B553" s="5"/>
      <c r="C553" s="5"/>
      <c r="D553" s="5"/>
      <c r="E553" s="5">
        <v>1</v>
      </c>
      <c r="F553" s="5"/>
      <c r="G553" s="5">
        <v>1</v>
      </c>
    </row>
    <row r="554" spans="1:7" x14ac:dyDescent="0.2">
      <c r="A554" s="12">
        <v>41302.835682870369</v>
      </c>
      <c r="B554" s="5"/>
      <c r="C554" s="5"/>
      <c r="D554" s="5"/>
      <c r="E554" s="5">
        <v>1</v>
      </c>
      <c r="F554" s="5"/>
      <c r="G554" s="5">
        <v>1</v>
      </c>
    </row>
    <row r="555" spans="1:7" x14ac:dyDescent="0.2">
      <c r="A555" s="12">
        <v>41303.38559027778</v>
      </c>
      <c r="B555" s="5"/>
      <c r="C555" s="5"/>
      <c r="D555" s="5"/>
      <c r="E555" s="5">
        <v>1</v>
      </c>
      <c r="F555" s="5"/>
      <c r="G555" s="5">
        <v>1</v>
      </c>
    </row>
    <row r="556" spans="1:7" x14ac:dyDescent="0.2">
      <c r="A556" s="12">
        <v>41304.542951388888</v>
      </c>
      <c r="B556" s="5"/>
      <c r="C556" s="5"/>
      <c r="D556" s="5"/>
      <c r="E556" s="5">
        <v>1</v>
      </c>
      <c r="F556" s="5"/>
      <c r="G556" s="5">
        <v>1</v>
      </c>
    </row>
    <row r="557" spans="1:7" x14ac:dyDescent="0.2">
      <c r="A557" s="12">
        <v>41304.624861111108</v>
      </c>
      <c r="B557" s="5"/>
      <c r="C557" s="5"/>
      <c r="D557" s="5"/>
      <c r="E557" s="5">
        <v>1</v>
      </c>
      <c r="F557" s="5"/>
      <c r="G557" s="5">
        <v>1</v>
      </c>
    </row>
    <row r="558" spans="1:7" x14ac:dyDescent="0.2">
      <c r="A558" s="12">
        <v>41304.753900462965</v>
      </c>
      <c r="B558" s="5"/>
      <c r="C558" s="5"/>
      <c r="D558" s="5"/>
      <c r="E558" s="5">
        <v>1</v>
      </c>
      <c r="F558" s="5"/>
      <c r="G558" s="5">
        <v>1</v>
      </c>
    </row>
    <row r="559" spans="1:7" x14ac:dyDescent="0.2">
      <c r="A559" s="12">
        <v>41305.601030092592</v>
      </c>
      <c r="B559" s="5"/>
      <c r="C559" s="5"/>
      <c r="D559" s="5"/>
      <c r="E559" s="5">
        <v>1</v>
      </c>
      <c r="F559" s="5"/>
      <c r="G559" s="5">
        <v>1</v>
      </c>
    </row>
    <row r="560" spans="1:7" x14ac:dyDescent="0.2">
      <c r="A560" s="12">
        <v>41307.779363425929</v>
      </c>
      <c r="B560" s="5"/>
      <c r="C560" s="5"/>
      <c r="D560" s="5"/>
      <c r="E560" s="5">
        <v>1</v>
      </c>
      <c r="F560" s="5"/>
      <c r="G560" s="5">
        <v>1</v>
      </c>
    </row>
    <row r="561" spans="1:7" x14ac:dyDescent="0.2">
      <c r="A561" s="12">
        <v>41308.909583333334</v>
      </c>
      <c r="B561" s="5"/>
      <c r="C561" s="5"/>
      <c r="D561" s="5"/>
      <c r="E561" s="5">
        <v>1</v>
      </c>
      <c r="F561" s="5"/>
      <c r="G561" s="5">
        <v>1</v>
      </c>
    </row>
    <row r="562" spans="1:7" x14ac:dyDescent="0.2">
      <c r="A562" s="12">
        <v>41310.760937500003</v>
      </c>
      <c r="B562" s="5"/>
      <c r="C562" s="5">
        <v>1</v>
      </c>
      <c r="D562" s="5"/>
      <c r="E562" s="5"/>
      <c r="F562" s="5"/>
      <c r="G562" s="5">
        <v>1</v>
      </c>
    </row>
    <row r="563" spans="1:7" x14ac:dyDescent="0.2">
      <c r="A563" s="12">
        <v>41310.91814814815</v>
      </c>
      <c r="B563" s="5"/>
      <c r="C563" s="5">
        <v>1</v>
      </c>
      <c r="D563" s="5"/>
      <c r="E563" s="5"/>
      <c r="F563" s="5"/>
      <c r="G563" s="5">
        <v>1</v>
      </c>
    </row>
    <row r="564" spans="1:7" x14ac:dyDescent="0.2">
      <c r="A564" s="12">
        <v>41311.591180555559</v>
      </c>
      <c r="B564" s="5"/>
      <c r="C564" s="5"/>
      <c r="D564" s="5"/>
      <c r="E564" s="5">
        <v>1</v>
      </c>
      <c r="F564" s="5"/>
      <c r="G564" s="5">
        <v>1</v>
      </c>
    </row>
    <row r="565" spans="1:7" x14ac:dyDescent="0.2">
      <c r="A565" s="12">
        <v>41312.103229166663</v>
      </c>
      <c r="B565" s="5"/>
      <c r="C565" s="5"/>
      <c r="D565" s="5"/>
      <c r="E565" s="5">
        <v>1</v>
      </c>
      <c r="F565" s="5"/>
      <c r="G565" s="5">
        <v>1</v>
      </c>
    </row>
    <row r="566" spans="1:7" x14ac:dyDescent="0.2">
      <c r="A566" s="12">
        <v>41312.529340277775</v>
      </c>
      <c r="B566" s="5"/>
      <c r="C566" s="5"/>
      <c r="D566" s="5"/>
      <c r="E566" s="5">
        <v>1</v>
      </c>
      <c r="F566" s="5"/>
      <c r="G566" s="5">
        <v>1</v>
      </c>
    </row>
    <row r="567" spans="1:7" x14ac:dyDescent="0.2">
      <c r="A567" s="12">
        <v>41312.672442129631</v>
      </c>
      <c r="B567" s="5"/>
      <c r="C567" s="5"/>
      <c r="D567" s="5"/>
      <c r="E567" s="5">
        <v>1</v>
      </c>
      <c r="F567" s="5"/>
      <c r="G567" s="5">
        <v>1</v>
      </c>
    </row>
    <row r="568" spans="1:7" x14ac:dyDescent="0.2">
      <c r="A568" s="12">
        <v>41313.546886574077</v>
      </c>
      <c r="B568" s="5"/>
      <c r="C568" s="5"/>
      <c r="D568" s="5"/>
      <c r="E568" s="5">
        <v>1</v>
      </c>
      <c r="F568" s="5"/>
      <c r="G568" s="5">
        <v>1</v>
      </c>
    </row>
    <row r="569" spans="1:7" x14ac:dyDescent="0.2">
      <c r="A569" s="12">
        <v>41313.607916666668</v>
      </c>
      <c r="B569" s="5"/>
      <c r="C569" s="5"/>
      <c r="D569" s="5"/>
      <c r="E569" s="5">
        <v>1</v>
      </c>
      <c r="F569" s="5"/>
      <c r="G569" s="5">
        <v>1</v>
      </c>
    </row>
    <row r="570" spans="1:7" x14ac:dyDescent="0.2">
      <c r="A570" s="12">
        <v>41313.776712962965</v>
      </c>
      <c r="B570" s="5"/>
      <c r="C570" s="5"/>
      <c r="D570" s="5"/>
      <c r="E570" s="5">
        <v>1</v>
      </c>
      <c r="F570" s="5"/>
      <c r="G570" s="5">
        <v>1</v>
      </c>
    </row>
    <row r="571" spans="1:7" x14ac:dyDescent="0.2">
      <c r="A571" s="12">
        <v>41315.912615740737</v>
      </c>
      <c r="B571" s="5"/>
      <c r="C571" s="5"/>
      <c r="D571" s="5"/>
      <c r="E571" s="5">
        <v>1</v>
      </c>
      <c r="F571" s="5"/>
      <c r="G571" s="5">
        <v>1</v>
      </c>
    </row>
    <row r="572" spans="1:7" x14ac:dyDescent="0.2">
      <c r="A572" s="12">
        <v>41319.141655092593</v>
      </c>
      <c r="B572" s="5"/>
      <c r="C572" s="5"/>
      <c r="D572" s="5"/>
      <c r="E572" s="5">
        <v>1</v>
      </c>
      <c r="F572" s="5"/>
      <c r="G572" s="5">
        <v>1</v>
      </c>
    </row>
    <row r="573" spans="1:7" x14ac:dyDescent="0.2">
      <c r="A573" s="12">
        <v>41319.560960648145</v>
      </c>
      <c r="B573" s="5"/>
      <c r="C573" s="5"/>
      <c r="D573" s="5"/>
      <c r="E573" s="5">
        <v>1</v>
      </c>
      <c r="F573" s="5"/>
      <c r="G573" s="5">
        <v>1</v>
      </c>
    </row>
    <row r="574" spans="1:7" x14ac:dyDescent="0.2">
      <c r="A574" s="12">
        <v>41320.509131944447</v>
      </c>
      <c r="B574" s="5"/>
      <c r="C574" s="5"/>
      <c r="D574" s="5"/>
      <c r="E574" s="5">
        <v>1</v>
      </c>
      <c r="F574" s="5"/>
      <c r="G574" s="5">
        <v>1</v>
      </c>
    </row>
    <row r="575" spans="1:7" x14ac:dyDescent="0.2">
      <c r="A575" s="12">
        <v>41321.131249999999</v>
      </c>
      <c r="B575" s="5"/>
      <c r="C575" s="5"/>
      <c r="D575" s="5"/>
      <c r="E575" s="5">
        <v>1</v>
      </c>
      <c r="F575" s="5"/>
      <c r="G575" s="5">
        <v>1</v>
      </c>
    </row>
    <row r="576" spans="1:7" x14ac:dyDescent="0.2">
      <c r="A576" s="12">
        <v>41323.984965277778</v>
      </c>
      <c r="B576" s="5"/>
      <c r="C576" s="5"/>
      <c r="D576" s="5"/>
      <c r="E576" s="5">
        <v>1</v>
      </c>
      <c r="F576" s="5"/>
      <c r="G576" s="5">
        <v>1</v>
      </c>
    </row>
    <row r="577" spans="1:7" x14ac:dyDescent="0.2">
      <c r="A577" s="12">
        <v>41324.006238425929</v>
      </c>
      <c r="B577" s="5"/>
      <c r="C577" s="5"/>
      <c r="D577" s="5"/>
      <c r="E577" s="5">
        <v>1</v>
      </c>
      <c r="F577" s="5"/>
      <c r="G577" s="5">
        <v>1</v>
      </c>
    </row>
    <row r="578" spans="1:7" x14ac:dyDescent="0.2">
      <c r="A578" s="12">
        <v>41324.585821759261</v>
      </c>
      <c r="B578" s="5"/>
      <c r="C578" s="5"/>
      <c r="D578" s="5"/>
      <c r="E578" s="5">
        <v>1</v>
      </c>
      <c r="F578" s="5"/>
      <c r="G578" s="5">
        <v>1</v>
      </c>
    </row>
    <row r="579" spans="1:7" x14ac:dyDescent="0.2">
      <c r="A579" s="12">
        <v>41325.317418981482</v>
      </c>
      <c r="B579" s="5"/>
      <c r="C579" s="5"/>
      <c r="D579" s="5"/>
      <c r="E579" s="5">
        <v>1</v>
      </c>
      <c r="F579" s="5"/>
      <c r="G579" s="5">
        <v>1</v>
      </c>
    </row>
    <row r="580" spans="1:7" x14ac:dyDescent="0.2">
      <c r="A580" s="12">
        <v>41326.702986111108</v>
      </c>
      <c r="B580" s="5"/>
      <c r="C580" s="5"/>
      <c r="D580" s="5"/>
      <c r="E580" s="5">
        <v>1</v>
      </c>
      <c r="F580" s="5"/>
      <c r="G580" s="5">
        <v>1</v>
      </c>
    </row>
    <row r="581" spans="1:7" x14ac:dyDescent="0.2">
      <c r="A581" s="12">
        <v>41326.779641203706</v>
      </c>
      <c r="B581" s="5"/>
      <c r="C581" s="5"/>
      <c r="D581" s="5"/>
      <c r="E581" s="5">
        <v>1</v>
      </c>
      <c r="F581" s="5"/>
      <c r="G581" s="5">
        <v>1</v>
      </c>
    </row>
    <row r="582" spans="1:7" x14ac:dyDescent="0.2">
      <c r="A582" s="12">
        <v>41327.788101851853</v>
      </c>
      <c r="B582" s="5"/>
      <c r="C582" s="5"/>
      <c r="D582" s="5"/>
      <c r="E582" s="5">
        <v>1</v>
      </c>
      <c r="F582" s="5"/>
      <c r="G582" s="5">
        <v>1</v>
      </c>
    </row>
    <row r="583" spans="1:7" x14ac:dyDescent="0.2">
      <c r="A583" s="12">
        <v>41329.830451388887</v>
      </c>
      <c r="B583" s="5"/>
      <c r="C583" s="5"/>
      <c r="D583" s="5"/>
      <c r="E583" s="5">
        <v>1</v>
      </c>
      <c r="F583" s="5"/>
      <c r="G583" s="5">
        <v>1</v>
      </c>
    </row>
    <row r="584" spans="1:7" x14ac:dyDescent="0.2">
      <c r="A584" s="12">
        <v>41331.04482638889</v>
      </c>
      <c r="B584" s="5"/>
      <c r="C584" s="5"/>
      <c r="D584" s="5"/>
      <c r="E584" s="5">
        <v>1</v>
      </c>
      <c r="F584" s="5"/>
      <c r="G584" s="5">
        <v>1</v>
      </c>
    </row>
    <row r="585" spans="1:7" x14ac:dyDescent="0.2">
      <c r="A585" s="12">
        <v>41331.34679398148</v>
      </c>
      <c r="B585" s="5"/>
      <c r="C585" s="5">
        <v>1</v>
      </c>
      <c r="D585" s="5"/>
      <c r="E585" s="5"/>
      <c r="F585" s="5"/>
      <c r="G585" s="5">
        <v>1</v>
      </c>
    </row>
    <row r="586" spans="1:7" x14ac:dyDescent="0.2">
      <c r="A586" s="12">
        <v>41333.628854166665</v>
      </c>
      <c r="B586" s="5"/>
      <c r="C586" s="5"/>
      <c r="D586" s="5"/>
      <c r="E586" s="5">
        <v>1</v>
      </c>
      <c r="F586" s="5"/>
      <c r="G586" s="5">
        <v>1</v>
      </c>
    </row>
    <row r="587" spans="1:7" x14ac:dyDescent="0.2">
      <c r="A587" s="12">
        <v>41336.49496527778</v>
      </c>
      <c r="B587" s="5"/>
      <c r="C587" s="5"/>
      <c r="D587" s="5"/>
      <c r="E587" s="5">
        <v>1</v>
      </c>
      <c r="F587" s="5"/>
      <c r="G587" s="5">
        <v>1</v>
      </c>
    </row>
    <row r="588" spans="1:7" x14ac:dyDescent="0.2">
      <c r="A588" s="12">
        <v>41340.094699074078</v>
      </c>
      <c r="B588" s="5"/>
      <c r="C588" s="5">
        <v>1</v>
      </c>
      <c r="D588" s="5"/>
      <c r="E588" s="5"/>
      <c r="F588" s="5"/>
      <c r="G588" s="5">
        <v>1</v>
      </c>
    </row>
    <row r="589" spans="1:7" x14ac:dyDescent="0.2">
      <c r="A589" s="12">
        <v>41340.903067129628</v>
      </c>
      <c r="B589" s="5"/>
      <c r="C589" s="5"/>
      <c r="D589" s="5"/>
      <c r="E589" s="5">
        <v>1</v>
      </c>
      <c r="F589" s="5"/>
      <c r="G589" s="5">
        <v>1</v>
      </c>
    </row>
    <row r="590" spans="1:7" x14ac:dyDescent="0.2">
      <c r="A590" s="12">
        <v>41341.662534722222</v>
      </c>
      <c r="B590" s="5"/>
      <c r="C590" s="5"/>
      <c r="D590" s="5"/>
      <c r="E590" s="5">
        <v>1</v>
      </c>
      <c r="F590" s="5"/>
      <c r="G590" s="5">
        <v>1</v>
      </c>
    </row>
    <row r="591" spans="1:7" x14ac:dyDescent="0.2">
      <c r="A591" s="12">
        <v>41342.637233796297</v>
      </c>
      <c r="B591" s="5"/>
      <c r="C591" s="5">
        <v>1</v>
      </c>
      <c r="D591" s="5"/>
      <c r="E591" s="5"/>
      <c r="F591" s="5"/>
      <c r="G591" s="5">
        <v>1</v>
      </c>
    </row>
    <row r="592" spans="1:7" x14ac:dyDescent="0.2">
      <c r="A592" s="12">
        <v>41344.454525462963</v>
      </c>
      <c r="B592" s="5"/>
      <c r="C592" s="5"/>
      <c r="D592" s="5"/>
      <c r="E592" s="5">
        <v>1</v>
      </c>
      <c r="F592" s="5"/>
      <c r="G592" s="5">
        <v>1</v>
      </c>
    </row>
    <row r="593" spans="1:7" x14ac:dyDescent="0.2">
      <c r="A593" s="12">
        <v>41345.834340277775</v>
      </c>
      <c r="B593" s="5"/>
      <c r="C593" s="5"/>
      <c r="D593" s="5"/>
      <c r="E593" s="5">
        <v>1</v>
      </c>
      <c r="F593" s="5"/>
      <c r="G593" s="5">
        <v>1</v>
      </c>
    </row>
    <row r="594" spans="1:7" x14ac:dyDescent="0.2">
      <c r="A594" s="12">
        <v>41347.959953703707</v>
      </c>
      <c r="B594" s="5"/>
      <c r="C594" s="5"/>
      <c r="D594" s="5"/>
      <c r="E594" s="5">
        <v>1</v>
      </c>
      <c r="F594" s="5"/>
      <c r="G594" s="5">
        <v>1</v>
      </c>
    </row>
    <row r="595" spans="1:7" x14ac:dyDescent="0.2">
      <c r="A595" s="12">
        <v>41348.669351851851</v>
      </c>
      <c r="B595" s="5"/>
      <c r="C595" s="5"/>
      <c r="D595" s="5"/>
      <c r="E595" s="5">
        <v>1</v>
      </c>
      <c r="F595" s="5"/>
      <c r="G595" s="5">
        <v>1</v>
      </c>
    </row>
    <row r="596" spans="1:7" x14ac:dyDescent="0.2">
      <c r="A596" s="12">
        <v>41351.333043981482</v>
      </c>
      <c r="B596" s="5"/>
      <c r="C596" s="5"/>
      <c r="D596" s="5"/>
      <c r="E596" s="5">
        <v>1</v>
      </c>
      <c r="F596" s="5"/>
      <c r="G596" s="5">
        <v>1</v>
      </c>
    </row>
    <row r="597" spans="1:7" x14ac:dyDescent="0.2">
      <c r="A597" s="12">
        <v>41351.552569444444</v>
      </c>
      <c r="B597" s="5"/>
      <c r="C597" s="5"/>
      <c r="D597" s="5"/>
      <c r="E597" s="5">
        <v>1</v>
      </c>
      <c r="F597" s="5"/>
      <c r="G597" s="5">
        <v>1</v>
      </c>
    </row>
    <row r="598" spans="1:7" x14ac:dyDescent="0.2">
      <c r="A598" s="12">
        <v>41354.500127314815</v>
      </c>
      <c r="B598" s="5"/>
      <c r="C598" s="5"/>
      <c r="D598" s="5"/>
      <c r="E598" s="5">
        <v>1</v>
      </c>
      <c r="F598" s="5"/>
      <c r="G598" s="5">
        <v>1</v>
      </c>
    </row>
    <row r="599" spans="1:7" x14ac:dyDescent="0.2">
      <c r="A599" s="12">
        <v>41355.368958333333</v>
      </c>
      <c r="B599" s="5"/>
      <c r="C599" s="5"/>
      <c r="D599" s="5"/>
      <c r="E599" s="5">
        <v>1</v>
      </c>
      <c r="F599" s="5"/>
      <c r="G599" s="5">
        <v>1</v>
      </c>
    </row>
    <row r="600" spans="1:7" x14ac:dyDescent="0.2">
      <c r="A600" s="12">
        <v>41355.617164351854</v>
      </c>
      <c r="B600" s="5"/>
      <c r="C600" s="5"/>
      <c r="D600" s="5"/>
      <c r="E600" s="5">
        <v>1</v>
      </c>
      <c r="F600" s="5"/>
      <c r="G600" s="5">
        <v>1</v>
      </c>
    </row>
    <row r="601" spans="1:7" x14ac:dyDescent="0.2">
      <c r="A601" s="12">
        <v>41357.000833333332</v>
      </c>
      <c r="B601" s="5"/>
      <c r="C601" s="5"/>
      <c r="D601" s="5"/>
      <c r="E601" s="5">
        <v>1</v>
      </c>
      <c r="F601" s="5"/>
      <c r="G601" s="5">
        <v>1</v>
      </c>
    </row>
    <row r="602" spans="1:7" x14ac:dyDescent="0.2">
      <c r="A602" s="12">
        <v>41360.76226851852</v>
      </c>
      <c r="B602" s="5"/>
      <c r="C602" s="5"/>
      <c r="D602" s="5"/>
      <c r="E602" s="5">
        <v>1</v>
      </c>
      <c r="F602" s="5"/>
      <c r="G602" s="5">
        <v>1</v>
      </c>
    </row>
    <row r="603" spans="1:7" x14ac:dyDescent="0.2">
      <c r="A603" s="12">
        <v>41361.678136574075</v>
      </c>
      <c r="B603" s="5"/>
      <c r="C603" s="5">
        <v>1</v>
      </c>
      <c r="D603" s="5"/>
      <c r="E603" s="5"/>
      <c r="F603" s="5"/>
      <c r="G603" s="5">
        <v>1</v>
      </c>
    </row>
    <row r="604" spans="1:7" x14ac:dyDescent="0.2">
      <c r="A604" s="12">
        <v>41365.404745370368</v>
      </c>
      <c r="B604" s="5"/>
      <c r="C604" s="5"/>
      <c r="D604" s="5"/>
      <c r="E604" s="5">
        <v>1</v>
      </c>
      <c r="F604" s="5"/>
      <c r="G604" s="5">
        <v>1</v>
      </c>
    </row>
    <row r="605" spans="1:7" x14ac:dyDescent="0.2">
      <c r="A605" s="12">
        <v>41365.696261574078</v>
      </c>
      <c r="B605" s="5"/>
      <c r="C605" s="5">
        <v>1</v>
      </c>
      <c r="D605" s="5"/>
      <c r="E605" s="5"/>
      <c r="F605" s="5"/>
      <c r="G605" s="5">
        <v>1</v>
      </c>
    </row>
    <row r="606" spans="1:7" x14ac:dyDescent="0.2">
      <c r="A606" s="12">
        <v>41365.719826388886</v>
      </c>
      <c r="B606" s="5"/>
      <c r="C606" s="5"/>
      <c r="D606" s="5"/>
      <c r="E606" s="5">
        <v>1</v>
      </c>
      <c r="F606" s="5"/>
      <c r="G606" s="5">
        <v>1</v>
      </c>
    </row>
    <row r="607" spans="1:7" x14ac:dyDescent="0.2">
      <c r="A607" s="12">
        <v>41367.363946759258</v>
      </c>
      <c r="B607" s="5"/>
      <c r="C607" s="5"/>
      <c r="D607" s="5"/>
      <c r="E607" s="5">
        <v>1</v>
      </c>
      <c r="F607" s="5"/>
      <c r="G607" s="5">
        <v>1</v>
      </c>
    </row>
    <row r="608" spans="1:7" x14ac:dyDescent="0.2">
      <c r="A608" s="12">
        <v>41368.351956018516</v>
      </c>
      <c r="B608" s="5"/>
      <c r="C608" s="5"/>
      <c r="D608" s="5"/>
      <c r="E608" s="5">
        <v>1</v>
      </c>
      <c r="F608" s="5"/>
      <c r="G608" s="5">
        <v>1</v>
      </c>
    </row>
    <row r="609" spans="1:7" x14ac:dyDescent="0.2">
      <c r="A609" s="12">
        <v>41368.375393518516</v>
      </c>
      <c r="B609" s="5"/>
      <c r="C609" s="5">
        <v>1</v>
      </c>
      <c r="D609" s="5"/>
      <c r="E609" s="5"/>
      <c r="F609" s="5"/>
      <c r="G609" s="5">
        <v>1</v>
      </c>
    </row>
    <row r="610" spans="1:7" x14ac:dyDescent="0.2">
      <c r="A610" s="12">
        <v>41370.083969907406</v>
      </c>
      <c r="B610" s="5"/>
      <c r="C610" s="5"/>
      <c r="D610" s="5"/>
      <c r="E610" s="5">
        <v>1</v>
      </c>
      <c r="F610" s="5"/>
      <c r="G610" s="5">
        <v>1</v>
      </c>
    </row>
    <row r="611" spans="1:7" x14ac:dyDescent="0.2">
      <c r="A611" s="12">
        <v>41370.591851851852</v>
      </c>
      <c r="B611" s="5"/>
      <c r="C611" s="5"/>
      <c r="D611" s="5"/>
      <c r="E611" s="5">
        <v>1</v>
      </c>
      <c r="F611" s="5"/>
      <c r="G611" s="5">
        <v>1</v>
      </c>
    </row>
    <row r="612" spans="1:7" x14ac:dyDescent="0.2">
      <c r="A612" s="12">
        <v>41371.439745370371</v>
      </c>
      <c r="B612" s="5"/>
      <c r="C612" s="5"/>
      <c r="D612" s="5"/>
      <c r="E612" s="5">
        <v>1</v>
      </c>
      <c r="F612" s="5"/>
      <c r="G612" s="5">
        <v>1</v>
      </c>
    </row>
    <row r="613" spans="1:7" x14ac:dyDescent="0.2">
      <c r="A613" s="12">
        <v>41372.894131944442</v>
      </c>
      <c r="B613" s="5"/>
      <c r="C613" s="5"/>
      <c r="D613" s="5"/>
      <c r="E613" s="5">
        <v>1</v>
      </c>
      <c r="F613" s="5"/>
      <c r="G613" s="5">
        <v>1</v>
      </c>
    </row>
    <row r="614" spans="1:7" x14ac:dyDescent="0.2">
      <c r="A614" s="12">
        <v>41373.371342592596</v>
      </c>
      <c r="B614" s="5"/>
      <c r="C614" s="5">
        <v>1</v>
      </c>
      <c r="D614" s="5"/>
      <c r="E614" s="5"/>
      <c r="F614" s="5"/>
      <c r="G614" s="5">
        <v>1</v>
      </c>
    </row>
    <row r="615" spans="1:7" x14ac:dyDescent="0.2">
      <c r="A615" s="12">
        <v>41373.481932870367</v>
      </c>
      <c r="B615" s="5"/>
      <c r="C615" s="5"/>
      <c r="D615" s="5"/>
      <c r="E615" s="5">
        <v>1</v>
      </c>
      <c r="F615" s="5"/>
      <c r="G615" s="5">
        <v>1</v>
      </c>
    </row>
    <row r="616" spans="1:7" x14ac:dyDescent="0.2">
      <c r="A616" s="12">
        <v>41374.84888888889</v>
      </c>
      <c r="B616" s="5"/>
      <c r="C616" s="5"/>
      <c r="D616" s="5"/>
      <c r="E616" s="5">
        <v>1</v>
      </c>
      <c r="F616" s="5"/>
      <c r="G616" s="5">
        <v>1</v>
      </c>
    </row>
    <row r="617" spans="1:7" x14ac:dyDescent="0.2">
      <c r="A617" s="12">
        <v>41375.493877314817</v>
      </c>
      <c r="B617" s="5"/>
      <c r="C617" s="5"/>
      <c r="D617" s="5"/>
      <c r="E617" s="5">
        <v>1</v>
      </c>
      <c r="F617" s="5"/>
      <c r="G617" s="5">
        <v>1</v>
      </c>
    </row>
    <row r="618" spans="1:7" x14ac:dyDescent="0.2">
      <c r="A618" s="12">
        <v>41376.560717592591</v>
      </c>
      <c r="B618" s="5"/>
      <c r="C618" s="5"/>
      <c r="D618" s="5"/>
      <c r="E618" s="5">
        <v>1</v>
      </c>
      <c r="F618" s="5"/>
      <c r="G618" s="5">
        <v>1</v>
      </c>
    </row>
    <row r="619" spans="1:7" x14ac:dyDescent="0.2">
      <c r="A619" s="12">
        <v>41378.491435185184</v>
      </c>
      <c r="B619" s="5"/>
      <c r="C619" s="5">
        <v>1</v>
      </c>
      <c r="D619" s="5"/>
      <c r="E619" s="5"/>
      <c r="F619" s="5"/>
      <c r="G619" s="5">
        <v>1</v>
      </c>
    </row>
    <row r="620" spans="1:7" x14ac:dyDescent="0.2">
      <c r="A620" s="12">
        <v>41379.307442129626</v>
      </c>
      <c r="B620" s="5"/>
      <c r="C620" s="5"/>
      <c r="D620" s="5"/>
      <c r="E620" s="5">
        <v>1</v>
      </c>
      <c r="F620" s="5"/>
      <c r="G620" s="5">
        <v>1</v>
      </c>
    </row>
    <row r="621" spans="1:7" x14ac:dyDescent="0.2">
      <c r="A621" s="12">
        <v>41381.297442129631</v>
      </c>
      <c r="B621" s="5"/>
      <c r="C621" s="5">
        <v>1</v>
      </c>
      <c r="D621" s="5"/>
      <c r="E621" s="5"/>
      <c r="F621" s="5"/>
      <c r="G621" s="5">
        <v>1</v>
      </c>
    </row>
    <row r="622" spans="1:7" x14ac:dyDescent="0.2">
      <c r="A622" s="12">
        <v>41381.88784722222</v>
      </c>
      <c r="B622" s="5"/>
      <c r="C622" s="5"/>
      <c r="D622" s="5"/>
      <c r="E622" s="5">
        <v>1</v>
      </c>
      <c r="F622" s="5"/>
      <c r="G622" s="5">
        <v>1</v>
      </c>
    </row>
    <row r="623" spans="1:7" x14ac:dyDescent="0.2">
      <c r="A623" s="12">
        <v>41383.396724537037</v>
      </c>
      <c r="B623" s="5"/>
      <c r="C623" s="5"/>
      <c r="D623" s="5"/>
      <c r="E623" s="5">
        <v>1</v>
      </c>
      <c r="F623" s="5"/>
      <c r="G623" s="5">
        <v>1</v>
      </c>
    </row>
    <row r="624" spans="1:7" x14ac:dyDescent="0.2">
      <c r="A624" s="12">
        <v>41386.963472222225</v>
      </c>
      <c r="B624" s="5"/>
      <c r="C624" s="5"/>
      <c r="D624" s="5"/>
      <c r="E624" s="5">
        <v>1</v>
      </c>
      <c r="F624" s="5"/>
      <c r="G624" s="5">
        <v>1</v>
      </c>
    </row>
    <row r="625" spans="1:7" x14ac:dyDescent="0.2">
      <c r="A625" s="12">
        <v>41387.443182870367</v>
      </c>
      <c r="B625" s="5"/>
      <c r="C625" s="5"/>
      <c r="D625" s="5"/>
      <c r="E625" s="5">
        <v>1</v>
      </c>
      <c r="F625" s="5"/>
      <c r="G625" s="5">
        <v>1</v>
      </c>
    </row>
    <row r="626" spans="1:7" x14ac:dyDescent="0.2">
      <c r="A626" s="12">
        <v>41387.812928240739</v>
      </c>
      <c r="B626" s="5"/>
      <c r="C626" s="5"/>
      <c r="D626" s="5"/>
      <c r="E626" s="5">
        <v>1</v>
      </c>
      <c r="F626" s="5"/>
      <c r="G626" s="5">
        <v>1</v>
      </c>
    </row>
    <row r="627" spans="1:7" x14ac:dyDescent="0.2">
      <c r="A627" s="12">
        <v>41389.1565162037</v>
      </c>
      <c r="B627" s="5"/>
      <c r="C627" s="5"/>
      <c r="D627" s="5"/>
      <c r="E627" s="5">
        <v>1</v>
      </c>
      <c r="F627" s="5"/>
      <c r="G627" s="5">
        <v>1</v>
      </c>
    </row>
    <row r="628" spans="1:7" x14ac:dyDescent="0.2">
      <c r="A628" s="12">
        <v>41389.471226851849</v>
      </c>
      <c r="B628" s="5">
        <v>1</v>
      </c>
      <c r="C628" s="5"/>
      <c r="D628" s="5"/>
      <c r="E628" s="5"/>
      <c r="F628" s="5"/>
      <c r="G628" s="5">
        <v>1</v>
      </c>
    </row>
    <row r="629" spans="1:7" x14ac:dyDescent="0.2">
      <c r="A629" s="12">
        <v>41389.599861111114</v>
      </c>
      <c r="B629" s="5"/>
      <c r="C629" s="5"/>
      <c r="D629" s="5"/>
      <c r="E629" s="5">
        <v>1</v>
      </c>
      <c r="F629" s="5"/>
      <c r="G629" s="5">
        <v>1</v>
      </c>
    </row>
    <row r="630" spans="1:7" x14ac:dyDescent="0.2">
      <c r="A630" s="12">
        <v>41390.549421296295</v>
      </c>
      <c r="B630" s="5"/>
      <c r="C630" s="5"/>
      <c r="D630" s="5"/>
      <c r="E630" s="5">
        <v>1</v>
      </c>
      <c r="F630" s="5"/>
      <c r="G630" s="5">
        <v>1</v>
      </c>
    </row>
    <row r="631" spans="1:7" x14ac:dyDescent="0.2">
      <c r="A631" s="12">
        <v>41391.574571759258</v>
      </c>
      <c r="B631" s="5"/>
      <c r="C631" s="5"/>
      <c r="D631" s="5"/>
      <c r="E631" s="5">
        <v>1</v>
      </c>
      <c r="F631" s="5"/>
      <c r="G631" s="5">
        <v>1</v>
      </c>
    </row>
    <row r="632" spans="1:7" x14ac:dyDescent="0.2">
      <c r="A632" s="12">
        <v>41393.86613425926</v>
      </c>
      <c r="B632" s="5"/>
      <c r="C632" s="5"/>
      <c r="D632" s="5"/>
      <c r="E632" s="5">
        <v>1</v>
      </c>
      <c r="F632" s="5"/>
      <c r="G632" s="5">
        <v>1</v>
      </c>
    </row>
    <row r="633" spans="1:7" x14ac:dyDescent="0.2">
      <c r="A633" s="12">
        <v>41394.634108796294</v>
      </c>
      <c r="B633" s="5"/>
      <c r="C633" s="5"/>
      <c r="D633" s="5"/>
      <c r="E633" s="5">
        <v>1</v>
      </c>
      <c r="F633" s="5"/>
      <c r="G633" s="5">
        <v>1</v>
      </c>
    </row>
    <row r="634" spans="1:7" x14ac:dyDescent="0.2">
      <c r="A634" s="12">
        <v>41394.663344907407</v>
      </c>
      <c r="B634" s="5"/>
      <c r="C634" s="5"/>
      <c r="D634" s="5"/>
      <c r="E634" s="5">
        <v>1</v>
      </c>
      <c r="F634" s="5"/>
      <c r="G634" s="5">
        <v>1</v>
      </c>
    </row>
    <row r="635" spans="1:7" x14ac:dyDescent="0.2">
      <c r="A635" s="12">
        <v>41399.787893518522</v>
      </c>
      <c r="B635" s="5"/>
      <c r="C635" s="5"/>
      <c r="D635" s="5"/>
      <c r="E635" s="5">
        <v>1</v>
      </c>
      <c r="F635" s="5"/>
      <c r="G635" s="5">
        <v>1</v>
      </c>
    </row>
    <row r="636" spans="1:7" x14ac:dyDescent="0.2">
      <c r="A636" s="12">
        <v>41400.717939814815</v>
      </c>
      <c r="B636" s="5"/>
      <c r="C636" s="5">
        <v>1</v>
      </c>
      <c r="D636" s="5"/>
      <c r="E636" s="5"/>
      <c r="F636" s="5"/>
      <c r="G636" s="5">
        <v>1</v>
      </c>
    </row>
    <row r="637" spans="1:7" x14ac:dyDescent="0.2">
      <c r="A637" s="12">
        <v>41401.357534722221</v>
      </c>
      <c r="B637" s="5"/>
      <c r="C637" s="5"/>
      <c r="D637" s="5"/>
      <c r="E637" s="5">
        <v>1</v>
      </c>
      <c r="F637" s="5"/>
      <c r="G637" s="5">
        <v>1</v>
      </c>
    </row>
    <row r="638" spans="1:7" x14ac:dyDescent="0.2">
      <c r="A638" s="12">
        <v>41401.439884259256</v>
      </c>
      <c r="B638" s="5"/>
      <c r="C638" s="5"/>
      <c r="D638" s="5"/>
      <c r="E638" s="5">
        <v>1</v>
      </c>
      <c r="F638" s="5"/>
      <c r="G638" s="5">
        <v>1</v>
      </c>
    </row>
    <row r="639" spans="1:7" x14ac:dyDescent="0.2">
      <c r="A639" s="12">
        <v>41402.350486111114</v>
      </c>
      <c r="B639" s="5"/>
      <c r="C639" s="5"/>
      <c r="D639" s="5"/>
      <c r="E639" s="5">
        <v>1</v>
      </c>
      <c r="F639" s="5"/>
      <c r="G639" s="5">
        <v>1</v>
      </c>
    </row>
    <row r="640" spans="1:7" x14ac:dyDescent="0.2">
      <c r="A640" s="12">
        <v>41402.543888888889</v>
      </c>
      <c r="B640" s="5"/>
      <c r="C640" s="5"/>
      <c r="D640" s="5"/>
      <c r="E640" s="5">
        <v>1</v>
      </c>
      <c r="F640" s="5"/>
      <c r="G640" s="5">
        <v>1</v>
      </c>
    </row>
    <row r="641" spans="1:7" x14ac:dyDescent="0.2">
      <c r="A641" s="12">
        <v>41402.792523148149</v>
      </c>
      <c r="B641" s="5"/>
      <c r="C641" s="5"/>
      <c r="D641" s="5"/>
      <c r="E641" s="5">
        <v>1</v>
      </c>
      <c r="F641" s="5"/>
      <c r="G641" s="5">
        <v>1</v>
      </c>
    </row>
    <row r="642" spans="1:7" x14ac:dyDescent="0.2">
      <c r="A642" s="12">
        <v>41407.638506944444</v>
      </c>
      <c r="B642" s="5"/>
      <c r="C642" s="5">
        <v>1</v>
      </c>
      <c r="D642" s="5"/>
      <c r="E642" s="5"/>
      <c r="F642" s="5"/>
      <c r="G642" s="5">
        <v>1</v>
      </c>
    </row>
    <row r="643" spans="1:7" x14ac:dyDescent="0.2">
      <c r="A643" s="12">
        <v>41408.792037037034</v>
      </c>
      <c r="B643" s="5"/>
      <c r="C643" s="5"/>
      <c r="D643" s="5"/>
      <c r="E643" s="5">
        <v>1</v>
      </c>
      <c r="F643" s="5"/>
      <c r="G643" s="5">
        <v>1</v>
      </c>
    </row>
    <row r="644" spans="1:7" x14ac:dyDescent="0.2">
      <c r="A644" s="12">
        <v>41408.831678240742</v>
      </c>
      <c r="B644" s="5">
        <v>1</v>
      </c>
      <c r="C644" s="5"/>
      <c r="D644" s="5"/>
      <c r="E644" s="5"/>
      <c r="F644" s="5"/>
      <c r="G644" s="5">
        <v>1</v>
      </c>
    </row>
    <row r="645" spans="1:7" x14ac:dyDescent="0.2">
      <c r="A645" s="12">
        <v>41409.605983796297</v>
      </c>
      <c r="B645" s="5"/>
      <c r="C645" s="5"/>
      <c r="D645" s="5"/>
      <c r="E645" s="5">
        <v>1</v>
      </c>
      <c r="F645" s="5"/>
      <c r="G645" s="5">
        <v>1</v>
      </c>
    </row>
    <row r="646" spans="1:7" x14ac:dyDescent="0.2">
      <c r="A646" s="12">
        <v>41410.495659722219</v>
      </c>
      <c r="B646" s="5"/>
      <c r="C646" s="5">
        <v>1</v>
      </c>
      <c r="D646" s="5"/>
      <c r="E646" s="5"/>
      <c r="F646" s="5"/>
      <c r="G646" s="5">
        <v>1</v>
      </c>
    </row>
    <row r="647" spans="1:7" x14ac:dyDescent="0.2">
      <c r="A647" s="12">
        <v>41411.658275462964</v>
      </c>
      <c r="B647" s="5"/>
      <c r="C647" s="5">
        <v>1</v>
      </c>
      <c r="D647" s="5"/>
      <c r="E647" s="5"/>
      <c r="F647" s="5"/>
      <c r="G647" s="5">
        <v>1</v>
      </c>
    </row>
    <row r="648" spans="1:7" x14ac:dyDescent="0.2">
      <c r="A648" s="12">
        <v>41415.252986111111</v>
      </c>
      <c r="B648" s="5"/>
      <c r="C648" s="5">
        <v>1</v>
      </c>
      <c r="D648" s="5"/>
      <c r="E648" s="5"/>
      <c r="F648" s="5"/>
      <c r="G648" s="5">
        <v>1</v>
      </c>
    </row>
    <row r="649" spans="1:7" x14ac:dyDescent="0.2">
      <c r="A649" s="12">
        <v>41415.938611111109</v>
      </c>
      <c r="B649" s="5"/>
      <c r="C649" s="5"/>
      <c r="D649" s="5"/>
      <c r="E649" s="5">
        <v>1</v>
      </c>
      <c r="F649" s="5"/>
      <c r="G649" s="5">
        <v>1</v>
      </c>
    </row>
    <row r="650" spans="1:7" x14ac:dyDescent="0.2">
      <c r="A650" s="12">
        <v>41416.554837962962</v>
      </c>
      <c r="B650" s="5"/>
      <c r="C650" s="5">
        <v>1</v>
      </c>
      <c r="D650" s="5"/>
      <c r="E650" s="5"/>
      <c r="F650" s="5"/>
      <c r="G650" s="5">
        <v>1</v>
      </c>
    </row>
    <row r="651" spans="1:7" x14ac:dyDescent="0.2">
      <c r="A651" s="12">
        <v>41417.01971064815</v>
      </c>
      <c r="B651" s="5"/>
      <c r="C651" s="5">
        <v>1</v>
      </c>
      <c r="D651" s="5"/>
      <c r="E651" s="5"/>
      <c r="F651" s="5"/>
      <c r="G651" s="5">
        <v>1</v>
      </c>
    </row>
    <row r="652" spans="1:7" x14ac:dyDescent="0.2">
      <c r="A652" s="12">
        <v>41421.867488425924</v>
      </c>
      <c r="B652" s="5"/>
      <c r="C652" s="5"/>
      <c r="D652" s="5"/>
      <c r="E652" s="5">
        <v>1</v>
      </c>
      <c r="F652" s="5"/>
      <c r="G652" s="5">
        <v>1</v>
      </c>
    </row>
    <row r="653" spans="1:7" x14ac:dyDescent="0.2">
      <c r="A653" s="12">
        <v>41422.614490740743</v>
      </c>
      <c r="B653" s="5"/>
      <c r="C653" s="5"/>
      <c r="D653" s="5"/>
      <c r="E653" s="5">
        <v>1</v>
      </c>
      <c r="F653" s="5"/>
      <c r="G653" s="5">
        <v>1</v>
      </c>
    </row>
    <row r="654" spans="1:7" x14ac:dyDescent="0.2">
      <c r="A654" s="12">
        <v>41423.702557870369</v>
      </c>
      <c r="B654" s="5"/>
      <c r="C654" s="5"/>
      <c r="D654" s="5"/>
      <c r="E654" s="5">
        <v>1</v>
      </c>
      <c r="F654" s="5"/>
      <c r="G654" s="5">
        <v>1</v>
      </c>
    </row>
    <row r="655" spans="1:7" x14ac:dyDescent="0.2">
      <c r="A655" s="12">
        <v>41424.062743055554</v>
      </c>
      <c r="B655" s="5"/>
      <c r="C655" s="5"/>
      <c r="D655" s="5"/>
      <c r="E655" s="5">
        <v>1</v>
      </c>
      <c r="F655" s="5"/>
      <c r="G655" s="5">
        <v>1</v>
      </c>
    </row>
    <row r="656" spans="1:7" x14ac:dyDescent="0.2">
      <c r="A656" s="12">
        <v>41426.05128472222</v>
      </c>
      <c r="B656" s="5"/>
      <c r="C656" s="5"/>
      <c r="D656" s="5"/>
      <c r="E656" s="5">
        <v>1</v>
      </c>
      <c r="F656" s="5"/>
      <c r="G656" s="5">
        <v>1</v>
      </c>
    </row>
    <row r="657" spans="1:7" x14ac:dyDescent="0.2">
      <c r="A657" s="12">
        <v>41429.830555555556</v>
      </c>
      <c r="B657" s="5"/>
      <c r="C657" s="5"/>
      <c r="D657" s="5"/>
      <c r="E657" s="5">
        <v>1</v>
      </c>
      <c r="F657" s="5"/>
      <c r="G657" s="5">
        <v>1</v>
      </c>
    </row>
    <row r="658" spans="1:7" x14ac:dyDescent="0.2">
      <c r="A658" s="12">
        <v>41431.853703703702</v>
      </c>
      <c r="B658" s="5"/>
      <c r="C658" s="5"/>
      <c r="D658" s="5"/>
      <c r="E658" s="5">
        <v>1</v>
      </c>
      <c r="F658" s="5"/>
      <c r="G658" s="5">
        <v>1</v>
      </c>
    </row>
    <row r="659" spans="1:7" x14ac:dyDescent="0.2">
      <c r="A659" s="12">
        <v>41432.809965277775</v>
      </c>
      <c r="B659" s="5"/>
      <c r="C659" s="5"/>
      <c r="D659" s="5"/>
      <c r="E659" s="5">
        <v>1</v>
      </c>
      <c r="F659" s="5"/>
      <c r="G659" s="5">
        <v>1</v>
      </c>
    </row>
    <row r="660" spans="1:7" x14ac:dyDescent="0.2">
      <c r="A660" s="12">
        <v>41438.691261574073</v>
      </c>
      <c r="B660" s="5"/>
      <c r="C660" s="5"/>
      <c r="D660" s="5"/>
      <c r="E660" s="5">
        <v>1</v>
      </c>
      <c r="F660" s="5"/>
      <c r="G660" s="5">
        <v>1</v>
      </c>
    </row>
    <row r="661" spans="1:7" x14ac:dyDescent="0.2">
      <c r="A661" s="12">
        <v>41442.532916666663</v>
      </c>
      <c r="B661" s="5"/>
      <c r="C661" s="5"/>
      <c r="D661" s="5"/>
      <c r="E661" s="5">
        <v>1</v>
      </c>
      <c r="F661" s="5"/>
      <c r="G661" s="5">
        <v>1</v>
      </c>
    </row>
    <row r="662" spans="1:7" x14ac:dyDescent="0.2">
      <c r="A662" s="12">
        <v>41443.435208333336</v>
      </c>
      <c r="B662" s="5"/>
      <c r="C662" s="5"/>
      <c r="D662" s="5"/>
      <c r="E662" s="5">
        <v>1</v>
      </c>
      <c r="F662" s="5"/>
      <c r="G662" s="5">
        <v>1</v>
      </c>
    </row>
    <row r="663" spans="1:7" x14ac:dyDescent="0.2">
      <c r="A663" s="12">
        <v>41443.626192129632</v>
      </c>
      <c r="B663" s="5"/>
      <c r="C663" s="5"/>
      <c r="D663" s="5"/>
      <c r="E663" s="5">
        <v>1</v>
      </c>
      <c r="F663" s="5"/>
      <c r="G663" s="5">
        <v>1</v>
      </c>
    </row>
    <row r="664" spans="1:7" x14ac:dyDescent="0.2">
      <c r="A664" s="12">
        <v>41444.434282407405</v>
      </c>
      <c r="B664" s="5"/>
      <c r="C664" s="5">
        <v>1</v>
      </c>
      <c r="D664" s="5"/>
      <c r="E664" s="5"/>
      <c r="F664" s="5"/>
      <c r="G664" s="5">
        <v>1</v>
      </c>
    </row>
    <row r="665" spans="1:7" x14ac:dyDescent="0.2">
      <c r="A665" s="12">
        <v>41445.125798611109</v>
      </c>
      <c r="B665" s="5"/>
      <c r="C665" s="5"/>
      <c r="D665" s="5"/>
      <c r="E665" s="5">
        <v>1</v>
      </c>
      <c r="F665" s="5"/>
      <c r="G665" s="5">
        <v>1</v>
      </c>
    </row>
    <row r="666" spans="1:7" x14ac:dyDescent="0.2">
      <c r="A666" s="12">
        <v>41445.754421296297</v>
      </c>
      <c r="B666" s="5"/>
      <c r="C666" s="5">
        <v>1</v>
      </c>
      <c r="D666" s="5"/>
      <c r="E666" s="5"/>
      <c r="F666" s="5"/>
      <c r="G666" s="5">
        <v>1</v>
      </c>
    </row>
    <row r="667" spans="1:7" x14ac:dyDescent="0.2">
      <c r="A667" s="12">
        <v>41447.631388888891</v>
      </c>
      <c r="B667" s="5"/>
      <c r="C667" s="5"/>
      <c r="D667" s="5"/>
      <c r="E667" s="5">
        <v>1</v>
      </c>
      <c r="F667" s="5"/>
      <c r="G667" s="5">
        <v>1</v>
      </c>
    </row>
    <row r="668" spans="1:7" x14ac:dyDescent="0.2">
      <c r="A668" s="12">
        <v>41449.376828703702</v>
      </c>
      <c r="B668" s="5"/>
      <c r="C668" s="5"/>
      <c r="D668" s="5"/>
      <c r="E668" s="5">
        <v>1</v>
      </c>
      <c r="F668" s="5"/>
      <c r="G668" s="5">
        <v>1</v>
      </c>
    </row>
    <row r="669" spans="1:7" x14ac:dyDescent="0.2">
      <c r="A669" s="12">
        <v>41450.473240740743</v>
      </c>
      <c r="B669" s="5"/>
      <c r="C669" s="5"/>
      <c r="D669" s="5"/>
      <c r="E669" s="5">
        <v>1</v>
      </c>
      <c r="F669" s="5"/>
      <c r="G669" s="5">
        <v>1</v>
      </c>
    </row>
    <row r="670" spans="1:7" x14ac:dyDescent="0.2">
      <c r="A670" s="12">
        <v>41450.854571759257</v>
      </c>
      <c r="B670" s="5"/>
      <c r="C670" s="5"/>
      <c r="D670" s="5"/>
      <c r="E670" s="5">
        <v>1</v>
      </c>
      <c r="F670" s="5"/>
      <c r="G670" s="5">
        <v>1</v>
      </c>
    </row>
    <row r="671" spans="1:7" x14ac:dyDescent="0.2">
      <c r="A671" s="12">
        <v>41451.852268518516</v>
      </c>
      <c r="B671" s="5"/>
      <c r="C671" s="5"/>
      <c r="D671" s="5"/>
      <c r="E671" s="5">
        <v>1</v>
      </c>
      <c r="F671" s="5"/>
      <c r="G671" s="5">
        <v>1</v>
      </c>
    </row>
    <row r="672" spans="1:7" x14ac:dyDescent="0.2">
      <c r="A672" s="12">
        <v>41452.867986111109</v>
      </c>
      <c r="B672" s="5"/>
      <c r="C672" s="5"/>
      <c r="D672" s="5"/>
      <c r="E672" s="5">
        <v>1</v>
      </c>
      <c r="F672" s="5"/>
      <c r="G672" s="5">
        <v>1</v>
      </c>
    </row>
    <row r="673" spans="1:7" x14ac:dyDescent="0.2">
      <c r="A673" s="12">
        <v>41453.480196759258</v>
      </c>
      <c r="B673" s="5"/>
      <c r="C673" s="5"/>
      <c r="D673" s="5"/>
      <c r="E673" s="5">
        <v>1</v>
      </c>
      <c r="F673" s="5"/>
      <c r="G673" s="5">
        <v>1</v>
      </c>
    </row>
    <row r="674" spans="1:7" x14ac:dyDescent="0.2">
      <c r="A674" s="12">
        <v>41456.154085648152</v>
      </c>
      <c r="B674" s="5"/>
      <c r="C674" s="5">
        <v>1</v>
      </c>
      <c r="D674" s="5"/>
      <c r="E674" s="5"/>
      <c r="F674" s="5"/>
      <c r="G674" s="5">
        <v>1</v>
      </c>
    </row>
    <row r="675" spans="1:7" x14ac:dyDescent="0.2">
      <c r="A675" s="12">
        <v>41456.772881944446</v>
      </c>
      <c r="B675" s="5"/>
      <c r="C675" s="5">
        <v>1</v>
      </c>
      <c r="D675" s="5"/>
      <c r="E675" s="5"/>
      <c r="F675" s="5"/>
      <c r="G675" s="5">
        <v>1</v>
      </c>
    </row>
    <row r="676" spans="1:7" x14ac:dyDescent="0.2">
      <c r="A676" s="12">
        <v>41458.659571759257</v>
      </c>
      <c r="B676" s="5"/>
      <c r="C676" s="5"/>
      <c r="D676" s="5"/>
      <c r="E676" s="5">
        <v>1</v>
      </c>
      <c r="F676" s="5"/>
      <c r="G676" s="5">
        <v>1</v>
      </c>
    </row>
    <row r="677" spans="1:7" x14ac:dyDescent="0.2">
      <c r="A677" s="12">
        <v>41463.535138888888</v>
      </c>
      <c r="B677" s="5"/>
      <c r="C677" s="5"/>
      <c r="D677" s="5"/>
      <c r="E677" s="5">
        <v>1</v>
      </c>
      <c r="F677" s="5"/>
      <c r="G677" s="5">
        <v>1</v>
      </c>
    </row>
    <row r="678" spans="1:7" x14ac:dyDescent="0.2">
      <c r="A678" s="12">
        <v>41463.89775462963</v>
      </c>
      <c r="B678" s="5"/>
      <c r="C678" s="5"/>
      <c r="D678" s="5"/>
      <c r="E678" s="5">
        <v>1</v>
      </c>
      <c r="F678" s="5"/>
      <c r="G678" s="5">
        <v>1</v>
      </c>
    </row>
    <row r="679" spans="1:7" x14ac:dyDescent="0.2">
      <c r="A679" s="12">
        <v>41464.725682870368</v>
      </c>
      <c r="B679" s="5"/>
      <c r="C679" s="5"/>
      <c r="D679" s="5"/>
      <c r="E679" s="5">
        <v>1</v>
      </c>
      <c r="F679" s="5"/>
      <c r="G679" s="5">
        <v>1</v>
      </c>
    </row>
    <row r="680" spans="1:7" x14ac:dyDescent="0.2">
      <c r="A680" s="12">
        <v>41464.726053240738</v>
      </c>
      <c r="B680" s="5"/>
      <c r="C680" s="5"/>
      <c r="D680" s="5"/>
      <c r="E680" s="5">
        <v>1</v>
      </c>
      <c r="F680" s="5"/>
      <c r="G680" s="5">
        <v>1</v>
      </c>
    </row>
    <row r="681" spans="1:7" x14ac:dyDescent="0.2">
      <c r="A681" s="12">
        <v>41465.29184027778</v>
      </c>
      <c r="B681" s="5"/>
      <c r="C681" s="5">
        <v>1</v>
      </c>
      <c r="D681" s="5"/>
      <c r="E681" s="5"/>
      <c r="F681" s="5"/>
      <c r="G681" s="5">
        <v>1</v>
      </c>
    </row>
    <row r="682" spans="1:7" x14ac:dyDescent="0.2">
      <c r="A682" s="12">
        <v>41466.343981481485</v>
      </c>
      <c r="B682" s="5"/>
      <c r="C682" s="5">
        <v>1</v>
      </c>
      <c r="D682" s="5"/>
      <c r="E682" s="5"/>
      <c r="F682" s="5"/>
      <c r="G682" s="5">
        <v>1</v>
      </c>
    </row>
    <row r="683" spans="1:7" x14ac:dyDescent="0.2">
      <c r="A683" s="12">
        <v>41466.576898148145</v>
      </c>
      <c r="B683" s="5"/>
      <c r="C683" s="5"/>
      <c r="D683" s="5"/>
      <c r="E683" s="5">
        <v>1</v>
      </c>
      <c r="F683" s="5"/>
      <c r="G683" s="5">
        <v>1</v>
      </c>
    </row>
    <row r="684" spans="1:7" x14ac:dyDescent="0.2">
      <c r="A684" s="12">
        <v>41471.238518518519</v>
      </c>
      <c r="B684" s="5"/>
      <c r="C684" s="5">
        <v>1</v>
      </c>
      <c r="D684" s="5"/>
      <c r="E684" s="5"/>
      <c r="F684" s="5"/>
      <c r="G684" s="5">
        <v>1</v>
      </c>
    </row>
    <row r="685" spans="1:7" x14ac:dyDescent="0.2">
      <c r="A685" s="12">
        <v>41477.722581018519</v>
      </c>
      <c r="B685" s="5"/>
      <c r="C685" s="5"/>
      <c r="D685" s="5"/>
      <c r="E685" s="5">
        <v>1</v>
      </c>
      <c r="F685" s="5"/>
      <c r="G685" s="5">
        <v>1</v>
      </c>
    </row>
    <row r="686" spans="1:7" x14ac:dyDescent="0.2">
      <c r="A686" s="12">
        <v>41481.788090277776</v>
      </c>
      <c r="B686" s="5">
        <v>1</v>
      </c>
      <c r="C686" s="5"/>
      <c r="D686" s="5"/>
      <c r="E686" s="5"/>
      <c r="F686" s="5"/>
      <c r="G686" s="5">
        <v>1</v>
      </c>
    </row>
    <row r="687" spans="1:7" x14ac:dyDescent="0.2">
      <c r="A687" s="12">
        <v>41483.240949074076</v>
      </c>
      <c r="B687" s="5"/>
      <c r="C687" s="5"/>
      <c r="D687" s="5"/>
      <c r="E687" s="5">
        <v>1</v>
      </c>
      <c r="F687" s="5"/>
      <c r="G687" s="5">
        <v>1</v>
      </c>
    </row>
    <row r="688" spans="1:7" x14ac:dyDescent="0.2">
      <c r="A688" s="12">
        <v>41484.455914351849</v>
      </c>
      <c r="B688" s="5"/>
      <c r="C688" s="5"/>
      <c r="D688" s="5"/>
      <c r="E688" s="5">
        <v>1</v>
      </c>
      <c r="F688" s="5"/>
      <c r="G688" s="5">
        <v>1</v>
      </c>
    </row>
    <row r="689" spans="1:7" x14ac:dyDescent="0.2">
      <c r="A689" s="12">
        <v>41486.215983796297</v>
      </c>
      <c r="B689" s="5"/>
      <c r="C689" s="5"/>
      <c r="D689" s="5"/>
      <c r="E689" s="5">
        <v>1</v>
      </c>
      <c r="F689" s="5"/>
      <c r="G689" s="5">
        <v>1</v>
      </c>
    </row>
    <row r="690" spans="1:7" x14ac:dyDescent="0.2">
      <c r="A690" s="12">
        <v>41486.328935185185</v>
      </c>
      <c r="B690" s="5"/>
      <c r="C690" s="5">
        <v>1</v>
      </c>
      <c r="D690" s="5"/>
      <c r="E690" s="5"/>
      <c r="F690" s="5"/>
      <c r="G690" s="5">
        <v>1</v>
      </c>
    </row>
    <row r="691" spans="1:7" x14ac:dyDescent="0.2">
      <c r="A691" s="12">
        <v>41487.402916666666</v>
      </c>
      <c r="B691" s="5"/>
      <c r="C691" s="5"/>
      <c r="D691" s="5"/>
      <c r="E691" s="5">
        <v>1</v>
      </c>
      <c r="F691" s="5"/>
      <c r="G691" s="5">
        <v>1</v>
      </c>
    </row>
    <row r="692" spans="1:7" x14ac:dyDescent="0.2">
      <c r="A692" s="12">
        <v>41487.813923611109</v>
      </c>
      <c r="B692" s="5"/>
      <c r="C692" s="5">
        <v>1</v>
      </c>
      <c r="D692" s="5"/>
      <c r="E692" s="5"/>
      <c r="F692" s="5"/>
      <c r="G692" s="5">
        <v>1</v>
      </c>
    </row>
    <row r="693" spans="1:7" x14ac:dyDescent="0.2">
      <c r="A693" s="12">
        <v>41488.645902777775</v>
      </c>
      <c r="B693" s="5"/>
      <c r="C693" s="5">
        <v>1</v>
      </c>
      <c r="D693" s="5"/>
      <c r="E693" s="5"/>
      <c r="F693" s="5"/>
      <c r="G693" s="5">
        <v>1</v>
      </c>
    </row>
    <row r="694" spans="1:7" x14ac:dyDescent="0.2">
      <c r="A694" s="12">
        <v>41491.586446759262</v>
      </c>
      <c r="B694" s="5"/>
      <c r="C694" s="5"/>
      <c r="D694" s="5"/>
      <c r="E694" s="5">
        <v>1</v>
      </c>
      <c r="F694" s="5"/>
      <c r="G694" s="5">
        <v>1</v>
      </c>
    </row>
    <row r="695" spans="1:7" x14ac:dyDescent="0.2">
      <c r="A695" s="12">
        <v>41493.335625</v>
      </c>
      <c r="B695" s="5"/>
      <c r="C695" s="5"/>
      <c r="D695" s="5"/>
      <c r="E695" s="5">
        <v>1</v>
      </c>
      <c r="F695" s="5"/>
      <c r="G695" s="5">
        <v>1</v>
      </c>
    </row>
    <row r="696" spans="1:7" x14ac:dyDescent="0.2">
      <c r="A696" s="12">
        <v>41494.755254629628</v>
      </c>
      <c r="B696" s="5"/>
      <c r="C696" s="5"/>
      <c r="D696" s="5"/>
      <c r="E696" s="5">
        <v>1</v>
      </c>
      <c r="F696" s="5"/>
      <c r="G696" s="5">
        <v>1</v>
      </c>
    </row>
    <row r="697" spans="1:7" x14ac:dyDescent="0.2">
      <c r="A697" s="12">
        <v>41495.484293981484</v>
      </c>
      <c r="B697" s="5"/>
      <c r="C697" s="5"/>
      <c r="D697" s="5"/>
      <c r="E697" s="5">
        <v>1</v>
      </c>
      <c r="F697" s="5"/>
      <c r="G697" s="5">
        <v>1</v>
      </c>
    </row>
    <row r="698" spans="1:7" x14ac:dyDescent="0.2">
      <c r="A698" s="12">
        <v>41499.338425925926</v>
      </c>
      <c r="B698" s="5"/>
      <c r="C698" s="5">
        <v>1</v>
      </c>
      <c r="D698" s="5"/>
      <c r="E698" s="5"/>
      <c r="F698" s="5"/>
      <c r="G698" s="5">
        <v>1</v>
      </c>
    </row>
    <row r="699" spans="1:7" x14ac:dyDescent="0.2">
      <c r="A699" s="12">
        <v>41500.519583333335</v>
      </c>
      <c r="B699" s="5"/>
      <c r="C699" s="5"/>
      <c r="D699" s="5"/>
      <c r="E699" s="5">
        <v>1</v>
      </c>
      <c r="F699" s="5"/>
      <c r="G699" s="5">
        <v>1</v>
      </c>
    </row>
    <row r="700" spans="1:7" x14ac:dyDescent="0.2">
      <c r="A700" s="12">
        <v>41500.539120370369</v>
      </c>
      <c r="B700" s="5"/>
      <c r="C700" s="5">
        <v>1</v>
      </c>
      <c r="D700" s="5"/>
      <c r="E700" s="5"/>
      <c r="F700" s="5"/>
      <c r="G700" s="5">
        <v>1</v>
      </c>
    </row>
    <row r="701" spans="1:7" x14ac:dyDescent="0.2">
      <c r="A701" s="12">
        <v>41502.67459490741</v>
      </c>
      <c r="B701" s="5"/>
      <c r="C701" s="5"/>
      <c r="D701" s="5"/>
      <c r="E701" s="5">
        <v>1</v>
      </c>
      <c r="F701" s="5"/>
      <c r="G701" s="5">
        <v>1</v>
      </c>
    </row>
    <row r="702" spans="1:7" x14ac:dyDescent="0.2">
      <c r="A702" s="12">
        <v>41506.547777777778</v>
      </c>
      <c r="B702" s="5"/>
      <c r="C702" s="5"/>
      <c r="D702" s="5"/>
      <c r="E702" s="5">
        <v>1</v>
      </c>
      <c r="F702" s="5"/>
      <c r="G702" s="5">
        <v>1</v>
      </c>
    </row>
    <row r="703" spans="1:7" x14ac:dyDescent="0.2">
      <c r="A703" s="12">
        <v>41506.639699074076</v>
      </c>
      <c r="B703" s="5">
        <v>1</v>
      </c>
      <c r="C703" s="5"/>
      <c r="D703" s="5"/>
      <c r="E703" s="5"/>
      <c r="F703" s="5"/>
      <c r="G703" s="5">
        <v>1</v>
      </c>
    </row>
    <row r="704" spans="1:7" x14ac:dyDescent="0.2">
      <c r="A704" s="12">
        <v>41507.637118055558</v>
      </c>
      <c r="B704" s="5"/>
      <c r="C704" s="5"/>
      <c r="D704" s="5"/>
      <c r="E704" s="5">
        <v>1</v>
      </c>
      <c r="F704" s="5"/>
      <c r="G704" s="5">
        <v>1</v>
      </c>
    </row>
    <row r="705" spans="1:7" x14ac:dyDescent="0.2">
      <c r="A705" s="12">
        <v>41509.218252314815</v>
      </c>
      <c r="B705" s="5"/>
      <c r="C705" s="5"/>
      <c r="D705" s="5"/>
      <c r="E705" s="5">
        <v>1</v>
      </c>
      <c r="F705" s="5"/>
      <c r="G705" s="5">
        <v>1</v>
      </c>
    </row>
    <row r="706" spans="1:7" x14ac:dyDescent="0.2">
      <c r="A706" s="12">
        <v>41509.697662037041</v>
      </c>
      <c r="B706" s="5">
        <v>1</v>
      </c>
      <c r="C706" s="5"/>
      <c r="D706" s="5"/>
      <c r="E706" s="5"/>
      <c r="F706" s="5"/>
      <c r="G706" s="5">
        <v>1</v>
      </c>
    </row>
    <row r="707" spans="1:7" x14ac:dyDescent="0.2">
      <c r="A707" s="12">
        <v>41512.898923611108</v>
      </c>
      <c r="B707" s="5"/>
      <c r="C707" s="5">
        <v>1</v>
      </c>
      <c r="D707" s="5"/>
      <c r="E707" s="5"/>
      <c r="F707" s="5"/>
      <c r="G707" s="5">
        <v>1</v>
      </c>
    </row>
    <row r="708" spans="1:7" x14ac:dyDescent="0.2">
      <c r="A708" s="12">
        <v>41518.796400462961</v>
      </c>
      <c r="B708" s="5"/>
      <c r="C708" s="5"/>
      <c r="D708" s="5"/>
      <c r="E708" s="5">
        <v>1</v>
      </c>
      <c r="F708" s="5"/>
      <c r="G708" s="5">
        <v>1</v>
      </c>
    </row>
    <row r="709" spans="1:7" x14ac:dyDescent="0.2">
      <c r="A709" s="12">
        <v>41520.352708333332</v>
      </c>
      <c r="B709" s="5"/>
      <c r="C709" s="5">
        <v>1</v>
      </c>
      <c r="D709" s="5"/>
      <c r="E709" s="5"/>
      <c r="F709" s="5"/>
      <c r="G709" s="5">
        <v>1</v>
      </c>
    </row>
    <row r="710" spans="1:7" x14ac:dyDescent="0.2">
      <c r="A710" s="12">
        <v>41521.40902777778</v>
      </c>
      <c r="B710" s="5"/>
      <c r="C710" s="5"/>
      <c r="D710" s="5"/>
      <c r="E710" s="5">
        <v>1</v>
      </c>
      <c r="F710" s="5"/>
      <c r="G710" s="5">
        <v>1</v>
      </c>
    </row>
    <row r="711" spans="1:7" x14ac:dyDescent="0.2">
      <c r="A711" s="12">
        <v>41523.848587962966</v>
      </c>
      <c r="B711" s="5"/>
      <c r="C711" s="5"/>
      <c r="D711" s="5"/>
      <c r="E711" s="5">
        <v>1</v>
      </c>
      <c r="F711" s="5"/>
      <c r="G711" s="5">
        <v>1</v>
      </c>
    </row>
    <row r="712" spans="1:7" x14ac:dyDescent="0.2">
      <c r="A712" s="12">
        <v>41524.650219907409</v>
      </c>
      <c r="B712" s="5"/>
      <c r="C712" s="5"/>
      <c r="D712" s="5"/>
      <c r="E712" s="5">
        <v>1</v>
      </c>
      <c r="F712" s="5"/>
      <c r="G712" s="5">
        <v>1</v>
      </c>
    </row>
    <row r="713" spans="1:7" x14ac:dyDescent="0.2">
      <c r="A713" s="12">
        <v>41526.13758101852</v>
      </c>
      <c r="B713" s="5"/>
      <c r="C713" s="5">
        <v>1</v>
      </c>
      <c r="D713" s="5"/>
      <c r="E713" s="5"/>
      <c r="F713" s="5"/>
      <c r="G713" s="5">
        <v>1</v>
      </c>
    </row>
    <row r="714" spans="1:7" x14ac:dyDescent="0.2">
      <c r="A714" s="12">
        <v>41526.227280092593</v>
      </c>
      <c r="B714" s="5"/>
      <c r="C714" s="5"/>
      <c r="D714" s="5"/>
      <c r="E714" s="5">
        <v>1</v>
      </c>
      <c r="F714" s="5"/>
      <c r="G714" s="5">
        <v>1</v>
      </c>
    </row>
    <row r="715" spans="1:7" x14ac:dyDescent="0.2">
      <c r="A715" s="12">
        <v>41526.384062500001</v>
      </c>
      <c r="B715" s="5"/>
      <c r="C715" s="5"/>
      <c r="D715" s="5"/>
      <c r="E715" s="5">
        <v>1</v>
      </c>
      <c r="F715" s="5"/>
      <c r="G715" s="5">
        <v>1</v>
      </c>
    </row>
    <row r="716" spans="1:7" x14ac:dyDescent="0.2">
      <c r="A716" s="12">
        <v>41526.398321759261</v>
      </c>
      <c r="B716" s="5"/>
      <c r="C716" s="5"/>
      <c r="D716" s="5"/>
      <c r="E716" s="5">
        <v>1</v>
      </c>
      <c r="F716" s="5"/>
      <c r="G716" s="5">
        <v>1</v>
      </c>
    </row>
    <row r="717" spans="1:7" x14ac:dyDescent="0.2">
      <c r="A717" s="12">
        <v>41526.500601851854</v>
      </c>
      <c r="B717" s="5"/>
      <c r="C717" s="5"/>
      <c r="D717" s="5"/>
      <c r="E717" s="5">
        <v>1</v>
      </c>
      <c r="F717" s="5"/>
      <c r="G717" s="5">
        <v>1</v>
      </c>
    </row>
    <row r="718" spans="1:7" x14ac:dyDescent="0.2">
      <c r="A718" s="12">
        <v>41528.85491898148</v>
      </c>
      <c r="B718" s="5"/>
      <c r="C718" s="5"/>
      <c r="D718" s="5"/>
      <c r="E718" s="5">
        <v>1</v>
      </c>
      <c r="F718" s="5"/>
      <c r="G718" s="5">
        <v>1</v>
      </c>
    </row>
    <row r="719" spans="1:7" x14ac:dyDescent="0.2">
      <c r="A719" s="12">
        <v>41533.33452546296</v>
      </c>
      <c r="B719" s="5"/>
      <c r="C719" s="5"/>
      <c r="D719" s="5"/>
      <c r="E719" s="5">
        <v>1</v>
      </c>
      <c r="F719" s="5"/>
      <c r="G719" s="5">
        <v>1</v>
      </c>
    </row>
    <row r="720" spans="1:7" x14ac:dyDescent="0.2">
      <c r="A720" s="12">
        <v>41534.359780092593</v>
      </c>
      <c r="B720" s="5"/>
      <c r="C720" s="5">
        <v>1</v>
      </c>
      <c r="D720" s="5"/>
      <c r="E720" s="5"/>
      <c r="F720" s="5"/>
      <c r="G720" s="5">
        <v>1</v>
      </c>
    </row>
    <row r="721" spans="1:7" x14ac:dyDescent="0.2">
      <c r="A721" s="12">
        <v>41535.604375000003</v>
      </c>
      <c r="B721" s="5"/>
      <c r="C721" s="5"/>
      <c r="D721" s="5"/>
      <c r="E721" s="5">
        <v>1</v>
      </c>
      <c r="F721" s="5"/>
      <c r="G721" s="5">
        <v>1</v>
      </c>
    </row>
    <row r="722" spans="1:7" x14ac:dyDescent="0.2">
      <c r="A722" s="12">
        <v>41535.693148148152</v>
      </c>
      <c r="B722" s="5"/>
      <c r="C722" s="5"/>
      <c r="D722" s="5"/>
      <c r="E722" s="5">
        <v>1</v>
      </c>
      <c r="F722" s="5"/>
      <c r="G722" s="5">
        <v>1</v>
      </c>
    </row>
    <row r="723" spans="1:7" x14ac:dyDescent="0.2">
      <c r="A723" s="12">
        <v>41536.300763888888</v>
      </c>
      <c r="B723" s="5"/>
      <c r="C723" s="5">
        <v>1</v>
      </c>
      <c r="D723" s="5"/>
      <c r="E723" s="5"/>
      <c r="F723" s="5"/>
      <c r="G723" s="5">
        <v>1</v>
      </c>
    </row>
    <row r="724" spans="1:7" x14ac:dyDescent="0.2">
      <c r="A724" s="12">
        <v>41537.660810185182</v>
      </c>
      <c r="B724" s="5"/>
      <c r="C724" s="5">
        <v>1</v>
      </c>
      <c r="D724" s="5"/>
      <c r="E724" s="5"/>
      <c r="F724" s="5"/>
      <c r="G724" s="5">
        <v>1</v>
      </c>
    </row>
    <row r="725" spans="1:7" x14ac:dyDescent="0.2">
      <c r="A725" s="12">
        <v>41540.898587962962</v>
      </c>
      <c r="B725" s="5"/>
      <c r="C725" s="5">
        <v>1</v>
      </c>
      <c r="D725" s="5"/>
      <c r="E725" s="5"/>
      <c r="F725" s="5"/>
      <c r="G725" s="5">
        <v>1</v>
      </c>
    </row>
    <row r="726" spans="1:7" x14ac:dyDescent="0.2">
      <c r="A726" s="12">
        <v>41542.750115740739</v>
      </c>
      <c r="B726" s="5"/>
      <c r="C726" s="5"/>
      <c r="D726" s="5"/>
      <c r="E726" s="5">
        <v>1</v>
      </c>
      <c r="F726" s="5"/>
      <c r="G726" s="5">
        <v>1</v>
      </c>
    </row>
    <row r="727" spans="1:7" x14ac:dyDescent="0.2">
      <c r="A727" s="12">
        <v>41543.527662037035</v>
      </c>
      <c r="B727" s="5"/>
      <c r="C727" s="5"/>
      <c r="D727" s="5"/>
      <c r="E727" s="5">
        <v>1</v>
      </c>
      <c r="F727" s="5"/>
      <c r="G727" s="5">
        <v>1</v>
      </c>
    </row>
    <row r="728" spans="1:7" x14ac:dyDescent="0.2">
      <c r="A728" s="12">
        <v>41543.779733796298</v>
      </c>
      <c r="B728" s="5"/>
      <c r="C728" s="5"/>
      <c r="D728" s="5"/>
      <c r="E728" s="5">
        <v>1</v>
      </c>
      <c r="F728" s="5"/>
      <c r="G728" s="5">
        <v>1</v>
      </c>
    </row>
    <row r="729" spans="1:7" x14ac:dyDescent="0.2">
      <c r="A729" s="12">
        <v>41546.455879629626</v>
      </c>
      <c r="B729" s="5"/>
      <c r="C729" s="5"/>
      <c r="D729" s="5"/>
      <c r="E729" s="5">
        <v>1</v>
      </c>
      <c r="F729" s="5"/>
      <c r="G729" s="5">
        <v>1</v>
      </c>
    </row>
    <row r="730" spans="1:7" x14ac:dyDescent="0.2">
      <c r="A730" s="12">
        <v>41546.542719907404</v>
      </c>
      <c r="B730" s="5"/>
      <c r="C730" s="5"/>
      <c r="D730" s="5"/>
      <c r="E730" s="5">
        <v>1</v>
      </c>
      <c r="F730" s="5"/>
      <c r="G730" s="5">
        <v>1</v>
      </c>
    </row>
    <row r="731" spans="1:7" x14ac:dyDescent="0.2">
      <c r="A731" s="12">
        <v>41547.454664351855</v>
      </c>
      <c r="B731" s="5"/>
      <c r="C731" s="5"/>
      <c r="D731" s="5"/>
      <c r="E731" s="5">
        <v>1</v>
      </c>
      <c r="F731" s="5"/>
      <c r="G731" s="5">
        <v>1</v>
      </c>
    </row>
    <row r="732" spans="1:7" x14ac:dyDescent="0.2">
      <c r="A732" s="12">
        <v>41547.486122685186</v>
      </c>
      <c r="B732" s="5"/>
      <c r="C732" s="5">
        <v>1</v>
      </c>
      <c r="D732" s="5"/>
      <c r="E732" s="5"/>
      <c r="F732" s="5"/>
      <c r="G732" s="5">
        <v>1</v>
      </c>
    </row>
    <row r="733" spans="1:7" x14ac:dyDescent="0.2">
      <c r="A733" s="12">
        <v>41547.795023148145</v>
      </c>
      <c r="B733" s="5"/>
      <c r="C733" s="5"/>
      <c r="D733" s="5"/>
      <c r="E733" s="5">
        <v>1</v>
      </c>
      <c r="F733" s="5"/>
      <c r="G733" s="5">
        <v>1</v>
      </c>
    </row>
    <row r="734" spans="1:7" x14ac:dyDescent="0.2">
      <c r="A734" s="12">
        <v>41548.539085648146</v>
      </c>
      <c r="B734" s="5"/>
      <c r="C734" s="5"/>
      <c r="D734" s="5"/>
      <c r="E734" s="5">
        <v>1</v>
      </c>
      <c r="F734" s="5"/>
      <c r="G734" s="5">
        <v>1</v>
      </c>
    </row>
    <row r="735" spans="1:7" x14ac:dyDescent="0.2">
      <c r="A735" s="12">
        <v>41549.419282407405</v>
      </c>
      <c r="B735" s="5"/>
      <c r="C735" s="5"/>
      <c r="D735" s="5"/>
      <c r="E735" s="5">
        <v>1</v>
      </c>
      <c r="F735" s="5"/>
      <c r="G735" s="5">
        <v>1</v>
      </c>
    </row>
    <row r="736" spans="1:7" x14ac:dyDescent="0.2">
      <c r="A736" s="12">
        <v>41550.248078703706</v>
      </c>
      <c r="B736" s="5"/>
      <c r="C736" s="5"/>
      <c r="D736" s="5"/>
      <c r="E736" s="5">
        <v>1</v>
      </c>
      <c r="F736" s="5"/>
      <c r="G736" s="5">
        <v>1</v>
      </c>
    </row>
    <row r="737" spans="1:7" x14ac:dyDescent="0.2">
      <c r="A737" s="12">
        <v>41550.585601851853</v>
      </c>
      <c r="B737" s="5"/>
      <c r="C737" s="5">
        <v>1</v>
      </c>
      <c r="D737" s="5"/>
      <c r="E737" s="5"/>
      <c r="F737" s="5"/>
      <c r="G737" s="5">
        <v>1</v>
      </c>
    </row>
    <row r="738" spans="1:7" x14ac:dyDescent="0.2">
      <c r="A738" s="12">
        <v>41550.65934027778</v>
      </c>
      <c r="B738" s="5"/>
      <c r="C738" s="5"/>
      <c r="D738" s="5"/>
      <c r="E738" s="5">
        <v>1</v>
      </c>
      <c r="F738" s="5"/>
      <c r="G738" s="5">
        <v>1</v>
      </c>
    </row>
    <row r="739" spans="1:7" x14ac:dyDescent="0.2">
      <c r="A739" s="12">
        <v>41550.714641203704</v>
      </c>
      <c r="B739" s="5"/>
      <c r="C739" s="5">
        <v>1</v>
      </c>
      <c r="D739" s="5"/>
      <c r="E739" s="5"/>
      <c r="F739" s="5"/>
      <c r="G739" s="5">
        <v>1</v>
      </c>
    </row>
    <row r="740" spans="1:7" x14ac:dyDescent="0.2">
      <c r="A740" s="12">
        <v>41551.589780092596</v>
      </c>
      <c r="B740" s="5"/>
      <c r="C740" s="5">
        <v>1</v>
      </c>
      <c r="D740" s="5"/>
      <c r="E740" s="5"/>
      <c r="F740" s="5"/>
      <c r="G740" s="5">
        <v>1</v>
      </c>
    </row>
    <row r="741" spans="1:7" x14ac:dyDescent="0.2">
      <c r="A741" s="12">
        <v>41554.833368055559</v>
      </c>
      <c r="B741" s="5">
        <v>1</v>
      </c>
      <c r="C741" s="5"/>
      <c r="D741" s="5"/>
      <c r="E741" s="5"/>
      <c r="F741" s="5"/>
      <c r="G741" s="5">
        <v>1</v>
      </c>
    </row>
    <row r="742" spans="1:7" x14ac:dyDescent="0.2">
      <c r="A742" s="12">
        <v>41555.665312500001</v>
      </c>
      <c r="B742" s="5"/>
      <c r="C742" s="5"/>
      <c r="D742" s="5"/>
      <c r="E742" s="5">
        <v>1</v>
      </c>
      <c r="F742" s="5"/>
      <c r="G742" s="5">
        <v>1</v>
      </c>
    </row>
    <row r="743" spans="1:7" x14ac:dyDescent="0.2">
      <c r="A743" s="12">
        <v>41556.804849537039</v>
      </c>
      <c r="B743" s="5"/>
      <c r="C743" s="5">
        <v>1</v>
      </c>
      <c r="D743" s="5"/>
      <c r="E743" s="5"/>
      <c r="F743" s="5"/>
      <c r="G743" s="5">
        <v>1</v>
      </c>
    </row>
    <row r="744" spans="1:7" x14ac:dyDescent="0.2">
      <c r="A744" s="12">
        <v>41557.572291666664</v>
      </c>
      <c r="B744" s="5"/>
      <c r="C744" s="5"/>
      <c r="D744" s="5"/>
      <c r="E744" s="5">
        <v>1</v>
      </c>
      <c r="F744" s="5"/>
      <c r="G744" s="5">
        <v>1</v>
      </c>
    </row>
    <row r="745" spans="1:7" x14ac:dyDescent="0.2">
      <c r="A745" s="12">
        <v>41557.741354166668</v>
      </c>
      <c r="B745" s="5"/>
      <c r="C745" s="5"/>
      <c r="D745" s="5"/>
      <c r="E745" s="5">
        <v>1</v>
      </c>
      <c r="F745" s="5"/>
      <c r="G745" s="5">
        <v>1</v>
      </c>
    </row>
    <row r="746" spans="1:7" x14ac:dyDescent="0.2">
      <c r="A746" s="12">
        <v>41559.346620370372</v>
      </c>
      <c r="B746" s="5"/>
      <c r="C746" s="5">
        <v>1</v>
      </c>
      <c r="D746" s="5"/>
      <c r="E746" s="5"/>
      <c r="F746" s="5"/>
      <c r="G746" s="5">
        <v>1</v>
      </c>
    </row>
    <row r="747" spans="1:7" x14ac:dyDescent="0.2">
      <c r="A747" s="12">
        <v>41561.292372685188</v>
      </c>
      <c r="B747" s="5"/>
      <c r="C747" s="5"/>
      <c r="D747" s="5"/>
      <c r="E747" s="5">
        <v>1</v>
      </c>
      <c r="F747" s="5"/>
      <c r="G747" s="5">
        <v>1</v>
      </c>
    </row>
    <row r="748" spans="1:7" x14ac:dyDescent="0.2">
      <c r="A748" s="12">
        <v>41561.475219907406</v>
      </c>
      <c r="B748" s="5"/>
      <c r="C748" s="5"/>
      <c r="D748" s="5"/>
      <c r="E748" s="5">
        <v>1</v>
      </c>
      <c r="F748" s="5"/>
      <c r="G748" s="5">
        <v>1</v>
      </c>
    </row>
    <row r="749" spans="1:7" x14ac:dyDescent="0.2">
      <c r="A749" s="12">
        <v>41561.599016203705</v>
      </c>
      <c r="B749" s="5"/>
      <c r="C749" s="5"/>
      <c r="D749" s="5"/>
      <c r="E749" s="5">
        <v>1</v>
      </c>
      <c r="F749" s="5"/>
      <c r="G749" s="5">
        <v>1</v>
      </c>
    </row>
    <row r="750" spans="1:7" x14ac:dyDescent="0.2">
      <c r="A750" s="12">
        <v>41562.463217592594</v>
      </c>
      <c r="B750" s="5"/>
      <c r="C750" s="5">
        <v>1</v>
      </c>
      <c r="D750" s="5"/>
      <c r="E750" s="5"/>
      <c r="F750" s="5"/>
      <c r="G750" s="5">
        <v>1</v>
      </c>
    </row>
    <row r="751" spans="1:7" x14ac:dyDescent="0.2">
      <c r="A751" s="12">
        <v>41563.277175925927</v>
      </c>
      <c r="B751" s="5"/>
      <c r="C751" s="5">
        <v>1</v>
      </c>
      <c r="D751" s="5"/>
      <c r="E751" s="5"/>
      <c r="F751" s="5"/>
      <c r="G751" s="5">
        <v>1</v>
      </c>
    </row>
    <row r="752" spans="1:7" x14ac:dyDescent="0.2">
      <c r="A752" s="12">
        <v>41563.985798611109</v>
      </c>
      <c r="B752" s="5"/>
      <c r="C752" s="5"/>
      <c r="D752" s="5"/>
      <c r="E752" s="5">
        <v>1</v>
      </c>
      <c r="F752" s="5"/>
      <c r="G752" s="5">
        <v>1</v>
      </c>
    </row>
    <row r="753" spans="1:7" x14ac:dyDescent="0.2">
      <c r="A753" s="12">
        <v>41569.367280092592</v>
      </c>
      <c r="B753" s="5"/>
      <c r="C753" s="5"/>
      <c r="D753" s="5"/>
      <c r="E753" s="5">
        <v>1</v>
      </c>
      <c r="F753" s="5"/>
      <c r="G753" s="5">
        <v>1</v>
      </c>
    </row>
    <row r="754" spans="1:7" x14ac:dyDescent="0.2">
      <c r="A754" s="12">
        <v>41569.490497685183</v>
      </c>
      <c r="B754" s="5"/>
      <c r="C754" s="5">
        <v>1</v>
      </c>
      <c r="D754" s="5"/>
      <c r="E754" s="5"/>
      <c r="F754" s="5"/>
      <c r="G754" s="5">
        <v>1</v>
      </c>
    </row>
    <row r="755" spans="1:7" x14ac:dyDescent="0.2">
      <c r="A755" s="12">
        <v>41570.274456018517</v>
      </c>
      <c r="B755" s="5"/>
      <c r="C755" s="5">
        <v>1</v>
      </c>
      <c r="D755" s="5"/>
      <c r="E755" s="5"/>
      <c r="F755" s="5"/>
      <c r="G755" s="5">
        <v>1</v>
      </c>
    </row>
    <row r="756" spans="1:7" x14ac:dyDescent="0.2">
      <c r="A756" s="12">
        <v>41571.790046296293</v>
      </c>
      <c r="B756" s="5"/>
      <c r="C756" s="5"/>
      <c r="D756" s="5"/>
      <c r="E756" s="5">
        <v>1</v>
      </c>
      <c r="F756" s="5"/>
      <c r="G756" s="5">
        <v>1</v>
      </c>
    </row>
    <row r="757" spans="1:7" x14ac:dyDescent="0.2">
      <c r="A757" s="12">
        <v>41572.021516203706</v>
      </c>
      <c r="B757" s="5"/>
      <c r="C757" s="5">
        <v>1</v>
      </c>
      <c r="D757" s="5"/>
      <c r="E757" s="5"/>
      <c r="F757" s="5"/>
      <c r="G757" s="5">
        <v>1</v>
      </c>
    </row>
    <row r="758" spans="1:7" x14ac:dyDescent="0.2">
      <c r="A758" s="12">
        <v>41572.284641203703</v>
      </c>
      <c r="B758" s="5"/>
      <c r="C758" s="5"/>
      <c r="D758" s="5"/>
      <c r="E758" s="5">
        <v>1</v>
      </c>
      <c r="F758" s="5"/>
      <c r="G758" s="5">
        <v>1</v>
      </c>
    </row>
    <row r="759" spans="1:7" x14ac:dyDescent="0.2">
      <c r="A759" s="12">
        <v>41572.750162037039</v>
      </c>
      <c r="B759" s="5"/>
      <c r="C759" s="5"/>
      <c r="D759" s="5"/>
      <c r="E759" s="5">
        <v>1</v>
      </c>
      <c r="F759" s="5"/>
      <c r="G759" s="5">
        <v>1</v>
      </c>
    </row>
    <row r="760" spans="1:7" x14ac:dyDescent="0.2">
      <c r="A760" s="12">
        <v>41575.029097222221</v>
      </c>
      <c r="B760" s="5"/>
      <c r="C760" s="5">
        <v>1</v>
      </c>
      <c r="D760" s="5"/>
      <c r="E760" s="5"/>
      <c r="F760" s="5"/>
      <c r="G760" s="5">
        <v>1</v>
      </c>
    </row>
    <row r="761" spans="1:7" x14ac:dyDescent="0.2">
      <c r="A761" s="12">
        <v>41575.319016203706</v>
      </c>
      <c r="B761" s="5"/>
      <c r="C761" s="5"/>
      <c r="D761" s="5"/>
      <c r="E761" s="5">
        <v>1</v>
      </c>
      <c r="F761" s="5"/>
      <c r="G761" s="5">
        <v>1</v>
      </c>
    </row>
    <row r="762" spans="1:7" x14ac:dyDescent="0.2">
      <c r="A762" s="12">
        <v>41575.672581018516</v>
      </c>
      <c r="B762" s="5"/>
      <c r="C762" s="5">
        <v>1</v>
      </c>
      <c r="D762" s="5"/>
      <c r="E762" s="5"/>
      <c r="F762" s="5"/>
      <c r="G762" s="5">
        <v>1</v>
      </c>
    </row>
    <row r="763" spans="1:7" x14ac:dyDescent="0.2">
      <c r="A763" s="12">
        <v>41576.626180555555</v>
      </c>
      <c r="B763" s="5"/>
      <c r="C763" s="5">
        <v>1</v>
      </c>
      <c r="D763" s="5"/>
      <c r="E763" s="5"/>
      <c r="F763" s="5"/>
      <c r="G763" s="5">
        <v>1</v>
      </c>
    </row>
    <row r="764" spans="1:7" x14ac:dyDescent="0.2">
      <c r="A764" s="12">
        <v>41576.837094907409</v>
      </c>
      <c r="B764" s="5"/>
      <c r="C764" s="5">
        <v>1</v>
      </c>
      <c r="D764" s="5"/>
      <c r="E764" s="5"/>
      <c r="F764" s="5"/>
      <c r="G764" s="5">
        <v>1</v>
      </c>
    </row>
    <row r="765" spans="1:7" x14ac:dyDescent="0.2">
      <c r="A765" s="12">
        <v>41577.352951388886</v>
      </c>
      <c r="B765" s="5"/>
      <c r="C765" s="5">
        <v>1</v>
      </c>
      <c r="D765" s="5"/>
      <c r="E765" s="5"/>
      <c r="F765" s="5"/>
      <c r="G765" s="5">
        <v>1</v>
      </c>
    </row>
    <row r="766" spans="1:7" x14ac:dyDescent="0.2">
      <c r="A766" s="12">
        <v>41578.001770833333</v>
      </c>
      <c r="B766" s="5"/>
      <c r="C766" s="5"/>
      <c r="D766" s="5"/>
      <c r="E766" s="5">
        <v>1</v>
      </c>
      <c r="F766" s="5"/>
      <c r="G766" s="5">
        <v>1</v>
      </c>
    </row>
    <row r="767" spans="1:7" x14ac:dyDescent="0.2">
      <c r="A767" s="12">
        <v>41578.718784722223</v>
      </c>
      <c r="B767" s="5"/>
      <c r="C767" s="5"/>
      <c r="D767" s="5"/>
      <c r="E767" s="5">
        <v>1</v>
      </c>
      <c r="F767" s="5"/>
      <c r="G767" s="5">
        <v>1</v>
      </c>
    </row>
    <row r="768" spans="1:7" x14ac:dyDescent="0.2">
      <c r="A768" s="12">
        <v>41579.525925925926</v>
      </c>
      <c r="B768" s="5"/>
      <c r="C768" s="5"/>
      <c r="D768" s="5"/>
      <c r="E768" s="5">
        <v>1</v>
      </c>
      <c r="F768" s="5"/>
      <c r="G768" s="5">
        <v>1</v>
      </c>
    </row>
    <row r="769" spans="1:7" x14ac:dyDescent="0.2">
      <c r="A769" s="12">
        <v>41579.637175925927</v>
      </c>
      <c r="B769" s="5"/>
      <c r="C769" s="5"/>
      <c r="D769" s="5"/>
      <c r="E769" s="5">
        <v>1</v>
      </c>
      <c r="F769" s="5"/>
      <c r="G769" s="5">
        <v>1</v>
      </c>
    </row>
    <row r="770" spans="1:7" x14ac:dyDescent="0.2">
      <c r="A770" s="12">
        <v>41579.639664351853</v>
      </c>
      <c r="B770" s="5"/>
      <c r="C770" s="5"/>
      <c r="D770" s="5"/>
      <c r="E770" s="5">
        <v>1</v>
      </c>
      <c r="F770" s="5"/>
      <c r="G770" s="5">
        <v>1</v>
      </c>
    </row>
    <row r="771" spans="1:7" x14ac:dyDescent="0.2">
      <c r="A771" s="12">
        <v>41582.875648148147</v>
      </c>
      <c r="B771" s="5"/>
      <c r="C771" s="5"/>
      <c r="D771" s="5"/>
      <c r="E771" s="5">
        <v>1</v>
      </c>
      <c r="F771" s="5"/>
      <c r="G771" s="5">
        <v>1</v>
      </c>
    </row>
    <row r="772" spans="1:7" x14ac:dyDescent="0.2">
      <c r="A772" s="12">
        <v>41582.927071759259</v>
      </c>
      <c r="B772" s="5">
        <v>1</v>
      </c>
      <c r="C772" s="5"/>
      <c r="D772" s="5"/>
      <c r="E772" s="5"/>
      <c r="F772" s="5"/>
      <c r="G772" s="5">
        <v>1</v>
      </c>
    </row>
    <row r="773" spans="1:7" x14ac:dyDescent="0.2">
      <c r="A773" s="12">
        <v>41586.266840277778</v>
      </c>
      <c r="B773" s="5"/>
      <c r="C773" s="5"/>
      <c r="D773" s="5"/>
      <c r="E773" s="5">
        <v>1</v>
      </c>
      <c r="F773" s="5"/>
      <c r="G773" s="5">
        <v>1</v>
      </c>
    </row>
    <row r="774" spans="1:7" x14ac:dyDescent="0.2">
      <c r="A774" s="12">
        <v>41589.468553240738</v>
      </c>
      <c r="B774" s="5"/>
      <c r="C774" s="5"/>
      <c r="D774" s="5"/>
      <c r="E774" s="5">
        <v>1</v>
      </c>
      <c r="F774" s="5"/>
      <c r="G774" s="5">
        <v>1</v>
      </c>
    </row>
    <row r="775" spans="1:7" x14ac:dyDescent="0.2">
      <c r="A775" s="12">
        <v>41590.047534722224</v>
      </c>
      <c r="B775" s="5"/>
      <c r="C775" s="5"/>
      <c r="D775" s="5"/>
      <c r="E775" s="5">
        <v>1</v>
      </c>
      <c r="F775" s="5"/>
      <c r="G775" s="5">
        <v>1</v>
      </c>
    </row>
    <row r="776" spans="1:7" x14ac:dyDescent="0.2">
      <c r="A776" s="12">
        <v>41591.529641203706</v>
      </c>
      <c r="B776" s="5"/>
      <c r="C776" s="5"/>
      <c r="D776" s="5"/>
      <c r="E776" s="5">
        <v>1</v>
      </c>
      <c r="F776" s="5"/>
      <c r="G776" s="5">
        <v>1</v>
      </c>
    </row>
    <row r="777" spans="1:7" x14ac:dyDescent="0.2">
      <c r="A777" s="12">
        <v>41591.756203703706</v>
      </c>
      <c r="B777" s="5"/>
      <c r="C777" s="5"/>
      <c r="D777" s="5"/>
      <c r="E777" s="5">
        <v>1</v>
      </c>
      <c r="F777" s="5"/>
      <c r="G777" s="5">
        <v>1</v>
      </c>
    </row>
    <row r="778" spans="1:7" x14ac:dyDescent="0.2">
      <c r="A778" s="12">
        <v>41592.873668981483</v>
      </c>
      <c r="B778" s="5"/>
      <c r="C778" s="5"/>
      <c r="D778" s="5"/>
      <c r="E778" s="5">
        <v>1</v>
      </c>
      <c r="F778" s="5"/>
      <c r="G778" s="5">
        <v>1</v>
      </c>
    </row>
    <row r="779" spans="1:7" x14ac:dyDescent="0.2">
      <c r="A779" s="12">
        <v>41593.998726851853</v>
      </c>
      <c r="B779" s="5"/>
      <c r="C779" s="5">
        <v>1</v>
      </c>
      <c r="D779" s="5"/>
      <c r="E779" s="5"/>
      <c r="F779" s="5"/>
      <c r="G779" s="5">
        <v>1</v>
      </c>
    </row>
    <row r="780" spans="1:7" x14ac:dyDescent="0.2">
      <c r="A780" s="12">
        <v>41596.705104166664</v>
      </c>
      <c r="B780" s="5"/>
      <c r="C780" s="5"/>
      <c r="D780" s="5"/>
      <c r="E780" s="5">
        <v>1</v>
      </c>
      <c r="F780" s="5"/>
      <c r="G780" s="5">
        <v>1</v>
      </c>
    </row>
    <row r="781" spans="1:7" x14ac:dyDescent="0.2">
      <c r="A781" s="12">
        <v>41597.580555555556</v>
      </c>
      <c r="B781" s="5"/>
      <c r="C781" s="5">
        <v>1</v>
      </c>
      <c r="D781" s="5"/>
      <c r="E781" s="5"/>
      <c r="F781" s="5"/>
      <c r="G781" s="5">
        <v>1</v>
      </c>
    </row>
    <row r="782" spans="1:7" x14ac:dyDescent="0.2">
      <c r="A782" s="12">
        <v>41597.967638888891</v>
      </c>
      <c r="B782" s="5"/>
      <c r="C782" s="5"/>
      <c r="D782" s="5"/>
      <c r="E782" s="5">
        <v>1</v>
      </c>
      <c r="F782" s="5"/>
      <c r="G782" s="5">
        <v>1</v>
      </c>
    </row>
    <row r="783" spans="1:7" x14ac:dyDescent="0.2">
      <c r="A783" s="12">
        <v>41598.211712962962</v>
      </c>
      <c r="B783" s="5"/>
      <c r="C783" s="5"/>
      <c r="D783" s="5"/>
      <c r="E783" s="5">
        <v>1</v>
      </c>
      <c r="F783" s="5"/>
      <c r="G783" s="5">
        <v>1</v>
      </c>
    </row>
    <row r="784" spans="1:7" x14ac:dyDescent="0.2">
      <c r="A784" s="12">
        <v>41599.647349537037</v>
      </c>
      <c r="B784" s="5"/>
      <c r="C784" s="5">
        <v>1</v>
      </c>
      <c r="D784" s="5"/>
      <c r="E784" s="5"/>
      <c r="F784" s="5"/>
      <c r="G784" s="5">
        <v>1</v>
      </c>
    </row>
    <row r="785" spans="1:7" x14ac:dyDescent="0.2">
      <c r="A785" s="12">
        <v>41600.330324074072</v>
      </c>
      <c r="B785" s="5"/>
      <c r="C785" s="5"/>
      <c r="D785" s="5"/>
      <c r="E785" s="5">
        <v>1</v>
      </c>
      <c r="F785" s="5"/>
      <c r="G785" s="5">
        <v>1</v>
      </c>
    </row>
    <row r="786" spans="1:7" x14ac:dyDescent="0.2">
      <c r="A786" s="12">
        <v>41603.125335648147</v>
      </c>
      <c r="B786" s="5"/>
      <c r="C786" s="5"/>
      <c r="D786" s="5"/>
      <c r="E786" s="5">
        <v>1</v>
      </c>
      <c r="F786" s="5"/>
      <c r="G786" s="5">
        <v>1</v>
      </c>
    </row>
    <row r="787" spans="1:7" x14ac:dyDescent="0.2">
      <c r="A787" s="12">
        <v>41603.814085648148</v>
      </c>
      <c r="B787" s="5"/>
      <c r="C787" s="5"/>
      <c r="D787" s="5"/>
      <c r="E787" s="5">
        <v>1</v>
      </c>
      <c r="F787" s="5"/>
      <c r="G787" s="5">
        <v>1</v>
      </c>
    </row>
    <row r="788" spans="1:7" x14ac:dyDescent="0.2">
      <c r="A788" s="12">
        <v>41604.788124999999</v>
      </c>
      <c r="B788" s="5"/>
      <c r="C788" s="5">
        <v>1</v>
      </c>
      <c r="D788" s="5"/>
      <c r="E788" s="5"/>
      <c r="F788" s="5"/>
      <c r="G788" s="5">
        <v>1</v>
      </c>
    </row>
    <row r="789" spans="1:7" x14ac:dyDescent="0.2">
      <c r="A789" s="12">
        <v>41604.959363425929</v>
      </c>
      <c r="B789" s="5"/>
      <c r="C789" s="5">
        <v>1</v>
      </c>
      <c r="D789" s="5"/>
      <c r="E789" s="5"/>
      <c r="F789" s="5"/>
      <c r="G789" s="5">
        <v>1</v>
      </c>
    </row>
    <row r="790" spans="1:7" x14ac:dyDescent="0.2">
      <c r="A790" s="12">
        <v>41605.660115740742</v>
      </c>
      <c r="B790" s="5"/>
      <c r="C790" s="5"/>
      <c r="D790" s="5"/>
      <c r="E790" s="5">
        <v>1</v>
      </c>
      <c r="F790" s="5"/>
      <c r="G790" s="5">
        <v>1</v>
      </c>
    </row>
    <row r="791" spans="1:7" x14ac:dyDescent="0.2">
      <c r="A791" s="12">
        <v>41607.622523148151</v>
      </c>
      <c r="B791" s="5"/>
      <c r="C791" s="5"/>
      <c r="D791" s="5"/>
      <c r="E791" s="5">
        <v>1</v>
      </c>
      <c r="F791" s="5"/>
      <c r="G791" s="5">
        <v>1</v>
      </c>
    </row>
    <row r="792" spans="1:7" x14ac:dyDescent="0.2">
      <c r="A792" s="12">
        <v>41610.586087962962</v>
      </c>
      <c r="B792" s="5"/>
      <c r="C792" s="5"/>
      <c r="D792" s="5"/>
      <c r="E792" s="5">
        <v>1</v>
      </c>
      <c r="F792" s="5"/>
      <c r="G792" s="5">
        <v>1</v>
      </c>
    </row>
    <row r="793" spans="1:7" x14ac:dyDescent="0.2">
      <c r="A793" s="12">
        <v>41611.709340277775</v>
      </c>
      <c r="B793" s="5"/>
      <c r="C793" s="5"/>
      <c r="D793" s="5"/>
      <c r="E793" s="5">
        <v>1</v>
      </c>
      <c r="F793" s="5"/>
      <c r="G793" s="5">
        <v>1</v>
      </c>
    </row>
    <row r="794" spans="1:7" x14ac:dyDescent="0.2">
      <c r="A794" s="12">
        <v>41611.891909722224</v>
      </c>
      <c r="B794" s="5"/>
      <c r="C794" s="5"/>
      <c r="D794" s="5"/>
      <c r="E794" s="5">
        <v>1</v>
      </c>
      <c r="F794" s="5"/>
      <c r="G794" s="5">
        <v>1</v>
      </c>
    </row>
    <row r="795" spans="1:7" x14ac:dyDescent="0.2">
      <c r="A795" s="12">
        <v>41612.70385416667</v>
      </c>
      <c r="B795" s="5"/>
      <c r="C795" s="5"/>
      <c r="D795" s="5"/>
      <c r="E795" s="5">
        <v>1</v>
      </c>
      <c r="F795" s="5"/>
      <c r="G795" s="5">
        <v>1</v>
      </c>
    </row>
    <row r="796" spans="1:7" x14ac:dyDescent="0.2">
      <c r="A796" s="12">
        <v>41612.964641203704</v>
      </c>
      <c r="B796" s="5"/>
      <c r="C796" s="5">
        <v>1</v>
      </c>
      <c r="D796" s="5"/>
      <c r="E796" s="5"/>
      <c r="F796" s="5"/>
      <c r="G796" s="5">
        <v>1</v>
      </c>
    </row>
    <row r="797" spans="1:7" x14ac:dyDescent="0.2">
      <c r="A797" s="12">
        <v>41614.354861111111</v>
      </c>
      <c r="B797" s="5"/>
      <c r="C797" s="5">
        <v>1</v>
      </c>
      <c r="D797" s="5"/>
      <c r="E797" s="5"/>
      <c r="F797" s="5"/>
      <c r="G797" s="5">
        <v>1</v>
      </c>
    </row>
    <row r="798" spans="1:7" x14ac:dyDescent="0.2">
      <c r="A798" s="12">
        <v>41614.443159722221</v>
      </c>
      <c r="B798" s="5"/>
      <c r="C798" s="5"/>
      <c r="D798" s="5"/>
      <c r="E798" s="5">
        <v>1</v>
      </c>
      <c r="F798" s="5"/>
      <c r="G798" s="5">
        <v>1</v>
      </c>
    </row>
    <row r="799" spans="1:7" x14ac:dyDescent="0.2">
      <c r="A799" s="12">
        <v>41615.819421296299</v>
      </c>
      <c r="B799" s="5"/>
      <c r="C799" s="5">
        <v>1</v>
      </c>
      <c r="D799" s="5"/>
      <c r="E799" s="5"/>
      <c r="F799" s="5"/>
      <c r="G799" s="5">
        <v>1</v>
      </c>
    </row>
    <row r="800" spans="1:7" x14ac:dyDescent="0.2">
      <c r="A800" s="12">
        <v>41617.704328703701</v>
      </c>
      <c r="B800" s="5"/>
      <c r="C800" s="5"/>
      <c r="D800" s="5"/>
      <c r="E800" s="5">
        <v>1</v>
      </c>
      <c r="F800" s="5"/>
      <c r="G800" s="5">
        <v>1</v>
      </c>
    </row>
    <row r="801" spans="1:7" x14ac:dyDescent="0.2">
      <c r="A801" s="12">
        <v>41619.789976851855</v>
      </c>
      <c r="B801" s="5"/>
      <c r="C801" s="5"/>
      <c r="D801" s="5"/>
      <c r="E801" s="5">
        <v>1</v>
      </c>
      <c r="F801" s="5"/>
      <c r="G801" s="5">
        <v>1</v>
      </c>
    </row>
    <row r="802" spans="1:7" x14ac:dyDescent="0.2">
      <c r="A802" s="12">
        <v>41620.668344907404</v>
      </c>
      <c r="B802" s="5"/>
      <c r="C802" s="5"/>
      <c r="D802" s="5"/>
      <c r="E802" s="5">
        <v>1</v>
      </c>
      <c r="F802" s="5"/>
      <c r="G802" s="5">
        <v>1</v>
      </c>
    </row>
    <row r="803" spans="1:7" x14ac:dyDescent="0.2">
      <c r="A803" s="12">
        <v>41620.692141203705</v>
      </c>
      <c r="B803" s="5"/>
      <c r="C803" s="5">
        <v>1</v>
      </c>
      <c r="D803" s="5"/>
      <c r="E803" s="5"/>
      <c r="F803" s="5"/>
      <c r="G803" s="5">
        <v>1</v>
      </c>
    </row>
    <row r="804" spans="1:7" x14ac:dyDescent="0.2">
      <c r="A804" s="12">
        <v>41620.723078703704</v>
      </c>
      <c r="B804" s="5"/>
      <c r="C804" s="5">
        <v>1</v>
      </c>
      <c r="D804" s="5"/>
      <c r="E804" s="5"/>
      <c r="F804" s="5"/>
      <c r="G804" s="5">
        <v>1</v>
      </c>
    </row>
    <row r="805" spans="1:7" x14ac:dyDescent="0.2">
      <c r="A805" s="12">
        <v>41626.552719907406</v>
      </c>
      <c r="B805" s="5"/>
      <c r="C805" s="5"/>
      <c r="D805" s="5"/>
      <c r="E805" s="5">
        <v>1</v>
      </c>
      <c r="F805" s="5"/>
      <c r="G805" s="5">
        <v>1</v>
      </c>
    </row>
    <row r="806" spans="1:7" x14ac:dyDescent="0.2">
      <c r="A806" s="12">
        <v>41626.707951388889</v>
      </c>
      <c r="B806" s="5"/>
      <c r="C806" s="5"/>
      <c r="D806" s="5"/>
      <c r="E806" s="5">
        <v>1</v>
      </c>
      <c r="F806" s="5"/>
      <c r="G806" s="5">
        <v>1</v>
      </c>
    </row>
    <row r="807" spans="1:7" x14ac:dyDescent="0.2">
      <c r="A807" s="12">
        <v>41628.625347222223</v>
      </c>
      <c r="B807" s="5"/>
      <c r="C807" s="5"/>
      <c r="D807" s="5"/>
      <c r="E807" s="5">
        <v>1</v>
      </c>
      <c r="F807" s="5"/>
      <c r="G807" s="5">
        <v>1</v>
      </c>
    </row>
    <row r="808" spans="1:7" x14ac:dyDescent="0.2">
      <c r="A808" s="12">
        <v>41631.694432870368</v>
      </c>
      <c r="B808" s="5"/>
      <c r="C808" s="5"/>
      <c r="D808" s="5"/>
      <c r="E808" s="5">
        <v>1</v>
      </c>
      <c r="F808" s="5"/>
      <c r="G808" s="5">
        <v>1</v>
      </c>
    </row>
    <row r="809" spans="1:7" x14ac:dyDescent="0.2">
      <c r="A809" s="12">
        <v>41634.506840277776</v>
      </c>
      <c r="B809" s="5"/>
      <c r="C809" s="5">
        <v>1</v>
      </c>
      <c r="D809" s="5"/>
      <c r="E809" s="5"/>
      <c r="F809" s="5"/>
      <c r="G809" s="5">
        <v>1</v>
      </c>
    </row>
    <row r="810" spans="1:7" x14ac:dyDescent="0.2">
      <c r="A810" s="12">
        <v>41634.588680555556</v>
      </c>
      <c r="B810" s="5"/>
      <c r="C810" s="5"/>
      <c r="D810" s="5"/>
      <c r="E810" s="5">
        <v>1</v>
      </c>
      <c r="F810" s="5"/>
      <c r="G810" s="5">
        <v>1</v>
      </c>
    </row>
    <row r="811" spans="1:7" x14ac:dyDescent="0.2">
      <c r="A811" s="12">
        <v>41638.134571759256</v>
      </c>
      <c r="B811" s="5"/>
      <c r="C811" s="5"/>
      <c r="D811" s="5"/>
      <c r="E811" s="5">
        <v>1</v>
      </c>
      <c r="F811" s="5"/>
      <c r="G811" s="5">
        <v>1</v>
      </c>
    </row>
    <row r="812" spans="1:7" x14ac:dyDescent="0.2">
      <c r="A812" s="12">
        <v>41641.796817129631</v>
      </c>
      <c r="B812" s="5"/>
      <c r="C812" s="5">
        <v>1</v>
      </c>
      <c r="D812" s="5"/>
      <c r="E812" s="5"/>
      <c r="F812" s="5"/>
      <c r="G812" s="5">
        <v>1</v>
      </c>
    </row>
    <row r="813" spans="1:7" x14ac:dyDescent="0.2">
      <c r="A813" s="12">
        <v>41642.543124999997</v>
      </c>
      <c r="B813" s="5"/>
      <c r="C813" s="5">
        <v>1</v>
      </c>
      <c r="D813" s="5"/>
      <c r="E813" s="5"/>
      <c r="F813" s="5"/>
      <c r="G813" s="5">
        <v>1</v>
      </c>
    </row>
    <row r="814" spans="1:7" x14ac:dyDescent="0.2">
      <c r="A814" s="12">
        <v>41643.27884259259</v>
      </c>
      <c r="B814" s="5"/>
      <c r="C814" s="5">
        <v>1</v>
      </c>
      <c r="D814" s="5"/>
      <c r="E814" s="5"/>
      <c r="F814" s="5"/>
      <c r="G814" s="5">
        <v>1</v>
      </c>
    </row>
    <row r="815" spans="1:7" x14ac:dyDescent="0.2">
      <c r="A815" s="12">
        <v>41645.623807870368</v>
      </c>
      <c r="B815" s="5"/>
      <c r="C815" s="5">
        <v>1</v>
      </c>
      <c r="D815" s="5"/>
      <c r="E815" s="5"/>
      <c r="F815" s="5"/>
      <c r="G815" s="5">
        <v>1</v>
      </c>
    </row>
    <row r="816" spans="1:7" x14ac:dyDescent="0.2">
      <c r="A816" s="12">
        <v>41645.658946759257</v>
      </c>
      <c r="B816" s="5"/>
      <c r="C816" s="5"/>
      <c r="D816" s="5"/>
      <c r="E816" s="5">
        <v>1</v>
      </c>
      <c r="F816" s="5"/>
      <c r="G816" s="5">
        <v>1</v>
      </c>
    </row>
    <row r="817" spans="1:7" x14ac:dyDescent="0.2">
      <c r="A817" s="12">
        <v>41646.419699074075</v>
      </c>
      <c r="B817" s="5"/>
      <c r="C817" s="5"/>
      <c r="D817" s="5"/>
      <c r="E817" s="5">
        <v>1</v>
      </c>
      <c r="F817" s="5"/>
      <c r="G817" s="5">
        <v>1</v>
      </c>
    </row>
    <row r="818" spans="1:7" x14ac:dyDescent="0.2">
      <c r="A818" s="12">
        <v>41646.58388888889</v>
      </c>
      <c r="B818" s="5"/>
      <c r="C818" s="5"/>
      <c r="D818" s="5"/>
      <c r="E818" s="5">
        <v>1</v>
      </c>
      <c r="F818" s="5"/>
      <c r="G818" s="5">
        <v>1</v>
      </c>
    </row>
    <row r="819" spans="1:7" x14ac:dyDescent="0.2">
      <c r="A819" s="12">
        <v>41647.42392361111</v>
      </c>
      <c r="B819" s="5"/>
      <c r="C819" s="5">
        <v>1</v>
      </c>
      <c r="D819" s="5"/>
      <c r="E819" s="5"/>
      <c r="F819" s="5"/>
      <c r="G819" s="5">
        <v>1</v>
      </c>
    </row>
    <row r="820" spans="1:7" x14ac:dyDescent="0.2">
      <c r="A820" s="12">
        <v>41648.187858796293</v>
      </c>
      <c r="B820" s="5"/>
      <c r="C820" s="5"/>
      <c r="D820" s="5"/>
      <c r="E820" s="5">
        <v>1</v>
      </c>
      <c r="F820" s="5"/>
      <c r="G820" s="5">
        <v>1</v>
      </c>
    </row>
    <row r="821" spans="1:7" x14ac:dyDescent="0.2">
      <c r="A821" s="12">
        <v>41649.80672453704</v>
      </c>
      <c r="B821" s="5"/>
      <c r="C821" s="5">
        <v>1</v>
      </c>
      <c r="D821" s="5"/>
      <c r="E821" s="5"/>
      <c r="F821" s="5"/>
      <c r="G821" s="5">
        <v>1</v>
      </c>
    </row>
    <row r="822" spans="1:7" x14ac:dyDescent="0.2">
      <c r="A822" s="12">
        <v>41652.534155092595</v>
      </c>
      <c r="B822" s="5">
        <v>1</v>
      </c>
      <c r="C822" s="5"/>
      <c r="D822" s="5"/>
      <c r="E822" s="5"/>
      <c r="F822" s="5"/>
      <c r="G822" s="5">
        <v>1</v>
      </c>
    </row>
    <row r="823" spans="1:7" x14ac:dyDescent="0.2">
      <c r="A823" s="12">
        <v>41654.738425925927</v>
      </c>
      <c r="B823" s="5"/>
      <c r="C823" s="5">
        <v>1</v>
      </c>
      <c r="D823" s="5"/>
      <c r="E823" s="5"/>
      <c r="F823" s="5"/>
      <c r="G823" s="5">
        <v>1</v>
      </c>
    </row>
    <row r="824" spans="1:7" x14ac:dyDescent="0.2">
      <c r="A824" s="12">
        <v>41655.500972222224</v>
      </c>
      <c r="B824" s="5"/>
      <c r="C824" s="5"/>
      <c r="D824" s="5"/>
      <c r="E824" s="5">
        <v>1</v>
      </c>
      <c r="F824" s="5"/>
      <c r="G824" s="5">
        <v>1</v>
      </c>
    </row>
    <row r="825" spans="1:7" x14ac:dyDescent="0.2">
      <c r="A825" s="12">
        <v>41656.554305555554</v>
      </c>
      <c r="B825" s="5"/>
      <c r="C825" s="5"/>
      <c r="D825" s="5"/>
      <c r="E825" s="5">
        <v>1</v>
      </c>
      <c r="F825" s="5"/>
      <c r="G825" s="5">
        <v>1</v>
      </c>
    </row>
    <row r="826" spans="1:7" x14ac:dyDescent="0.2">
      <c r="A826" s="12">
        <v>41657.715474537035</v>
      </c>
      <c r="B826" s="5"/>
      <c r="C826" s="5"/>
      <c r="D826" s="5"/>
      <c r="E826" s="5">
        <v>1</v>
      </c>
      <c r="F826" s="5"/>
      <c r="G826" s="5">
        <v>1</v>
      </c>
    </row>
    <row r="827" spans="1:7" x14ac:dyDescent="0.2">
      <c r="A827" s="12">
        <v>41657.776747685188</v>
      </c>
      <c r="B827" s="5"/>
      <c r="C827" s="5"/>
      <c r="D827" s="5"/>
      <c r="E827" s="5">
        <v>1</v>
      </c>
      <c r="F827" s="5"/>
      <c r="G827" s="5">
        <v>1</v>
      </c>
    </row>
    <row r="828" spans="1:7" x14ac:dyDescent="0.2">
      <c r="A828" s="12">
        <v>41660.500196759262</v>
      </c>
      <c r="B828" s="5"/>
      <c r="C828" s="5"/>
      <c r="D828" s="5"/>
      <c r="E828" s="5">
        <v>1</v>
      </c>
      <c r="F828" s="5"/>
      <c r="G828" s="5">
        <v>1</v>
      </c>
    </row>
    <row r="829" spans="1:7" x14ac:dyDescent="0.2">
      <c r="A829" s="12">
        <v>41660.584224537037</v>
      </c>
      <c r="B829" s="5"/>
      <c r="C829" s="5">
        <v>1</v>
      </c>
      <c r="D829" s="5"/>
      <c r="E829" s="5"/>
      <c r="F829" s="5"/>
      <c r="G829" s="5">
        <v>1</v>
      </c>
    </row>
    <row r="830" spans="1:7" x14ac:dyDescent="0.2">
      <c r="A830" s="12">
        <v>41661.172708333332</v>
      </c>
      <c r="B830" s="5"/>
      <c r="C830" s="5">
        <v>1</v>
      </c>
      <c r="D830" s="5"/>
      <c r="E830" s="5"/>
      <c r="F830" s="5"/>
      <c r="G830" s="5">
        <v>1</v>
      </c>
    </row>
    <row r="831" spans="1:7" x14ac:dyDescent="0.2">
      <c r="A831" s="12">
        <v>41661.839166666665</v>
      </c>
      <c r="B831" s="5"/>
      <c r="C831" s="5"/>
      <c r="D831" s="5"/>
      <c r="E831" s="5">
        <v>1</v>
      </c>
      <c r="F831" s="5"/>
      <c r="G831" s="5">
        <v>1</v>
      </c>
    </row>
    <row r="832" spans="1:7" x14ac:dyDescent="0.2">
      <c r="A832" s="12">
        <v>41662.646655092591</v>
      </c>
      <c r="B832" s="5"/>
      <c r="C832" s="5"/>
      <c r="D832" s="5"/>
      <c r="E832" s="5">
        <v>1</v>
      </c>
      <c r="F832" s="5"/>
      <c r="G832" s="5">
        <v>1</v>
      </c>
    </row>
    <row r="833" spans="1:7" x14ac:dyDescent="0.2">
      <c r="A833" s="12">
        <v>41663.292326388888</v>
      </c>
      <c r="B833" s="5"/>
      <c r="C833" s="5"/>
      <c r="D833" s="5"/>
      <c r="E833" s="5">
        <v>1</v>
      </c>
      <c r="F833" s="5"/>
      <c r="G833" s="5">
        <v>1</v>
      </c>
    </row>
    <row r="834" spans="1:7" x14ac:dyDescent="0.2">
      <c r="A834" s="12">
        <v>41663.361006944448</v>
      </c>
      <c r="B834" s="5"/>
      <c r="C834" s="5"/>
      <c r="D834" s="5"/>
      <c r="E834" s="5">
        <v>1</v>
      </c>
      <c r="F834" s="5"/>
      <c r="G834" s="5">
        <v>1</v>
      </c>
    </row>
    <row r="835" spans="1:7" x14ac:dyDescent="0.2">
      <c r="A835" s="12">
        <v>41663.571967592594</v>
      </c>
      <c r="B835" s="5"/>
      <c r="C835" s="5">
        <v>1</v>
      </c>
      <c r="D835" s="5"/>
      <c r="E835" s="5"/>
      <c r="F835" s="5"/>
      <c r="G835" s="5">
        <v>1</v>
      </c>
    </row>
    <row r="836" spans="1:7" x14ac:dyDescent="0.2">
      <c r="A836" s="12">
        <v>41664.475775462961</v>
      </c>
      <c r="B836" s="5"/>
      <c r="C836" s="5"/>
      <c r="D836" s="5"/>
      <c r="E836" s="5">
        <v>1</v>
      </c>
      <c r="F836" s="5"/>
      <c r="G836" s="5">
        <v>1</v>
      </c>
    </row>
    <row r="837" spans="1:7" x14ac:dyDescent="0.2">
      <c r="A837" s="12">
        <v>41666.63449074074</v>
      </c>
      <c r="B837" s="5"/>
      <c r="C837" s="5"/>
      <c r="D837" s="5"/>
      <c r="E837" s="5">
        <v>1</v>
      </c>
      <c r="F837" s="5"/>
      <c r="G837" s="5">
        <v>1</v>
      </c>
    </row>
    <row r="838" spans="1:7" x14ac:dyDescent="0.2">
      <c r="A838" s="12">
        <v>41666.716377314813</v>
      </c>
      <c r="B838" s="5"/>
      <c r="C838" s="5"/>
      <c r="D838" s="5"/>
      <c r="E838" s="5">
        <v>1</v>
      </c>
      <c r="F838" s="5"/>
      <c r="G838" s="5">
        <v>1</v>
      </c>
    </row>
    <row r="839" spans="1:7" x14ac:dyDescent="0.2">
      <c r="A839" s="12">
        <v>41667.066979166666</v>
      </c>
      <c r="B839" s="5"/>
      <c r="C839" s="5"/>
      <c r="D839" s="5"/>
      <c r="E839" s="5">
        <v>1</v>
      </c>
      <c r="F839" s="5"/>
      <c r="G839" s="5">
        <v>1</v>
      </c>
    </row>
    <row r="840" spans="1:7" x14ac:dyDescent="0.2">
      <c r="A840" s="12">
        <v>41667.614953703705</v>
      </c>
      <c r="B840" s="5"/>
      <c r="C840" s="5"/>
      <c r="D840" s="5"/>
      <c r="E840" s="5">
        <v>1</v>
      </c>
      <c r="F840" s="5"/>
      <c r="G840" s="5">
        <v>1</v>
      </c>
    </row>
    <row r="841" spans="1:7" x14ac:dyDescent="0.2">
      <c r="A841" s="12">
        <v>41668.398136574076</v>
      </c>
      <c r="B841" s="5"/>
      <c r="C841" s="5"/>
      <c r="D841" s="5"/>
      <c r="E841" s="5">
        <v>1</v>
      </c>
      <c r="F841" s="5"/>
      <c r="G841" s="5">
        <v>1</v>
      </c>
    </row>
    <row r="842" spans="1:7" x14ac:dyDescent="0.2">
      <c r="A842" s="12">
        <v>41671.728530092594</v>
      </c>
      <c r="B842" s="5">
        <v>1</v>
      </c>
      <c r="C842" s="5"/>
      <c r="D842" s="5"/>
      <c r="E842" s="5"/>
      <c r="F842" s="5"/>
      <c r="G842" s="5">
        <v>1</v>
      </c>
    </row>
    <row r="843" spans="1:7" x14ac:dyDescent="0.2">
      <c r="A843" s="12">
        <v>41673.854745370372</v>
      </c>
      <c r="B843" s="5"/>
      <c r="C843" s="5"/>
      <c r="D843" s="5"/>
      <c r="E843" s="5">
        <v>1</v>
      </c>
      <c r="F843" s="5"/>
      <c r="G843" s="5">
        <v>1</v>
      </c>
    </row>
    <row r="844" spans="1:7" x14ac:dyDescent="0.2">
      <c r="A844" s="12">
        <v>41673.876608796294</v>
      </c>
      <c r="B844" s="5"/>
      <c r="C844" s="5"/>
      <c r="D844" s="5"/>
      <c r="E844" s="5">
        <v>1</v>
      </c>
      <c r="F844" s="5"/>
      <c r="G844" s="5">
        <v>1</v>
      </c>
    </row>
    <row r="845" spans="1:7" x14ac:dyDescent="0.2">
      <c r="A845" s="12">
        <v>41674.941192129627</v>
      </c>
      <c r="B845" s="5"/>
      <c r="C845" s="5"/>
      <c r="D845" s="5"/>
      <c r="E845" s="5">
        <v>1</v>
      </c>
      <c r="F845" s="5"/>
      <c r="G845" s="5">
        <v>1</v>
      </c>
    </row>
    <row r="846" spans="1:7" x14ac:dyDescent="0.2">
      <c r="A846" s="12">
        <v>41680.151643518519</v>
      </c>
      <c r="B846" s="5"/>
      <c r="C846" s="5">
        <v>1</v>
      </c>
      <c r="D846" s="5"/>
      <c r="E846" s="5"/>
      <c r="F846" s="5"/>
      <c r="G846" s="5">
        <v>1</v>
      </c>
    </row>
    <row r="847" spans="1:7" x14ac:dyDescent="0.2">
      <c r="A847" s="12">
        <v>41680.375069444446</v>
      </c>
      <c r="B847" s="5"/>
      <c r="C847" s="5"/>
      <c r="D847" s="5"/>
      <c r="E847" s="5">
        <v>1</v>
      </c>
      <c r="F847" s="5"/>
      <c r="G847" s="5">
        <v>1</v>
      </c>
    </row>
    <row r="848" spans="1:7" x14ac:dyDescent="0.2">
      <c r="A848" s="12">
        <v>41680.981365740743</v>
      </c>
      <c r="B848" s="5"/>
      <c r="C848" s="5">
        <v>1</v>
      </c>
      <c r="D848" s="5"/>
      <c r="E848" s="5"/>
      <c r="F848" s="5"/>
      <c r="G848" s="5">
        <v>1</v>
      </c>
    </row>
    <row r="849" spans="1:7" x14ac:dyDescent="0.2">
      <c r="A849" s="12">
        <v>41681.862245370372</v>
      </c>
      <c r="B849" s="5"/>
      <c r="C849" s="5"/>
      <c r="D849" s="5"/>
      <c r="E849" s="5">
        <v>1</v>
      </c>
      <c r="F849" s="5"/>
      <c r="G849" s="5">
        <v>1</v>
      </c>
    </row>
    <row r="850" spans="1:7" x14ac:dyDescent="0.2">
      <c r="A850" s="12">
        <v>41681.890856481485</v>
      </c>
      <c r="B850" s="5"/>
      <c r="C850" s="5"/>
      <c r="D850" s="5"/>
      <c r="E850" s="5">
        <v>1</v>
      </c>
      <c r="F850" s="5"/>
      <c r="G850" s="5">
        <v>1</v>
      </c>
    </row>
    <row r="851" spans="1:7" x14ac:dyDescent="0.2">
      <c r="A851" s="12">
        <v>41682.028136574074</v>
      </c>
      <c r="B851" s="5"/>
      <c r="C851" s="5">
        <v>1</v>
      </c>
      <c r="D851" s="5"/>
      <c r="E851" s="5"/>
      <c r="F851" s="5"/>
      <c r="G851" s="5">
        <v>1</v>
      </c>
    </row>
    <row r="852" spans="1:7" x14ac:dyDescent="0.2">
      <c r="A852" s="12">
        <v>41682.597569444442</v>
      </c>
      <c r="B852" s="5"/>
      <c r="C852" s="5"/>
      <c r="D852" s="5"/>
      <c r="E852" s="5">
        <v>1</v>
      </c>
      <c r="F852" s="5"/>
      <c r="G852" s="5">
        <v>1</v>
      </c>
    </row>
    <row r="853" spans="1:7" x14ac:dyDescent="0.2">
      <c r="A853" s="12">
        <v>41683.62394675926</v>
      </c>
      <c r="B853" s="5"/>
      <c r="C853" s="5">
        <v>1</v>
      </c>
      <c r="D853" s="5"/>
      <c r="E853" s="5"/>
      <c r="F853" s="5"/>
      <c r="G853" s="5">
        <v>1</v>
      </c>
    </row>
    <row r="854" spans="1:7" x14ac:dyDescent="0.2">
      <c r="A854" s="12">
        <v>41686.496874999997</v>
      </c>
      <c r="B854" s="5"/>
      <c r="C854" s="5">
        <v>1</v>
      </c>
      <c r="D854" s="5"/>
      <c r="E854" s="5"/>
      <c r="F854" s="5"/>
      <c r="G854" s="5">
        <v>1</v>
      </c>
    </row>
    <row r="855" spans="1:7" x14ac:dyDescent="0.2">
      <c r="A855" s="12">
        <v>41688.941678240742</v>
      </c>
      <c r="B855" s="5"/>
      <c r="C855" s="5"/>
      <c r="D855" s="5"/>
      <c r="E855" s="5">
        <v>1</v>
      </c>
      <c r="F855" s="5"/>
      <c r="G855" s="5">
        <v>1</v>
      </c>
    </row>
    <row r="856" spans="1:7" x14ac:dyDescent="0.2">
      <c r="A856" s="12">
        <v>41689.709629629629</v>
      </c>
      <c r="B856" s="5"/>
      <c r="C856" s="5"/>
      <c r="D856" s="5"/>
      <c r="E856" s="5">
        <v>1</v>
      </c>
      <c r="F856" s="5"/>
      <c r="G856" s="5">
        <v>1</v>
      </c>
    </row>
    <row r="857" spans="1:7" x14ac:dyDescent="0.2">
      <c r="A857" s="12">
        <v>41691.875810185185</v>
      </c>
      <c r="B857" s="5"/>
      <c r="C857" s="5"/>
      <c r="D857" s="5"/>
      <c r="E857" s="5">
        <v>1</v>
      </c>
      <c r="F857" s="5"/>
      <c r="G857" s="5">
        <v>1</v>
      </c>
    </row>
    <row r="858" spans="1:7" x14ac:dyDescent="0.2">
      <c r="A858" s="12">
        <v>41691.927395833336</v>
      </c>
      <c r="B858" s="5"/>
      <c r="C858" s="5">
        <v>1</v>
      </c>
      <c r="D858" s="5"/>
      <c r="E858" s="5"/>
      <c r="F858" s="5"/>
      <c r="G858" s="5">
        <v>1</v>
      </c>
    </row>
    <row r="859" spans="1:7" x14ac:dyDescent="0.2">
      <c r="A859" s="12">
        <v>41694.183506944442</v>
      </c>
      <c r="B859" s="5"/>
      <c r="C859" s="5"/>
      <c r="D859" s="5"/>
      <c r="E859" s="5">
        <v>1</v>
      </c>
      <c r="F859" s="5"/>
      <c r="G859" s="5">
        <v>1</v>
      </c>
    </row>
    <row r="860" spans="1:7" x14ac:dyDescent="0.2">
      <c r="A860" s="12">
        <v>41694.632326388892</v>
      </c>
      <c r="B860" s="5"/>
      <c r="C860" s="5"/>
      <c r="D860" s="5"/>
      <c r="E860" s="5">
        <v>1</v>
      </c>
      <c r="F860" s="5"/>
      <c r="G860" s="5">
        <v>1</v>
      </c>
    </row>
    <row r="861" spans="1:7" x14ac:dyDescent="0.2">
      <c r="A861" s="12">
        <v>41694.808449074073</v>
      </c>
      <c r="B861" s="5"/>
      <c r="C861" s="5"/>
      <c r="D861" s="5"/>
      <c r="E861" s="5">
        <v>1</v>
      </c>
      <c r="F861" s="5"/>
      <c r="G861" s="5">
        <v>1</v>
      </c>
    </row>
    <row r="862" spans="1:7" x14ac:dyDescent="0.2">
      <c r="A862" s="12">
        <v>41696.608796296299</v>
      </c>
      <c r="B862" s="5"/>
      <c r="C862" s="5"/>
      <c r="D862" s="5"/>
      <c r="E862" s="5">
        <v>1</v>
      </c>
      <c r="F862" s="5"/>
      <c r="G862" s="5">
        <v>1</v>
      </c>
    </row>
    <row r="863" spans="1:7" x14ac:dyDescent="0.2">
      <c r="A863" s="12">
        <v>41701.693483796298</v>
      </c>
      <c r="B863" s="5"/>
      <c r="C863" s="5"/>
      <c r="D863" s="5"/>
      <c r="E863" s="5">
        <v>1</v>
      </c>
      <c r="F863" s="5"/>
      <c r="G863" s="5">
        <v>1</v>
      </c>
    </row>
    <row r="864" spans="1:7" x14ac:dyDescent="0.2">
      <c r="A864" s="12">
        <v>41703.513645833336</v>
      </c>
      <c r="B864" s="5"/>
      <c r="C864" s="5">
        <v>1</v>
      </c>
      <c r="D864" s="5"/>
      <c r="E864" s="5"/>
      <c r="F864" s="5"/>
      <c r="G864" s="5">
        <v>1</v>
      </c>
    </row>
    <row r="865" spans="1:7" x14ac:dyDescent="0.2">
      <c r="A865" s="12">
        <v>41703.958090277774</v>
      </c>
      <c r="B865" s="5"/>
      <c r="C865" s="5">
        <v>1</v>
      </c>
      <c r="D865" s="5"/>
      <c r="E865" s="5"/>
      <c r="F865" s="5"/>
      <c r="G865" s="5">
        <v>1</v>
      </c>
    </row>
    <row r="866" spans="1:7" x14ac:dyDescent="0.2">
      <c r="A866" s="12">
        <v>41704.527604166666</v>
      </c>
      <c r="B866" s="5"/>
      <c r="C866" s="5"/>
      <c r="D866" s="5"/>
      <c r="E866" s="5">
        <v>1</v>
      </c>
      <c r="F866" s="5"/>
      <c r="G866" s="5">
        <v>1</v>
      </c>
    </row>
    <row r="867" spans="1:7" x14ac:dyDescent="0.2">
      <c r="A867" s="12">
        <v>41709.255185185182</v>
      </c>
      <c r="B867" s="5"/>
      <c r="C867" s="5"/>
      <c r="D867" s="5"/>
      <c r="E867" s="5">
        <v>1</v>
      </c>
      <c r="F867" s="5"/>
      <c r="G867" s="5">
        <v>1</v>
      </c>
    </row>
    <row r="868" spans="1:7" x14ac:dyDescent="0.2">
      <c r="A868" s="12">
        <v>41710.385949074072</v>
      </c>
      <c r="B868" s="5"/>
      <c r="C868" s="5"/>
      <c r="D868" s="5"/>
      <c r="E868" s="5">
        <v>1</v>
      </c>
      <c r="F868" s="5"/>
      <c r="G868" s="5">
        <v>1</v>
      </c>
    </row>
    <row r="869" spans="1:7" x14ac:dyDescent="0.2">
      <c r="A869" s="12">
        <v>41710.960752314815</v>
      </c>
      <c r="B869" s="5"/>
      <c r="C869" s="5">
        <v>1</v>
      </c>
      <c r="D869" s="5"/>
      <c r="E869" s="5"/>
      <c r="F869" s="5"/>
      <c r="G869" s="5">
        <v>1</v>
      </c>
    </row>
    <row r="870" spans="1:7" x14ac:dyDescent="0.2">
      <c r="A870" s="12">
        <v>41712.554340277777</v>
      </c>
      <c r="B870" s="5"/>
      <c r="C870" s="5">
        <v>1</v>
      </c>
      <c r="D870" s="5"/>
      <c r="E870" s="5"/>
      <c r="F870" s="5"/>
      <c r="G870" s="5">
        <v>1</v>
      </c>
    </row>
    <row r="871" spans="1:7" x14ac:dyDescent="0.2">
      <c r="A871" s="12">
        <v>41715.666446759256</v>
      </c>
      <c r="B871" s="5">
        <v>1</v>
      </c>
      <c r="C871" s="5"/>
      <c r="D871" s="5"/>
      <c r="E871" s="5"/>
      <c r="F871" s="5"/>
      <c r="G871" s="5">
        <v>1</v>
      </c>
    </row>
    <row r="872" spans="1:7" x14ac:dyDescent="0.2">
      <c r="A872" s="12">
        <v>41716.424513888887</v>
      </c>
      <c r="B872" s="5"/>
      <c r="C872" s="5"/>
      <c r="D872" s="5"/>
      <c r="E872" s="5">
        <v>1</v>
      </c>
      <c r="F872" s="5"/>
      <c r="G872" s="5">
        <v>1</v>
      </c>
    </row>
    <row r="873" spans="1:7" x14ac:dyDescent="0.2">
      <c r="A873" s="12">
        <v>41716.509513888886</v>
      </c>
      <c r="B873" s="5"/>
      <c r="C873" s="5"/>
      <c r="D873" s="5"/>
      <c r="E873" s="5">
        <v>1</v>
      </c>
      <c r="F873" s="5"/>
      <c r="G873" s="5">
        <v>1</v>
      </c>
    </row>
    <row r="874" spans="1:7" x14ac:dyDescent="0.2">
      <c r="A874" s="12">
        <v>41716.576678240737</v>
      </c>
      <c r="B874" s="5"/>
      <c r="C874" s="5"/>
      <c r="D874" s="5"/>
      <c r="E874" s="5">
        <v>1</v>
      </c>
      <c r="F874" s="5"/>
      <c r="G874" s="5">
        <v>1</v>
      </c>
    </row>
    <row r="875" spans="1:7" x14ac:dyDescent="0.2">
      <c r="A875" s="12">
        <v>41717.834699074076</v>
      </c>
      <c r="B875" s="5"/>
      <c r="C875" s="5"/>
      <c r="D875" s="5"/>
      <c r="E875" s="5">
        <v>1</v>
      </c>
      <c r="F875" s="5"/>
      <c r="G875" s="5">
        <v>1</v>
      </c>
    </row>
    <row r="876" spans="1:7" x14ac:dyDescent="0.2">
      <c r="A876" s="12">
        <v>41718.315370370372</v>
      </c>
      <c r="B876" s="5"/>
      <c r="C876" s="5">
        <v>1</v>
      </c>
      <c r="D876" s="5"/>
      <c r="E876" s="5"/>
      <c r="F876" s="5"/>
      <c r="G876" s="5">
        <v>1</v>
      </c>
    </row>
    <row r="877" spans="1:7" x14ac:dyDescent="0.2">
      <c r="A877" s="12">
        <v>41718.669849537036</v>
      </c>
      <c r="B877" s="5"/>
      <c r="C877" s="5"/>
      <c r="D877" s="5"/>
      <c r="E877" s="5">
        <v>1</v>
      </c>
      <c r="F877" s="5"/>
      <c r="G877" s="5">
        <v>1</v>
      </c>
    </row>
    <row r="878" spans="1:7" x14ac:dyDescent="0.2">
      <c r="A878" s="12">
        <v>41719.340798611112</v>
      </c>
      <c r="B878" s="5"/>
      <c r="C878" s="5"/>
      <c r="D878" s="5"/>
      <c r="E878" s="5">
        <v>1</v>
      </c>
      <c r="F878" s="5"/>
      <c r="G878" s="5">
        <v>1</v>
      </c>
    </row>
    <row r="879" spans="1:7" x14ac:dyDescent="0.2">
      <c r="A879" s="12">
        <v>41719.459652777776</v>
      </c>
      <c r="B879" s="5"/>
      <c r="C879" s="5"/>
      <c r="D879" s="5"/>
      <c r="E879" s="5">
        <v>1</v>
      </c>
      <c r="F879" s="5"/>
      <c r="G879" s="5">
        <v>1</v>
      </c>
    </row>
    <row r="880" spans="1:7" x14ac:dyDescent="0.2">
      <c r="A880" s="12">
        <v>41719.679594907408</v>
      </c>
      <c r="B880" s="5"/>
      <c r="C880" s="5"/>
      <c r="D880" s="5"/>
      <c r="E880" s="5">
        <v>1</v>
      </c>
      <c r="F880" s="5"/>
      <c r="G880" s="5">
        <v>1</v>
      </c>
    </row>
    <row r="881" spans="1:7" x14ac:dyDescent="0.2">
      <c r="A881" s="12">
        <v>41722.458020833335</v>
      </c>
      <c r="B881" s="5"/>
      <c r="C881" s="5"/>
      <c r="D881" s="5"/>
      <c r="E881" s="5">
        <v>1</v>
      </c>
      <c r="F881" s="5"/>
      <c r="G881" s="5">
        <v>1</v>
      </c>
    </row>
    <row r="882" spans="1:7" x14ac:dyDescent="0.2">
      <c r="A882" s="12">
        <v>41722.584074074075</v>
      </c>
      <c r="B882" s="5"/>
      <c r="C882" s="5">
        <v>1</v>
      </c>
      <c r="D882" s="5"/>
      <c r="E882" s="5"/>
      <c r="F882" s="5"/>
      <c r="G882" s="5">
        <v>1</v>
      </c>
    </row>
    <row r="883" spans="1:7" x14ac:dyDescent="0.2">
      <c r="A883" s="12">
        <v>41723.591053240743</v>
      </c>
      <c r="B883" s="5"/>
      <c r="C883" s="5">
        <v>1</v>
      </c>
      <c r="D883" s="5"/>
      <c r="E883" s="5"/>
      <c r="F883" s="5"/>
      <c r="G883" s="5">
        <v>1</v>
      </c>
    </row>
    <row r="884" spans="1:7" x14ac:dyDescent="0.2">
      <c r="A884" s="12">
        <v>41723.745057870372</v>
      </c>
      <c r="B884" s="5"/>
      <c r="C884" s="5">
        <v>1</v>
      </c>
      <c r="D884" s="5"/>
      <c r="E884" s="5"/>
      <c r="F884" s="5"/>
      <c r="G884" s="5">
        <v>1</v>
      </c>
    </row>
    <row r="885" spans="1:7" x14ac:dyDescent="0.2">
      <c r="A885" s="12">
        <v>41724.568206018521</v>
      </c>
      <c r="B885" s="5"/>
      <c r="C885" s="5"/>
      <c r="D885" s="5"/>
      <c r="E885" s="5">
        <v>1</v>
      </c>
      <c r="F885" s="5"/>
      <c r="G885" s="5">
        <v>1</v>
      </c>
    </row>
    <row r="886" spans="1:7" x14ac:dyDescent="0.2">
      <c r="A886" s="12">
        <v>41724.672766203701</v>
      </c>
      <c r="B886" s="5"/>
      <c r="C886" s="5"/>
      <c r="D886" s="5"/>
      <c r="E886" s="5">
        <v>1</v>
      </c>
      <c r="F886" s="5"/>
      <c r="G886" s="5">
        <v>1</v>
      </c>
    </row>
    <row r="887" spans="1:7" x14ac:dyDescent="0.2">
      <c r="A887" s="12">
        <v>41724.874050925922</v>
      </c>
      <c r="B887" s="5"/>
      <c r="C887" s="5"/>
      <c r="D887" s="5"/>
      <c r="E887" s="5">
        <v>1</v>
      </c>
      <c r="F887" s="5"/>
      <c r="G887" s="5">
        <v>1</v>
      </c>
    </row>
    <row r="888" spans="1:7" x14ac:dyDescent="0.2">
      <c r="A888" s="12">
        <v>41726.504421296297</v>
      </c>
      <c r="B888" s="5"/>
      <c r="C888" s="5"/>
      <c r="D888" s="5"/>
      <c r="E888" s="5">
        <v>1</v>
      </c>
      <c r="F888" s="5"/>
      <c r="G888" s="5">
        <v>1</v>
      </c>
    </row>
    <row r="889" spans="1:7" x14ac:dyDescent="0.2">
      <c r="A889" s="12">
        <v>41729.493981481479</v>
      </c>
      <c r="B889" s="5"/>
      <c r="C889" s="5">
        <v>1</v>
      </c>
      <c r="D889" s="5"/>
      <c r="E889" s="5"/>
      <c r="F889" s="5"/>
      <c r="G889" s="5">
        <v>1</v>
      </c>
    </row>
    <row r="890" spans="1:7" x14ac:dyDescent="0.2">
      <c r="A890" s="12">
        <v>41730.068414351852</v>
      </c>
      <c r="B890" s="5"/>
      <c r="C890" s="5"/>
      <c r="D890" s="5"/>
      <c r="E890" s="5">
        <v>1</v>
      </c>
      <c r="F890" s="5"/>
      <c r="G890" s="5">
        <v>1</v>
      </c>
    </row>
    <row r="891" spans="1:7" x14ac:dyDescent="0.2">
      <c r="A891" s="12">
        <v>41730.37604166667</v>
      </c>
      <c r="B891" s="5"/>
      <c r="C891" s="5"/>
      <c r="D891" s="5"/>
      <c r="E891" s="5">
        <v>1</v>
      </c>
      <c r="F891" s="5"/>
      <c r="G891" s="5">
        <v>1</v>
      </c>
    </row>
    <row r="892" spans="1:7" x14ac:dyDescent="0.2">
      <c r="A892" s="12">
        <v>41730.455196759256</v>
      </c>
      <c r="B892" s="5"/>
      <c r="C892" s="5"/>
      <c r="D892" s="5"/>
      <c r="E892" s="5">
        <v>1</v>
      </c>
      <c r="F892" s="5"/>
      <c r="G892" s="5">
        <v>1</v>
      </c>
    </row>
    <row r="893" spans="1:7" x14ac:dyDescent="0.2">
      <c r="A893" s="12">
        <v>41730.500138888892</v>
      </c>
      <c r="B893" s="5"/>
      <c r="C893" s="5"/>
      <c r="D893" s="5"/>
      <c r="E893" s="5">
        <v>1</v>
      </c>
      <c r="F893" s="5"/>
      <c r="G893" s="5">
        <v>1</v>
      </c>
    </row>
    <row r="894" spans="1:7" x14ac:dyDescent="0.2">
      <c r="A894" s="12">
        <v>41730.790069444447</v>
      </c>
      <c r="B894" s="5"/>
      <c r="C894" s="5"/>
      <c r="D894" s="5"/>
      <c r="E894" s="5">
        <v>1</v>
      </c>
      <c r="F894" s="5"/>
      <c r="G894" s="5">
        <v>1</v>
      </c>
    </row>
    <row r="895" spans="1:7" x14ac:dyDescent="0.2">
      <c r="A895" s="12">
        <v>41731.312615740739</v>
      </c>
      <c r="B895" s="5"/>
      <c r="C895" s="5"/>
      <c r="D895" s="5"/>
      <c r="E895" s="5">
        <v>1</v>
      </c>
      <c r="F895" s="5"/>
      <c r="G895" s="5">
        <v>1</v>
      </c>
    </row>
    <row r="896" spans="1:7" x14ac:dyDescent="0.2">
      <c r="A896" s="12">
        <v>41731.624791666669</v>
      </c>
      <c r="B896" s="5"/>
      <c r="C896" s="5"/>
      <c r="D896" s="5"/>
      <c r="E896" s="5">
        <v>1</v>
      </c>
      <c r="F896" s="5"/>
      <c r="G896" s="5">
        <v>1</v>
      </c>
    </row>
    <row r="897" spans="1:7" x14ac:dyDescent="0.2">
      <c r="A897" s="12">
        <v>41732.27134259259</v>
      </c>
      <c r="B897" s="5"/>
      <c r="C897" s="5"/>
      <c r="D897" s="5"/>
      <c r="E897" s="5">
        <v>1</v>
      </c>
      <c r="F897" s="5"/>
      <c r="G897" s="5">
        <v>1</v>
      </c>
    </row>
    <row r="898" spans="1:7" x14ac:dyDescent="0.2">
      <c r="A898" s="12">
        <v>41733.508101851854</v>
      </c>
      <c r="B898" s="5"/>
      <c r="C898" s="5">
        <v>1</v>
      </c>
      <c r="D898" s="5"/>
      <c r="E898" s="5"/>
      <c r="F898" s="5"/>
      <c r="G898" s="5">
        <v>1</v>
      </c>
    </row>
    <row r="899" spans="1:7" x14ac:dyDescent="0.2">
      <c r="A899" s="12">
        <v>41733.528749999998</v>
      </c>
      <c r="B899" s="5"/>
      <c r="C899" s="5">
        <v>1</v>
      </c>
      <c r="D899" s="5"/>
      <c r="E899" s="5"/>
      <c r="F899" s="5"/>
      <c r="G899" s="5">
        <v>1</v>
      </c>
    </row>
    <row r="900" spans="1:7" x14ac:dyDescent="0.2">
      <c r="A900" s="12">
        <v>41735.796168981484</v>
      </c>
      <c r="B900" s="5"/>
      <c r="C900" s="5"/>
      <c r="D900" s="5"/>
      <c r="E900" s="5">
        <v>1</v>
      </c>
      <c r="F900" s="5"/>
      <c r="G900" s="5">
        <v>1</v>
      </c>
    </row>
    <row r="901" spans="1:7" x14ac:dyDescent="0.2">
      <c r="A901" s="12">
        <v>41736.341458333336</v>
      </c>
      <c r="B901" s="5">
        <v>1</v>
      </c>
      <c r="C901" s="5"/>
      <c r="D901" s="5"/>
      <c r="E901" s="5"/>
      <c r="F901" s="5"/>
      <c r="G901" s="5">
        <v>1</v>
      </c>
    </row>
    <row r="902" spans="1:7" x14ac:dyDescent="0.2">
      <c r="A902" s="12">
        <v>41736.691319444442</v>
      </c>
      <c r="B902" s="5"/>
      <c r="C902" s="5"/>
      <c r="D902" s="5"/>
      <c r="E902" s="5">
        <v>1</v>
      </c>
      <c r="F902" s="5"/>
      <c r="G902" s="5">
        <v>1</v>
      </c>
    </row>
    <row r="903" spans="1:7" x14ac:dyDescent="0.2">
      <c r="A903" s="12">
        <v>41736.889166666668</v>
      </c>
      <c r="B903" s="5"/>
      <c r="C903" s="5"/>
      <c r="D903" s="5"/>
      <c r="E903" s="5">
        <v>1</v>
      </c>
      <c r="F903" s="5"/>
      <c r="G903" s="5">
        <v>1</v>
      </c>
    </row>
    <row r="904" spans="1:7" x14ac:dyDescent="0.2">
      <c r="A904" s="12">
        <v>41737.476331018515</v>
      </c>
      <c r="B904" s="5"/>
      <c r="C904" s="5"/>
      <c r="D904" s="5"/>
      <c r="E904" s="5">
        <v>1</v>
      </c>
      <c r="F904" s="5"/>
      <c r="G904" s="5">
        <v>1</v>
      </c>
    </row>
    <row r="905" spans="1:7" x14ac:dyDescent="0.2">
      <c r="A905" s="12">
        <v>41738.656469907408</v>
      </c>
      <c r="B905" s="5"/>
      <c r="C905" s="5"/>
      <c r="D905" s="5"/>
      <c r="E905" s="5">
        <v>1</v>
      </c>
      <c r="F905" s="5"/>
      <c r="G905" s="5">
        <v>1</v>
      </c>
    </row>
    <row r="906" spans="1:7" x14ac:dyDescent="0.2">
      <c r="A906" s="12">
        <v>41739.316967592589</v>
      </c>
      <c r="B906" s="5"/>
      <c r="C906" s="5"/>
      <c r="D906" s="5"/>
      <c r="E906" s="5">
        <v>1</v>
      </c>
      <c r="F906" s="5"/>
      <c r="G906" s="5">
        <v>1</v>
      </c>
    </row>
    <row r="907" spans="1:7" x14ac:dyDescent="0.2">
      <c r="A907" s="12">
        <v>41739.929780092592</v>
      </c>
      <c r="B907" s="5"/>
      <c r="C907" s="5">
        <v>1</v>
      </c>
      <c r="D907" s="5"/>
      <c r="E907" s="5"/>
      <c r="F907" s="5"/>
      <c r="G907" s="5">
        <v>1</v>
      </c>
    </row>
    <row r="908" spans="1:7" x14ac:dyDescent="0.2">
      <c r="A908" s="12">
        <v>41740.285324074073</v>
      </c>
      <c r="B908" s="5"/>
      <c r="C908" s="5">
        <v>1</v>
      </c>
      <c r="D908" s="5"/>
      <c r="E908" s="5"/>
      <c r="F908" s="5"/>
      <c r="G908" s="5">
        <v>1</v>
      </c>
    </row>
    <row r="909" spans="1:7" x14ac:dyDescent="0.2">
      <c r="A909" s="12">
        <v>41742.572175925925</v>
      </c>
      <c r="B909" s="5"/>
      <c r="C909" s="5"/>
      <c r="D909" s="5"/>
      <c r="E909" s="5">
        <v>1</v>
      </c>
      <c r="F909" s="5"/>
      <c r="G909" s="5">
        <v>1</v>
      </c>
    </row>
    <row r="910" spans="1:7" x14ac:dyDescent="0.2">
      <c r="A910" s="12">
        <v>41744.08253472222</v>
      </c>
      <c r="B910" s="5"/>
      <c r="C910" s="5"/>
      <c r="D910" s="5"/>
      <c r="E910" s="5">
        <v>1</v>
      </c>
      <c r="F910" s="5"/>
      <c r="G910" s="5">
        <v>1</v>
      </c>
    </row>
    <row r="911" spans="1:7" x14ac:dyDescent="0.2">
      <c r="A911" s="12">
        <v>41744.382349537038</v>
      </c>
      <c r="B911" s="5"/>
      <c r="C911" s="5"/>
      <c r="D911" s="5"/>
      <c r="E911" s="5">
        <v>1</v>
      </c>
      <c r="F911" s="5"/>
      <c r="G911" s="5">
        <v>1</v>
      </c>
    </row>
    <row r="912" spans="1:7" x14ac:dyDescent="0.2">
      <c r="A912" s="12">
        <v>41744.536874999998</v>
      </c>
      <c r="B912" s="5"/>
      <c r="C912" s="5"/>
      <c r="D912" s="5"/>
      <c r="E912" s="5">
        <v>1</v>
      </c>
      <c r="F912" s="5"/>
      <c r="G912" s="5">
        <v>1</v>
      </c>
    </row>
    <row r="913" spans="1:7" x14ac:dyDescent="0.2">
      <c r="A913" s="12">
        <v>41745.427627314813</v>
      </c>
      <c r="B913" s="5"/>
      <c r="C913" s="5"/>
      <c r="D913" s="5"/>
      <c r="E913" s="5">
        <v>1</v>
      </c>
      <c r="F913" s="5"/>
      <c r="G913" s="5">
        <v>1</v>
      </c>
    </row>
    <row r="914" spans="1:7" x14ac:dyDescent="0.2">
      <c r="A914" s="12">
        <v>41745.617939814816</v>
      </c>
      <c r="B914" s="5"/>
      <c r="C914" s="5">
        <v>1</v>
      </c>
      <c r="D914" s="5"/>
      <c r="E914" s="5"/>
      <c r="F914" s="5"/>
      <c r="G914" s="5">
        <v>1</v>
      </c>
    </row>
    <row r="915" spans="1:7" x14ac:dyDescent="0.2">
      <c r="A915" s="12">
        <v>41745.637094907404</v>
      </c>
      <c r="B915" s="5"/>
      <c r="C915" s="5"/>
      <c r="D915" s="5"/>
      <c r="E915" s="5">
        <v>1</v>
      </c>
      <c r="F915" s="5"/>
      <c r="G915" s="5">
        <v>1</v>
      </c>
    </row>
    <row r="916" spans="1:7" x14ac:dyDescent="0.2">
      <c r="A916" s="12">
        <v>41745.682986111111</v>
      </c>
      <c r="B916" s="5"/>
      <c r="C916" s="5">
        <v>1</v>
      </c>
      <c r="D916" s="5"/>
      <c r="E916" s="5"/>
      <c r="F916" s="5"/>
      <c r="G916" s="5">
        <v>1</v>
      </c>
    </row>
    <row r="917" spans="1:7" x14ac:dyDescent="0.2">
      <c r="A917" s="12">
        <v>41745.981076388889</v>
      </c>
      <c r="B917" s="5"/>
      <c r="C917" s="5">
        <v>1</v>
      </c>
      <c r="D917" s="5"/>
      <c r="E917" s="5"/>
      <c r="F917" s="5"/>
      <c r="G917" s="5">
        <v>1</v>
      </c>
    </row>
    <row r="918" spans="1:7" x14ac:dyDescent="0.2">
      <c r="A918" s="12">
        <v>41747.263171296298</v>
      </c>
      <c r="B918" s="5"/>
      <c r="C918" s="5"/>
      <c r="D918" s="5"/>
      <c r="E918" s="5">
        <v>1</v>
      </c>
      <c r="F918" s="5"/>
      <c r="G918" s="5">
        <v>1</v>
      </c>
    </row>
    <row r="919" spans="1:7" x14ac:dyDescent="0.2">
      <c r="A919" s="12">
        <v>41747.661527777775</v>
      </c>
      <c r="B919" s="5"/>
      <c r="C919" s="5">
        <v>1</v>
      </c>
      <c r="D919" s="5"/>
      <c r="E919" s="5"/>
      <c r="F919" s="5"/>
      <c r="G919" s="5">
        <v>1</v>
      </c>
    </row>
    <row r="920" spans="1:7" x14ac:dyDescent="0.2">
      <c r="A920" s="12">
        <v>41747.678726851853</v>
      </c>
      <c r="B920" s="5"/>
      <c r="C920" s="5">
        <v>1</v>
      </c>
      <c r="D920" s="5"/>
      <c r="E920" s="5"/>
      <c r="F920" s="5"/>
      <c r="G920" s="5">
        <v>1</v>
      </c>
    </row>
    <row r="921" spans="1:7" x14ac:dyDescent="0.2">
      <c r="A921" s="12">
        <v>41752.626238425924</v>
      </c>
      <c r="B921" s="5"/>
      <c r="C921" s="5"/>
      <c r="D921" s="5"/>
      <c r="E921" s="5">
        <v>1</v>
      </c>
      <c r="F921" s="5"/>
      <c r="G921" s="5">
        <v>1</v>
      </c>
    </row>
    <row r="922" spans="1:7" x14ac:dyDescent="0.2">
      <c r="A922" s="12">
        <v>41753.307523148149</v>
      </c>
      <c r="B922" s="5"/>
      <c r="C922" s="5"/>
      <c r="D922" s="5"/>
      <c r="E922" s="5">
        <v>1</v>
      </c>
      <c r="F922" s="5"/>
      <c r="G922" s="5">
        <v>1</v>
      </c>
    </row>
    <row r="923" spans="1:7" x14ac:dyDescent="0.2">
      <c r="A923" s="12">
        <v>41753.384942129633</v>
      </c>
      <c r="B923" s="5"/>
      <c r="C923" s="5"/>
      <c r="D923" s="5"/>
      <c r="E923" s="5">
        <v>1</v>
      </c>
      <c r="F923" s="5"/>
      <c r="G923" s="5">
        <v>1</v>
      </c>
    </row>
    <row r="924" spans="1:7" x14ac:dyDescent="0.2">
      <c r="A924" s="12">
        <v>41753.427442129629</v>
      </c>
      <c r="B924" s="5"/>
      <c r="C924" s="5"/>
      <c r="D924" s="5"/>
      <c r="E924" s="5">
        <v>1</v>
      </c>
      <c r="F924" s="5"/>
      <c r="G924" s="5">
        <v>1</v>
      </c>
    </row>
    <row r="925" spans="1:7" x14ac:dyDescent="0.2">
      <c r="A925" s="12">
        <v>41753.549710648149</v>
      </c>
      <c r="B925" s="5"/>
      <c r="C925" s="5">
        <v>1</v>
      </c>
      <c r="D925" s="5"/>
      <c r="E925" s="5"/>
      <c r="F925" s="5"/>
      <c r="G925" s="5">
        <v>1</v>
      </c>
    </row>
    <row r="926" spans="1:7" x14ac:dyDescent="0.2">
      <c r="A926" s="12">
        <v>41753.838750000003</v>
      </c>
      <c r="B926" s="5"/>
      <c r="C926" s="5"/>
      <c r="D926" s="5"/>
      <c r="E926" s="5">
        <v>1</v>
      </c>
      <c r="F926" s="5"/>
      <c r="G926" s="5">
        <v>1</v>
      </c>
    </row>
    <row r="927" spans="1:7" x14ac:dyDescent="0.2">
      <c r="A927" s="12">
        <v>41754.355995370373</v>
      </c>
      <c r="B927" s="5"/>
      <c r="C927" s="5"/>
      <c r="D927" s="5"/>
      <c r="E927" s="5">
        <v>1</v>
      </c>
      <c r="F927" s="5"/>
      <c r="G927" s="5">
        <v>1</v>
      </c>
    </row>
    <row r="928" spans="1:7" x14ac:dyDescent="0.2">
      <c r="A928" s="12">
        <v>41754.536909722221</v>
      </c>
      <c r="B928" s="5"/>
      <c r="C928" s="5"/>
      <c r="D928" s="5"/>
      <c r="E928" s="5">
        <v>1</v>
      </c>
      <c r="F928" s="5"/>
      <c r="G928" s="5">
        <v>1</v>
      </c>
    </row>
    <row r="929" spans="1:7" x14ac:dyDescent="0.2">
      <c r="A929" s="12">
        <v>41754.909247685187</v>
      </c>
      <c r="B929" s="5"/>
      <c r="C929" s="5"/>
      <c r="D929" s="5"/>
      <c r="E929" s="5">
        <v>1</v>
      </c>
      <c r="F929" s="5"/>
      <c r="G929" s="5">
        <v>1</v>
      </c>
    </row>
    <row r="930" spans="1:7" x14ac:dyDescent="0.2">
      <c r="A930" s="12">
        <v>41755.268391203703</v>
      </c>
      <c r="B930" s="5"/>
      <c r="C930" s="5">
        <v>1</v>
      </c>
      <c r="D930" s="5"/>
      <c r="E930" s="5"/>
      <c r="F930" s="5"/>
      <c r="G930" s="5">
        <v>1</v>
      </c>
    </row>
    <row r="931" spans="1:7" x14ac:dyDescent="0.2">
      <c r="A931" s="12">
        <v>41757.76667824074</v>
      </c>
      <c r="B931" s="5"/>
      <c r="C931" s="5">
        <v>1</v>
      </c>
      <c r="D931" s="5"/>
      <c r="E931" s="5"/>
      <c r="F931" s="5"/>
      <c r="G931" s="5">
        <v>1</v>
      </c>
    </row>
    <row r="932" spans="1:7" x14ac:dyDescent="0.2">
      <c r="A932" s="12">
        <v>41758.625231481485</v>
      </c>
      <c r="B932" s="5"/>
      <c r="C932" s="5"/>
      <c r="D932" s="5"/>
      <c r="E932" s="5">
        <v>1</v>
      </c>
      <c r="F932" s="5"/>
      <c r="G932" s="5">
        <v>1</v>
      </c>
    </row>
    <row r="933" spans="1:7" x14ac:dyDescent="0.2">
      <c r="A933" s="12">
        <v>41758.631342592591</v>
      </c>
      <c r="B933" s="5"/>
      <c r="C933" s="5"/>
      <c r="D933" s="5"/>
      <c r="E933" s="5">
        <v>1</v>
      </c>
      <c r="F933" s="5"/>
      <c r="G933" s="5">
        <v>1</v>
      </c>
    </row>
    <row r="934" spans="1:7" x14ac:dyDescent="0.2">
      <c r="A934" s="12">
        <v>41758.931296296294</v>
      </c>
      <c r="B934" s="5"/>
      <c r="C934" s="5"/>
      <c r="D934" s="5"/>
      <c r="E934" s="5">
        <v>1</v>
      </c>
      <c r="F934" s="5"/>
      <c r="G934" s="5">
        <v>1</v>
      </c>
    </row>
    <row r="935" spans="1:7" x14ac:dyDescent="0.2">
      <c r="A935" s="12">
        <v>41759.334201388891</v>
      </c>
      <c r="B935" s="5"/>
      <c r="C935" s="5">
        <v>1</v>
      </c>
      <c r="D935" s="5"/>
      <c r="E935" s="5"/>
      <c r="F935" s="5"/>
      <c r="G935" s="5">
        <v>1</v>
      </c>
    </row>
    <row r="936" spans="1:7" x14ac:dyDescent="0.2">
      <c r="A936" s="12">
        <v>41759.462604166663</v>
      </c>
      <c r="B936" s="5"/>
      <c r="C936" s="5"/>
      <c r="D936" s="5"/>
      <c r="E936" s="5">
        <v>1</v>
      </c>
      <c r="F936" s="5"/>
      <c r="G936" s="5">
        <v>1</v>
      </c>
    </row>
    <row r="937" spans="1:7" x14ac:dyDescent="0.2">
      <c r="A937" s="12">
        <v>41759.714768518519</v>
      </c>
      <c r="B937" s="5"/>
      <c r="C937" s="5"/>
      <c r="D937" s="5"/>
      <c r="E937" s="5">
        <v>1</v>
      </c>
      <c r="F937" s="5"/>
      <c r="G937" s="5">
        <v>1</v>
      </c>
    </row>
    <row r="938" spans="1:7" x14ac:dyDescent="0.2">
      <c r="A938" s="12">
        <v>41759.901412037034</v>
      </c>
      <c r="B938" s="5"/>
      <c r="C938" s="5">
        <v>1</v>
      </c>
      <c r="D938" s="5"/>
      <c r="E938" s="5"/>
      <c r="F938" s="5"/>
      <c r="G938" s="5">
        <v>1</v>
      </c>
    </row>
    <row r="939" spans="1:7" x14ac:dyDescent="0.2">
      <c r="A939" s="12">
        <v>41760.588090277779</v>
      </c>
      <c r="B939" s="5"/>
      <c r="C939" s="5"/>
      <c r="D939" s="5"/>
      <c r="E939" s="5">
        <v>1</v>
      </c>
      <c r="F939" s="5"/>
      <c r="G939" s="5">
        <v>1</v>
      </c>
    </row>
    <row r="940" spans="1:7" x14ac:dyDescent="0.2">
      <c r="A940" s="12">
        <v>41760.611712962964</v>
      </c>
      <c r="B940" s="5"/>
      <c r="C940" s="5"/>
      <c r="D940" s="5"/>
      <c r="E940" s="5">
        <v>1</v>
      </c>
      <c r="F940" s="5"/>
      <c r="G940" s="5">
        <v>1</v>
      </c>
    </row>
    <row r="941" spans="1:7" x14ac:dyDescent="0.2">
      <c r="A941" s="12">
        <v>41760.700706018521</v>
      </c>
      <c r="B941" s="5"/>
      <c r="C941" s="5">
        <v>1</v>
      </c>
      <c r="D941" s="5"/>
      <c r="E941" s="5"/>
      <c r="F941" s="5"/>
      <c r="G941" s="5">
        <v>1</v>
      </c>
    </row>
    <row r="942" spans="1:7" x14ac:dyDescent="0.2">
      <c r="A942" s="12">
        <v>41760.727372685185</v>
      </c>
      <c r="B942" s="5"/>
      <c r="C942" s="5"/>
      <c r="D942" s="5"/>
      <c r="E942" s="5">
        <v>1</v>
      </c>
      <c r="F942" s="5"/>
      <c r="G942" s="5">
        <v>1</v>
      </c>
    </row>
    <row r="943" spans="1:7" x14ac:dyDescent="0.2">
      <c r="A943" s="12">
        <v>41761.301076388889</v>
      </c>
      <c r="B943" s="5"/>
      <c r="C943" s="5"/>
      <c r="D943" s="5"/>
      <c r="E943" s="5">
        <v>1</v>
      </c>
      <c r="F943" s="5"/>
      <c r="G943" s="5">
        <v>1</v>
      </c>
    </row>
    <row r="944" spans="1:7" x14ac:dyDescent="0.2">
      <c r="A944" s="12">
        <v>41761.601817129631</v>
      </c>
      <c r="B944" s="5"/>
      <c r="C944" s="5">
        <v>1</v>
      </c>
      <c r="D944" s="5"/>
      <c r="E944" s="5"/>
      <c r="F944" s="5"/>
      <c r="G944" s="5">
        <v>1</v>
      </c>
    </row>
    <row r="945" spans="1:7" x14ac:dyDescent="0.2">
      <c r="A945" s="12">
        <v>41761.734247685185</v>
      </c>
      <c r="B945" s="5"/>
      <c r="C945" s="5">
        <v>1</v>
      </c>
      <c r="D945" s="5"/>
      <c r="E945" s="5"/>
      <c r="F945" s="5"/>
      <c r="G945" s="5">
        <v>1</v>
      </c>
    </row>
    <row r="946" spans="1:7" x14ac:dyDescent="0.2">
      <c r="A946" s="12">
        <v>41764.238298611112</v>
      </c>
      <c r="B946" s="5"/>
      <c r="C946" s="5"/>
      <c r="D946" s="5"/>
      <c r="E946" s="5">
        <v>1</v>
      </c>
      <c r="F946" s="5"/>
      <c r="G946" s="5">
        <v>1</v>
      </c>
    </row>
    <row r="947" spans="1:7" x14ac:dyDescent="0.2">
      <c r="A947" s="12">
        <v>41765.402465277781</v>
      </c>
      <c r="B947" s="5"/>
      <c r="C947" s="5"/>
      <c r="D947" s="5"/>
      <c r="E947" s="5">
        <v>1</v>
      </c>
      <c r="F947" s="5"/>
      <c r="G947" s="5">
        <v>1</v>
      </c>
    </row>
    <row r="948" spans="1:7" x14ac:dyDescent="0.2">
      <c r="A948" s="12">
        <v>41765.716319444444</v>
      </c>
      <c r="B948" s="5"/>
      <c r="C948" s="5">
        <v>1</v>
      </c>
      <c r="D948" s="5"/>
      <c r="E948" s="5"/>
      <c r="F948" s="5"/>
      <c r="G948" s="5">
        <v>1</v>
      </c>
    </row>
    <row r="949" spans="1:7" x14ac:dyDescent="0.2">
      <c r="A949" s="12">
        <v>41765.730324074073</v>
      </c>
      <c r="B949" s="5"/>
      <c r="C949" s="5">
        <v>1</v>
      </c>
      <c r="D949" s="5"/>
      <c r="E949" s="5"/>
      <c r="F949" s="5"/>
      <c r="G949" s="5">
        <v>1</v>
      </c>
    </row>
    <row r="950" spans="1:7" x14ac:dyDescent="0.2">
      <c r="A950" s="12">
        <v>41765.864166666666</v>
      </c>
      <c r="B950" s="5"/>
      <c r="C950" s="5">
        <v>1</v>
      </c>
      <c r="D950" s="5"/>
      <c r="E950" s="5"/>
      <c r="F950" s="5"/>
      <c r="G950" s="5">
        <v>1</v>
      </c>
    </row>
    <row r="951" spans="1:7" x14ac:dyDescent="0.2">
      <c r="A951" s="12">
        <v>41766.408958333333</v>
      </c>
      <c r="B951" s="5"/>
      <c r="C951" s="5">
        <v>1</v>
      </c>
      <c r="D951" s="5"/>
      <c r="E951" s="5"/>
      <c r="F951" s="5"/>
      <c r="G951" s="5">
        <v>1</v>
      </c>
    </row>
    <row r="952" spans="1:7" x14ac:dyDescent="0.2">
      <c r="A952" s="12">
        <v>41766.483703703707</v>
      </c>
      <c r="B952" s="5"/>
      <c r="C952" s="5">
        <v>1</v>
      </c>
      <c r="D952" s="5"/>
      <c r="E952" s="5"/>
      <c r="F952" s="5"/>
      <c r="G952" s="5">
        <v>1</v>
      </c>
    </row>
    <row r="953" spans="1:7" x14ac:dyDescent="0.2">
      <c r="A953" s="12">
        <v>41766.509675925925</v>
      </c>
      <c r="B953" s="5"/>
      <c r="C953" s="5">
        <v>1</v>
      </c>
      <c r="D953" s="5"/>
      <c r="E953" s="5"/>
      <c r="F953" s="5"/>
      <c r="G953" s="5">
        <v>1</v>
      </c>
    </row>
    <row r="954" spans="1:7" x14ac:dyDescent="0.2">
      <c r="A954" s="12">
        <v>41766.597395833334</v>
      </c>
      <c r="B954" s="5"/>
      <c r="C954" s="5"/>
      <c r="D954" s="5"/>
      <c r="E954" s="5">
        <v>1</v>
      </c>
      <c r="F954" s="5"/>
      <c r="G954" s="5">
        <v>1</v>
      </c>
    </row>
    <row r="955" spans="1:7" x14ac:dyDescent="0.2">
      <c r="A955" s="12">
        <v>41766.762314814812</v>
      </c>
      <c r="B955" s="5"/>
      <c r="C955" s="5"/>
      <c r="D955" s="5"/>
      <c r="E955" s="5">
        <v>1</v>
      </c>
      <c r="F955" s="5"/>
      <c r="G955" s="5">
        <v>1</v>
      </c>
    </row>
    <row r="956" spans="1:7" x14ac:dyDescent="0.2">
      <c r="A956" s="12">
        <v>41767.378761574073</v>
      </c>
      <c r="B956" s="5"/>
      <c r="C956" s="5">
        <v>1</v>
      </c>
      <c r="D956" s="5"/>
      <c r="E956" s="5"/>
      <c r="F956" s="5"/>
      <c r="G956" s="5">
        <v>1</v>
      </c>
    </row>
    <row r="957" spans="1:7" x14ac:dyDescent="0.2">
      <c r="A957" s="12">
        <v>41767.442013888889</v>
      </c>
      <c r="B957" s="5"/>
      <c r="C957" s="5"/>
      <c r="D957" s="5"/>
      <c r="E957" s="5">
        <v>1</v>
      </c>
      <c r="F957" s="5"/>
      <c r="G957" s="5">
        <v>1</v>
      </c>
    </row>
    <row r="958" spans="1:7" x14ac:dyDescent="0.2">
      <c r="A958" s="12">
        <v>41767.448530092595</v>
      </c>
      <c r="B958" s="5"/>
      <c r="C958" s="5"/>
      <c r="D958" s="5"/>
      <c r="E958" s="5">
        <v>1</v>
      </c>
      <c r="F958" s="5"/>
      <c r="G958" s="5">
        <v>1</v>
      </c>
    </row>
    <row r="959" spans="1:7" x14ac:dyDescent="0.2">
      <c r="A959" s="12">
        <v>41768.633587962962</v>
      </c>
      <c r="B959" s="5"/>
      <c r="C959" s="5"/>
      <c r="D959" s="5"/>
      <c r="E959" s="5">
        <v>1</v>
      </c>
      <c r="F959" s="5"/>
      <c r="G959" s="5">
        <v>1</v>
      </c>
    </row>
    <row r="960" spans="1:7" x14ac:dyDescent="0.2">
      <c r="A960" s="12">
        <v>41771.201631944445</v>
      </c>
      <c r="B960" s="5"/>
      <c r="C960" s="5">
        <v>1</v>
      </c>
      <c r="D960" s="5"/>
      <c r="E960" s="5"/>
      <c r="F960" s="5"/>
      <c r="G960" s="5">
        <v>1</v>
      </c>
    </row>
    <row r="961" spans="1:7" x14ac:dyDescent="0.2">
      <c r="A961" s="12">
        <v>41771.363923611112</v>
      </c>
      <c r="B961" s="5"/>
      <c r="C961" s="5"/>
      <c r="D961" s="5"/>
      <c r="E961" s="5">
        <v>1</v>
      </c>
      <c r="F961" s="5"/>
      <c r="G961" s="5">
        <v>1</v>
      </c>
    </row>
    <row r="962" spans="1:7" x14ac:dyDescent="0.2">
      <c r="A962" s="12">
        <v>41771.443599537037</v>
      </c>
      <c r="B962" s="5">
        <v>1</v>
      </c>
      <c r="C962" s="5"/>
      <c r="D962" s="5"/>
      <c r="E962" s="5"/>
      <c r="F962" s="5"/>
      <c r="G962" s="5">
        <v>1</v>
      </c>
    </row>
    <row r="963" spans="1:7" x14ac:dyDescent="0.2">
      <c r="A963" s="12">
        <v>41771.606458333335</v>
      </c>
      <c r="B963" s="5"/>
      <c r="C963" s="5"/>
      <c r="D963" s="5"/>
      <c r="E963" s="5">
        <v>1</v>
      </c>
      <c r="F963" s="5"/>
      <c r="G963" s="5">
        <v>1</v>
      </c>
    </row>
    <row r="964" spans="1:7" x14ac:dyDescent="0.2">
      <c r="A964" s="12">
        <v>41771.897604166668</v>
      </c>
      <c r="B964" s="5"/>
      <c r="C964" s="5"/>
      <c r="D964" s="5"/>
      <c r="E964" s="5">
        <v>1</v>
      </c>
      <c r="F964" s="5"/>
      <c r="G964" s="5">
        <v>1</v>
      </c>
    </row>
    <row r="965" spans="1:7" x14ac:dyDescent="0.2">
      <c r="A965" s="12">
        <v>41772.44935185185</v>
      </c>
      <c r="B965" s="5"/>
      <c r="C965" s="5"/>
      <c r="D965" s="5"/>
      <c r="E965" s="5">
        <v>1</v>
      </c>
      <c r="F965" s="5"/>
      <c r="G965" s="5">
        <v>1</v>
      </c>
    </row>
    <row r="966" spans="1:7" x14ac:dyDescent="0.2">
      <c r="A966" s="12">
        <v>41772.477060185185</v>
      </c>
      <c r="B966" s="5"/>
      <c r="C966" s="5"/>
      <c r="D966" s="5"/>
      <c r="E966" s="5">
        <v>1</v>
      </c>
      <c r="F966" s="5"/>
      <c r="G966" s="5">
        <v>1</v>
      </c>
    </row>
    <row r="967" spans="1:7" x14ac:dyDescent="0.2">
      <c r="A967" s="12">
        <v>41772.519560185188</v>
      </c>
      <c r="B967" s="5"/>
      <c r="C967" s="5"/>
      <c r="D967" s="5"/>
      <c r="E967" s="5">
        <v>1</v>
      </c>
      <c r="F967" s="5"/>
      <c r="G967" s="5">
        <v>1</v>
      </c>
    </row>
    <row r="968" spans="1:7" x14ac:dyDescent="0.2">
      <c r="A968" s="12">
        <v>41772.588946759257</v>
      </c>
      <c r="B968" s="5"/>
      <c r="C968" s="5">
        <v>1</v>
      </c>
      <c r="D968" s="5"/>
      <c r="E968" s="5"/>
      <c r="F968" s="5"/>
      <c r="G968" s="5">
        <v>1</v>
      </c>
    </row>
    <row r="969" spans="1:7" x14ac:dyDescent="0.2">
      <c r="A969" s="12">
        <v>41772.800405092596</v>
      </c>
      <c r="B969" s="5"/>
      <c r="C969" s="5">
        <v>1</v>
      </c>
      <c r="D969" s="5"/>
      <c r="E969" s="5"/>
      <c r="F969" s="5"/>
      <c r="G969" s="5">
        <v>1</v>
      </c>
    </row>
    <row r="970" spans="1:7" x14ac:dyDescent="0.2">
      <c r="A970" s="12">
        <v>41773.086226851854</v>
      </c>
      <c r="B970" s="5"/>
      <c r="C970" s="5">
        <v>1</v>
      </c>
      <c r="D970" s="5"/>
      <c r="E970" s="5"/>
      <c r="F970" s="5"/>
      <c r="G970" s="5">
        <v>1</v>
      </c>
    </row>
    <row r="971" spans="1:7" x14ac:dyDescent="0.2">
      <c r="A971" s="12">
        <v>41773.72420138889</v>
      </c>
      <c r="B971" s="5"/>
      <c r="C971" s="5"/>
      <c r="D971" s="5"/>
      <c r="E971" s="5">
        <v>1</v>
      </c>
      <c r="F971" s="5"/>
      <c r="G971" s="5">
        <v>1</v>
      </c>
    </row>
    <row r="972" spans="1:7" x14ac:dyDescent="0.2">
      <c r="A972" s="12">
        <v>41774.391597222224</v>
      </c>
      <c r="B972" s="5"/>
      <c r="C972" s="5"/>
      <c r="D972" s="5"/>
      <c r="E972" s="5">
        <v>1</v>
      </c>
      <c r="F972" s="5"/>
      <c r="G972" s="5">
        <v>1</v>
      </c>
    </row>
    <row r="973" spans="1:7" x14ac:dyDescent="0.2">
      <c r="A973" s="12">
        <v>41774.442870370367</v>
      </c>
      <c r="B973" s="5"/>
      <c r="C973" s="5">
        <v>1</v>
      </c>
      <c r="D973" s="5"/>
      <c r="E973" s="5"/>
      <c r="F973" s="5"/>
      <c r="G973" s="5">
        <v>1</v>
      </c>
    </row>
    <row r="974" spans="1:7" x14ac:dyDescent="0.2">
      <c r="A974" s="12">
        <v>41774.528726851851</v>
      </c>
      <c r="B974" s="5"/>
      <c r="C974" s="5"/>
      <c r="D974" s="5"/>
      <c r="E974" s="5">
        <v>1</v>
      </c>
      <c r="F974" s="5"/>
      <c r="G974" s="5">
        <v>1</v>
      </c>
    </row>
    <row r="975" spans="1:7" x14ac:dyDescent="0.2">
      <c r="A975" s="12">
        <v>41775.427824074075</v>
      </c>
      <c r="B975" s="5"/>
      <c r="C975" s="5"/>
      <c r="D975" s="5"/>
      <c r="E975" s="5">
        <v>1</v>
      </c>
      <c r="F975" s="5"/>
      <c r="G975" s="5">
        <v>1</v>
      </c>
    </row>
    <row r="976" spans="1:7" x14ac:dyDescent="0.2">
      <c r="A976" s="12">
        <v>41775.505636574075</v>
      </c>
      <c r="B976" s="5"/>
      <c r="C976" s="5">
        <v>1</v>
      </c>
      <c r="D976" s="5"/>
      <c r="E976" s="5"/>
      <c r="F976" s="5"/>
      <c r="G976" s="5">
        <v>1</v>
      </c>
    </row>
    <row r="977" spans="1:7" x14ac:dyDescent="0.2">
      <c r="A977" s="12">
        <v>41775.545428240737</v>
      </c>
      <c r="B977" s="5"/>
      <c r="C977" s="5"/>
      <c r="D977" s="5"/>
      <c r="E977" s="5">
        <v>1</v>
      </c>
      <c r="F977" s="5"/>
      <c r="G977" s="5">
        <v>1</v>
      </c>
    </row>
    <row r="978" spans="1:7" x14ac:dyDescent="0.2">
      <c r="A978" s="12">
        <v>41775.650231481479</v>
      </c>
      <c r="B978" s="5"/>
      <c r="C978" s="5"/>
      <c r="D978" s="5"/>
      <c r="E978" s="5">
        <v>1</v>
      </c>
      <c r="F978" s="5"/>
      <c r="G978" s="5">
        <v>1</v>
      </c>
    </row>
    <row r="979" spans="1:7" x14ac:dyDescent="0.2">
      <c r="A979" s="12">
        <v>41775.854803240742</v>
      </c>
      <c r="B979" s="5"/>
      <c r="C979" s="5"/>
      <c r="D979" s="5"/>
      <c r="E979" s="5">
        <v>1</v>
      </c>
      <c r="F979" s="5"/>
      <c r="G979" s="5">
        <v>1</v>
      </c>
    </row>
    <row r="980" spans="1:7" x14ac:dyDescent="0.2">
      <c r="A980" s="12">
        <v>41776.07644675926</v>
      </c>
      <c r="B980" s="5"/>
      <c r="C980" s="5">
        <v>1</v>
      </c>
      <c r="D980" s="5"/>
      <c r="E980" s="5"/>
      <c r="F980" s="5"/>
      <c r="G980" s="5">
        <v>1</v>
      </c>
    </row>
    <row r="981" spans="1:7" x14ac:dyDescent="0.2">
      <c r="A981" s="12">
        <v>41777.985289351855</v>
      </c>
      <c r="B981" s="5"/>
      <c r="C981" s="5"/>
      <c r="D981" s="5"/>
      <c r="E981" s="5">
        <v>1</v>
      </c>
      <c r="F981" s="5"/>
      <c r="G981" s="5">
        <v>1</v>
      </c>
    </row>
    <row r="982" spans="1:7" x14ac:dyDescent="0.2">
      <c r="A982" s="12">
        <v>41778.339722222219</v>
      </c>
      <c r="B982" s="5"/>
      <c r="C982" s="5"/>
      <c r="D982" s="5"/>
      <c r="E982" s="5">
        <v>1</v>
      </c>
      <c r="F982" s="5"/>
      <c r="G982" s="5">
        <v>1</v>
      </c>
    </row>
    <row r="983" spans="1:7" x14ac:dyDescent="0.2">
      <c r="A983" s="12">
        <v>41778.428912037038</v>
      </c>
      <c r="B983" s="5"/>
      <c r="C983" s="5"/>
      <c r="D983" s="5"/>
      <c r="E983" s="5">
        <v>1</v>
      </c>
      <c r="F983" s="5"/>
      <c r="G983" s="5">
        <v>1</v>
      </c>
    </row>
    <row r="984" spans="1:7" x14ac:dyDescent="0.2">
      <c r="A984" s="12">
        <v>41778.558391203704</v>
      </c>
      <c r="B984" s="5"/>
      <c r="C984" s="5">
        <v>1</v>
      </c>
      <c r="D984" s="5"/>
      <c r="E984" s="5"/>
      <c r="F984" s="5"/>
      <c r="G984" s="5">
        <v>1</v>
      </c>
    </row>
    <row r="985" spans="1:7" x14ac:dyDescent="0.2">
      <c r="A985" s="12">
        <v>41778.707083333335</v>
      </c>
      <c r="B985" s="5">
        <v>1</v>
      </c>
      <c r="C985" s="5"/>
      <c r="D985" s="5"/>
      <c r="E985" s="5"/>
      <c r="F985" s="5"/>
      <c r="G985" s="5">
        <v>1</v>
      </c>
    </row>
    <row r="986" spans="1:7" x14ac:dyDescent="0.2">
      <c r="A986" s="12">
        <v>41778.837604166663</v>
      </c>
      <c r="B986" s="5"/>
      <c r="C986" s="5">
        <v>1</v>
      </c>
      <c r="D986" s="5"/>
      <c r="E986" s="5"/>
      <c r="F986" s="5"/>
      <c r="G986" s="5">
        <v>1</v>
      </c>
    </row>
    <row r="987" spans="1:7" x14ac:dyDescent="0.2">
      <c r="A987" s="12">
        <v>41779.101701388892</v>
      </c>
      <c r="B987" s="5"/>
      <c r="C987" s="5"/>
      <c r="D987" s="5"/>
      <c r="E987" s="5">
        <v>1</v>
      </c>
      <c r="F987" s="5"/>
      <c r="G987" s="5">
        <v>1</v>
      </c>
    </row>
    <row r="988" spans="1:7" x14ac:dyDescent="0.2">
      <c r="A988" s="12">
        <v>41779.44017361111</v>
      </c>
      <c r="B988" s="5"/>
      <c r="C988" s="5">
        <v>1</v>
      </c>
      <c r="D988" s="5"/>
      <c r="E988" s="5"/>
      <c r="F988" s="5"/>
      <c r="G988" s="5">
        <v>1</v>
      </c>
    </row>
    <row r="989" spans="1:7" x14ac:dyDescent="0.2">
      <c r="A989" s="12">
        <v>41779.440983796296</v>
      </c>
      <c r="B989" s="5"/>
      <c r="C989" s="5">
        <v>1</v>
      </c>
      <c r="D989" s="5"/>
      <c r="E989" s="5"/>
      <c r="F989" s="5"/>
      <c r="G989" s="5">
        <v>1</v>
      </c>
    </row>
    <row r="990" spans="1:7" x14ac:dyDescent="0.2">
      <c r="A990" s="12">
        <v>41779.449537037035</v>
      </c>
      <c r="B990" s="5"/>
      <c r="C990" s="5">
        <v>1</v>
      </c>
      <c r="D990" s="5"/>
      <c r="E990" s="5"/>
      <c r="F990" s="5"/>
      <c r="G990" s="5">
        <v>1</v>
      </c>
    </row>
    <row r="991" spans="1:7" x14ac:dyDescent="0.2">
      <c r="A991" s="12">
        <v>41779.486759259256</v>
      </c>
      <c r="B991" s="5"/>
      <c r="C991" s="5">
        <v>1</v>
      </c>
      <c r="D991" s="5"/>
      <c r="E991" s="5"/>
      <c r="F991" s="5"/>
      <c r="G991" s="5">
        <v>1</v>
      </c>
    </row>
    <row r="992" spans="1:7" x14ac:dyDescent="0.2">
      <c r="A992" s="12">
        <v>41779.5158912037</v>
      </c>
      <c r="B992" s="5"/>
      <c r="C992" s="5"/>
      <c r="D992" s="5"/>
      <c r="E992" s="5">
        <v>1</v>
      </c>
      <c r="F992" s="5"/>
      <c r="G992" s="5">
        <v>1</v>
      </c>
    </row>
    <row r="993" spans="1:7" x14ac:dyDescent="0.2">
      <c r="A993" s="12">
        <v>41779.84175925926</v>
      </c>
      <c r="B993" s="5"/>
      <c r="C993" s="5">
        <v>1</v>
      </c>
      <c r="D993" s="5"/>
      <c r="E993" s="5"/>
      <c r="F993" s="5"/>
      <c r="G993" s="5">
        <v>1</v>
      </c>
    </row>
    <row r="994" spans="1:7" x14ac:dyDescent="0.2">
      <c r="A994" s="12">
        <v>41779.859710648147</v>
      </c>
      <c r="B994" s="5"/>
      <c r="C994" s="5"/>
      <c r="D994" s="5"/>
      <c r="E994" s="5">
        <v>1</v>
      </c>
      <c r="F994" s="5"/>
      <c r="G994" s="5">
        <v>1</v>
      </c>
    </row>
    <row r="995" spans="1:7" x14ac:dyDescent="0.2">
      <c r="A995" s="12">
        <v>41780.204270833332</v>
      </c>
      <c r="B995" s="5"/>
      <c r="C995" s="5"/>
      <c r="D995" s="5"/>
      <c r="E995" s="5">
        <v>1</v>
      </c>
      <c r="F995" s="5"/>
      <c r="G995" s="5">
        <v>1</v>
      </c>
    </row>
    <row r="996" spans="1:7" x14ac:dyDescent="0.2">
      <c r="A996" s="12">
        <v>41780.317604166667</v>
      </c>
      <c r="B996" s="5"/>
      <c r="C996" s="5"/>
      <c r="D996" s="5"/>
      <c r="E996" s="5">
        <v>1</v>
      </c>
      <c r="F996" s="5"/>
      <c r="G996" s="5">
        <v>1</v>
      </c>
    </row>
    <row r="997" spans="1:7" x14ac:dyDescent="0.2">
      <c r="A997" s="12">
        <v>41780.504560185182</v>
      </c>
      <c r="B997" s="5"/>
      <c r="C997" s="5"/>
      <c r="D997" s="5"/>
      <c r="E997" s="5">
        <v>1</v>
      </c>
      <c r="F997" s="5"/>
      <c r="G997" s="5">
        <v>1</v>
      </c>
    </row>
    <row r="998" spans="1:7" x14ac:dyDescent="0.2">
      <c r="A998" s="12">
        <v>41780.536921296298</v>
      </c>
      <c r="B998" s="5"/>
      <c r="C998" s="5"/>
      <c r="D998" s="5"/>
      <c r="E998" s="5">
        <v>1</v>
      </c>
      <c r="F998" s="5"/>
      <c r="G998" s="5">
        <v>1</v>
      </c>
    </row>
    <row r="999" spans="1:7" x14ac:dyDescent="0.2">
      <c r="A999" s="12">
        <v>41780.57739583333</v>
      </c>
      <c r="B999" s="5"/>
      <c r="C999" s="5">
        <v>1</v>
      </c>
      <c r="D999" s="5"/>
      <c r="E999" s="5"/>
      <c r="F999" s="5"/>
      <c r="G999" s="5">
        <v>1</v>
      </c>
    </row>
    <row r="1000" spans="1:7" x14ac:dyDescent="0.2">
      <c r="A1000" s="12">
        <v>41780.651296296295</v>
      </c>
      <c r="B1000" s="5"/>
      <c r="C1000" s="5"/>
      <c r="D1000" s="5"/>
      <c r="E1000" s="5">
        <v>1</v>
      </c>
      <c r="F1000" s="5"/>
      <c r="G1000" s="5">
        <v>1</v>
      </c>
    </row>
    <row r="1001" spans="1:7" x14ac:dyDescent="0.2">
      <c r="A1001" s="12">
        <v>41780.836840277778</v>
      </c>
      <c r="B1001" s="5"/>
      <c r="C1001" s="5">
        <v>1</v>
      </c>
      <c r="D1001" s="5"/>
      <c r="E1001" s="5"/>
      <c r="F1001" s="5"/>
      <c r="G1001" s="5">
        <v>1</v>
      </c>
    </row>
    <row r="1002" spans="1:7" x14ac:dyDescent="0.2">
      <c r="A1002" s="12">
        <v>41780.887870370374</v>
      </c>
      <c r="B1002" s="5"/>
      <c r="C1002" s="5"/>
      <c r="D1002" s="5"/>
      <c r="E1002" s="5">
        <v>1</v>
      </c>
      <c r="F1002" s="5"/>
      <c r="G1002" s="5">
        <v>1</v>
      </c>
    </row>
    <row r="1003" spans="1:7" x14ac:dyDescent="0.2">
      <c r="A1003" s="12">
        <v>41781.458437499998</v>
      </c>
      <c r="B1003" s="5"/>
      <c r="C1003" s="5"/>
      <c r="D1003" s="5"/>
      <c r="E1003" s="5">
        <v>1</v>
      </c>
      <c r="F1003" s="5"/>
      <c r="G1003" s="5">
        <v>1</v>
      </c>
    </row>
    <row r="1004" spans="1:7" x14ac:dyDescent="0.2">
      <c r="A1004" s="12">
        <v>41781.508935185186</v>
      </c>
      <c r="B1004" s="5"/>
      <c r="C1004" s="5"/>
      <c r="D1004" s="5"/>
      <c r="E1004" s="5">
        <v>1</v>
      </c>
      <c r="F1004" s="5"/>
      <c r="G1004" s="5">
        <v>1</v>
      </c>
    </row>
    <row r="1005" spans="1:7" x14ac:dyDescent="0.2">
      <c r="A1005" s="12">
        <v>41781.598541666666</v>
      </c>
      <c r="B1005" s="5"/>
      <c r="C1005" s="5">
        <v>1</v>
      </c>
      <c r="D1005" s="5"/>
      <c r="E1005" s="5"/>
      <c r="F1005" s="5"/>
      <c r="G1005" s="5">
        <v>1</v>
      </c>
    </row>
    <row r="1006" spans="1:7" x14ac:dyDescent="0.2">
      <c r="A1006" s="12">
        <v>41781.64675925926</v>
      </c>
      <c r="B1006" s="5"/>
      <c r="C1006" s="5"/>
      <c r="D1006" s="5"/>
      <c r="E1006" s="5">
        <v>1</v>
      </c>
      <c r="F1006" s="5"/>
      <c r="G1006" s="5">
        <v>1</v>
      </c>
    </row>
    <row r="1007" spans="1:7" x14ac:dyDescent="0.2">
      <c r="A1007" s="12">
        <v>41782.533368055556</v>
      </c>
      <c r="B1007" s="5"/>
      <c r="C1007" s="5"/>
      <c r="D1007" s="5"/>
      <c r="E1007" s="5">
        <v>1</v>
      </c>
      <c r="F1007" s="5"/>
      <c r="G1007" s="5">
        <v>1</v>
      </c>
    </row>
    <row r="1008" spans="1:7" x14ac:dyDescent="0.2">
      <c r="A1008" s="12">
        <v>41783.434606481482</v>
      </c>
      <c r="B1008" s="5"/>
      <c r="C1008" s="5"/>
      <c r="D1008" s="5"/>
      <c r="E1008" s="5">
        <v>1</v>
      </c>
      <c r="F1008" s="5"/>
      <c r="G1008" s="5">
        <v>1</v>
      </c>
    </row>
    <row r="1009" spans="1:7" x14ac:dyDescent="0.2">
      <c r="A1009" s="12">
        <v>41784.581354166665</v>
      </c>
      <c r="B1009" s="5"/>
      <c r="C1009" s="5">
        <v>1</v>
      </c>
      <c r="D1009" s="5"/>
      <c r="E1009" s="5"/>
      <c r="F1009" s="5"/>
      <c r="G1009" s="5">
        <v>1</v>
      </c>
    </row>
    <row r="1010" spans="1:7" x14ac:dyDescent="0.2">
      <c r="A1010" s="12">
        <v>41784.744155092594</v>
      </c>
      <c r="B1010" s="5"/>
      <c r="C1010" s="5">
        <v>1</v>
      </c>
      <c r="D1010" s="5"/>
      <c r="E1010" s="5"/>
      <c r="F1010" s="5"/>
      <c r="G1010" s="5">
        <v>1</v>
      </c>
    </row>
    <row r="1011" spans="1:7" x14ac:dyDescent="0.2">
      <c r="A1011" s="12">
        <v>41785.244201388887</v>
      </c>
      <c r="B1011" s="5"/>
      <c r="C1011" s="5"/>
      <c r="D1011" s="5"/>
      <c r="E1011" s="5">
        <v>1</v>
      </c>
      <c r="F1011" s="5"/>
      <c r="G1011" s="5">
        <v>1</v>
      </c>
    </row>
    <row r="1012" spans="1:7" x14ac:dyDescent="0.2">
      <c r="A1012" s="12">
        <v>41785.499374999999</v>
      </c>
      <c r="B1012" s="5"/>
      <c r="C1012" s="5"/>
      <c r="D1012" s="5"/>
      <c r="E1012" s="5">
        <v>1</v>
      </c>
      <c r="F1012" s="5"/>
      <c r="G1012" s="5">
        <v>1</v>
      </c>
    </row>
    <row r="1013" spans="1:7" x14ac:dyDescent="0.2">
      <c r="A1013" s="12">
        <v>41785.518958333334</v>
      </c>
      <c r="B1013" s="5"/>
      <c r="C1013" s="5"/>
      <c r="D1013" s="5"/>
      <c r="E1013" s="5">
        <v>1</v>
      </c>
      <c r="F1013" s="5"/>
      <c r="G1013" s="5">
        <v>1</v>
      </c>
    </row>
    <row r="1014" spans="1:7" x14ac:dyDescent="0.2">
      <c r="A1014" s="12">
        <v>41786.346828703703</v>
      </c>
      <c r="B1014" s="5"/>
      <c r="C1014" s="5"/>
      <c r="D1014" s="5"/>
      <c r="E1014" s="5">
        <v>1</v>
      </c>
      <c r="F1014" s="5"/>
      <c r="G1014" s="5">
        <v>1</v>
      </c>
    </row>
    <row r="1015" spans="1:7" x14ac:dyDescent="0.2">
      <c r="A1015" s="12">
        <v>41786.406030092592</v>
      </c>
      <c r="B1015" s="5"/>
      <c r="C1015" s="5"/>
      <c r="D1015" s="5"/>
      <c r="E1015" s="5">
        <v>1</v>
      </c>
      <c r="F1015" s="5"/>
      <c r="G1015" s="5">
        <v>1</v>
      </c>
    </row>
    <row r="1016" spans="1:7" x14ac:dyDescent="0.2">
      <c r="A1016" s="12">
        <v>41786.432210648149</v>
      </c>
      <c r="B1016" s="5"/>
      <c r="C1016" s="5"/>
      <c r="D1016" s="5"/>
      <c r="E1016" s="5">
        <v>1</v>
      </c>
      <c r="F1016" s="5"/>
      <c r="G1016" s="5">
        <v>1</v>
      </c>
    </row>
    <row r="1017" spans="1:7" x14ac:dyDescent="0.2">
      <c r="A1017" s="12">
        <v>41786.450590277775</v>
      </c>
      <c r="B1017" s="5"/>
      <c r="C1017" s="5"/>
      <c r="D1017" s="5"/>
      <c r="E1017" s="5">
        <v>1</v>
      </c>
      <c r="F1017" s="5"/>
      <c r="G1017" s="5">
        <v>1</v>
      </c>
    </row>
    <row r="1018" spans="1:7" x14ac:dyDescent="0.2">
      <c r="A1018" s="12">
        <v>41786.553020833337</v>
      </c>
      <c r="B1018" s="5"/>
      <c r="C1018" s="5"/>
      <c r="D1018" s="5"/>
      <c r="E1018" s="5">
        <v>1</v>
      </c>
      <c r="F1018" s="5"/>
      <c r="G1018" s="5">
        <v>1</v>
      </c>
    </row>
    <row r="1019" spans="1:7" x14ac:dyDescent="0.2">
      <c r="A1019" s="12">
        <v>41786.75141203704</v>
      </c>
      <c r="B1019" s="5"/>
      <c r="C1019" s="5">
        <v>1</v>
      </c>
      <c r="D1019" s="5"/>
      <c r="E1019" s="5"/>
      <c r="F1019" s="5"/>
      <c r="G1019" s="5">
        <v>1</v>
      </c>
    </row>
    <row r="1020" spans="1:7" x14ac:dyDescent="0.2">
      <c r="A1020" s="12">
        <v>41787.009895833333</v>
      </c>
      <c r="B1020" s="5"/>
      <c r="C1020" s="5"/>
      <c r="D1020" s="5"/>
      <c r="E1020" s="5">
        <v>1</v>
      </c>
      <c r="F1020" s="5"/>
      <c r="G1020" s="5">
        <v>1</v>
      </c>
    </row>
    <row r="1021" spans="1:7" x14ac:dyDescent="0.2">
      <c r="A1021" s="12">
        <v>41787.473194444443</v>
      </c>
      <c r="B1021" s="5"/>
      <c r="C1021" s="5">
        <v>1</v>
      </c>
      <c r="D1021" s="5"/>
      <c r="E1021" s="5"/>
      <c r="F1021" s="5"/>
      <c r="G1021" s="5">
        <v>1</v>
      </c>
    </row>
    <row r="1022" spans="1:7" x14ac:dyDescent="0.2">
      <c r="A1022" s="12">
        <v>41787.68990740741</v>
      </c>
      <c r="B1022" s="5"/>
      <c r="C1022" s="5">
        <v>1</v>
      </c>
      <c r="D1022" s="5"/>
      <c r="E1022" s="5"/>
      <c r="F1022" s="5"/>
      <c r="G1022" s="5">
        <v>1</v>
      </c>
    </row>
    <row r="1023" spans="1:7" x14ac:dyDescent="0.2">
      <c r="A1023" s="12">
        <v>41787.958854166667</v>
      </c>
      <c r="B1023" s="5"/>
      <c r="C1023" s="5"/>
      <c r="D1023" s="5"/>
      <c r="E1023" s="5">
        <v>1</v>
      </c>
      <c r="F1023" s="5"/>
      <c r="G1023" s="5">
        <v>1</v>
      </c>
    </row>
    <row r="1024" spans="1:7" x14ac:dyDescent="0.2">
      <c r="A1024" s="12">
        <v>41788.173576388886</v>
      </c>
      <c r="B1024" s="5">
        <v>1</v>
      </c>
      <c r="C1024" s="5"/>
      <c r="D1024" s="5"/>
      <c r="E1024" s="5"/>
      <c r="F1024" s="5"/>
      <c r="G1024" s="5">
        <v>1</v>
      </c>
    </row>
    <row r="1025" spans="1:7" x14ac:dyDescent="0.2">
      <c r="A1025" s="12">
        <v>41788.378750000003</v>
      </c>
      <c r="B1025" s="5"/>
      <c r="C1025" s="5"/>
      <c r="D1025" s="5"/>
      <c r="E1025" s="5">
        <v>1</v>
      </c>
      <c r="F1025" s="5"/>
      <c r="G1025" s="5">
        <v>1</v>
      </c>
    </row>
    <row r="1026" spans="1:7" x14ac:dyDescent="0.2">
      <c r="A1026" s="12">
        <v>41788.381643518522</v>
      </c>
      <c r="B1026" s="5"/>
      <c r="C1026" s="5"/>
      <c r="D1026" s="5"/>
      <c r="E1026" s="5">
        <v>1</v>
      </c>
      <c r="F1026" s="5"/>
      <c r="G1026" s="5">
        <v>1</v>
      </c>
    </row>
    <row r="1027" spans="1:7" x14ac:dyDescent="0.2">
      <c r="A1027" s="12">
        <v>41788.711388888885</v>
      </c>
      <c r="B1027" s="5"/>
      <c r="C1027" s="5">
        <v>1</v>
      </c>
      <c r="D1027" s="5"/>
      <c r="E1027" s="5"/>
      <c r="F1027" s="5"/>
      <c r="G1027" s="5">
        <v>1</v>
      </c>
    </row>
    <row r="1028" spans="1:7" x14ac:dyDescent="0.2">
      <c r="A1028" s="12">
        <v>41788.872037037036</v>
      </c>
      <c r="B1028" s="5"/>
      <c r="C1028" s="5"/>
      <c r="D1028" s="5"/>
      <c r="E1028" s="5">
        <v>1</v>
      </c>
      <c r="F1028" s="5"/>
      <c r="G1028" s="5">
        <v>1</v>
      </c>
    </row>
    <row r="1029" spans="1:7" x14ac:dyDescent="0.2">
      <c r="A1029" s="12">
        <v>41789.005648148152</v>
      </c>
      <c r="B1029" s="5"/>
      <c r="C1029" s="5"/>
      <c r="D1029" s="5"/>
      <c r="E1029" s="5">
        <v>1</v>
      </c>
      <c r="F1029" s="5"/>
      <c r="G1029" s="5">
        <v>1</v>
      </c>
    </row>
    <row r="1030" spans="1:7" x14ac:dyDescent="0.2">
      <c r="A1030" s="12">
        <v>41789.121979166666</v>
      </c>
      <c r="B1030" s="5"/>
      <c r="C1030" s="5"/>
      <c r="D1030" s="5"/>
      <c r="E1030" s="5">
        <v>1</v>
      </c>
      <c r="F1030" s="5"/>
      <c r="G1030" s="5">
        <v>1</v>
      </c>
    </row>
    <row r="1031" spans="1:7" x14ac:dyDescent="0.2">
      <c r="A1031" s="12">
        <v>41789.518645833334</v>
      </c>
      <c r="B1031" s="5"/>
      <c r="C1031" s="5"/>
      <c r="D1031" s="5"/>
      <c r="E1031" s="5">
        <v>1</v>
      </c>
      <c r="F1031" s="5"/>
      <c r="G1031" s="5">
        <v>1</v>
      </c>
    </row>
    <row r="1032" spans="1:7" x14ac:dyDescent="0.2">
      <c r="A1032" s="12">
        <v>41789.685266203705</v>
      </c>
      <c r="B1032" s="5"/>
      <c r="C1032" s="5">
        <v>1</v>
      </c>
      <c r="D1032" s="5"/>
      <c r="E1032" s="5"/>
      <c r="F1032" s="5"/>
      <c r="G1032" s="5">
        <v>1</v>
      </c>
    </row>
    <row r="1033" spans="1:7" x14ac:dyDescent="0.2">
      <c r="A1033" s="12">
        <v>41789.688472222224</v>
      </c>
      <c r="B1033" s="5"/>
      <c r="C1033" s="5"/>
      <c r="D1033" s="5"/>
      <c r="E1033" s="5">
        <v>1</v>
      </c>
      <c r="F1033" s="5"/>
      <c r="G1033" s="5">
        <v>1</v>
      </c>
    </row>
    <row r="1034" spans="1:7" x14ac:dyDescent="0.2">
      <c r="A1034" s="12">
        <v>41790.848981481482</v>
      </c>
      <c r="B1034" s="5"/>
      <c r="C1034" s="5">
        <v>1</v>
      </c>
      <c r="D1034" s="5"/>
      <c r="E1034" s="5"/>
      <c r="F1034" s="5"/>
      <c r="G1034" s="5">
        <v>1</v>
      </c>
    </row>
    <row r="1035" spans="1:7" x14ac:dyDescent="0.2">
      <c r="A1035" s="12">
        <v>41791.284444444442</v>
      </c>
      <c r="B1035" s="5"/>
      <c r="C1035" s="5"/>
      <c r="D1035" s="5"/>
      <c r="E1035" s="5">
        <v>1</v>
      </c>
      <c r="F1035" s="5"/>
      <c r="G1035" s="5">
        <v>1</v>
      </c>
    </row>
    <row r="1036" spans="1:7" x14ac:dyDescent="0.2">
      <c r="A1036" s="12">
        <v>41791.504918981482</v>
      </c>
      <c r="B1036" s="5"/>
      <c r="C1036" s="5"/>
      <c r="D1036" s="5"/>
      <c r="E1036" s="5">
        <v>1</v>
      </c>
      <c r="F1036" s="5"/>
      <c r="G1036" s="5">
        <v>1</v>
      </c>
    </row>
    <row r="1037" spans="1:7" x14ac:dyDescent="0.2">
      <c r="A1037" s="12">
        <v>41791.785081018519</v>
      </c>
      <c r="B1037" s="5"/>
      <c r="C1037" s="5"/>
      <c r="D1037" s="5"/>
      <c r="E1037" s="5">
        <v>1</v>
      </c>
      <c r="F1037" s="5"/>
      <c r="G1037" s="5">
        <v>1</v>
      </c>
    </row>
    <row r="1038" spans="1:7" x14ac:dyDescent="0.2">
      <c r="A1038" s="12">
        <v>41792.00613425926</v>
      </c>
      <c r="B1038" s="5"/>
      <c r="C1038" s="5">
        <v>1</v>
      </c>
      <c r="D1038" s="5"/>
      <c r="E1038" s="5"/>
      <c r="F1038" s="5"/>
      <c r="G1038" s="5">
        <v>1</v>
      </c>
    </row>
    <row r="1039" spans="1:7" x14ac:dyDescent="0.2">
      <c r="A1039" s="12">
        <v>41792.334652777776</v>
      </c>
      <c r="B1039" s="5"/>
      <c r="C1039" s="5"/>
      <c r="D1039" s="5"/>
      <c r="E1039" s="5">
        <v>1</v>
      </c>
      <c r="F1039" s="5"/>
      <c r="G1039" s="5">
        <v>1</v>
      </c>
    </row>
    <row r="1040" spans="1:7" x14ac:dyDescent="0.2">
      <c r="A1040" s="12">
        <v>41792.436944444446</v>
      </c>
      <c r="B1040" s="5"/>
      <c r="C1040" s="5"/>
      <c r="D1040" s="5"/>
      <c r="E1040" s="5">
        <v>1</v>
      </c>
      <c r="F1040" s="5"/>
      <c r="G1040" s="5">
        <v>1</v>
      </c>
    </row>
    <row r="1041" spans="1:7" x14ac:dyDescent="0.2">
      <c r="A1041" s="12">
        <v>41792.459027777775</v>
      </c>
      <c r="B1041" s="5"/>
      <c r="C1041" s="5"/>
      <c r="D1041" s="5"/>
      <c r="E1041" s="5">
        <v>1</v>
      </c>
      <c r="F1041" s="5"/>
      <c r="G1041" s="5">
        <v>1</v>
      </c>
    </row>
    <row r="1042" spans="1:7" x14ac:dyDescent="0.2">
      <c r="A1042" s="12">
        <v>41792.479108796295</v>
      </c>
      <c r="B1042" s="5"/>
      <c r="C1042" s="5">
        <v>1</v>
      </c>
      <c r="D1042" s="5"/>
      <c r="E1042" s="5"/>
      <c r="F1042" s="5"/>
      <c r="G1042" s="5">
        <v>1</v>
      </c>
    </row>
    <row r="1043" spans="1:7" x14ac:dyDescent="0.2">
      <c r="A1043" s="12">
        <v>41792.821099537039</v>
      </c>
      <c r="B1043" s="5"/>
      <c r="C1043" s="5">
        <v>1</v>
      </c>
      <c r="D1043" s="5"/>
      <c r="E1043" s="5"/>
      <c r="F1043" s="5"/>
      <c r="G1043" s="5">
        <v>1</v>
      </c>
    </row>
    <row r="1044" spans="1:7" x14ac:dyDescent="0.2">
      <c r="A1044" s="12">
        <v>41792.963865740741</v>
      </c>
      <c r="B1044" s="5">
        <v>1</v>
      </c>
      <c r="C1044" s="5"/>
      <c r="D1044" s="5"/>
      <c r="E1044" s="5"/>
      <c r="F1044" s="5"/>
      <c r="G1044" s="5">
        <v>1</v>
      </c>
    </row>
    <row r="1045" spans="1:7" x14ac:dyDescent="0.2">
      <c r="A1045" s="12">
        <v>41792.983541666668</v>
      </c>
      <c r="B1045" s="5"/>
      <c r="C1045" s="5">
        <v>1</v>
      </c>
      <c r="D1045" s="5"/>
      <c r="E1045" s="5"/>
      <c r="F1045" s="5"/>
      <c r="G1045" s="5">
        <v>1</v>
      </c>
    </row>
    <row r="1046" spans="1:7" x14ac:dyDescent="0.2">
      <c r="A1046" s="12">
        <v>41793.451192129629</v>
      </c>
      <c r="B1046" s="5"/>
      <c r="C1046" s="5">
        <v>1</v>
      </c>
      <c r="D1046" s="5"/>
      <c r="E1046" s="5"/>
      <c r="F1046" s="5"/>
      <c r="G1046" s="5">
        <v>1</v>
      </c>
    </row>
    <row r="1047" spans="1:7" x14ac:dyDescent="0.2">
      <c r="A1047" s="12">
        <v>41793.460428240738</v>
      </c>
      <c r="B1047" s="5"/>
      <c r="C1047" s="5"/>
      <c r="D1047" s="5"/>
      <c r="E1047" s="5">
        <v>1</v>
      </c>
      <c r="F1047" s="5"/>
      <c r="G1047" s="5">
        <v>1</v>
      </c>
    </row>
    <row r="1048" spans="1:7" x14ac:dyDescent="0.2">
      <c r="A1048" s="12">
        <v>41793.501898148148</v>
      </c>
      <c r="B1048" s="5"/>
      <c r="C1048" s="5">
        <v>1</v>
      </c>
      <c r="D1048" s="5"/>
      <c r="E1048" s="5"/>
      <c r="F1048" s="5"/>
      <c r="G1048" s="5">
        <v>1</v>
      </c>
    </row>
    <row r="1049" spans="1:7" x14ac:dyDescent="0.2">
      <c r="A1049" s="12">
        <v>41793.605925925927</v>
      </c>
      <c r="B1049" s="5"/>
      <c r="C1049" s="5">
        <v>1</v>
      </c>
      <c r="D1049" s="5"/>
      <c r="E1049" s="5"/>
      <c r="F1049" s="5"/>
      <c r="G1049" s="5">
        <v>1</v>
      </c>
    </row>
    <row r="1050" spans="1:7" x14ac:dyDescent="0.2">
      <c r="A1050" s="12">
        <v>41793.864004629628</v>
      </c>
      <c r="B1050" s="5"/>
      <c r="C1050" s="5"/>
      <c r="D1050" s="5"/>
      <c r="E1050" s="5">
        <v>1</v>
      </c>
      <c r="F1050" s="5"/>
      <c r="G1050" s="5">
        <v>1</v>
      </c>
    </row>
    <row r="1051" spans="1:7" x14ac:dyDescent="0.2">
      <c r="A1051" s="12">
        <v>41793.916620370372</v>
      </c>
      <c r="B1051" s="5">
        <v>1</v>
      </c>
      <c r="C1051" s="5"/>
      <c r="D1051" s="5"/>
      <c r="E1051" s="5"/>
      <c r="F1051" s="5"/>
      <c r="G1051" s="5">
        <v>1</v>
      </c>
    </row>
    <row r="1052" spans="1:7" x14ac:dyDescent="0.2">
      <c r="A1052" s="12">
        <v>41794.609189814815</v>
      </c>
      <c r="B1052" s="5"/>
      <c r="C1052" s="5"/>
      <c r="D1052" s="5"/>
      <c r="E1052" s="5">
        <v>1</v>
      </c>
      <c r="F1052" s="5"/>
      <c r="G1052" s="5">
        <v>1</v>
      </c>
    </row>
    <row r="1053" spans="1:7" x14ac:dyDescent="0.2">
      <c r="A1053" s="12">
        <v>41794.772789351853</v>
      </c>
      <c r="B1053" s="5"/>
      <c r="C1053" s="5"/>
      <c r="D1053" s="5"/>
      <c r="E1053" s="5">
        <v>1</v>
      </c>
      <c r="F1053" s="5"/>
      <c r="G1053" s="5">
        <v>1</v>
      </c>
    </row>
    <row r="1054" spans="1:7" x14ac:dyDescent="0.2">
      <c r="A1054" s="12">
        <v>41795.319768518515</v>
      </c>
      <c r="B1054" s="5"/>
      <c r="C1054" s="5"/>
      <c r="D1054" s="5"/>
      <c r="E1054" s="5">
        <v>1</v>
      </c>
      <c r="F1054" s="5"/>
      <c r="G1054" s="5">
        <v>1</v>
      </c>
    </row>
    <row r="1055" spans="1:7" x14ac:dyDescent="0.2">
      <c r="A1055" s="12">
        <v>41795.390590277777</v>
      </c>
      <c r="B1055" s="5"/>
      <c r="C1055" s="5">
        <v>1</v>
      </c>
      <c r="D1055" s="5"/>
      <c r="E1055" s="5"/>
      <c r="F1055" s="5"/>
      <c r="G1055" s="5">
        <v>1</v>
      </c>
    </row>
    <row r="1056" spans="1:7" x14ac:dyDescent="0.2">
      <c r="A1056" s="12">
        <v>41795.754999999997</v>
      </c>
      <c r="B1056" s="5"/>
      <c r="C1056" s="5">
        <v>1</v>
      </c>
      <c r="D1056" s="5"/>
      <c r="E1056" s="5"/>
      <c r="F1056" s="5"/>
      <c r="G1056" s="5">
        <v>1</v>
      </c>
    </row>
    <row r="1057" spans="1:7" x14ac:dyDescent="0.2">
      <c r="A1057" s="12">
        <v>41796.213993055557</v>
      </c>
      <c r="B1057" s="5"/>
      <c r="C1057" s="5"/>
      <c r="D1057" s="5"/>
      <c r="E1057" s="5">
        <v>1</v>
      </c>
      <c r="F1057" s="5"/>
      <c r="G1057" s="5">
        <v>1</v>
      </c>
    </row>
    <row r="1058" spans="1:7" x14ac:dyDescent="0.2">
      <c r="A1058" s="12">
        <v>41796.323368055557</v>
      </c>
      <c r="B1058" s="5"/>
      <c r="C1058" s="5">
        <v>1</v>
      </c>
      <c r="D1058" s="5"/>
      <c r="E1058" s="5"/>
      <c r="F1058" s="5"/>
      <c r="G1058" s="5">
        <v>1</v>
      </c>
    </row>
    <row r="1059" spans="1:7" x14ac:dyDescent="0.2">
      <c r="A1059" s="12">
        <v>41796.563263888886</v>
      </c>
      <c r="B1059" s="5"/>
      <c r="C1059" s="5"/>
      <c r="D1059" s="5"/>
      <c r="E1059" s="5">
        <v>1</v>
      </c>
      <c r="F1059" s="5"/>
      <c r="G1059" s="5">
        <v>1</v>
      </c>
    </row>
    <row r="1060" spans="1:7" x14ac:dyDescent="0.2">
      <c r="A1060" s="12">
        <v>41798.731944444444</v>
      </c>
      <c r="B1060" s="5"/>
      <c r="C1060" s="5"/>
      <c r="D1060" s="5"/>
      <c r="E1060" s="5">
        <v>1</v>
      </c>
      <c r="F1060" s="5"/>
      <c r="G1060" s="5">
        <v>1</v>
      </c>
    </row>
    <row r="1061" spans="1:7" x14ac:dyDescent="0.2">
      <c r="A1061" s="12">
        <v>41799.050706018519</v>
      </c>
      <c r="B1061" s="5"/>
      <c r="C1061" s="5">
        <v>1</v>
      </c>
      <c r="D1061" s="5"/>
      <c r="E1061" s="5"/>
      <c r="F1061" s="5"/>
      <c r="G1061" s="5">
        <v>1</v>
      </c>
    </row>
    <row r="1062" spans="1:7" x14ac:dyDescent="0.2">
      <c r="A1062" s="12">
        <v>41799.315925925926</v>
      </c>
      <c r="B1062" s="5">
        <v>1</v>
      </c>
      <c r="C1062" s="5"/>
      <c r="D1062" s="5"/>
      <c r="E1062" s="5"/>
      <c r="F1062" s="5"/>
      <c r="G1062" s="5">
        <v>1</v>
      </c>
    </row>
    <row r="1063" spans="1:7" x14ac:dyDescent="0.2">
      <c r="A1063" s="12">
        <v>41799.477569444447</v>
      </c>
      <c r="B1063" s="5"/>
      <c r="C1063" s="5"/>
      <c r="D1063" s="5"/>
      <c r="E1063" s="5">
        <v>1</v>
      </c>
      <c r="F1063" s="5"/>
      <c r="G1063" s="5">
        <v>1</v>
      </c>
    </row>
    <row r="1064" spans="1:7" x14ac:dyDescent="0.2">
      <c r="A1064" s="12">
        <v>41799.516956018517</v>
      </c>
      <c r="B1064" s="5"/>
      <c r="C1064" s="5">
        <v>1</v>
      </c>
      <c r="D1064" s="5"/>
      <c r="E1064" s="5"/>
      <c r="F1064" s="5"/>
      <c r="G1064" s="5">
        <v>1</v>
      </c>
    </row>
    <row r="1065" spans="1:7" x14ac:dyDescent="0.2">
      <c r="A1065" s="12">
        <v>41799.606006944443</v>
      </c>
      <c r="B1065" s="5"/>
      <c r="C1065" s="5"/>
      <c r="D1065" s="5"/>
      <c r="E1065" s="5">
        <v>1</v>
      </c>
      <c r="F1065" s="5"/>
      <c r="G1065" s="5">
        <v>1</v>
      </c>
    </row>
    <row r="1066" spans="1:7" x14ac:dyDescent="0.2">
      <c r="A1066" s="12">
        <v>41799.62228009259</v>
      </c>
      <c r="B1066" s="5"/>
      <c r="C1066" s="5">
        <v>1</v>
      </c>
      <c r="D1066" s="5"/>
      <c r="E1066" s="5"/>
      <c r="F1066" s="5"/>
      <c r="G1066" s="5">
        <v>1</v>
      </c>
    </row>
    <row r="1067" spans="1:7" x14ac:dyDescent="0.2">
      <c r="A1067" s="12">
        <v>41800.172094907408</v>
      </c>
      <c r="B1067" s="5"/>
      <c r="C1067" s="5"/>
      <c r="D1067" s="5"/>
      <c r="E1067" s="5">
        <v>1</v>
      </c>
      <c r="F1067" s="5"/>
      <c r="G1067" s="5">
        <v>1</v>
      </c>
    </row>
    <row r="1068" spans="1:7" x14ac:dyDescent="0.2">
      <c r="A1068" s="12">
        <v>41800.21471064815</v>
      </c>
      <c r="B1068" s="5"/>
      <c r="C1068" s="5"/>
      <c r="D1068" s="5"/>
      <c r="E1068" s="5">
        <v>1</v>
      </c>
      <c r="F1068" s="5"/>
      <c r="G1068" s="5">
        <v>1</v>
      </c>
    </row>
    <row r="1069" spans="1:7" x14ac:dyDescent="0.2">
      <c r="A1069" s="12">
        <v>41800.318368055552</v>
      </c>
      <c r="B1069" s="5"/>
      <c r="C1069" s="5"/>
      <c r="D1069" s="5"/>
      <c r="E1069" s="5">
        <v>1</v>
      </c>
      <c r="F1069" s="5"/>
      <c r="G1069" s="5">
        <v>1</v>
      </c>
    </row>
    <row r="1070" spans="1:7" x14ac:dyDescent="0.2">
      <c r="A1070" s="12">
        <v>41800.396562499998</v>
      </c>
      <c r="B1070" s="5"/>
      <c r="C1070" s="5"/>
      <c r="D1070" s="5"/>
      <c r="E1070" s="5">
        <v>1</v>
      </c>
      <c r="F1070" s="5"/>
      <c r="G1070" s="5">
        <v>1</v>
      </c>
    </row>
    <row r="1071" spans="1:7" x14ac:dyDescent="0.2">
      <c r="A1071" s="12">
        <v>41800.611238425925</v>
      </c>
      <c r="B1071" s="5"/>
      <c r="C1071" s="5">
        <v>1</v>
      </c>
      <c r="D1071" s="5"/>
      <c r="E1071" s="5"/>
      <c r="F1071" s="5"/>
      <c r="G1071" s="5">
        <v>1</v>
      </c>
    </row>
    <row r="1072" spans="1:7" x14ac:dyDescent="0.2">
      <c r="A1072" s="12">
        <v>41800.751157407409</v>
      </c>
      <c r="B1072" s="5"/>
      <c r="C1072" s="5"/>
      <c r="D1072" s="5"/>
      <c r="E1072" s="5">
        <v>1</v>
      </c>
      <c r="F1072" s="5"/>
      <c r="G1072" s="5">
        <v>1</v>
      </c>
    </row>
    <row r="1073" spans="1:7" x14ac:dyDescent="0.2">
      <c r="A1073" s="12">
        <v>41800.911736111113</v>
      </c>
      <c r="B1073" s="5"/>
      <c r="C1073" s="5">
        <v>1</v>
      </c>
      <c r="D1073" s="5"/>
      <c r="E1073" s="5"/>
      <c r="F1073" s="5"/>
      <c r="G1073" s="5">
        <v>1</v>
      </c>
    </row>
    <row r="1074" spans="1:7" x14ac:dyDescent="0.2">
      <c r="A1074" s="12">
        <v>41801.503217592595</v>
      </c>
      <c r="B1074" s="5"/>
      <c r="C1074" s="5">
        <v>1</v>
      </c>
      <c r="D1074" s="5"/>
      <c r="E1074" s="5"/>
      <c r="F1074" s="5"/>
      <c r="G1074" s="5">
        <v>1</v>
      </c>
    </row>
    <row r="1075" spans="1:7" x14ac:dyDescent="0.2">
      <c r="A1075" s="12">
        <v>41802.365949074076</v>
      </c>
      <c r="B1075" s="5"/>
      <c r="C1075" s="5"/>
      <c r="D1075" s="5"/>
      <c r="E1075" s="5">
        <v>1</v>
      </c>
      <c r="F1075" s="5"/>
      <c r="G1075" s="5">
        <v>1</v>
      </c>
    </row>
    <row r="1076" spans="1:7" x14ac:dyDescent="0.2">
      <c r="A1076" s="12">
        <v>41802.412569444445</v>
      </c>
      <c r="B1076" s="5"/>
      <c r="C1076" s="5"/>
      <c r="D1076" s="5"/>
      <c r="E1076" s="5">
        <v>1</v>
      </c>
      <c r="F1076" s="5"/>
      <c r="G1076" s="5">
        <v>1</v>
      </c>
    </row>
    <row r="1077" spans="1:7" x14ac:dyDescent="0.2">
      <c r="A1077" s="12">
        <v>41802.549386574072</v>
      </c>
      <c r="B1077" s="5"/>
      <c r="C1077" s="5"/>
      <c r="D1077" s="5"/>
      <c r="E1077" s="5">
        <v>1</v>
      </c>
      <c r="F1077" s="5"/>
      <c r="G1077" s="5">
        <v>1</v>
      </c>
    </row>
    <row r="1078" spans="1:7" x14ac:dyDescent="0.2">
      <c r="A1078" s="12">
        <v>41802.582013888888</v>
      </c>
      <c r="B1078" s="5"/>
      <c r="C1078" s="5"/>
      <c r="D1078" s="5"/>
      <c r="E1078" s="5">
        <v>1</v>
      </c>
      <c r="F1078" s="5"/>
      <c r="G1078" s="5">
        <v>1</v>
      </c>
    </row>
    <row r="1079" spans="1:7" x14ac:dyDescent="0.2">
      <c r="A1079" s="12">
        <v>41802.735300925924</v>
      </c>
      <c r="B1079" s="5"/>
      <c r="C1079" s="5">
        <v>1</v>
      </c>
      <c r="D1079" s="5"/>
      <c r="E1079" s="5"/>
      <c r="F1079" s="5"/>
      <c r="G1079" s="5">
        <v>1</v>
      </c>
    </row>
    <row r="1080" spans="1:7" x14ac:dyDescent="0.2">
      <c r="A1080" s="12">
        <v>41802.907719907409</v>
      </c>
      <c r="B1080" s="5"/>
      <c r="C1080" s="5">
        <v>1</v>
      </c>
      <c r="D1080" s="5"/>
      <c r="E1080" s="5"/>
      <c r="F1080" s="5"/>
      <c r="G1080" s="5">
        <v>1</v>
      </c>
    </row>
    <row r="1081" spans="1:7" x14ac:dyDescent="0.2">
      <c r="A1081" s="12">
        <v>41803.248993055553</v>
      </c>
      <c r="B1081" s="5"/>
      <c r="C1081" s="5"/>
      <c r="D1081" s="5"/>
      <c r="E1081" s="5">
        <v>1</v>
      </c>
      <c r="F1081" s="5"/>
      <c r="G1081" s="5">
        <v>1</v>
      </c>
    </row>
    <row r="1082" spans="1:7" x14ac:dyDescent="0.2">
      <c r="A1082" s="12">
        <v>41803.484456018516</v>
      </c>
      <c r="B1082" s="5">
        <v>1</v>
      </c>
      <c r="C1082" s="5"/>
      <c r="D1082" s="5"/>
      <c r="E1082" s="5"/>
      <c r="F1082" s="5"/>
      <c r="G1082" s="5">
        <v>1</v>
      </c>
    </row>
    <row r="1083" spans="1:7" x14ac:dyDescent="0.2">
      <c r="A1083" s="12">
        <v>41803.672326388885</v>
      </c>
      <c r="B1083" s="5"/>
      <c r="C1083" s="5"/>
      <c r="D1083" s="5"/>
      <c r="E1083" s="5">
        <v>1</v>
      </c>
      <c r="F1083" s="5"/>
      <c r="G1083" s="5">
        <v>1</v>
      </c>
    </row>
    <row r="1084" spans="1:7" x14ac:dyDescent="0.2">
      <c r="A1084" s="12">
        <v>41804.728750000002</v>
      </c>
      <c r="B1084" s="5"/>
      <c r="C1084" s="5">
        <v>1</v>
      </c>
      <c r="D1084" s="5"/>
      <c r="E1084" s="5"/>
      <c r="F1084" s="5"/>
      <c r="G1084" s="5">
        <v>1</v>
      </c>
    </row>
    <row r="1085" spans="1:7" x14ac:dyDescent="0.2">
      <c r="A1085" s="12">
        <v>41805.686921296299</v>
      </c>
      <c r="B1085" s="5"/>
      <c r="C1085" s="5">
        <v>1</v>
      </c>
      <c r="D1085" s="5"/>
      <c r="E1085" s="5"/>
      <c r="F1085" s="5"/>
      <c r="G1085" s="5">
        <v>1</v>
      </c>
    </row>
    <row r="1086" spans="1:7" x14ac:dyDescent="0.2">
      <c r="A1086" s="12">
        <v>41805.8984375</v>
      </c>
      <c r="B1086" s="5">
        <v>1</v>
      </c>
      <c r="C1086" s="5"/>
      <c r="D1086" s="5"/>
      <c r="E1086" s="5"/>
      <c r="F1086" s="5"/>
      <c r="G1086" s="5">
        <v>1</v>
      </c>
    </row>
    <row r="1087" spans="1:7" x14ac:dyDescent="0.2">
      <c r="A1087" s="12">
        <v>41806.187094907407</v>
      </c>
      <c r="B1087" s="5"/>
      <c r="C1087" s="5"/>
      <c r="D1087" s="5"/>
      <c r="E1087" s="5">
        <v>1</v>
      </c>
      <c r="F1087" s="5"/>
      <c r="G1087" s="5">
        <v>1</v>
      </c>
    </row>
    <row r="1088" spans="1:7" x14ac:dyDescent="0.2">
      <c r="A1088" s="12">
        <v>41806.396701388891</v>
      </c>
      <c r="B1088" s="5"/>
      <c r="C1088" s="5"/>
      <c r="D1088" s="5"/>
      <c r="E1088" s="5">
        <v>1</v>
      </c>
      <c r="F1088" s="5"/>
      <c r="G1088" s="5">
        <v>1</v>
      </c>
    </row>
    <row r="1089" spans="1:7" x14ac:dyDescent="0.2">
      <c r="A1089" s="12">
        <v>41806.42900462963</v>
      </c>
      <c r="B1089" s="5"/>
      <c r="C1089" s="5"/>
      <c r="D1089" s="5"/>
      <c r="E1089" s="5">
        <v>1</v>
      </c>
      <c r="F1089" s="5"/>
      <c r="G1089" s="5">
        <v>1</v>
      </c>
    </row>
    <row r="1090" spans="1:7" x14ac:dyDescent="0.2">
      <c r="A1090" s="12">
        <v>41806.4609837963</v>
      </c>
      <c r="B1090" s="5"/>
      <c r="C1090" s="5"/>
      <c r="D1090" s="5"/>
      <c r="E1090" s="5">
        <v>1</v>
      </c>
      <c r="F1090" s="5"/>
      <c r="G1090" s="5">
        <v>1</v>
      </c>
    </row>
    <row r="1091" spans="1:7" x14ac:dyDescent="0.2">
      <c r="A1091" s="12">
        <v>41806.585740740738</v>
      </c>
      <c r="B1091" s="5"/>
      <c r="C1091" s="5"/>
      <c r="D1091" s="5"/>
      <c r="E1091" s="5">
        <v>1</v>
      </c>
      <c r="F1091" s="5"/>
      <c r="G1091" s="5">
        <v>1</v>
      </c>
    </row>
    <row r="1092" spans="1:7" x14ac:dyDescent="0.2">
      <c r="A1092" s="12">
        <v>41806.910162037035</v>
      </c>
      <c r="B1092" s="5"/>
      <c r="C1092" s="5">
        <v>1</v>
      </c>
      <c r="D1092" s="5"/>
      <c r="E1092" s="5"/>
      <c r="F1092" s="5"/>
      <c r="G1092" s="5">
        <v>1</v>
      </c>
    </row>
    <row r="1093" spans="1:7" x14ac:dyDescent="0.2">
      <c r="A1093" s="12">
        <v>41807.363506944443</v>
      </c>
      <c r="B1093" s="5"/>
      <c r="C1093" s="5"/>
      <c r="D1093" s="5"/>
      <c r="E1093" s="5">
        <v>1</v>
      </c>
      <c r="F1093" s="5"/>
      <c r="G1093" s="5">
        <v>1</v>
      </c>
    </row>
    <row r="1094" spans="1:7" x14ac:dyDescent="0.2">
      <c r="A1094" s="12">
        <v>41807.416041666664</v>
      </c>
      <c r="B1094" s="5"/>
      <c r="C1094" s="5"/>
      <c r="D1094" s="5"/>
      <c r="E1094" s="5">
        <v>1</v>
      </c>
      <c r="F1094" s="5"/>
      <c r="G1094" s="5">
        <v>1</v>
      </c>
    </row>
    <row r="1095" spans="1:7" x14ac:dyDescent="0.2">
      <c r="A1095" s="12">
        <v>41807.481747685182</v>
      </c>
      <c r="B1095" s="5"/>
      <c r="C1095" s="5"/>
      <c r="D1095" s="5"/>
      <c r="E1095" s="5">
        <v>1</v>
      </c>
      <c r="F1095" s="5"/>
      <c r="G1095" s="5">
        <v>1</v>
      </c>
    </row>
    <row r="1096" spans="1:7" x14ac:dyDescent="0.2">
      <c r="A1096" s="12">
        <v>41807.493587962963</v>
      </c>
      <c r="B1096" s="5"/>
      <c r="C1096" s="5"/>
      <c r="D1096" s="5"/>
      <c r="E1096" s="5">
        <v>1</v>
      </c>
      <c r="F1096" s="5"/>
      <c r="G1096" s="5">
        <v>1</v>
      </c>
    </row>
    <row r="1097" spans="1:7" x14ac:dyDescent="0.2">
      <c r="A1097" s="12">
        <v>41807.818148148152</v>
      </c>
      <c r="B1097" s="5"/>
      <c r="C1097" s="5"/>
      <c r="D1097" s="5"/>
      <c r="E1097" s="5">
        <v>1</v>
      </c>
      <c r="F1097" s="5"/>
      <c r="G1097" s="5">
        <v>1</v>
      </c>
    </row>
    <row r="1098" spans="1:7" x14ac:dyDescent="0.2">
      <c r="A1098" s="12">
        <v>41807.990185185183</v>
      </c>
      <c r="B1098" s="5"/>
      <c r="C1098" s="5"/>
      <c r="D1098" s="5"/>
      <c r="E1098" s="5">
        <v>1</v>
      </c>
      <c r="F1098" s="5"/>
      <c r="G1098" s="5">
        <v>1</v>
      </c>
    </row>
    <row r="1099" spans="1:7" x14ac:dyDescent="0.2">
      <c r="A1099" s="12">
        <v>41808.441250000003</v>
      </c>
      <c r="B1099" s="5"/>
      <c r="C1099" s="5"/>
      <c r="D1099" s="5"/>
      <c r="E1099" s="5">
        <v>1</v>
      </c>
      <c r="F1099" s="5"/>
      <c r="G1099" s="5">
        <v>1</v>
      </c>
    </row>
    <row r="1100" spans="1:7" x14ac:dyDescent="0.2">
      <c r="A1100" s="12">
        <v>41808.461238425924</v>
      </c>
      <c r="B1100" s="5"/>
      <c r="C1100" s="5"/>
      <c r="D1100" s="5"/>
      <c r="E1100" s="5">
        <v>1</v>
      </c>
      <c r="F1100" s="5"/>
      <c r="G1100" s="5">
        <v>1</v>
      </c>
    </row>
    <row r="1101" spans="1:7" x14ac:dyDescent="0.2">
      <c r="A1101" s="12">
        <v>41808.672881944447</v>
      </c>
      <c r="B1101" s="5"/>
      <c r="C1101" s="5"/>
      <c r="D1101" s="5"/>
      <c r="E1101" s="5">
        <v>1</v>
      </c>
      <c r="F1101" s="5"/>
      <c r="G1101" s="5">
        <v>1</v>
      </c>
    </row>
    <row r="1102" spans="1:7" x14ac:dyDescent="0.2">
      <c r="A1102" s="12">
        <v>41808.78361111111</v>
      </c>
      <c r="B1102" s="5"/>
      <c r="C1102" s="5"/>
      <c r="D1102" s="5"/>
      <c r="E1102" s="5">
        <v>1</v>
      </c>
      <c r="F1102" s="5"/>
      <c r="G1102" s="5">
        <v>1</v>
      </c>
    </row>
    <row r="1103" spans="1:7" x14ac:dyDescent="0.2">
      <c r="A1103" s="12">
        <v>41808.914675925924</v>
      </c>
      <c r="B1103" s="5"/>
      <c r="C1103" s="5"/>
      <c r="D1103" s="5"/>
      <c r="E1103" s="5">
        <v>1</v>
      </c>
      <c r="F1103" s="5"/>
      <c r="G1103" s="5">
        <v>1</v>
      </c>
    </row>
    <row r="1104" spans="1:7" x14ac:dyDescent="0.2">
      <c r="A1104" s="12">
        <v>41808.946805555555</v>
      </c>
      <c r="B1104" s="5"/>
      <c r="C1104" s="5">
        <v>1</v>
      </c>
      <c r="D1104" s="5"/>
      <c r="E1104" s="5"/>
      <c r="F1104" s="5"/>
      <c r="G1104" s="5">
        <v>1</v>
      </c>
    </row>
    <row r="1105" spans="1:7" x14ac:dyDescent="0.2">
      <c r="A1105" s="12">
        <v>41809.176828703705</v>
      </c>
      <c r="B1105" s="5"/>
      <c r="C1105" s="5"/>
      <c r="D1105" s="5"/>
      <c r="E1105" s="5">
        <v>1</v>
      </c>
      <c r="F1105" s="5"/>
      <c r="G1105" s="5">
        <v>1</v>
      </c>
    </row>
    <row r="1106" spans="1:7" x14ac:dyDescent="0.2">
      <c r="A1106" s="12">
        <v>41809.181597222225</v>
      </c>
      <c r="B1106" s="5"/>
      <c r="C1106" s="5">
        <v>1</v>
      </c>
      <c r="D1106" s="5"/>
      <c r="E1106" s="5"/>
      <c r="F1106" s="5"/>
      <c r="G1106" s="5">
        <v>1</v>
      </c>
    </row>
    <row r="1107" spans="1:7" x14ac:dyDescent="0.2">
      <c r="A1107" s="12">
        <v>41809.26494212963</v>
      </c>
      <c r="B1107" s="5"/>
      <c r="C1107" s="5">
        <v>1</v>
      </c>
      <c r="D1107" s="5"/>
      <c r="E1107" s="5"/>
      <c r="F1107" s="5"/>
      <c r="G1107" s="5">
        <v>1</v>
      </c>
    </row>
    <row r="1108" spans="1:7" x14ac:dyDescent="0.2">
      <c r="A1108" s="12">
        <v>41809.545682870368</v>
      </c>
      <c r="B1108" s="5"/>
      <c r="C1108" s="5">
        <v>1</v>
      </c>
      <c r="D1108" s="5"/>
      <c r="E1108" s="5"/>
      <c r="F1108" s="5"/>
      <c r="G1108" s="5">
        <v>1</v>
      </c>
    </row>
    <row r="1109" spans="1:7" x14ac:dyDescent="0.2">
      <c r="A1109" s="12">
        <v>41809.651967592596</v>
      </c>
      <c r="B1109" s="5"/>
      <c r="C1109" s="5"/>
      <c r="D1109" s="5"/>
      <c r="E1109" s="5">
        <v>1</v>
      </c>
      <c r="F1109" s="5"/>
      <c r="G1109" s="5">
        <v>1</v>
      </c>
    </row>
    <row r="1110" spans="1:7" x14ac:dyDescent="0.2">
      <c r="A1110" s="12">
        <v>41809.933865740742</v>
      </c>
      <c r="B1110" s="5"/>
      <c r="C1110" s="5"/>
      <c r="D1110" s="5"/>
      <c r="E1110" s="5">
        <v>1</v>
      </c>
      <c r="F1110" s="5"/>
      <c r="G1110" s="5">
        <v>1</v>
      </c>
    </row>
    <row r="1111" spans="1:7" x14ac:dyDescent="0.2">
      <c r="A1111" s="12">
        <v>41811.327847222223</v>
      </c>
      <c r="B1111" s="5"/>
      <c r="C1111" s="5">
        <v>1</v>
      </c>
      <c r="D1111" s="5"/>
      <c r="E1111" s="5"/>
      <c r="F1111" s="5"/>
      <c r="G1111" s="5">
        <v>1</v>
      </c>
    </row>
    <row r="1112" spans="1:7" x14ac:dyDescent="0.2">
      <c r="A1112" s="12">
        <v>41811.347129629627</v>
      </c>
      <c r="B1112" s="5"/>
      <c r="C1112" s="5">
        <v>1</v>
      </c>
      <c r="D1112" s="5"/>
      <c r="E1112" s="5"/>
      <c r="F1112" s="5"/>
      <c r="G1112" s="5">
        <v>1</v>
      </c>
    </row>
    <row r="1113" spans="1:7" x14ac:dyDescent="0.2">
      <c r="A1113" s="12">
        <v>41812.464907407404</v>
      </c>
      <c r="B1113" s="5"/>
      <c r="C1113" s="5"/>
      <c r="D1113" s="5"/>
      <c r="E1113" s="5">
        <v>1</v>
      </c>
      <c r="F1113" s="5"/>
      <c r="G1113" s="5">
        <v>1</v>
      </c>
    </row>
    <row r="1114" spans="1:7" x14ac:dyDescent="0.2">
      <c r="A1114" s="12">
        <v>41812.566099537034</v>
      </c>
      <c r="B1114" s="5"/>
      <c r="C1114" s="5">
        <v>1</v>
      </c>
      <c r="D1114" s="5"/>
      <c r="E1114" s="5"/>
      <c r="F1114" s="5"/>
      <c r="G1114" s="5">
        <v>1</v>
      </c>
    </row>
    <row r="1115" spans="1:7" x14ac:dyDescent="0.2">
      <c r="A1115" s="12">
        <v>41813.454629629632</v>
      </c>
      <c r="B1115" s="5"/>
      <c r="C1115" s="5">
        <v>1</v>
      </c>
      <c r="D1115" s="5"/>
      <c r="E1115" s="5"/>
      <c r="F1115" s="5"/>
      <c r="G1115" s="5">
        <v>1</v>
      </c>
    </row>
    <row r="1116" spans="1:7" x14ac:dyDescent="0.2">
      <c r="A1116" s="12">
        <v>41813.557766203703</v>
      </c>
      <c r="B1116" s="5"/>
      <c r="C1116" s="5"/>
      <c r="D1116" s="5"/>
      <c r="E1116" s="5">
        <v>1</v>
      </c>
      <c r="F1116" s="5"/>
      <c r="G1116" s="5">
        <v>1</v>
      </c>
    </row>
    <row r="1117" spans="1:7" x14ac:dyDescent="0.2">
      <c r="A1117" s="12">
        <v>41813.653055555558</v>
      </c>
      <c r="B1117" s="5"/>
      <c r="C1117" s="5">
        <v>1</v>
      </c>
      <c r="D1117" s="5"/>
      <c r="E1117" s="5"/>
      <c r="F1117" s="5"/>
      <c r="G1117" s="5">
        <v>1</v>
      </c>
    </row>
    <row r="1118" spans="1:7" x14ac:dyDescent="0.2">
      <c r="A1118" s="12">
        <v>41813.730381944442</v>
      </c>
      <c r="B1118" s="5"/>
      <c r="C1118" s="5">
        <v>1</v>
      </c>
      <c r="D1118" s="5"/>
      <c r="E1118" s="5"/>
      <c r="F1118" s="5"/>
      <c r="G1118" s="5">
        <v>1</v>
      </c>
    </row>
    <row r="1119" spans="1:7" x14ac:dyDescent="0.2">
      <c r="A1119" s="12">
        <v>41814.159467592595</v>
      </c>
      <c r="B1119" s="5"/>
      <c r="C1119" s="5"/>
      <c r="D1119" s="5"/>
      <c r="E1119" s="5">
        <v>1</v>
      </c>
      <c r="F1119" s="5"/>
      <c r="G1119" s="5">
        <v>1</v>
      </c>
    </row>
    <row r="1120" spans="1:7" x14ac:dyDescent="0.2">
      <c r="A1120" s="12">
        <v>41814.577592592592</v>
      </c>
      <c r="B1120" s="5"/>
      <c r="C1120" s="5"/>
      <c r="D1120" s="5"/>
      <c r="E1120" s="5">
        <v>1</v>
      </c>
      <c r="F1120" s="5"/>
      <c r="G1120" s="5">
        <v>1</v>
      </c>
    </row>
    <row r="1121" spans="1:7" x14ac:dyDescent="0.2">
      <c r="A1121" s="12">
        <v>41815.360879629632</v>
      </c>
      <c r="B1121" s="5"/>
      <c r="C1121" s="5"/>
      <c r="D1121" s="5"/>
      <c r="E1121" s="5">
        <v>1</v>
      </c>
      <c r="F1121" s="5"/>
      <c r="G1121" s="5">
        <v>1</v>
      </c>
    </row>
    <row r="1122" spans="1:7" x14ac:dyDescent="0.2">
      <c r="A1122" s="12">
        <v>41815.566493055558</v>
      </c>
      <c r="B1122" s="5"/>
      <c r="C1122" s="5"/>
      <c r="D1122" s="5"/>
      <c r="E1122" s="5">
        <v>1</v>
      </c>
      <c r="F1122" s="5"/>
      <c r="G1122" s="5">
        <v>1</v>
      </c>
    </row>
    <row r="1123" spans="1:7" x14ac:dyDescent="0.2">
      <c r="A1123" s="12">
        <v>41815.606712962966</v>
      </c>
      <c r="B1123" s="5">
        <v>1</v>
      </c>
      <c r="C1123" s="5"/>
      <c r="D1123" s="5"/>
      <c r="E1123" s="5"/>
      <c r="F1123" s="5"/>
      <c r="G1123" s="5">
        <v>1</v>
      </c>
    </row>
    <row r="1124" spans="1:7" x14ac:dyDescent="0.2">
      <c r="A1124" s="12">
        <v>41815.718773148146</v>
      </c>
      <c r="B1124" s="5"/>
      <c r="C1124" s="5">
        <v>1</v>
      </c>
      <c r="D1124" s="5"/>
      <c r="E1124" s="5"/>
      <c r="F1124" s="5"/>
      <c r="G1124" s="5">
        <v>1</v>
      </c>
    </row>
    <row r="1125" spans="1:7" x14ac:dyDescent="0.2">
      <c r="A1125" s="12">
        <v>41816.603761574072</v>
      </c>
      <c r="B1125" s="5">
        <v>1</v>
      </c>
      <c r="C1125" s="5"/>
      <c r="D1125" s="5"/>
      <c r="E1125" s="5"/>
      <c r="F1125" s="5"/>
      <c r="G1125" s="5">
        <v>1</v>
      </c>
    </row>
    <row r="1126" spans="1:7" x14ac:dyDescent="0.2">
      <c r="A1126" s="12">
        <v>41816.742037037038</v>
      </c>
      <c r="B1126" s="5"/>
      <c r="C1126" s="5">
        <v>1</v>
      </c>
      <c r="D1126" s="5"/>
      <c r="E1126" s="5"/>
      <c r="F1126" s="5"/>
      <c r="G1126" s="5">
        <v>1</v>
      </c>
    </row>
    <row r="1127" spans="1:7" x14ac:dyDescent="0.2">
      <c r="A1127" s="12">
        <v>41817.387094907404</v>
      </c>
      <c r="B1127" s="5"/>
      <c r="C1127" s="5"/>
      <c r="D1127" s="5"/>
      <c r="E1127" s="5">
        <v>1</v>
      </c>
      <c r="F1127" s="5"/>
      <c r="G1127" s="5">
        <v>1</v>
      </c>
    </row>
    <row r="1128" spans="1:7" x14ac:dyDescent="0.2">
      <c r="A1128" s="12">
        <v>41817.646666666667</v>
      </c>
      <c r="B1128" s="5"/>
      <c r="C1128" s="5"/>
      <c r="D1128" s="5"/>
      <c r="E1128" s="5">
        <v>1</v>
      </c>
      <c r="F1128" s="5"/>
      <c r="G1128" s="5">
        <v>1</v>
      </c>
    </row>
    <row r="1129" spans="1:7" x14ac:dyDescent="0.2">
      <c r="A1129" s="12">
        <v>41817.658101851855</v>
      </c>
      <c r="B1129" s="5"/>
      <c r="C1129" s="5">
        <v>1</v>
      </c>
      <c r="D1129" s="5"/>
      <c r="E1129" s="5"/>
      <c r="F1129" s="5"/>
      <c r="G1129" s="5">
        <v>1</v>
      </c>
    </row>
    <row r="1130" spans="1:7" x14ac:dyDescent="0.2">
      <c r="A1130" s="12">
        <v>41818.494942129626</v>
      </c>
      <c r="B1130" s="5">
        <v>1</v>
      </c>
      <c r="C1130" s="5"/>
      <c r="D1130" s="5"/>
      <c r="E1130" s="5"/>
      <c r="F1130" s="5"/>
      <c r="G1130" s="5">
        <v>1</v>
      </c>
    </row>
    <row r="1131" spans="1:7" x14ac:dyDescent="0.2">
      <c r="A1131" s="12">
        <v>41820.419756944444</v>
      </c>
      <c r="B1131" s="5"/>
      <c r="C1131" s="5"/>
      <c r="D1131" s="5"/>
      <c r="E1131" s="5">
        <v>1</v>
      </c>
      <c r="F1131" s="5"/>
      <c r="G1131" s="5">
        <v>1</v>
      </c>
    </row>
    <row r="1132" spans="1:7" x14ac:dyDescent="0.2">
      <c r="A1132" s="12">
        <v>41820.430856481478</v>
      </c>
      <c r="B1132" s="5"/>
      <c r="C1132" s="5"/>
      <c r="D1132" s="5"/>
      <c r="E1132" s="5">
        <v>1</v>
      </c>
      <c r="F1132" s="5"/>
      <c r="G1132" s="5">
        <v>1</v>
      </c>
    </row>
    <row r="1133" spans="1:7" x14ac:dyDescent="0.2">
      <c r="A1133" s="12">
        <v>41820.543935185182</v>
      </c>
      <c r="B1133" s="5"/>
      <c r="C1133" s="5">
        <v>1</v>
      </c>
      <c r="D1133" s="5"/>
      <c r="E1133" s="5"/>
      <c r="F1133" s="5"/>
      <c r="G1133" s="5">
        <v>1</v>
      </c>
    </row>
    <row r="1134" spans="1:7" x14ac:dyDescent="0.2">
      <c r="A1134" s="12">
        <v>41820.568078703705</v>
      </c>
      <c r="B1134" s="5"/>
      <c r="C1134" s="5"/>
      <c r="D1134" s="5"/>
      <c r="E1134" s="5">
        <v>1</v>
      </c>
      <c r="F1134" s="5"/>
      <c r="G1134" s="5">
        <v>1</v>
      </c>
    </row>
    <row r="1135" spans="1:7" x14ac:dyDescent="0.2">
      <c r="A1135" s="12">
        <v>41820.662488425929</v>
      </c>
      <c r="B1135" s="5"/>
      <c r="C1135" s="5">
        <v>1</v>
      </c>
      <c r="D1135" s="5"/>
      <c r="E1135" s="5"/>
      <c r="F1135" s="5"/>
      <c r="G1135" s="5">
        <v>1</v>
      </c>
    </row>
    <row r="1136" spans="1:7" x14ac:dyDescent="0.2">
      <c r="A1136" s="12">
        <v>41820.706307870372</v>
      </c>
      <c r="B1136" s="5"/>
      <c r="C1136" s="5">
        <v>1</v>
      </c>
      <c r="D1136" s="5"/>
      <c r="E1136" s="5"/>
      <c r="F1136" s="5"/>
      <c r="G1136" s="5">
        <v>1</v>
      </c>
    </row>
    <row r="1137" spans="1:7" x14ac:dyDescent="0.2">
      <c r="A1137" s="12">
        <v>41820.737280092595</v>
      </c>
      <c r="B1137" s="5"/>
      <c r="C1137" s="5"/>
      <c r="D1137" s="5"/>
      <c r="E1137" s="5">
        <v>1</v>
      </c>
      <c r="F1137" s="5"/>
      <c r="G1137" s="5">
        <v>1</v>
      </c>
    </row>
    <row r="1138" spans="1:7" x14ac:dyDescent="0.2">
      <c r="A1138" s="12">
        <v>41820.812268518515</v>
      </c>
      <c r="B1138" s="5"/>
      <c r="C1138" s="5">
        <v>1</v>
      </c>
      <c r="D1138" s="5"/>
      <c r="E1138" s="5"/>
      <c r="F1138" s="5"/>
      <c r="G1138" s="5">
        <v>1</v>
      </c>
    </row>
    <row r="1139" spans="1:7" x14ac:dyDescent="0.2">
      <c r="A1139" s="12">
        <v>41820.997303240743</v>
      </c>
      <c r="B1139" s="5"/>
      <c r="C1139" s="5"/>
      <c r="D1139" s="5"/>
      <c r="E1139" s="5">
        <v>1</v>
      </c>
      <c r="F1139" s="5"/>
      <c r="G1139" s="5">
        <v>1</v>
      </c>
    </row>
    <row r="1140" spans="1:7" x14ac:dyDescent="0.2">
      <c r="A1140" s="12">
        <v>41821.198854166665</v>
      </c>
      <c r="B1140" s="5"/>
      <c r="C1140" s="5">
        <v>1</v>
      </c>
      <c r="D1140" s="5"/>
      <c r="E1140" s="5"/>
      <c r="F1140" s="5"/>
      <c r="G1140" s="5">
        <v>1</v>
      </c>
    </row>
    <row r="1141" spans="1:7" x14ac:dyDescent="0.2">
      <c r="A1141" s="12">
        <v>41821.490266203706</v>
      </c>
      <c r="B1141" s="5"/>
      <c r="C1141" s="5"/>
      <c r="D1141" s="5"/>
      <c r="E1141" s="5">
        <v>1</v>
      </c>
      <c r="F1141" s="5"/>
      <c r="G1141" s="5">
        <v>1</v>
      </c>
    </row>
    <row r="1142" spans="1:7" x14ac:dyDescent="0.2">
      <c r="A1142" s="12">
        <v>41821.83216435185</v>
      </c>
      <c r="B1142" s="5">
        <v>1</v>
      </c>
      <c r="C1142" s="5"/>
      <c r="D1142" s="5"/>
      <c r="E1142" s="5"/>
      <c r="F1142" s="5"/>
      <c r="G1142" s="5">
        <v>1</v>
      </c>
    </row>
    <row r="1143" spans="1:7" x14ac:dyDescent="0.2">
      <c r="A1143" s="12">
        <v>41822.209606481483</v>
      </c>
      <c r="B1143" s="5"/>
      <c r="C1143" s="5"/>
      <c r="D1143" s="5"/>
      <c r="E1143" s="5">
        <v>1</v>
      </c>
      <c r="F1143" s="5"/>
      <c r="G1143" s="5">
        <v>1</v>
      </c>
    </row>
    <row r="1144" spans="1:7" x14ac:dyDescent="0.2">
      <c r="A1144" s="12">
        <v>41822.366701388892</v>
      </c>
      <c r="B1144" s="5"/>
      <c r="C1144" s="5"/>
      <c r="D1144" s="5"/>
      <c r="E1144" s="5">
        <v>1</v>
      </c>
      <c r="F1144" s="5"/>
      <c r="G1144" s="5">
        <v>1</v>
      </c>
    </row>
    <row r="1145" spans="1:7" x14ac:dyDescent="0.2">
      <c r="A1145" s="12">
        <v>41822.696550925924</v>
      </c>
      <c r="B1145" s="5"/>
      <c r="C1145" s="5"/>
      <c r="D1145" s="5"/>
      <c r="E1145" s="5">
        <v>1</v>
      </c>
      <c r="F1145" s="5"/>
      <c r="G1145" s="5">
        <v>1</v>
      </c>
    </row>
    <row r="1146" spans="1:7" x14ac:dyDescent="0.2">
      <c r="A1146" s="12">
        <v>41824.450046296297</v>
      </c>
      <c r="B1146" s="5"/>
      <c r="C1146" s="5">
        <v>1</v>
      </c>
      <c r="D1146" s="5"/>
      <c r="E1146" s="5"/>
      <c r="F1146" s="5"/>
      <c r="G1146" s="5">
        <v>1</v>
      </c>
    </row>
    <row r="1147" spans="1:7" x14ac:dyDescent="0.2">
      <c r="A1147" s="12">
        <v>41824.846898148149</v>
      </c>
      <c r="B1147" s="5"/>
      <c r="C1147" s="5">
        <v>1</v>
      </c>
      <c r="D1147" s="5"/>
      <c r="E1147" s="5"/>
      <c r="F1147" s="5"/>
      <c r="G1147" s="5">
        <v>1</v>
      </c>
    </row>
    <row r="1148" spans="1:7" x14ac:dyDescent="0.2">
      <c r="A1148" s="12">
        <v>41825.27753472222</v>
      </c>
      <c r="B1148" s="5"/>
      <c r="C1148" s="5">
        <v>1</v>
      </c>
      <c r="D1148" s="5"/>
      <c r="E1148" s="5"/>
      <c r="F1148" s="5"/>
      <c r="G1148" s="5">
        <v>1</v>
      </c>
    </row>
    <row r="1149" spans="1:7" x14ac:dyDescent="0.2">
      <c r="A1149" s="12">
        <v>41825.58289351852</v>
      </c>
      <c r="B1149" s="5"/>
      <c r="C1149" s="5">
        <v>1</v>
      </c>
      <c r="D1149" s="5"/>
      <c r="E1149" s="5"/>
      <c r="F1149" s="5"/>
      <c r="G1149" s="5">
        <v>1</v>
      </c>
    </row>
    <row r="1150" spans="1:7" x14ac:dyDescent="0.2">
      <c r="A1150" s="12">
        <v>41826.411215277774</v>
      </c>
      <c r="B1150" s="5"/>
      <c r="C1150" s="5">
        <v>1</v>
      </c>
      <c r="D1150" s="5"/>
      <c r="E1150" s="5"/>
      <c r="F1150" s="5"/>
      <c r="G1150" s="5">
        <v>1</v>
      </c>
    </row>
    <row r="1151" spans="1:7" x14ac:dyDescent="0.2">
      <c r="A1151" s="12">
        <v>41826.662905092591</v>
      </c>
      <c r="B1151" s="5"/>
      <c r="C1151" s="5"/>
      <c r="D1151" s="5"/>
      <c r="E1151" s="5">
        <v>1</v>
      </c>
      <c r="F1151" s="5"/>
      <c r="G1151" s="5">
        <v>1</v>
      </c>
    </row>
    <row r="1152" spans="1:7" x14ac:dyDescent="0.2">
      <c r="A1152" s="12">
        <v>41827.396724537037</v>
      </c>
      <c r="B1152" s="5"/>
      <c r="C1152" s="5"/>
      <c r="D1152" s="5"/>
      <c r="E1152" s="5">
        <v>1</v>
      </c>
      <c r="F1152" s="5"/>
      <c r="G1152" s="5">
        <v>1</v>
      </c>
    </row>
    <row r="1153" spans="1:7" x14ac:dyDescent="0.2">
      <c r="A1153" s="12">
        <v>41827.465810185182</v>
      </c>
      <c r="B1153" s="5"/>
      <c r="C1153" s="5"/>
      <c r="D1153" s="5"/>
      <c r="E1153" s="5">
        <v>1</v>
      </c>
      <c r="F1153" s="5"/>
      <c r="G1153" s="5">
        <v>1</v>
      </c>
    </row>
    <row r="1154" spans="1:7" x14ac:dyDescent="0.2">
      <c r="A1154" s="12">
        <v>41827.69835648148</v>
      </c>
      <c r="B1154" s="5"/>
      <c r="C1154" s="5"/>
      <c r="D1154" s="5"/>
      <c r="E1154" s="5">
        <v>1</v>
      </c>
      <c r="F1154" s="5"/>
      <c r="G1154" s="5">
        <v>1</v>
      </c>
    </row>
    <row r="1155" spans="1:7" x14ac:dyDescent="0.2">
      <c r="A1155" s="12">
        <v>41827.701608796298</v>
      </c>
      <c r="B1155" s="5"/>
      <c r="C1155" s="5"/>
      <c r="D1155" s="5"/>
      <c r="E1155" s="5">
        <v>1</v>
      </c>
      <c r="F1155" s="5"/>
      <c r="G1155" s="5">
        <v>1</v>
      </c>
    </row>
    <row r="1156" spans="1:7" x14ac:dyDescent="0.2">
      <c r="A1156" s="12">
        <v>41827.710833333331</v>
      </c>
      <c r="B1156" s="5">
        <v>1</v>
      </c>
      <c r="C1156" s="5"/>
      <c r="D1156" s="5"/>
      <c r="E1156" s="5"/>
      <c r="F1156" s="5"/>
      <c r="G1156" s="5">
        <v>1</v>
      </c>
    </row>
    <row r="1157" spans="1:7" x14ac:dyDescent="0.2">
      <c r="A1157" s="12">
        <v>41827.781527777777</v>
      </c>
      <c r="B1157" s="5"/>
      <c r="C1157" s="5">
        <v>1</v>
      </c>
      <c r="D1157" s="5"/>
      <c r="E1157" s="5"/>
      <c r="F1157" s="5"/>
      <c r="G1157" s="5">
        <v>1</v>
      </c>
    </row>
    <row r="1158" spans="1:7" x14ac:dyDescent="0.2">
      <c r="A1158" s="12">
        <v>41828.021157407406</v>
      </c>
      <c r="B1158" s="5"/>
      <c r="C1158" s="5"/>
      <c r="D1158" s="5"/>
      <c r="E1158" s="5">
        <v>1</v>
      </c>
      <c r="F1158" s="5"/>
      <c r="G1158" s="5">
        <v>1</v>
      </c>
    </row>
    <row r="1159" spans="1:7" x14ac:dyDescent="0.2">
      <c r="A1159" s="12">
        <v>41828.306793981479</v>
      </c>
      <c r="B1159" s="5"/>
      <c r="C1159" s="5"/>
      <c r="D1159" s="5"/>
      <c r="E1159" s="5">
        <v>1</v>
      </c>
      <c r="F1159" s="5"/>
      <c r="G1159" s="5">
        <v>1</v>
      </c>
    </row>
    <row r="1160" spans="1:7" x14ac:dyDescent="0.2">
      <c r="A1160" s="12">
        <v>41828.307222222225</v>
      </c>
      <c r="B1160" s="5"/>
      <c r="C1160" s="5"/>
      <c r="D1160" s="5"/>
      <c r="E1160" s="5">
        <v>1</v>
      </c>
      <c r="F1160" s="5"/>
      <c r="G1160" s="5">
        <v>1</v>
      </c>
    </row>
    <row r="1161" spans="1:7" x14ac:dyDescent="0.2">
      <c r="A1161" s="12">
        <v>41828.437986111108</v>
      </c>
      <c r="B1161" s="5"/>
      <c r="C1161" s="5"/>
      <c r="D1161" s="5"/>
      <c r="E1161" s="5">
        <v>1</v>
      </c>
      <c r="F1161" s="5"/>
      <c r="G1161" s="5">
        <v>1</v>
      </c>
    </row>
    <row r="1162" spans="1:7" x14ac:dyDescent="0.2">
      <c r="A1162" s="12">
        <v>41828.441168981481</v>
      </c>
      <c r="B1162" s="5"/>
      <c r="C1162" s="5">
        <v>1</v>
      </c>
      <c r="D1162" s="5"/>
      <c r="E1162" s="5"/>
      <c r="F1162" s="5"/>
      <c r="G1162" s="5">
        <v>1</v>
      </c>
    </row>
    <row r="1163" spans="1:7" x14ac:dyDescent="0.2">
      <c r="A1163" s="12">
        <v>41828.456122685187</v>
      </c>
      <c r="B1163" s="5"/>
      <c r="C1163" s="5">
        <v>1</v>
      </c>
      <c r="D1163" s="5"/>
      <c r="E1163" s="5"/>
      <c r="F1163" s="5"/>
      <c r="G1163" s="5">
        <v>1</v>
      </c>
    </row>
    <row r="1164" spans="1:7" x14ac:dyDescent="0.2">
      <c r="A1164" s="12">
        <v>41828.528587962966</v>
      </c>
      <c r="B1164" s="5"/>
      <c r="C1164" s="5"/>
      <c r="D1164" s="5"/>
      <c r="E1164" s="5">
        <v>1</v>
      </c>
      <c r="F1164" s="5"/>
      <c r="G1164" s="5">
        <v>1</v>
      </c>
    </row>
    <row r="1165" spans="1:7" x14ac:dyDescent="0.2">
      <c r="A1165" s="12">
        <v>41828.581608796296</v>
      </c>
      <c r="B1165" s="5"/>
      <c r="C1165" s="5">
        <v>1</v>
      </c>
      <c r="D1165" s="5"/>
      <c r="E1165" s="5"/>
      <c r="F1165" s="5"/>
      <c r="G1165" s="5">
        <v>1</v>
      </c>
    </row>
    <row r="1166" spans="1:7" x14ac:dyDescent="0.2">
      <c r="A1166" s="12">
        <v>41828.714571759258</v>
      </c>
      <c r="B1166" s="5"/>
      <c r="C1166" s="5">
        <v>1</v>
      </c>
      <c r="D1166" s="5"/>
      <c r="E1166" s="5"/>
      <c r="F1166" s="5"/>
      <c r="G1166" s="5">
        <v>1</v>
      </c>
    </row>
    <row r="1167" spans="1:7" x14ac:dyDescent="0.2">
      <c r="A1167" s="12">
        <v>41828.759583333333</v>
      </c>
      <c r="B1167" s="5"/>
      <c r="C1167" s="5">
        <v>1</v>
      </c>
      <c r="D1167" s="5"/>
      <c r="E1167" s="5"/>
      <c r="F1167" s="5"/>
      <c r="G1167" s="5">
        <v>1</v>
      </c>
    </row>
    <row r="1168" spans="1:7" x14ac:dyDescent="0.2">
      <c r="A1168" s="12">
        <v>41829.117164351854</v>
      </c>
      <c r="B1168" s="5"/>
      <c r="C1168" s="5">
        <v>1</v>
      </c>
      <c r="D1168" s="5"/>
      <c r="E1168" s="5"/>
      <c r="F1168" s="5"/>
      <c r="G1168" s="5">
        <v>1</v>
      </c>
    </row>
    <row r="1169" spans="1:7" x14ac:dyDescent="0.2">
      <c r="A1169" s="12">
        <v>41829.294317129628</v>
      </c>
      <c r="B1169" s="5"/>
      <c r="C1169" s="5"/>
      <c r="D1169" s="5"/>
      <c r="E1169" s="5">
        <v>1</v>
      </c>
      <c r="F1169" s="5"/>
      <c r="G1169" s="5">
        <v>1</v>
      </c>
    </row>
    <row r="1170" spans="1:7" x14ac:dyDescent="0.2">
      <c r="A1170" s="12">
        <v>41829.383668981478</v>
      </c>
      <c r="B1170" s="5">
        <v>1</v>
      </c>
      <c r="C1170" s="5"/>
      <c r="D1170" s="5"/>
      <c r="E1170" s="5"/>
      <c r="F1170" s="5"/>
      <c r="G1170" s="5">
        <v>1</v>
      </c>
    </row>
    <row r="1171" spans="1:7" x14ac:dyDescent="0.2">
      <c r="A1171" s="12">
        <v>41829.391458333332</v>
      </c>
      <c r="B1171" s="5"/>
      <c r="C1171" s="5"/>
      <c r="D1171" s="5"/>
      <c r="E1171" s="5">
        <v>1</v>
      </c>
      <c r="F1171" s="5"/>
      <c r="G1171" s="5">
        <v>1</v>
      </c>
    </row>
    <row r="1172" spans="1:7" x14ac:dyDescent="0.2">
      <c r="A1172" s="12">
        <v>41829.525925925926</v>
      </c>
      <c r="B1172" s="5"/>
      <c r="C1172" s="5"/>
      <c r="D1172" s="5"/>
      <c r="E1172" s="5">
        <v>1</v>
      </c>
      <c r="F1172" s="5"/>
      <c r="G1172" s="5">
        <v>1</v>
      </c>
    </row>
    <row r="1173" spans="1:7" x14ac:dyDescent="0.2">
      <c r="A1173" s="12">
        <v>41829.528819444444</v>
      </c>
      <c r="B1173" s="5"/>
      <c r="C1173" s="5">
        <v>1</v>
      </c>
      <c r="D1173" s="5"/>
      <c r="E1173" s="5"/>
      <c r="F1173" s="5"/>
      <c r="G1173" s="5">
        <v>1</v>
      </c>
    </row>
    <row r="1174" spans="1:7" x14ac:dyDescent="0.2">
      <c r="A1174" s="12">
        <v>41829.578750000001</v>
      </c>
      <c r="B1174" s="5"/>
      <c r="C1174" s="5"/>
      <c r="D1174" s="5"/>
      <c r="E1174" s="5">
        <v>1</v>
      </c>
      <c r="F1174" s="5"/>
      <c r="G1174" s="5">
        <v>1</v>
      </c>
    </row>
    <row r="1175" spans="1:7" x14ac:dyDescent="0.2">
      <c r="A1175" s="12">
        <v>41829.579918981479</v>
      </c>
      <c r="B1175" s="5"/>
      <c r="C1175" s="5"/>
      <c r="D1175" s="5"/>
      <c r="E1175" s="5">
        <v>1</v>
      </c>
      <c r="F1175" s="5"/>
      <c r="G1175" s="5">
        <v>1</v>
      </c>
    </row>
    <row r="1176" spans="1:7" x14ac:dyDescent="0.2">
      <c r="A1176" s="12">
        <v>41829.587395833332</v>
      </c>
      <c r="B1176" s="5"/>
      <c r="C1176" s="5"/>
      <c r="D1176" s="5"/>
      <c r="E1176" s="5">
        <v>1</v>
      </c>
      <c r="F1176" s="5"/>
      <c r="G1176" s="5">
        <v>1</v>
      </c>
    </row>
    <row r="1177" spans="1:7" x14ac:dyDescent="0.2">
      <c r="A1177" s="12">
        <v>41829.680694444447</v>
      </c>
      <c r="B1177" s="5"/>
      <c r="C1177" s="5">
        <v>1</v>
      </c>
      <c r="D1177" s="5"/>
      <c r="E1177" s="5"/>
      <c r="F1177" s="5"/>
      <c r="G1177" s="5">
        <v>1</v>
      </c>
    </row>
    <row r="1178" spans="1:7" x14ac:dyDescent="0.2">
      <c r="A1178" s="12">
        <v>41829.68822916667</v>
      </c>
      <c r="B1178" s="5"/>
      <c r="C1178" s="5">
        <v>1</v>
      </c>
      <c r="D1178" s="5"/>
      <c r="E1178" s="5"/>
      <c r="F1178" s="5"/>
      <c r="G1178" s="5">
        <v>1</v>
      </c>
    </row>
    <row r="1179" spans="1:7" x14ac:dyDescent="0.2">
      <c r="A1179" s="12">
        <v>41829.703750000001</v>
      </c>
      <c r="B1179" s="5"/>
      <c r="C1179" s="5">
        <v>1</v>
      </c>
      <c r="D1179" s="5"/>
      <c r="E1179" s="5"/>
      <c r="F1179" s="5"/>
      <c r="G1179" s="5">
        <v>1</v>
      </c>
    </row>
    <row r="1180" spans="1:7" x14ac:dyDescent="0.2">
      <c r="A1180" s="12">
        <v>41829.727384259262</v>
      </c>
      <c r="B1180" s="5"/>
      <c r="C1180" s="5">
        <v>1</v>
      </c>
      <c r="D1180" s="5"/>
      <c r="E1180" s="5"/>
      <c r="F1180" s="5"/>
      <c r="G1180" s="5">
        <v>1</v>
      </c>
    </row>
    <row r="1181" spans="1:7" x14ac:dyDescent="0.2">
      <c r="A1181" s="12">
        <v>41829.757199074076</v>
      </c>
      <c r="B1181" s="5"/>
      <c r="C1181" s="5">
        <v>1</v>
      </c>
      <c r="D1181" s="5"/>
      <c r="E1181" s="5"/>
      <c r="F1181" s="5"/>
      <c r="G1181" s="5">
        <v>1</v>
      </c>
    </row>
    <row r="1182" spans="1:7" x14ac:dyDescent="0.2">
      <c r="A1182" s="12">
        <v>41829.768993055557</v>
      </c>
      <c r="B1182" s="5"/>
      <c r="C1182" s="5"/>
      <c r="D1182" s="5"/>
      <c r="E1182" s="5">
        <v>1</v>
      </c>
      <c r="F1182" s="5"/>
      <c r="G1182" s="5">
        <v>1</v>
      </c>
    </row>
    <row r="1183" spans="1:7" x14ac:dyDescent="0.2">
      <c r="A1183" s="12">
        <v>41829.825624999998</v>
      </c>
      <c r="B1183" s="5"/>
      <c r="C1183" s="5">
        <v>1</v>
      </c>
      <c r="D1183" s="5"/>
      <c r="E1183" s="5"/>
      <c r="F1183" s="5"/>
      <c r="G1183" s="5">
        <v>1</v>
      </c>
    </row>
    <row r="1184" spans="1:7" x14ac:dyDescent="0.2">
      <c r="A1184" s="12">
        <v>41830.025833333333</v>
      </c>
      <c r="B1184" s="5"/>
      <c r="C1184" s="5">
        <v>1</v>
      </c>
      <c r="D1184" s="5"/>
      <c r="E1184" s="5"/>
      <c r="F1184" s="5"/>
      <c r="G1184" s="5">
        <v>1</v>
      </c>
    </row>
    <row r="1185" spans="1:7" x14ac:dyDescent="0.2">
      <c r="A1185" s="12">
        <v>41830.059074074074</v>
      </c>
      <c r="B1185" s="5"/>
      <c r="C1185" s="5">
        <v>1</v>
      </c>
      <c r="D1185" s="5"/>
      <c r="E1185" s="5"/>
      <c r="F1185" s="5"/>
      <c r="G1185" s="5">
        <v>1</v>
      </c>
    </row>
    <row r="1186" spans="1:7" x14ac:dyDescent="0.2">
      <c r="A1186" s="12">
        <v>41830.337361111109</v>
      </c>
      <c r="B1186" s="5"/>
      <c r="C1186" s="5"/>
      <c r="D1186" s="5"/>
      <c r="E1186" s="5">
        <v>1</v>
      </c>
      <c r="F1186" s="5"/>
      <c r="G1186" s="5">
        <v>1</v>
      </c>
    </row>
    <row r="1187" spans="1:7" x14ac:dyDescent="0.2">
      <c r="A1187" s="12">
        <v>41830.405636574076</v>
      </c>
      <c r="B1187" s="5"/>
      <c r="C1187" s="5">
        <v>1</v>
      </c>
      <c r="D1187" s="5"/>
      <c r="E1187" s="5"/>
      <c r="F1187" s="5"/>
      <c r="G1187" s="5">
        <v>1</v>
      </c>
    </row>
    <row r="1188" spans="1:7" x14ac:dyDescent="0.2">
      <c r="A1188" s="12">
        <v>41830.515277777777</v>
      </c>
      <c r="B1188" s="5"/>
      <c r="C1188" s="5">
        <v>1</v>
      </c>
      <c r="D1188" s="5"/>
      <c r="E1188" s="5"/>
      <c r="F1188" s="5"/>
      <c r="G1188" s="5">
        <v>1</v>
      </c>
    </row>
    <row r="1189" spans="1:7" x14ac:dyDescent="0.2">
      <c r="A1189" s="12">
        <v>41830.612233796295</v>
      </c>
      <c r="B1189" s="5">
        <v>1</v>
      </c>
      <c r="C1189" s="5"/>
      <c r="D1189" s="5"/>
      <c r="E1189" s="5"/>
      <c r="F1189" s="5"/>
      <c r="G1189" s="5">
        <v>1</v>
      </c>
    </row>
    <row r="1190" spans="1:7" x14ac:dyDescent="0.2">
      <c r="A1190" s="12">
        <v>41830.650011574071</v>
      </c>
      <c r="B1190" s="5"/>
      <c r="C1190" s="5">
        <v>1</v>
      </c>
      <c r="D1190" s="5"/>
      <c r="E1190" s="5"/>
      <c r="F1190" s="5"/>
      <c r="G1190" s="5">
        <v>1</v>
      </c>
    </row>
    <row r="1191" spans="1:7" x14ac:dyDescent="0.2">
      <c r="A1191" s="12">
        <v>41830.738680555558</v>
      </c>
      <c r="B1191" s="5"/>
      <c r="C1191" s="5">
        <v>1</v>
      </c>
      <c r="D1191" s="5"/>
      <c r="E1191" s="5"/>
      <c r="F1191" s="5"/>
      <c r="G1191" s="5">
        <v>1</v>
      </c>
    </row>
    <row r="1192" spans="1:7" x14ac:dyDescent="0.2">
      <c r="A1192" s="12">
        <v>41830.851759259262</v>
      </c>
      <c r="B1192" s="5">
        <v>1</v>
      </c>
      <c r="C1192" s="5"/>
      <c r="D1192" s="5"/>
      <c r="E1192" s="5"/>
      <c r="F1192" s="5"/>
      <c r="G1192" s="5">
        <v>1</v>
      </c>
    </row>
    <row r="1193" spans="1:7" x14ac:dyDescent="0.2">
      <c r="A1193" s="12">
        <v>41831.46670138889</v>
      </c>
      <c r="B1193" s="5"/>
      <c r="C1193" s="5">
        <v>1</v>
      </c>
      <c r="D1193" s="5"/>
      <c r="E1193" s="5"/>
      <c r="F1193" s="5"/>
      <c r="G1193" s="5">
        <v>1</v>
      </c>
    </row>
    <row r="1194" spans="1:7" x14ac:dyDescent="0.2">
      <c r="A1194" s="12">
        <v>41831.489606481482</v>
      </c>
      <c r="B1194" s="5"/>
      <c r="C1194" s="5">
        <v>1</v>
      </c>
      <c r="D1194" s="5"/>
      <c r="E1194" s="5"/>
      <c r="F1194" s="5"/>
      <c r="G1194" s="5">
        <v>1</v>
      </c>
    </row>
    <row r="1195" spans="1:7" x14ac:dyDescent="0.2">
      <c r="A1195" s="12">
        <v>41831.49722222222</v>
      </c>
      <c r="B1195" s="5">
        <v>1</v>
      </c>
      <c r="C1195" s="5"/>
      <c r="D1195" s="5"/>
      <c r="E1195" s="5"/>
      <c r="F1195" s="5"/>
      <c r="G1195" s="5">
        <v>1</v>
      </c>
    </row>
    <row r="1196" spans="1:7" x14ac:dyDescent="0.2">
      <c r="A1196" s="12">
        <v>41831.50854166667</v>
      </c>
      <c r="B1196" s="5">
        <v>1</v>
      </c>
      <c r="C1196" s="5"/>
      <c r="D1196" s="5"/>
      <c r="E1196" s="5"/>
      <c r="F1196" s="5"/>
      <c r="G1196" s="5">
        <v>1</v>
      </c>
    </row>
    <row r="1197" spans="1:7" x14ac:dyDescent="0.2">
      <c r="A1197" s="12">
        <v>41831.514444444445</v>
      </c>
      <c r="B1197" s="5"/>
      <c r="C1197" s="5">
        <v>1</v>
      </c>
      <c r="D1197" s="5"/>
      <c r="E1197" s="5"/>
      <c r="F1197" s="5"/>
      <c r="G1197" s="5">
        <v>1</v>
      </c>
    </row>
    <row r="1198" spans="1:7" x14ac:dyDescent="0.2">
      <c r="A1198" s="12">
        <v>41831.534629629627</v>
      </c>
      <c r="B1198" s="5"/>
      <c r="C1198" s="5">
        <v>1</v>
      </c>
      <c r="D1198" s="5"/>
      <c r="E1198" s="5"/>
      <c r="F1198" s="5"/>
      <c r="G1198" s="5">
        <v>1</v>
      </c>
    </row>
    <row r="1199" spans="1:7" x14ac:dyDescent="0.2">
      <c r="A1199" s="12">
        <v>41831.638495370367</v>
      </c>
      <c r="B1199" s="5"/>
      <c r="C1199" s="5"/>
      <c r="D1199" s="5"/>
      <c r="E1199" s="5">
        <v>1</v>
      </c>
      <c r="F1199" s="5"/>
      <c r="G1199" s="5">
        <v>1</v>
      </c>
    </row>
    <row r="1200" spans="1:7" x14ac:dyDescent="0.2">
      <c r="A1200" s="12">
        <v>41831.643506944441</v>
      </c>
      <c r="B1200" s="5">
        <v>1</v>
      </c>
      <c r="C1200" s="5"/>
      <c r="D1200" s="5"/>
      <c r="E1200" s="5"/>
      <c r="F1200" s="5"/>
      <c r="G1200" s="5">
        <v>1</v>
      </c>
    </row>
    <row r="1201" spans="1:7" x14ac:dyDescent="0.2">
      <c r="A1201" s="12">
        <v>41831.675775462965</v>
      </c>
      <c r="B1201" s="5"/>
      <c r="C1201" s="5">
        <v>1</v>
      </c>
      <c r="D1201" s="5"/>
      <c r="E1201" s="5"/>
      <c r="F1201" s="5"/>
      <c r="G1201" s="5">
        <v>1</v>
      </c>
    </row>
    <row r="1202" spans="1:7" x14ac:dyDescent="0.2">
      <c r="A1202" s="12">
        <v>41831.87804398148</v>
      </c>
      <c r="B1202" s="5"/>
      <c r="C1202" s="5">
        <v>1</v>
      </c>
      <c r="D1202" s="5"/>
      <c r="E1202" s="5"/>
      <c r="F1202" s="5"/>
      <c r="G1202" s="5">
        <v>1</v>
      </c>
    </row>
    <row r="1203" spans="1:7" x14ac:dyDescent="0.2">
      <c r="A1203" s="12">
        <v>41832.46435185185</v>
      </c>
      <c r="B1203" s="5">
        <v>1</v>
      </c>
      <c r="C1203" s="5"/>
      <c r="D1203" s="5"/>
      <c r="E1203" s="5"/>
      <c r="F1203" s="5"/>
      <c r="G1203" s="5">
        <v>1</v>
      </c>
    </row>
    <row r="1204" spans="1:7" x14ac:dyDescent="0.2">
      <c r="A1204" s="12">
        <v>41832.644293981481</v>
      </c>
      <c r="B1204" s="5"/>
      <c r="C1204" s="5"/>
      <c r="D1204" s="5"/>
      <c r="E1204" s="5">
        <v>1</v>
      </c>
      <c r="F1204" s="5"/>
      <c r="G1204" s="5">
        <v>1</v>
      </c>
    </row>
    <row r="1205" spans="1:7" x14ac:dyDescent="0.2">
      <c r="A1205" s="12">
        <v>41832.881423611114</v>
      </c>
      <c r="B1205" s="5"/>
      <c r="C1205" s="5">
        <v>1</v>
      </c>
      <c r="D1205" s="5"/>
      <c r="E1205" s="5"/>
      <c r="F1205" s="5"/>
      <c r="G1205" s="5">
        <v>1</v>
      </c>
    </row>
    <row r="1206" spans="1:7" x14ac:dyDescent="0.2">
      <c r="A1206" s="12">
        <v>41833.241932870369</v>
      </c>
      <c r="B1206" s="5"/>
      <c r="C1206" s="5"/>
      <c r="D1206" s="5"/>
      <c r="E1206" s="5">
        <v>1</v>
      </c>
      <c r="F1206" s="5"/>
      <c r="G1206" s="5">
        <v>1</v>
      </c>
    </row>
    <row r="1207" spans="1:7" x14ac:dyDescent="0.2">
      <c r="A1207" s="12">
        <v>41833.452662037038</v>
      </c>
      <c r="B1207" s="5"/>
      <c r="C1207" s="5">
        <v>1</v>
      </c>
      <c r="D1207" s="5"/>
      <c r="E1207" s="5"/>
      <c r="F1207" s="5"/>
      <c r="G1207" s="5">
        <v>1</v>
      </c>
    </row>
    <row r="1208" spans="1:7" x14ac:dyDescent="0.2">
      <c r="A1208" s="12">
        <v>41833.74318287037</v>
      </c>
      <c r="B1208" s="5"/>
      <c r="C1208" s="5">
        <v>1</v>
      </c>
      <c r="D1208" s="5"/>
      <c r="E1208" s="5"/>
      <c r="F1208" s="5"/>
      <c r="G1208" s="5">
        <v>1</v>
      </c>
    </row>
    <row r="1209" spans="1:7" x14ac:dyDescent="0.2">
      <c r="A1209" s="12">
        <v>41833.927037037036</v>
      </c>
      <c r="B1209" s="5"/>
      <c r="C1209" s="5">
        <v>1</v>
      </c>
      <c r="D1209" s="5"/>
      <c r="E1209" s="5"/>
      <c r="F1209" s="5"/>
      <c r="G1209" s="5">
        <v>1</v>
      </c>
    </row>
    <row r="1210" spans="1:7" x14ac:dyDescent="0.2">
      <c r="A1210" s="12">
        <v>41833.930162037039</v>
      </c>
      <c r="B1210" s="5"/>
      <c r="C1210" s="5">
        <v>1</v>
      </c>
      <c r="D1210" s="5"/>
      <c r="E1210" s="5"/>
      <c r="F1210" s="5"/>
      <c r="G1210" s="5">
        <v>1</v>
      </c>
    </row>
    <row r="1211" spans="1:7" x14ac:dyDescent="0.2">
      <c r="A1211" s="12">
        <v>41834.378240740742</v>
      </c>
      <c r="B1211" s="5"/>
      <c r="C1211" s="5"/>
      <c r="D1211" s="5"/>
      <c r="E1211" s="5">
        <v>1</v>
      </c>
      <c r="F1211" s="5"/>
      <c r="G1211" s="5">
        <v>1</v>
      </c>
    </row>
    <row r="1212" spans="1:7" x14ac:dyDescent="0.2">
      <c r="A1212" s="12">
        <v>41834.486944444441</v>
      </c>
      <c r="B1212" s="5"/>
      <c r="C1212" s="5"/>
      <c r="D1212" s="5"/>
      <c r="E1212" s="5">
        <v>1</v>
      </c>
      <c r="F1212" s="5"/>
      <c r="G1212" s="5">
        <v>1</v>
      </c>
    </row>
    <row r="1213" spans="1:7" x14ac:dyDescent="0.2">
      <c r="A1213" s="12">
        <v>41834.575787037036</v>
      </c>
      <c r="B1213" s="5"/>
      <c r="C1213" s="5">
        <v>1</v>
      </c>
      <c r="D1213" s="5"/>
      <c r="E1213" s="5"/>
      <c r="F1213" s="5"/>
      <c r="G1213" s="5">
        <v>1</v>
      </c>
    </row>
    <row r="1214" spans="1:7" x14ac:dyDescent="0.2">
      <c r="A1214" s="12">
        <v>41834.745532407411</v>
      </c>
      <c r="B1214" s="5"/>
      <c r="C1214" s="5"/>
      <c r="D1214" s="5"/>
      <c r="E1214" s="5">
        <v>1</v>
      </c>
      <c r="F1214" s="5"/>
      <c r="G1214" s="5">
        <v>1</v>
      </c>
    </row>
    <row r="1215" spans="1:7" x14ac:dyDescent="0.2">
      <c r="A1215" s="12">
        <v>41834.772129629629</v>
      </c>
      <c r="B1215" s="5"/>
      <c r="C1215" s="5">
        <v>1</v>
      </c>
      <c r="D1215" s="5"/>
      <c r="E1215" s="5"/>
      <c r="F1215" s="5"/>
      <c r="G1215" s="5">
        <v>1</v>
      </c>
    </row>
    <row r="1216" spans="1:7" x14ac:dyDescent="0.2">
      <c r="A1216" s="12">
        <v>41834.91847222222</v>
      </c>
      <c r="B1216" s="5"/>
      <c r="C1216" s="5">
        <v>1</v>
      </c>
      <c r="D1216" s="5"/>
      <c r="E1216" s="5"/>
      <c r="F1216" s="5"/>
      <c r="G1216" s="5">
        <v>1</v>
      </c>
    </row>
    <row r="1217" spans="1:7" x14ac:dyDescent="0.2">
      <c r="A1217" s="12">
        <v>41835.332152777781</v>
      </c>
      <c r="B1217" s="5"/>
      <c r="C1217" s="5"/>
      <c r="D1217" s="5"/>
      <c r="E1217" s="5">
        <v>1</v>
      </c>
      <c r="F1217" s="5"/>
      <c r="G1217" s="5">
        <v>1</v>
      </c>
    </row>
    <row r="1218" spans="1:7" x14ac:dyDescent="0.2">
      <c r="A1218" s="12">
        <v>41835.372685185182</v>
      </c>
      <c r="B1218" s="5"/>
      <c r="C1218" s="5">
        <v>1</v>
      </c>
      <c r="D1218" s="5"/>
      <c r="E1218" s="5"/>
      <c r="F1218" s="5"/>
      <c r="G1218" s="5">
        <v>1</v>
      </c>
    </row>
    <row r="1219" spans="1:7" x14ac:dyDescent="0.2">
      <c r="A1219" s="12">
        <v>41835.430821759262</v>
      </c>
      <c r="B1219" s="5">
        <v>1</v>
      </c>
      <c r="C1219" s="5"/>
      <c r="D1219" s="5"/>
      <c r="E1219" s="5"/>
      <c r="F1219" s="5"/>
      <c r="G1219" s="5">
        <v>1</v>
      </c>
    </row>
    <row r="1220" spans="1:7" x14ac:dyDescent="0.2">
      <c r="A1220" s="12">
        <v>41835.458020833335</v>
      </c>
      <c r="B1220" s="5"/>
      <c r="C1220" s="5"/>
      <c r="D1220" s="5"/>
      <c r="E1220" s="5">
        <v>1</v>
      </c>
      <c r="F1220" s="5"/>
      <c r="G1220" s="5">
        <v>1</v>
      </c>
    </row>
    <row r="1221" spans="1:7" x14ac:dyDescent="0.2">
      <c r="A1221" s="12">
        <v>41835.555648148147</v>
      </c>
      <c r="B1221" s="5"/>
      <c r="C1221" s="5">
        <v>1</v>
      </c>
      <c r="D1221" s="5"/>
      <c r="E1221" s="5"/>
      <c r="F1221" s="5"/>
      <c r="G1221" s="5">
        <v>1</v>
      </c>
    </row>
    <row r="1222" spans="1:7" x14ac:dyDescent="0.2">
      <c r="A1222" s="12">
        <v>41835.612893518519</v>
      </c>
      <c r="B1222" s="5"/>
      <c r="C1222" s="5"/>
      <c r="D1222" s="5"/>
      <c r="E1222" s="5">
        <v>1</v>
      </c>
      <c r="F1222" s="5"/>
      <c r="G1222" s="5">
        <v>1</v>
      </c>
    </row>
    <row r="1223" spans="1:7" x14ac:dyDescent="0.2">
      <c r="A1223" s="12">
        <v>41835.743449074071</v>
      </c>
      <c r="B1223" s="5"/>
      <c r="C1223" s="5">
        <v>1</v>
      </c>
      <c r="D1223" s="5"/>
      <c r="E1223" s="5"/>
      <c r="F1223" s="5"/>
      <c r="G1223" s="5">
        <v>1</v>
      </c>
    </row>
    <row r="1224" spans="1:7" x14ac:dyDescent="0.2">
      <c r="A1224" s="12">
        <v>41835.768750000003</v>
      </c>
      <c r="B1224" s="5"/>
      <c r="C1224" s="5">
        <v>1</v>
      </c>
      <c r="D1224" s="5"/>
      <c r="E1224" s="5"/>
      <c r="F1224" s="5"/>
      <c r="G1224" s="5">
        <v>1</v>
      </c>
    </row>
    <row r="1225" spans="1:7" x14ac:dyDescent="0.2">
      <c r="A1225" s="12">
        <v>41835.982604166667</v>
      </c>
      <c r="B1225" s="5"/>
      <c r="C1225" s="5">
        <v>1</v>
      </c>
      <c r="D1225" s="5"/>
      <c r="E1225" s="5"/>
      <c r="F1225" s="5"/>
      <c r="G1225" s="5">
        <v>1</v>
      </c>
    </row>
    <row r="1226" spans="1:7" x14ac:dyDescent="0.2">
      <c r="A1226" s="12">
        <v>41836.26284722222</v>
      </c>
      <c r="B1226" s="5"/>
      <c r="C1226" s="5"/>
      <c r="D1226" s="5"/>
      <c r="E1226" s="5">
        <v>1</v>
      </c>
      <c r="F1226" s="5"/>
      <c r="G1226" s="5">
        <v>1</v>
      </c>
    </row>
    <row r="1227" spans="1:7" x14ac:dyDescent="0.2">
      <c r="A1227" s="12">
        <v>41836.387187499997</v>
      </c>
      <c r="B1227" s="5">
        <v>1</v>
      </c>
      <c r="C1227" s="5"/>
      <c r="D1227" s="5"/>
      <c r="E1227" s="5"/>
      <c r="F1227" s="5"/>
      <c r="G1227" s="5">
        <v>1</v>
      </c>
    </row>
    <row r="1228" spans="1:7" x14ac:dyDescent="0.2">
      <c r="A1228" s="12">
        <v>41836.416921296295</v>
      </c>
      <c r="B1228" s="5"/>
      <c r="C1228" s="5"/>
      <c r="D1228" s="5"/>
      <c r="E1228" s="5">
        <v>1</v>
      </c>
      <c r="F1228" s="5"/>
      <c r="G1228" s="5">
        <v>1</v>
      </c>
    </row>
    <row r="1229" spans="1:7" x14ac:dyDescent="0.2">
      <c r="A1229" s="12">
        <v>41836.639282407406</v>
      </c>
      <c r="B1229" s="5"/>
      <c r="C1229" s="5">
        <v>1</v>
      </c>
      <c r="D1229" s="5"/>
      <c r="E1229" s="5"/>
      <c r="F1229" s="5"/>
      <c r="G1229" s="5">
        <v>1</v>
      </c>
    </row>
    <row r="1230" spans="1:7" x14ac:dyDescent="0.2">
      <c r="A1230" s="12">
        <v>41837.002210648148</v>
      </c>
      <c r="B1230" s="5"/>
      <c r="C1230" s="5"/>
      <c r="D1230" s="5"/>
      <c r="E1230" s="5">
        <v>1</v>
      </c>
      <c r="F1230" s="5"/>
      <c r="G1230" s="5">
        <v>1</v>
      </c>
    </row>
    <row r="1231" spans="1:7" x14ac:dyDescent="0.2">
      <c r="A1231" s="12">
        <v>41837.114675925928</v>
      </c>
      <c r="B1231" s="5"/>
      <c r="C1231" s="5"/>
      <c r="D1231" s="5"/>
      <c r="E1231" s="5">
        <v>1</v>
      </c>
      <c r="F1231" s="5"/>
      <c r="G1231" s="5">
        <v>1</v>
      </c>
    </row>
    <row r="1232" spans="1:7" x14ac:dyDescent="0.2">
      <c r="A1232" s="12">
        <v>41837.559166666666</v>
      </c>
      <c r="B1232" s="5"/>
      <c r="C1232" s="5">
        <v>1</v>
      </c>
      <c r="D1232" s="5"/>
      <c r="E1232" s="5"/>
      <c r="F1232" s="5"/>
      <c r="G1232" s="5">
        <v>1</v>
      </c>
    </row>
    <row r="1233" spans="1:7" x14ac:dyDescent="0.2">
      <c r="A1233" s="12">
        <v>41837.621562499997</v>
      </c>
      <c r="B1233" s="5">
        <v>1</v>
      </c>
      <c r="C1233" s="5"/>
      <c r="D1233" s="5"/>
      <c r="E1233" s="5"/>
      <c r="F1233" s="5"/>
      <c r="G1233" s="5">
        <v>1</v>
      </c>
    </row>
    <row r="1234" spans="1:7" x14ac:dyDescent="0.2">
      <c r="A1234" s="12">
        <v>41837.69736111111</v>
      </c>
      <c r="B1234" s="5"/>
      <c r="C1234" s="5">
        <v>1</v>
      </c>
      <c r="D1234" s="5"/>
      <c r="E1234" s="5"/>
      <c r="F1234" s="5"/>
      <c r="G1234" s="5">
        <v>1</v>
      </c>
    </row>
    <row r="1235" spans="1:7" x14ac:dyDescent="0.2">
      <c r="A1235" s="12">
        <v>41837.776643518519</v>
      </c>
      <c r="B1235" s="5"/>
      <c r="C1235" s="5">
        <v>1</v>
      </c>
      <c r="D1235" s="5"/>
      <c r="E1235" s="5"/>
      <c r="F1235" s="5"/>
      <c r="G1235" s="5">
        <v>1</v>
      </c>
    </row>
    <row r="1236" spans="1:7" x14ac:dyDescent="0.2">
      <c r="A1236" s="12">
        <v>41838.169560185182</v>
      </c>
      <c r="B1236" s="5"/>
      <c r="C1236" s="5">
        <v>1</v>
      </c>
      <c r="D1236" s="5"/>
      <c r="E1236" s="5"/>
      <c r="F1236" s="5"/>
      <c r="G1236" s="5">
        <v>1</v>
      </c>
    </row>
    <row r="1237" spans="1:7" x14ac:dyDescent="0.2">
      <c r="A1237" s="12">
        <v>41838.266886574071</v>
      </c>
      <c r="B1237" s="5"/>
      <c r="C1237" s="5">
        <v>1</v>
      </c>
      <c r="D1237" s="5"/>
      <c r="E1237" s="5"/>
      <c r="F1237" s="5"/>
      <c r="G1237" s="5">
        <v>1</v>
      </c>
    </row>
    <row r="1238" spans="1:7" x14ac:dyDescent="0.2">
      <c r="A1238" s="12">
        <v>41838.328449074077</v>
      </c>
      <c r="B1238" s="5"/>
      <c r="C1238" s="5">
        <v>1</v>
      </c>
      <c r="D1238" s="5"/>
      <c r="E1238" s="5"/>
      <c r="F1238" s="5"/>
      <c r="G1238" s="5">
        <v>1</v>
      </c>
    </row>
    <row r="1239" spans="1:7" x14ac:dyDescent="0.2">
      <c r="A1239" s="12">
        <v>41838.623819444445</v>
      </c>
      <c r="B1239" s="5"/>
      <c r="C1239" s="5">
        <v>1</v>
      </c>
      <c r="D1239" s="5"/>
      <c r="E1239" s="5"/>
      <c r="F1239" s="5"/>
      <c r="G1239" s="5">
        <v>1</v>
      </c>
    </row>
    <row r="1240" spans="1:7" x14ac:dyDescent="0.2">
      <c r="A1240" s="12">
        <v>41838.632141203707</v>
      </c>
      <c r="B1240" s="5"/>
      <c r="C1240" s="5">
        <v>1</v>
      </c>
      <c r="D1240" s="5"/>
      <c r="E1240" s="5"/>
      <c r="F1240" s="5"/>
      <c r="G1240" s="5">
        <v>1</v>
      </c>
    </row>
    <row r="1241" spans="1:7" x14ac:dyDescent="0.2">
      <c r="A1241" s="12">
        <v>41838.797337962962</v>
      </c>
      <c r="B1241" s="5"/>
      <c r="C1241" s="5"/>
      <c r="D1241" s="5"/>
      <c r="E1241" s="5">
        <v>1</v>
      </c>
      <c r="F1241" s="5"/>
      <c r="G1241" s="5">
        <v>1</v>
      </c>
    </row>
    <row r="1242" spans="1:7" x14ac:dyDescent="0.2">
      <c r="A1242" s="12">
        <v>41838.967372685183</v>
      </c>
      <c r="B1242" s="5"/>
      <c r="C1242" s="5"/>
      <c r="D1242" s="5"/>
      <c r="E1242" s="5">
        <v>1</v>
      </c>
      <c r="F1242" s="5"/>
      <c r="G1242" s="5">
        <v>1</v>
      </c>
    </row>
    <row r="1243" spans="1:7" x14ac:dyDescent="0.2">
      <c r="A1243" s="12">
        <v>41839.004618055558</v>
      </c>
      <c r="B1243" s="5"/>
      <c r="C1243" s="5">
        <v>1</v>
      </c>
      <c r="D1243" s="5"/>
      <c r="E1243" s="5"/>
      <c r="F1243" s="5"/>
      <c r="G1243" s="5">
        <v>1</v>
      </c>
    </row>
    <row r="1244" spans="1:7" x14ac:dyDescent="0.2">
      <c r="A1244" s="12">
        <v>41839.522604166668</v>
      </c>
      <c r="B1244" s="5"/>
      <c r="C1244" s="5"/>
      <c r="D1244" s="5"/>
      <c r="E1244" s="5">
        <v>1</v>
      </c>
      <c r="F1244" s="5"/>
      <c r="G1244" s="5">
        <v>1</v>
      </c>
    </row>
    <row r="1245" spans="1:7" x14ac:dyDescent="0.2">
      <c r="A1245" s="12">
        <v>41840.775208333333</v>
      </c>
      <c r="B1245" s="5"/>
      <c r="C1245" s="5">
        <v>1</v>
      </c>
      <c r="D1245" s="5"/>
      <c r="E1245" s="5"/>
      <c r="F1245" s="5"/>
      <c r="G1245" s="5">
        <v>1</v>
      </c>
    </row>
    <row r="1246" spans="1:7" x14ac:dyDescent="0.2">
      <c r="A1246" s="12">
        <v>41841.056562500002</v>
      </c>
      <c r="B1246" s="5"/>
      <c r="C1246" s="5"/>
      <c r="D1246" s="5"/>
      <c r="E1246" s="5">
        <v>1</v>
      </c>
      <c r="F1246" s="5"/>
      <c r="G1246" s="5">
        <v>1</v>
      </c>
    </row>
    <row r="1247" spans="1:7" x14ac:dyDescent="0.2">
      <c r="A1247" s="12">
        <v>41841.113437499997</v>
      </c>
      <c r="B1247" s="5"/>
      <c r="C1247" s="5"/>
      <c r="D1247" s="5"/>
      <c r="E1247" s="5">
        <v>1</v>
      </c>
      <c r="F1247" s="5"/>
      <c r="G1247" s="5">
        <v>1</v>
      </c>
    </row>
    <row r="1248" spans="1:7" x14ac:dyDescent="0.2">
      <c r="A1248" s="12">
        <v>41841.355486111112</v>
      </c>
      <c r="B1248" s="5"/>
      <c r="C1248" s="5">
        <v>1</v>
      </c>
      <c r="D1248" s="5"/>
      <c r="E1248" s="5"/>
      <c r="F1248" s="5"/>
      <c r="G1248" s="5">
        <v>1</v>
      </c>
    </row>
    <row r="1249" spans="1:7" x14ac:dyDescent="0.2">
      <c r="A1249" s="12">
        <v>41841.44326388889</v>
      </c>
      <c r="B1249" s="5"/>
      <c r="C1249" s="5">
        <v>1</v>
      </c>
      <c r="D1249" s="5"/>
      <c r="E1249" s="5"/>
      <c r="F1249" s="5"/>
      <c r="G1249" s="5">
        <v>1</v>
      </c>
    </row>
    <row r="1250" spans="1:7" x14ac:dyDescent="0.2">
      <c r="A1250" s="12">
        <v>41841.473981481482</v>
      </c>
      <c r="B1250" s="5"/>
      <c r="C1250" s="5">
        <v>1</v>
      </c>
      <c r="D1250" s="5"/>
      <c r="E1250" s="5"/>
      <c r="F1250" s="5"/>
      <c r="G1250" s="5">
        <v>1</v>
      </c>
    </row>
    <row r="1251" spans="1:7" x14ac:dyDescent="0.2">
      <c r="A1251" s="12">
        <v>41841.554409722223</v>
      </c>
      <c r="B1251" s="5"/>
      <c r="C1251" s="5">
        <v>1</v>
      </c>
      <c r="D1251" s="5"/>
      <c r="E1251" s="5"/>
      <c r="F1251" s="5"/>
      <c r="G1251" s="5">
        <v>1</v>
      </c>
    </row>
    <row r="1252" spans="1:7" x14ac:dyDescent="0.2">
      <c r="A1252" s="12">
        <v>41841.61215277778</v>
      </c>
      <c r="B1252" s="5"/>
      <c r="C1252" s="5"/>
      <c r="D1252" s="5"/>
      <c r="E1252" s="5">
        <v>1</v>
      </c>
      <c r="F1252" s="5"/>
      <c r="G1252" s="5">
        <v>1</v>
      </c>
    </row>
    <row r="1253" spans="1:7" x14ac:dyDescent="0.2">
      <c r="A1253" s="12">
        <v>41841.641701388886</v>
      </c>
      <c r="B1253" s="5"/>
      <c r="C1253" s="5"/>
      <c r="D1253" s="5"/>
      <c r="E1253" s="5">
        <v>1</v>
      </c>
      <c r="F1253" s="5"/>
      <c r="G1253" s="5">
        <v>1</v>
      </c>
    </row>
    <row r="1254" spans="1:7" x14ac:dyDescent="0.2">
      <c r="A1254" s="12">
        <v>41841.823263888888</v>
      </c>
      <c r="B1254" s="5"/>
      <c r="C1254" s="5">
        <v>1</v>
      </c>
      <c r="D1254" s="5"/>
      <c r="E1254" s="5"/>
      <c r="F1254" s="5"/>
      <c r="G1254" s="5">
        <v>1</v>
      </c>
    </row>
    <row r="1255" spans="1:7" x14ac:dyDescent="0.2">
      <c r="A1255" s="12">
        <v>41841.992928240739</v>
      </c>
      <c r="B1255" s="5"/>
      <c r="C1255" s="5">
        <v>1</v>
      </c>
      <c r="D1255" s="5"/>
      <c r="E1255" s="5"/>
      <c r="F1255" s="5"/>
      <c r="G1255" s="5">
        <v>1</v>
      </c>
    </row>
    <row r="1256" spans="1:7" x14ac:dyDescent="0.2">
      <c r="A1256" s="12">
        <v>41842.084664351853</v>
      </c>
      <c r="B1256" s="5"/>
      <c r="C1256" s="5"/>
      <c r="D1256" s="5"/>
      <c r="E1256" s="5">
        <v>1</v>
      </c>
      <c r="F1256" s="5"/>
      <c r="G1256" s="5">
        <v>1</v>
      </c>
    </row>
    <row r="1257" spans="1:7" x14ac:dyDescent="0.2">
      <c r="A1257" s="12">
        <v>41842.399259259262</v>
      </c>
      <c r="B1257" s="5"/>
      <c r="C1257" s="5"/>
      <c r="D1257" s="5"/>
      <c r="E1257" s="5">
        <v>1</v>
      </c>
      <c r="F1257" s="5"/>
      <c r="G1257" s="5">
        <v>1</v>
      </c>
    </row>
    <row r="1258" spans="1:7" x14ac:dyDescent="0.2">
      <c r="A1258" s="12">
        <v>41842.620347222219</v>
      </c>
      <c r="B1258" s="5"/>
      <c r="C1258" s="5">
        <v>1</v>
      </c>
      <c r="D1258" s="5"/>
      <c r="E1258" s="5"/>
      <c r="F1258" s="5"/>
      <c r="G1258" s="5">
        <v>1</v>
      </c>
    </row>
    <row r="1259" spans="1:7" x14ac:dyDescent="0.2">
      <c r="A1259" s="12">
        <v>41842.708796296298</v>
      </c>
      <c r="B1259" s="5"/>
      <c r="C1259" s="5"/>
      <c r="D1259" s="5"/>
      <c r="E1259" s="5">
        <v>1</v>
      </c>
      <c r="F1259" s="5"/>
      <c r="G1259" s="5">
        <v>1</v>
      </c>
    </row>
    <row r="1260" spans="1:7" x14ac:dyDescent="0.2">
      <c r="A1260" s="12">
        <v>41842.772546296299</v>
      </c>
      <c r="B1260" s="5">
        <v>1</v>
      </c>
      <c r="C1260" s="5"/>
      <c r="D1260" s="5"/>
      <c r="E1260" s="5"/>
      <c r="F1260" s="5"/>
      <c r="G1260" s="5">
        <v>1</v>
      </c>
    </row>
    <row r="1261" spans="1:7" x14ac:dyDescent="0.2">
      <c r="A1261" s="12">
        <v>41842.947395833333</v>
      </c>
      <c r="B1261" s="5"/>
      <c r="C1261" s="5"/>
      <c r="D1261" s="5"/>
      <c r="E1261" s="5">
        <v>1</v>
      </c>
      <c r="F1261" s="5"/>
      <c r="G1261" s="5">
        <v>1</v>
      </c>
    </row>
    <row r="1262" spans="1:7" x14ac:dyDescent="0.2">
      <c r="A1262" s="12">
        <v>41843.424189814818</v>
      </c>
      <c r="B1262" s="5"/>
      <c r="C1262" s="5">
        <v>1</v>
      </c>
      <c r="D1262" s="5"/>
      <c r="E1262" s="5"/>
      <c r="F1262" s="5"/>
      <c r="G1262" s="5">
        <v>1</v>
      </c>
    </row>
    <row r="1263" spans="1:7" x14ac:dyDescent="0.2">
      <c r="A1263" s="12">
        <v>41843.434386574074</v>
      </c>
      <c r="B1263" s="5"/>
      <c r="C1263" s="5"/>
      <c r="D1263" s="5"/>
      <c r="E1263" s="5">
        <v>1</v>
      </c>
      <c r="F1263" s="5"/>
      <c r="G1263" s="5">
        <v>1</v>
      </c>
    </row>
    <row r="1264" spans="1:7" x14ac:dyDescent="0.2">
      <c r="A1264" s="12">
        <v>41843.456284722219</v>
      </c>
      <c r="B1264" s="5"/>
      <c r="C1264" s="5">
        <v>1</v>
      </c>
      <c r="D1264" s="5"/>
      <c r="E1264" s="5"/>
      <c r="F1264" s="5"/>
      <c r="G1264" s="5">
        <v>1</v>
      </c>
    </row>
    <row r="1265" spans="1:7" x14ac:dyDescent="0.2">
      <c r="A1265" s="12">
        <v>41843.564456018517</v>
      </c>
      <c r="B1265" s="5"/>
      <c r="C1265" s="5">
        <v>1</v>
      </c>
      <c r="D1265" s="5"/>
      <c r="E1265" s="5"/>
      <c r="F1265" s="5"/>
      <c r="G1265" s="5">
        <v>1</v>
      </c>
    </row>
    <row r="1266" spans="1:7" x14ac:dyDescent="0.2">
      <c r="A1266" s="12">
        <v>41843.566678240742</v>
      </c>
      <c r="B1266" s="5"/>
      <c r="C1266" s="5">
        <v>1</v>
      </c>
      <c r="D1266" s="5"/>
      <c r="E1266" s="5"/>
      <c r="F1266" s="5"/>
      <c r="G1266" s="5">
        <v>1</v>
      </c>
    </row>
    <row r="1267" spans="1:7" x14ac:dyDescent="0.2">
      <c r="A1267" s="12">
        <v>41843.91678240741</v>
      </c>
      <c r="B1267" s="5"/>
      <c r="C1267" s="5">
        <v>1</v>
      </c>
      <c r="D1267" s="5"/>
      <c r="E1267" s="5"/>
      <c r="F1267" s="5"/>
      <c r="G1267" s="5">
        <v>1</v>
      </c>
    </row>
    <row r="1268" spans="1:7" x14ac:dyDescent="0.2">
      <c r="A1268" s="12">
        <v>41844.563460648147</v>
      </c>
      <c r="B1268" s="5"/>
      <c r="C1268" s="5"/>
      <c r="D1268" s="5"/>
      <c r="E1268" s="5">
        <v>1</v>
      </c>
      <c r="F1268" s="5"/>
      <c r="G1268" s="5">
        <v>1</v>
      </c>
    </row>
    <row r="1269" spans="1:7" x14ac:dyDescent="0.2">
      <c r="A1269" s="12">
        <v>41844.666087962964</v>
      </c>
      <c r="B1269" s="5">
        <v>1</v>
      </c>
      <c r="C1269" s="5"/>
      <c r="D1269" s="5"/>
      <c r="E1269" s="5"/>
      <c r="F1269" s="5"/>
      <c r="G1269" s="5">
        <v>1</v>
      </c>
    </row>
    <row r="1270" spans="1:7" x14ac:dyDescent="0.2">
      <c r="A1270" s="12">
        <v>41844.714328703703</v>
      </c>
      <c r="B1270" s="5"/>
      <c r="C1270" s="5">
        <v>1</v>
      </c>
      <c r="D1270" s="5"/>
      <c r="E1270" s="5"/>
      <c r="F1270" s="5"/>
      <c r="G1270" s="5">
        <v>1</v>
      </c>
    </row>
    <row r="1271" spans="1:7" x14ac:dyDescent="0.2">
      <c r="A1271" s="12">
        <v>41845.60083333333</v>
      </c>
      <c r="B1271" s="5"/>
      <c r="C1271" s="5"/>
      <c r="D1271" s="5"/>
      <c r="E1271" s="5">
        <v>1</v>
      </c>
      <c r="F1271" s="5"/>
      <c r="G1271" s="5">
        <v>1</v>
      </c>
    </row>
    <row r="1272" spans="1:7" x14ac:dyDescent="0.2">
      <c r="A1272" s="12">
        <v>41845.658460648148</v>
      </c>
      <c r="B1272" s="5"/>
      <c r="C1272" s="5">
        <v>1</v>
      </c>
      <c r="D1272" s="5"/>
      <c r="E1272" s="5"/>
      <c r="F1272" s="5"/>
      <c r="G1272" s="5">
        <v>1</v>
      </c>
    </row>
    <row r="1273" spans="1:7" x14ac:dyDescent="0.2">
      <c r="A1273" s="12">
        <v>41845.759826388887</v>
      </c>
      <c r="B1273" s="5"/>
      <c r="C1273" s="5">
        <v>1</v>
      </c>
      <c r="D1273" s="5"/>
      <c r="E1273" s="5"/>
      <c r="F1273" s="5"/>
      <c r="G1273" s="5">
        <v>1</v>
      </c>
    </row>
    <row r="1274" spans="1:7" x14ac:dyDescent="0.2">
      <c r="A1274" s="12">
        <v>41846.137465277781</v>
      </c>
      <c r="B1274" s="5"/>
      <c r="C1274" s="5"/>
      <c r="D1274" s="5"/>
      <c r="E1274" s="5">
        <v>1</v>
      </c>
      <c r="F1274" s="5"/>
      <c r="G1274" s="5">
        <v>1</v>
      </c>
    </row>
    <row r="1275" spans="1:7" x14ac:dyDescent="0.2">
      <c r="A1275" s="12">
        <v>41846.458993055552</v>
      </c>
      <c r="B1275" s="5"/>
      <c r="C1275" s="5"/>
      <c r="D1275" s="5"/>
      <c r="E1275" s="5">
        <v>1</v>
      </c>
      <c r="F1275" s="5"/>
      <c r="G1275" s="5">
        <v>1</v>
      </c>
    </row>
    <row r="1276" spans="1:7" x14ac:dyDescent="0.2">
      <c r="A1276" s="12">
        <v>41846.769745370373</v>
      </c>
      <c r="B1276" s="5"/>
      <c r="C1276" s="5">
        <v>1</v>
      </c>
      <c r="D1276" s="5"/>
      <c r="E1276" s="5"/>
      <c r="F1276" s="5"/>
      <c r="G1276" s="5">
        <v>1</v>
      </c>
    </row>
    <row r="1277" spans="1:7" x14ac:dyDescent="0.2">
      <c r="A1277" s="12">
        <v>41847.722361111111</v>
      </c>
      <c r="B1277" s="5"/>
      <c r="C1277" s="5">
        <v>1</v>
      </c>
      <c r="D1277" s="5"/>
      <c r="E1277" s="5"/>
      <c r="F1277" s="5"/>
      <c r="G1277" s="5">
        <v>1</v>
      </c>
    </row>
    <row r="1278" spans="1:7" x14ac:dyDescent="0.2">
      <c r="A1278" s="12">
        <v>41847.813437500001</v>
      </c>
      <c r="B1278" s="5"/>
      <c r="C1278" s="5"/>
      <c r="D1278" s="5"/>
      <c r="E1278" s="5">
        <v>1</v>
      </c>
      <c r="F1278" s="5"/>
      <c r="G1278" s="5">
        <v>1</v>
      </c>
    </row>
    <row r="1279" spans="1:7" x14ac:dyDescent="0.2">
      <c r="A1279" s="12">
        <v>41848.47146990741</v>
      </c>
      <c r="B1279" s="5">
        <v>1</v>
      </c>
      <c r="C1279" s="5"/>
      <c r="D1279" s="5"/>
      <c r="E1279" s="5"/>
      <c r="F1279" s="5"/>
      <c r="G1279" s="5">
        <v>1</v>
      </c>
    </row>
    <row r="1280" spans="1:7" x14ac:dyDescent="0.2">
      <c r="A1280" s="12">
        <v>41848.56459490741</v>
      </c>
      <c r="B1280" s="5"/>
      <c r="C1280" s="5">
        <v>1</v>
      </c>
      <c r="D1280" s="5"/>
      <c r="E1280" s="5"/>
      <c r="F1280" s="5"/>
      <c r="G1280" s="5">
        <v>1</v>
      </c>
    </row>
    <row r="1281" spans="1:7" x14ac:dyDescent="0.2">
      <c r="A1281" s="12">
        <v>41848.631689814814</v>
      </c>
      <c r="B1281" s="5"/>
      <c r="C1281" s="5">
        <v>1</v>
      </c>
      <c r="D1281" s="5"/>
      <c r="E1281" s="5"/>
      <c r="F1281" s="5"/>
      <c r="G1281" s="5">
        <v>1</v>
      </c>
    </row>
    <row r="1282" spans="1:7" x14ac:dyDescent="0.2">
      <c r="A1282" s="12">
        <v>41848.657824074071</v>
      </c>
      <c r="B1282" s="5"/>
      <c r="C1282" s="5"/>
      <c r="D1282" s="5"/>
      <c r="E1282" s="5">
        <v>1</v>
      </c>
      <c r="F1282" s="5"/>
      <c r="G1282" s="5">
        <v>1</v>
      </c>
    </row>
    <row r="1283" spans="1:7" x14ac:dyDescent="0.2">
      <c r="A1283" s="12">
        <v>41848.827037037037</v>
      </c>
      <c r="B1283" s="5">
        <v>1</v>
      </c>
      <c r="C1283" s="5"/>
      <c r="D1283" s="5"/>
      <c r="E1283" s="5"/>
      <c r="F1283" s="5"/>
      <c r="G1283" s="5">
        <v>1</v>
      </c>
    </row>
    <row r="1284" spans="1:7" x14ac:dyDescent="0.2">
      <c r="A1284" s="12">
        <v>41849.352361111109</v>
      </c>
      <c r="B1284" s="5"/>
      <c r="C1284" s="5">
        <v>1</v>
      </c>
      <c r="D1284" s="5"/>
      <c r="E1284" s="5"/>
      <c r="F1284" s="5"/>
      <c r="G1284" s="5">
        <v>1</v>
      </c>
    </row>
    <row r="1285" spans="1:7" x14ac:dyDescent="0.2">
      <c r="A1285" s="12">
        <v>41849.678703703707</v>
      </c>
      <c r="B1285" s="5"/>
      <c r="C1285" s="5">
        <v>1</v>
      </c>
      <c r="D1285" s="5"/>
      <c r="E1285" s="5"/>
      <c r="F1285" s="5"/>
      <c r="G1285" s="5">
        <v>1</v>
      </c>
    </row>
    <row r="1286" spans="1:7" x14ac:dyDescent="0.2">
      <c r="A1286" s="12">
        <v>41849.805844907409</v>
      </c>
      <c r="B1286" s="5">
        <v>1</v>
      </c>
      <c r="C1286" s="5"/>
      <c r="D1286" s="5"/>
      <c r="E1286" s="5"/>
      <c r="F1286" s="5"/>
      <c r="G1286" s="5">
        <v>1</v>
      </c>
    </row>
    <row r="1287" spans="1:7" x14ac:dyDescent="0.2">
      <c r="A1287" s="12">
        <v>41850.192604166667</v>
      </c>
      <c r="B1287" s="5"/>
      <c r="C1287" s="5"/>
      <c r="D1287" s="5"/>
      <c r="E1287" s="5">
        <v>1</v>
      </c>
      <c r="F1287" s="5"/>
      <c r="G1287" s="5">
        <v>1</v>
      </c>
    </row>
    <row r="1288" spans="1:7" x14ac:dyDescent="0.2">
      <c r="A1288" s="12">
        <v>41850.57304398148</v>
      </c>
      <c r="B1288" s="5"/>
      <c r="C1288" s="5">
        <v>1</v>
      </c>
      <c r="D1288" s="5"/>
      <c r="E1288" s="5"/>
      <c r="F1288" s="5"/>
      <c r="G1288" s="5">
        <v>1</v>
      </c>
    </row>
    <row r="1289" spans="1:7" x14ac:dyDescent="0.2">
      <c r="A1289" s="12">
        <v>41850.654918981483</v>
      </c>
      <c r="B1289" s="5"/>
      <c r="C1289" s="5">
        <v>1</v>
      </c>
      <c r="D1289" s="5"/>
      <c r="E1289" s="5"/>
      <c r="F1289" s="5"/>
      <c r="G1289" s="5">
        <v>1</v>
      </c>
    </row>
    <row r="1290" spans="1:7" x14ac:dyDescent="0.2">
      <c r="A1290" s="12">
        <v>41850.99181712963</v>
      </c>
      <c r="B1290" s="5"/>
      <c r="C1290" s="5"/>
      <c r="D1290" s="5"/>
      <c r="E1290" s="5">
        <v>1</v>
      </c>
      <c r="F1290" s="5"/>
      <c r="G1290" s="5">
        <v>1</v>
      </c>
    </row>
    <row r="1291" spans="1:7" x14ac:dyDescent="0.2">
      <c r="A1291" s="12">
        <v>41851.333252314813</v>
      </c>
      <c r="B1291" s="5"/>
      <c r="C1291" s="5"/>
      <c r="D1291" s="5"/>
      <c r="E1291" s="5">
        <v>1</v>
      </c>
      <c r="F1291" s="5"/>
      <c r="G1291" s="5">
        <v>1</v>
      </c>
    </row>
    <row r="1292" spans="1:7" x14ac:dyDescent="0.2">
      <c r="A1292" s="12">
        <v>41851.428055555552</v>
      </c>
      <c r="B1292" s="5"/>
      <c r="C1292" s="5">
        <v>1</v>
      </c>
      <c r="D1292" s="5"/>
      <c r="E1292" s="5"/>
      <c r="F1292" s="5"/>
      <c r="G1292" s="5">
        <v>1</v>
      </c>
    </row>
    <row r="1293" spans="1:7" x14ac:dyDescent="0.2">
      <c r="A1293" s="12">
        <v>41851.487824074073</v>
      </c>
      <c r="B1293" s="5">
        <v>1</v>
      </c>
      <c r="C1293" s="5"/>
      <c r="D1293" s="5"/>
      <c r="E1293" s="5"/>
      <c r="F1293" s="5"/>
      <c r="G1293" s="5">
        <v>1</v>
      </c>
    </row>
    <row r="1294" spans="1:7" x14ac:dyDescent="0.2">
      <c r="A1294" s="12">
        <v>41851.492592592593</v>
      </c>
      <c r="B1294" s="5"/>
      <c r="C1294" s="5">
        <v>1</v>
      </c>
      <c r="D1294" s="5"/>
      <c r="E1294" s="5"/>
      <c r="F1294" s="5"/>
      <c r="G1294" s="5">
        <v>1</v>
      </c>
    </row>
    <row r="1295" spans="1:7" x14ac:dyDescent="0.2">
      <c r="A1295" s="12">
        <v>41851.563020833331</v>
      </c>
      <c r="B1295" s="5"/>
      <c r="C1295" s="5"/>
      <c r="D1295" s="5"/>
      <c r="E1295" s="5">
        <v>1</v>
      </c>
      <c r="F1295" s="5"/>
      <c r="G1295" s="5">
        <v>1</v>
      </c>
    </row>
    <row r="1296" spans="1:7" x14ac:dyDescent="0.2">
      <c r="A1296" s="12">
        <v>41851.754583333335</v>
      </c>
      <c r="B1296" s="5"/>
      <c r="C1296" s="5"/>
      <c r="D1296" s="5"/>
      <c r="E1296" s="5">
        <v>1</v>
      </c>
      <c r="F1296" s="5"/>
      <c r="G1296" s="5">
        <v>1</v>
      </c>
    </row>
    <row r="1297" spans="1:7" x14ac:dyDescent="0.2">
      <c r="A1297" s="12">
        <v>41852.318888888891</v>
      </c>
      <c r="B1297" s="5"/>
      <c r="C1297" s="5"/>
      <c r="D1297" s="5"/>
      <c r="E1297" s="5">
        <v>1</v>
      </c>
      <c r="F1297" s="5"/>
      <c r="G1297" s="5">
        <v>1</v>
      </c>
    </row>
    <row r="1298" spans="1:7" x14ac:dyDescent="0.2">
      <c r="A1298" s="12">
        <v>41852.437893518516</v>
      </c>
      <c r="B1298" s="5"/>
      <c r="C1298" s="5">
        <v>1</v>
      </c>
      <c r="D1298" s="5"/>
      <c r="E1298" s="5"/>
      <c r="F1298" s="5"/>
      <c r="G1298" s="5">
        <v>1</v>
      </c>
    </row>
    <row r="1299" spans="1:7" x14ac:dyDescent="0.2">
      <c r="A1299" s="12">
        <v>41852.449976851851</v>
      </c>
      <c r="B1299" s="5"/>
      <c r="C1299" s="5"/>
      <c r="D1299" s="5"/>
      <c r="E1299" s="5">
        <v>1</v>
      </c>
      <c r="F1299" s="5"/>
      <c r="G1299" s="5">
        <v>1</v>
      </c>
    </row>
    <row r="1300" spans="1:7" x14ac:dyDescent="0.2">
      <c r="A1300" s="12">
        <v>41852.457465277781</v>
      </c>
      <c r="B1300" s="5"/>
      <c r="C1300" s="5"/>
      <c r="D1300" s="5"/>
      <c r="E1300" s="5">
        <v>1</v>
      </c>
      <c r="F1300" s="5"/>
      <c r="G1300" s="5">
        <v>1</v>
      </c>
    </row>
    <row r="1301" spans="1:7" x14ac:dyDescent="0.2">
      <c r="A1301" s="12">
        <v>41852.521886574075</v>
      </c>
      <c r="B1301" s="5"/>
      <c r="C1301" s="5"/>
      <c r="D1301" s="5"/>
      <c r="E1301" s="5">
        <v>1</v>
      </c>
      <c r="F1301" s="5"/>
      <c r="G1301" s="5">
        <v>1</v>
      </c>
    </row>
    <row r="1302" spans="1:7" x14ac:dyDescent="0.2">
      <c r="A1302" s="12">
        <v>41853.031875000001</v>
      </c>
      <c r="B1302" s="5"/>
      <c r="C1302" s="5"/>
      <c r="D1302" s="5"/>
      <c r="E1302" s="5">
        <v>1</v>
      </c>
      <c r="F1302" s="5"/>
      <c r="G1302" s="5">
        <v>1</v>
      </c>
    </row>
    <row r="1303" spans="1:7" x14ac:dyDescent="0.2">
      <c r="A1303" s="12">
        <v>41853.355069444442</v>
      </c>
      <c r="B1303" s="5"/>
      <c r="C1303" s="5">
        <v>1</v>
      </c>
      <c r="D1303" s="5"/>
      <c r="E1303" s="5"/>
      <c r="F1303" s="5"/>
      <c r="G1303" s="5">
        <v>1</v>
      </c>
    </row>
    <row r="1304" spans="1:7" x14ac:dyDescent="0.2">
      <c r="A1304" s="12">
        <v>41854.181446759256</v>
      </c>
      <c r="B1304" s="5"/>
      <c r="C1304" s="5">
        <v>1</v>
      </c>
      <c r="D1304" s="5"/>
      <c r="E1304" s="5"/>
      <c r="F1304" s="5"/>
      <c r="G1304" s="5">
        <v>1</v>
      </c>
    </row>
    <row r="1305" spans="1:7" x14ac:dyDescent="0.2">
      <c r="A1305" s="12">
        <v>41854.394317129627</v>
      </c>
      <c r="B1305" s="5">
        <v>1</v>
      </c>
      <c r="C1305" s="5"/>
      <c r="D1305" s="5"/>
      <c r="E1305" s="5"/>
      <c r="F1305" s="5"/>
      <c r="G1305" s="5">
        <v>1</v>
      </c>
    </row>
    <row r="1306" spans="1:7" x14ac:dyDescent="0.2">
      <c r="A1306" s="12">
        <v>41854.539259259262</v>
      </c>
      <c r="B1306" s="5"/>
      <c r="C1306" s="5">
        <v>1</v>
      </c>
      <c r="D1306" s="5"/>
      <c r="E1306" s="5"/>
      <c r="F1306" s="5"/>
      <c r="G1306" s="5">
        <v>1</v>
      </c>
    </row>
    <row r="1307" spans="1:7" x14ac:dyDescent="0.2">
      <c r="A1307" s="12">
        <v>41855.339768518519</v>
      </c>
      <c r="B1307" s="5"/>
      <c r="C1307" s="5"/>
      <c r="D1307" s="5"/>
      <c r="E1307" s="5">
        <v>1</v>
      </c>
      <c r="F1307" s="5"/>
      <c r="G1307" s="5">
        <v>1</v>
      </c>
    </row>
    <row r="1308" spans="1:7" x14ac:dyDescent="0.2">
      <c r="A1308" s="12">
        <v>41855.569571759261</v>
      </c>
      <c r="B1308" s="5"/>
      <c r="C1308" s="5">
        <v>1</v>
      </c>
      <c r="D1308" s="5"/>
      <c r="E1308" s="5"/>
      <c r="F1308" s="5"/>
      <c r="G1308" s="5">
        <v>1</v>
      </c>
    </row>
    <row r="1309" spans="1:7" x14ac:dyDescent="0.2">
      <c r="A1309" s="12">
        <v>41855.575312499997</v>
      </c>
      <c r="B1309" s="5"/>
      <c r="C1309" s="5"/>
      <c r="D1309" s="5"/>
      <c r="E1309" s="5">
        <v>1</v>
      </c>
      <c r="F1309" s="5"/>
      <c r="G1309" s="5">
        <v>1</v>
      </c>
    </row>
    <row r="1310" spans="1:7" x14ac:dyDescent="0.2">
      <c r="A1310" s="12">
        <v>41855.575972222221</v>
      </c>
      <c r="B1310" s="5"/>
      <c r="C1310" s="5">
        <v>1</v>
      </c>
      <c r="D1310" s="5"/>
      <c r="E1310" s="5"/>
      <c r="F1310" s="5"/>
      <c r="G1310" s="5">
        <v>1</v>
      </c>
    </row>
    <row r="1311" spans="1:7" x14ac:dyDescent="0.2">
      <c r="A1311" s="12">
        <v>41855.65148148148</v>
      </c>
      <c r="B1311" s="5"/>
      <c r="C1311" s="5">
        <v>1</v>
      </c>
      <c r="D1311" s="5"/>
      <c r="E1311" s="5"/>
      <c r="F1311" s="5"/>
      <c r="G1311" s="5">
        <v>1</v>
      </c>
    </row>
    <row r="1312" spans="1:7" x14ac:dyDescent="0.2">
      <c r="A1312" s="12">
        <v>41855.801736111112</v>
      </c>
      <c r="B1312" s="5"/>
      <c r="C1312" s="5"/>
      <c r="D1312" s="5"/>
      <c r="E1312" s="5">
        <v>1</v>
      </c>
      <c r="F1312" s="5"/>
      <c r="G1312" s="5">
        <v>1</v>
      </c>
    </row>
    <row r="1313" spans="1:7" x14ac:dyDescent="0.2">
      <c r="A1313" s="12">
        <v>41856.463819444441</v>
      </c>
      <c r="B1313" s="5"/>
      <c r="C1313" s="5">
        <v>1</v>
      </c>
      <c r="D1313" s="5"/>
      <c r="E1313" s="5"/>
      <c r="F1313" s="5"/>
      <c r="G1313" s="5">
        <v>1</v>
      </c>
    </row>
    <row r="1314" spans="1:7" x14ac:dyDescent="0.2">
      <c r="A1314" s="12">
        <v>41856.506736111114</v>
      </c>
      <c r="B1314" s="5"/>
      <c r="C1314" s="5"/>
      <c r="D1314" s="5"/>
      <c r="E1314" s="5">
        <v>1</v>
      </c>
      <c r="F1314" s="5"/>
      <c r="G1314" s="5">
        <v>1</v>
      </c>
    </row>
    <row r="1315" spans="1:7" x14ac:dyDescent="0.2">
      <c r="A1315" s="12">
        <v>41856.657384259262</v>
      </c>
      <c r="B1315" s="5"/>
      <c r="C1315" s="5">
        <v>1</v>
      </c>
      <c r="D1315" s="5"/>
      <c r="E1315" s="5"/>
      <c r="F1315" s="5"/>
      <c r="G1315" s="5">
        <v>1</v>
      </c>
    </row>
    <row r="1316" spans="1:7" x14ac:dyDescent="0.2">
      <c r="A1316" s="12">
        <v>41856.974710648145</v>
      </c>
      <c r="B1316" s="5"/>
      <c r="C1316" s="5">
        <v>1</v>
      </c>
      <c r="D1316" s="5"/>
      <c r="E1316" s="5"/>
      <c r="F1316" s="5"/>
      <c r="G1316" s="5">
        <v>1</v>
      </c>
    </row>
    <row r="1317" spans="1:7" x14ac:dyDescent="0.2">
      <c r="A1317" s="12">
        <v>41857.645856481482</v>
      </c>
      <c r="B1317" s="5"/>
      <c r="C1317" s="5">
        <v>1</v>
      </c>
      <c r="D1317" s="5"/>
      <c r="E1317" s="5"/>
      <c r="F1317" s="5"/>
      <c r="G1317" s="5">
        <v>1</v>
      </c>
    </row>
    <row r="1318" spans="1:7" x14ac:dyDescent="0.2">
      <c r="A1318" s="12">
        <v>41857.798738425925</v>
      </c>
      <c r="B1318" s="5"/>
      <c r="C1318" s="5">
        <v>1</v>
      </c>
      <c r="D1318" s="5"/>
      <c r="E1318" s="5"/>
      <c r="F1318" s="5"/>
      <c r="G1318" s="5">
        <v>1</v>
      </c>
    </row>
    <row r="1319" spans="1:7" x14ac:dyDescent="0.2">
      <c r="A1319" s="12">
        <v>41858.006296296298</v>
      </c>
      <c r="B1319" s="5"/>
      <c r="C1319" s="5">
        <v>1</v>
      </c>
      <c r="D1319" s="5"/>
      <c r="E1319" s="5"/>
      <c r="F1319" s="5"/>
      <c r="G1319" s="5">
        <v>1</v>
      </c>
    </row>
    <row r="1320" spans="1:7" x14ac:dyDescent="0.2">
      <c r="A1320" s="12">
        <v>41858.147060185183</v>
      </c>
      <c r="B1320" s="5"/>
      <c r="C1320" s="5"/>
      <c r="D1320" s="5"/>
      <c r="E1320" s="5">
        <v>1</v>
      </c>
      <c r="F1320" s="5"/>
      <c r="G1320" s="5">
        <v>1</v>
      </c>
    </row>
    <row r="1321" spans="1:7" x14ac:dyDescent="0.2">
      <c r="A1321" s="12">
        <v>41858.553449074076</v>
      </c>
      <c r="B1321" s="5"/>
      <c r="C1321" s="5">
        <v>1</v>
      </c>
      <c r="D1321" s="5"/>
      <c r="E1321" s="5"/>
      <c r="F1321" s="5"/>
      <c r="G1321" s="5">
        <v>1</v>
      </c>
    </row>
    <row r="1322" spans="1:7" x14ac:dyDescent="0.2">
      <c r="A1322" s="12">
        <v>41858.617106481484</v>
      </c>
      <c r="B1322" s="5"/>
      <c r="C1322" s="5">
        <v>1</v>
      </c>
      <c r="D1322" s="5"/>
      <c r="E1322" s="5"/>
      <c r="F1322" s="5"/>
      <c r="G1322" s="5">
        <v>1</v>
      </c>
    </row>
    <row r="1323" spans="1:7" x14ac:dyDescent="0.2">
      <c r="A1323" s="12">
        <v>41859.717523148145</v>
      </c>
      <c r="B1323" s="5"/>
      <c r="C1323" s="5">
        <v>1</v>
      </c>
      <c r="D1323" s="5"/>
      <c r="E1323" s="5"/>
      <c r="F1323" s="5"/>
      <c r="G1323" s="5">
        <v>1</v>
      </c>
    </row>
    <row r="1324" spans="1:7" x14ac:dyDescent="0.2">
      <c r="A1324" s="12">
        <v>41860.701689814814</v>
      </c>
      <c r="B1324" s="5"/>
      <c r="C1324" s="5">
        <v>1</v>
      </c>
      <c r="D1324" s="5"/>
      <c r="E1324" s="5"/>
      <c r="F1324" s="5"/>
      <c r="G1324" s="5">
        <v>1</v>
      </c>
    </row>
    <row r="1325" spans="1:7" x14ac:dyDescent="0.2">
      <c r="A1325" s="12">
        <v>41860.862233796295</v>
      </c>
      <c r="B1325" s="5"/>
      <c r="C1325" s="5"/>
      <c r="D1325" s="5"/>
      <c r="E1325" s="5">
        <v>1</v>
      </c>
      <c r="F1325" s="5"/>
      <c r="G1325" s="5">
        <v>1</v>
      </c>
    </row>
    <row r="1326" spans="1:7" x14ac:dyDescent="0.2">
      <c r="A1326" s="12">
        <v>41861.316504629627</v>
      </c>
      <c r="B1326" s="5"/>
      <c r="C1326" s="5"/>
      <c r="D1326" s="5"/>
      <c r="E1326" s="5">
        <v>1</v>
      </c>
      <c r="F1326" s="5"/>
      <c r="G1326" s="5">
        <v>1</v>
      </c>
    </row>
    <row r="1327" spans="1:7" x14ac:dyDescent="0.2">
      <c r="A1327" s="12">
        <v>41861.558761574073</v>
      </c>
      <c r="B1327" s="5"/>
      <c r="C1327" s="5">
        <v>1</v>
      </c>
      <c r="D1327" s="5"/>
      <c r="E1327" s="5"/>
      <c r="F1327" s="5"/>
      <c r="G1327" s="5">
        <v>1</v>
      </c>
    </row>
    <row r="1328" spans="1:7" x14ac:dyDescent="0.2">
      <c r="A1328" s="12">
        <v>41862.553391203706</v>
      </c>
      <c r="B1328" s="5"/>
      <c r="C1328" s="5">
        <v>1</v>
      </c>
      <c r="D1328" s="5"/>
      <c r="E1328" s="5"/>
      <c r="F1328" s="5"/>
      <c r="G1328" s="5">
        <v>1</v>
      </c>
    </row>
    <row r="1329" spans="1:7" x14ac:dyDescent="0.2">
      <c r="A1329" s="12">
        <v>41862.59474537037</v>
      </c>
      <c r="B1329" s="5"/>
      <c r="C1329" s="5"/>
      <c r="D1329" s="5"/>
      <c r="E1329" s="5">
        <v>1</v>
      </c>
      <c r="F1329" s="5"/>
      <c r="G1329" s="5">
        <v>1</v>
      </c>
    </row>
    <row r="1330" spans="1:7" x14ac:dyDescent="0.2">
      <c r="A1330" s="12">
        <v>41862.631643518522</v>
      </c>
      <c r="B1330" s="5"/>
      <c r="C1330" s="5"/>
      <c r="D1330" s="5"/>
      <c r="E1330" s="5">
        <v>1</v>
      </c>
      <c r="F1330" s="5"/>
      <c r="G1330" s="5">
        <v>1</v>
      </c>
    </row>
    <row r="1331" spans="1:7" x14ac:dyDescent="0.2">
      <c r="A1331" s="12">
        <v>41862.656342592592</v>
      </c>
      <c r="B1331" s="5"/>
      <c r="C1331" s="5"/>
      <c r="D1331" s="5"/>
      <c r="E1331" s="5">
        <v>1</v>
      </c>
      <c r="F1331" s="5"/>
      <c r="G1331" s="5">
        <v>1</v>
      </c>
    </row>
    <row r="1332" spans="1:7" x14ac:dyDescent="0.2">
      <c r="A1332" s="12">
        <v>41863.052048611113</v>
      </c>
      <c r="B1332" s="5"/>
      <c r="C1332" s="5">
        <v>1</v>
      </c>
      <c r="D1332" s="5"/>
      <c r="E1332" s="5"/>
      <c r="F1332" s="5"/>
      <c r="G1332" s="5">
        <v>1</v>
      </c>
    </row>
    <row r="1333" spans="1:7" x14ac:dyDescent="0.2">
      <c r="A1333" s="12">
        <v>41863.150949074072</v>
      </c>
      <c r="B1333" s="5"/>
      <c r="C1333" s="5">
        <v>1</v>
      </c>
      <c r="D1333" s="5"/>
      <c r="E1333" s="5"/>
      <c r="F1333" s="5"/>
      <c r="G1333" s="5">
        <v>1</v>
      </c>
    </row>
    <row r="1334" spans="1:7" x14ac:dyDescent="0.2">
      <c r="A1334" s="12">
        <v>41863.221458333333</v>
      </c>
      <c r="B1334" s="5"/>
      <c r="C1334" s="5"/>
      <c r="D1334" s="5"/>
      <c r="E1334" s="5">
        <v>1</v>
      </c>
      <c r="F1334" s="5"/>
      <c r="G1334" s="5">
        <v>1</v>
      </c>
    </row>
    <row r="1335" spans="1:7" x14ac:dyDescent="0.2">
      <c r="A1335" s="12">
        <v>41863.225162037037</v>
      </c>
      <c r="B1335" s="5"/>
      <c r="C1335" s="5"/>
      <c r="D1335" s="5"/>
      <c r="E1335" s="5">
        <v>1</v>
      </c>
      <c r="F1335" s="5"/>
      <c r="G1335" s="5">
        <v>1</v>
      </c>
    </row>
    <row r="1336" spans="1:7" x14ac:dyDescent="0.2">
      <c r="A1336" s="12">
        <v>41863.318993055553</v>
      </c>
      <c r="B1336" s="5"/>
      <c r="C1336" s="5">
        <v>1</v>
      </c>
      <c r="D1336" s="5"/>
      <c r="E1336" s="5"/>
      <c r="F1336" s="5"/>
      <c r="G1336" s="5">
        <v>1</v>
      </c>
    </row>
    <row r="1337" spans="1:7" x14ac:dyDescent="0.2">
      <c r="A1337" s="12">
        <v>41863.375787037039</v>
      </c>
      <c r="B1337" s="5"/>
      <c r="C1337" s="5"/>
      <c r="D1337" s="5"/>
      <c r="E1337" s="5">
        <v>1</v>
      </c>
      <c r="F1337" s="5"/>
      <c r="G1337" s="5">
        <v>1</v>
      </c>
    </row>
    <row r="1338" spans="1:7" x14ac:dyDescent="0.2">
      <c r="A1338" s="12">
        <v>41863.427673611113</v>
      </c>
      <c r="B1338" s="5"/>
      <c r="C1338" s="5">
        <v>1</v>
      </c>
      <c r="D1338" s="5"/>
      <c r="E1338" s="5"/>
      <c r="F1338" s="5"/>
      <c r="G1338" s="5">
        <v>1</v>
      </c>
    </row>
    <row r="1339" spans="1:7" x14ac:dyDescent="0.2">
      <c r="A1339" s="12">
        <v>41863.526562500003</v>
      </c>
      <c r="B1339" s="5"/>
      <c r="C1339" s="5">
        <v>1</v>
      </c>
      <c r="D1339" s="5"/>
      <c r="E1339" s="5"/>
      <c r="F1339" s="5"/>
      <c r="G1339" s="5">
        <v>1</v>
      </c>
    </row>
    <row r="1340" spans="1:7" x14ac:dyDescent="0.2">
      <c r="A1340" s="12">
        <v>41863.548877314817</v>
      </c>
      <c r="B1340" s="5">
        <v>1</v>
      </c>
      <c r="C1340" s="5"/>
      <c r="D1340" s="5"/>
      <c r="E1340" s="5"/>
      <c r="F1340" s="5"/>
      <c r="G1340" s="5">
        <v>1</v>
      </c>
    </row>
    <row r="1341" spans="1:7" x14ac:dyDescent="0.2">
      <c r="A1341" s="12">
        <v>41863.840532407405</v>
      </c>
      <c r="B1341" s="5"/>
      <c r="C1341" s="5">
        <v>1</v>
      </c>
      <c r="D1341" s="5"/>
      <c r="E1341" s="5"/>
      <c r="F1341" s="5"/>
      <c r="G1341" s="5">
        <v>1</v>
      </c>
    </row>
    <row r="1342" spans="1:7" x14ac:dyDescent="0.2">
      <c r="A1342" s="12">
        <v>41864.293182870373</v>
      </c>
      <c r="B1342" s="5"/>
      <c r="C1342" s="5">
        <v>1</v>
      </c>
      <c r="D1342" s="5"/>
      <c r="E1342" s="5"/>
      <c r="F1342" s="5"/>
      <c r="G1342" s="5">
        <v>1</v>
      </c>
    </row>
    <row r="1343" spans="1:7" x14ac:dyDescent="0.2">
      <c r="A1343" s="12">
        <v>41864.560335648152</v>
      </c>
      <c r="B1343" s="5"/>
      <c r="C1343" s="5"/>
      <c r="D1343" s="5"/>
      <c r="E1343" s="5">
        <v>1</v>
      </c>
      <c r="F1343" s="5"/>
      <c r="G1343" s="5">
        <v>1</v>
      </c>
    </row>
    <row r="1344" spans="1:7" x14ac:dyDescent="0.2">
      <c r="A1344" s="12">
        <v>41865.374942129631</v>
      </c>
      <c r="B1344" s="5">
        <v>1</v>
      </c>
      <c r="C1344" s="5"/>
      <c r="D1344" s="5"/>
      <c r="E1344" s="5"/>
      <c r="F1344" s="5"/>
      <c r="G1344" s="5">
        <v>1</v>
      </c>
    </row>
    <row r="1345" spans="1:7" x14ac:dyDescent="0.2">
      <c r="A1345" s="12">
        <v>41865.45144675926</v>
      </c>
      <c r="B1345" s="5">
        <v>1</v>
      </c>
      <c r="C1345" s="5"/>
      <c r="D1345" s="5"/>
      <c r="E1345" s="5"/>
      <c r="F1345" s="5"/>
      <c r="G1345" s="5">
        <v>1</v>
      </c>
    </row>
    <row r="1346" spans="1:7" x14ac:dyDescent="0.2">
      <c r="A1346" s="12">
        <v>41865.670324074075</v>
      </c>
      <c r="B1346" s="5"/>
      <c r="C1346" s="5">
        <v>1</v>
      </c>
      <c r="D1346" s="5"/>
      <c r="E1346" s="5"/>
      <c r="F1346" s="5"/>
      <c r="G1346" s="5">
        <v>1</v>
      </c>
    </row>
    <row r="1347" spans="1:7" x14ac:dyDescent="0.2">
      <c r="A1347" s="12">
        <v>41865.67459490741</v>
      </c>
      <c r="B1347" s="5"/>
      <c r="C1347" s="5"/>
      <c r="D1347" s="5"/>
      <c r="E1347" s="5">
        <v>1</v>
      </c>
      <c r="F1347" s="5"/>
      <c r="G1347" s="5">
        <v>1</v>
      </c>
    </row>
    <row r="1348" spans="1:7" x14ac:dyDescent="0.2">
      <c r="A1348" s="12">
        <v>41865.817013888889</v>
      </c>
      <c r="B1348" s="5"/>
      <c r="C1348" s="5"/>
      <c r="D1348" s="5"/>
      <c r="E1348" s="5">
        <v>1</v>
      </c>
      <c r="F1348" s="5"/>
      <c r="G1348" s="5">
        <v>1</v>
      </c>
    </row>
    <row r="1349" spans="1:7" x14ac:dyDescent="0.2">
      <c r="A1349" s="12">
        <v>41866.432314814818</v>
      </c>
      <c r="B1349" s="5"/>
      <c r="C1349" s="5">
        <v>1</v>
      </c>
      <c r="D1349" s="5"/>
      <c r="E1349" s="5"/>
      <c r="F1349" s="5"/>
      <c r="G1349" s="5">
        <v>1</v>
      </c>
    </row>
    <row r="1350" spans="1:7" x14ac:dyDescent="0.2">
      <c r="A1350" s="12">
        <v>41866.590532407405</v>
      </c>
      <c r="B1350" s="5"/>
      <c r="C1350" s="5"/>
      <c r="D1350" s="5"/>
      <c r="E1350" s="5">
        <v>1</v>
      </c>
      <c r="F1350" s="5"/>
      <c r="G1350" s="5">
        <v>1</v>
      </c>
    </row>
    <row r="1351" spans="1:7" x14ac:dyDescent="0.2">
      <c r="A1351" s="12">
        <v>41866.722743055558</v>
      </c>
      <c r="B1351" s="5"/>
      <c r="C1351" s="5">
        <v>1</v>
      </c>
      <c r="D1351" s="5"/>
      <c r="E1351" s="5"/>
      <c r="F1351" s="5"/>
      <c r="G1351" s="5">
        <v>1</v>
      </c>
    </row>
    <row r="1352" spans="1:7" x14ac:dyDescent="0.2">
      <c r="A1352" s="12">
        <v>41866.875034722223</v>
      </c>
      <c r="B1352" s="5"/>
      <c r="C1352" s="5">
        <v>1</v>
      </c>
      <c r="D1352" s="5"/>
      <c r="E1352" s="5"/>
      <c r="F1352" s="5"/>
      <c r="G1352" s="5">
        <v>1</v>
      </c>
    </row>
    <row r="1353" spans="1:7" x14ac:dyDescent="0.2">
      <c r="A1353" s="12">
        <v>41867.44394675926</v>
      </c>
      <c r="B1353" s="5"/>
      <c r="C1353" s="5">
        <v>1</v>
      </c>
      <c r="D1353" s="5"/>
      <c r="E1353" s="5"/>
      <c r="F1353" s="5"/>
      <c r="G1353" s="5">
        <v>1</v>
      </c>
    </row>
    <row r="1354" spans="1:7" x14ac:dyDescent="0.2">
      <c r="A1354" s="12">
        <v>41868.715717592589</v>
      </c>
      <c r="B1354" s="5"/>
      <c r="C1354" s="5"/>
      <c r="D1354" s="5"/>
      <c r="E1354" s="5">
        <v>1</v>
      </c>
      <c r="F1354" s="5"/>
      <c r="G1354" s="5">
        <v>1</v>
      </c>
    </row>
    <row r="1355" spans="1:7" x14ac:dyDescent="0.2">
      <c r="A1355" s="12">
        <v>41869.326284722221</v>
      </c>
      <c r="B1355" s="5"/>
      <c r="C1355" s="5">
        <v>1</v>
      </c>
      <c r="D1355" s="5"/>
      <c r="E1355" s="5"/>
      <c r="F1355" s="5"/>
      <c r="G1355" s="5">
        <v>1</v>
      </c>
    </row>
    <row r="1356" spans="1:7" x14ac:dyDescent="0.2">
      <c r="A1356" s="12">
        <v>41869.333981481483</v>
      </c>
      <c r="B1356" s="5"/>
      <c r="C1356" s="5"/>
      <c r="D1356" s="5"/>
      <c r="E1356" s="5">
        <v>1</v>
      </c>
      <c r="F1356" s="5"/>
      <c r="G1356" s="5">
        <v>1</v>
      </c>
    </row>
    <row r="1357" spans="1:7" x14ac:dyDescent="0.2">
      <c r="A1357" s="12">
        <v>41869.489803240744</v>
      </c>
      <c r="B1357" s="5"/>
      <c r="C1357" s="5">
        <v>1</v>
      </c>
      <c r="D1357" s="5"/>
      <c r="E1357" s="5"/>
      <c r="F1357" s="5"/>
      <c r="G1357" s="5">
        <v>1</v>
      </c>
    </row>
    <row r="1358" spans="1:7" x14ac:dyDescent="0.2">
      <c r="A1358" s="12">
        <v>41869.505833333336</v>
      </c>
      <c r="B1358" s="5"/>
      <c r="C1358" s="5">
        <v>1</v>
      </c>
      <c r="D1358" s="5"/>
      <c r="E1358" s="5"/>
      <c r="F1358" s="5"/>
      <c r="G1358" s="5">
        <v>1</v>
      </c>
    </row>
    <row r="1359" spans="1:7" x14ac:dyDescent="0.2">
      <c r="A1359" s="12">
        <v>41869.532337962963</v>
      </c>
      <c r="B1359" s="5"/>
      <c r="C1359" s="5"/>
      <c r="D1359" s="5"/>
      <c r="E1359" s="5">
        <v>1</v>
      </c>
      <c r="F1359" s="5"/>
      <c r="G1359" s="5">
        <v>1</v>
      </c>
    </row>
    <row r="1360" spans="1:7" x14ac:dyDescent="0.2">
      <c r="A1360" s="12">
        <v>41869.59039351852</v>
      </c>
      <c r="B1360" s="5"/>
      <c r="C1360" s="5">
        <v>1</v>
      </c>
      <c r="D1360" s="5"/>
      <c r="E1360" s="5"/>
      <c r="F1360" s="5"/>
      <c r="G1360" s="5">
        <v>1</v>
      </c>
    </row>
    <row r="1361" spans="1:7" x14ac:dyDescent="0.2">
      <c r="A1361" s="12">
        <v>41869.664351851854</v>
      </c>
      <c r="B1361" s="5"/>
      <c r="C1361" s="5">
        <v>1</v>
      </c>
      <c r="D1361" s="5"/>
      <c r="E1361" s="5"/>
      <c r="F1361" s="5"/>
      <c r="G1361" s="5">
        <v>1</v>
      </c>
    </row>
    <row r="1362" spans="1:7" x14ac:dyDescent="0.2">
      <c r="A1362" s="12">
        <v>41870.657129629632</v>
      </c>
      <c r="B1362" s="5"/>
      <c r="C1362" s="5"/>
      <c r="D1362" s="5"/>
      <c r="E1362" s="5">
        <v>1</v>
      </c>
      <c r="F1362" s="5"/>
      <c r="G1362" s="5">
        <v>1</v>
      </c>
    </row>
    <row r="1363" spans="1:7" x14ac:dyDescent="0.2">
      <c r="A1363" s="12">
        <v>41870.666342592594</v>
      </c>
      <c r="B1363" s="5"/>
      <c r="C1363" s="5">
        <v>1</v>
      </c>
      <c r="D1363" s="5"/>
      <c r="E1363" s="5"/>
      <c r="F1363" s="5"/>
      <c r="G1363" s="5">
        <v>1</v>
      </c>
    </row>
    <row r="1364" spans="1:7" x14ac:dyDescent="0.2">
      <c r="A1364" s="12">
        <v>41871.444826388892</v>
      </c>
      <c r="B1364" s="5"/>
      <c r="C1364" s="5">
        <v>1</v>
      </c>
      <c r="D1364" s="5"/>
      <c r="E1364" s="5"/>
      <c r="F1364" s="5"/>
      <c r="G1364" s="5">
        <v>1</v>
      </c>
    </row>
    <row r="1365" spans="1:7" x14ac:dyDescent="0.2">
      <c r="A1365" s="12">
        <v>41871.547361111108</v>
      </c>
      <c r="B1365" s="5"/>
      <c r="C1365" s="5"/>
      <c r="D1365" s="5"/>
      <c r="E1365" s="5">
        <v>1</v>
      </c>
      <c r="F1365" s="5"/>
      <c r="G1365" s="5">
        <v>1</v>
      </c>
    </row>
    <row r="1366" spans="1:7" x14ac:dyDescent="0.2">
      <c r="A1366" s="12">
        <v>41871.63726851852</v>
      </c>
      <c r="B1366" s="5"/>
      <c r="C1366" s="5"/>
      <c r="D1366" s="5"/>
      <c r="E1366" s="5">
        <v>1</v>
      </c>
      <c r="F1366" s="5"/>
      <c r="G1366" s="5">
        <v>1</v>
      </c>
    </row>
    <row r="1367" spans="1:7" x14ac:dyDescent="0.2">
      <c r="A1367" s="12">
        <v>41871.763692129629</v>
      </c>
      <c r="B1367" s="5"/>
      <c r="C1367" s="5">
        <v>1</v>
      </c>
      <c r="D1367" s="5"/>
      <c r="E1367" s="5"/>
      <c r="F1367" s="5"/>
      <c r="G1367" s="5">
        <v>1</v>
      </c>
    </row>
    <row r="1368" spans="1:7" x14ac:dyDescent="0.2">
      <c r="A1368" s="12">
        <v>41872.082905092589</v>
      </c>
      <c r="B1368" s="5"/>
      <c r="C1368" s="5"/>
      <c r="D1368" s="5"/>
      <c r="E1368" s="5">
        <v>1</v>
      </c>
      <c r="F1368" s="5"/>
      <c r="G1368" s="5">
        <v>1</v>
      </c>
    </row>
    <row r="1369" spans="1:7" x14ac:dyDescent="0.2">
      <c r="A1369" s="12">
        <v>41872.317384259259</v>
      </c>
      <c r="B1369" s="5"/>
      <c r="C1369" s="5"/>
      <c r="D1369" s="5"/>
      <c r="E1369" s="5">
        <v>1</v>
      </c>
      <c r="F1369" s="5"/>
      <c r="G1369" s="5">
        <v>1</v>
      </c>
    </row>
    <row r="1370" spans="1:7" x14ac:dyDescent="0.2">
      <c r="A1370" s="12">
        <v>41872.594594907408</v>
      </c>
      <c r="B1370" s="5">
        <v>1</v>
      </c>
      <c r="C1370" s="5"/>
      <c r="D1370" s="5"/>
      <c r="E1370" s="5"/>
      <c r="F1370" s="5"/>
      <c r="G1370" s="5">
        <v>1</v>
      </c>
    </row>
    <row r="1371" spans="1:7" x14ac:dyDescent="0.2">
      <c r="A1371" s="12">
        <v>41872.599363425928</v>
      </c>
      <c r="B1371" s="5"/>
      <c r="C1371" s="5">
        <v>1</v>
      </c>
      <c r="D1371" s="5"/>
      <c r="E1371" s="5"/>
      <c r="F1371" s="5"/>
      <c r="G1371" s="5">
        <v>1</v>
      </c>
    </row>
    <row r="1372" spans="1:7" x14ac:dyDescent="0.2">
      <c r="A1372" s="12">
        <v>41873.583506944444</v>
      </c>
      <c r="B1372" s="5"/>
      <c r="C1372" s="5"/>
      <c r="D1372" s="5"/>
      <c r="E1372" s="5">
        <v>1</v>
      </c>
      <c r="F1372" s="5"/>
      <c r="G1372" s="5">
        <v>1</v>
      </c>
    </row>
    <row r="1373" spans="1:7" x14ac:dyDescent="0.2">
      <c r="A1373" s="12">
        <v>41873.890474537038</v>
      </c>
      <c r="B1373" s="5"/>
      <c r="C1373" s="5"/>
      <c r="D1373" s="5"/>
      <c r="E1373" s="5">
        <v>1</v>
      </c>
      <c r="F1373" s="5"/>
      <c r="G1373" s="5">
        <v>1</v>
      </c>
    </row>
    <row r="1374" spans="1:7" x14ac:dyDescent="0.2">
      <c r="A1374" s="12">
        <v>41874.869212962964</v>
      </c>
      <c r="B1374" s="5">
        <v>1</v>
      </c>
      <c r="C1374" s="5"/>
      <c r="D1374" s="5"/>
      <c r="E1374" s="5"/>
      <c r="F1374" s="5"/>
      <c r="G1374" s="5">
        <v>1</v>
      </c>
    </row>
    <row r="1375" spans="1:7" x14ac:dyDescent="0.2">
      <c r="A1375" s="12">
        <v>41875.714525462965</v>
      </c>
      <c r="B1375" s="5"/>
      <c r="C1375" s="5"/>
      <c r="D1375" s="5"/>
      <c r="E1375" s="5">
        <v>1</v>
      </c>
      <c r="F1375" s="5"/>
      <c r="G1375" s="5">
        <v>1</v>
      </c>
    </row>
    <row r="1376" spans="1:7" x14ac:dyDescent="0.2">
      <c r="A1376" s="12">
        <v>41875.977847222224</v>
      </c>
      <c r="B1376" s="5"/>
      <c r="C1376" s="5"/>
      <c r="D1376" s="5"/>
      <c r="E1376" s="5">
        <v>1</v>
      </c>
      <c r="F1376" s="5"/>
      <c r="G1376" s="5">
        <v>1</v>
      </c>
    </row>
    <row r="1377" spans="1:7" x14ac:dyDescent="0.2">
      <c r="A1377" s="12">
        <v>41876.225347222222</v>
      </c>
      <c r="B1377" s="5"/>
      <c r="C1377" s="5">
        <v>1</v>
      </c>
      <c r="D1377" s="5"/>
      <c r="E1377" s="5"/>
      <c r="F1377" s="5"/>
      <c r="G1377" s="5">
        <v>1</v>
      </c>
    </row>
    <row r="1378" spans="1:7" x14ac:dyDescent="0.2">
      <c r="A1378" s="12">
        <v>41876.475277777776</v>
      </c>
      <c r="B1378" s="5"/>
      <c r="C1378" s="5">
        <v>1</v>
      </c>
      <c r="D1378" s="5"/>
      <c r="E1378" s="5"/>
      <c r="F1378" s="5"/>
      <c r="G1378" s="5">
        <v>1</v>
      </c>
    </row>
    <row r="1379" spans="1:7" x14ac:dyDescent="0.2">
      <c r="A1379" s="12">
        <v>41876.510601851849</v>
      </c>
      <c r="B1379" s="5"/>
      <c r="C1379" s="5">
        <v>1</v>
      </c>
      <c r="D1379" s="5"/>
      <c r="E1379" s="5"/>
      <c r="F1379" s="5"/>
      <c r="G1379" s="5">
        <v>1</v>
      </c>
    </row>
    <row r="1380" spans="1:7" x14ac:dyDescent="0.2">
      <c r="A1380" s="12">
        <v>41876.607453703706</v>
      </c>
      <c r="B1380" s="5"/>
      <c r="C1380" s="5"/>
      <c r="D1380" s="5"/>
      <c r="E1380" s="5">
        <v>1</v>
      </c>
      <c r="F1380" s="5"/>
      <c r="G1380" s="5">
        <v>1</v>
      </c>
    </row>
    <row r="1381" spans="1:7" x14ac:dyDescent="0.2">
      <c r="A1381" s="12">
        <v>41877.013553240744</v>
      </c>
      <c r="B1381" s="5"/>
      <c r="C1381" s="5"/>
      <c r="D1381" s="5"/>
      <c r="E1381" s="5">
        <v>1</v>
      </c>
      <c r="F1381" s="5"/>
      <c r="G1381" s="5">
        <v>1</v>
      </c>
    </row>
    <row r="1382" spans="1:7" x14ac:dyDescent="0.2">
      <c r="A1382" s="12">
        <v>41877.429965277777</v>
      </c>
      <c r="B1382" s="5"/>
      <c r="C1382" s="5">
        <v>1</v>
      </c>
      <c r="D1382" s="5"/>
      <c r="E1382" s="5"/>
      <c r="F1382" s="5"/>
      <c r="G1382" s="5">
        <v>1</v>
      </c>
    </row>
    <row r="1383" spans="1:7" x14ac:dyDescent="0.2">
      <c r="A1383" s="12">
        <v>41877.678287037037</v>
      </c>
      <c r="B1383" s="5"/>
      <c r="C1383" s="5"/>
      <c r="D1383" s="5"/>
      <c r="E1383" s="5">
        <v>1</v>
      </c>
      <c r="F1383" s="5"/>
      <c r="G1383" s="5">
        <v>1</v>
      </c>
    </row>
    <row r="1384" spans="1:7" x14ac:dyDescent="0.2">
      <c r="A1384" s="12">
        <v>41877.696655092594</v>
      </c>
      <c r="B1384" s="5"/>
      <c r="C1384" s="5">
        <v>1</v>
      </c>
      <c r="D1384" s="5"/>
      <c r="E1384" s="5"/>
      <c r="F1384" s="5"/>
      <c r="G1384" s="5">
        <v>1</v>
      </c>
    </row>
    <row r="1385" spans="1:7" x14ac:dyDescent="0.2">
      <c r="A1385" s="12">
        <v>41877.70385416667</v>
      </c>
      <c r="B1385" s="5"/>
      <c r="C1385" s="5"/>
      <c r="D1385" s="5"/>
      <c r="E1385" s="5">
        <v>1</v>
      </c>
      <c r="F1385" s="5"/>
      <c r="G1385" s="5">
        <v>1</v>
      </c>
    </row>
    <row r="1386" spans="1:7" x14ac:dyDescent="0.2">
      <c r="A1386" s="12">
        <v>41877.932164351849</v>
      </c>
      <c r="B1386" s="5"/>
      <c r="C1386" s="5">
        <v>1</v>
      </c>
      <c r="D1386" s="5"/>
      <c r="E1386" s="5"/>
      <c r="F1386" s="5"/>
      <c r="G1386" s="5">
        <v>1</v>
      </c>
    </row>
    <row r="1387" spans="1:7" x14ac:dyDescent="0.2">
      <c r="A1387" s="12">
        <v>41878.32167824074</v>
      </c>
      <c r="B1387" s="5"/>
      <c r="C1387" s="5">
        <v>1</v>
      </c>
      <c r="D1387" s="5"/>
      <c r="E1387" s="5"/>
      <c r="F1387" s="5"/>
      <c r="G1387" s="5">
        <v>1</v>
      </c>
    </row>
    <row r="1388" spans="1:7" x14ac:dyDescent="0.2">
      <c r="A1388" s="12">
        <v>41878.418854166666</v>
      </c>
      <c r="B1388" s="5"/>
      <c r="C1388" s="5"/>
      <c r="D1388" s="5"/>
      <c r="E1388" s="5">
        <v>1</v>
      </c>
      <c r="F1388" s="5"/>
      <c r="G1388" s="5">
        <v>1</v>
      </c>
    </row>
    <row r="1389" spans="1:7" x14ac:dyDescent="0.2">
      <c r="A1389" s="12">
        <v>41878.670046296298</v>
      </c>
      <c r="B1389" s="5"/>
      <c r="C1389" s="5"/>
      <c r="D1389" s="5"/>
      <c r="E1389" s="5">
        <v>1</v>
      </c>
      <c r="F1389" s="5"/>
      <c r="G1389" s="5">
        <v>1</v>
      </c>
    </row>
    <row r="1390" spans="1:7" x14ac:dyDescent="0.2">
      <c r="A1390" s="12">
        <v>41878.703217592592</v>
      </c>
      <c r="B1390" s="5"/>
      <c r="C1390" s="5">
        <v>1</v>
      </c>
      <c r="D1390" s="5"/>
      <c r="E1390" s="5"/>
      <c r="F1390" s="5"/>
      <c r="G1390" s="5">
        <v>1</v>
      </c>
    </row>
    <row r="1391" spans="1:7" x14ac:dyDescent="0.2">
      <c r="A1391" s="12">
        <v>41878.738240740742</v>
      </c>
      <c r="B1391" s="5"/>
      <c r="C1391" s="5"/>
      <c r="D1391" s="5"/>
      <c r="E1391" s="5">
        <v>1</v>
      </c>
      <c r="F1391" s="5"/>
      <c r="G1391" s="5">
        <v>1</v>
      </c>
    </row>
    <row r="1392" spans="1:7" x14ac:dyDescent="0.2">
      <c r="A1392" s="12">
        <v>41878.835196759261</v>
      </c>
      <c r="B1392" s="5"/>
      <c r="C1392" s="5">
        <v>1</v>
      </c>
      <c r="D1392" s="5"/>
      <c r="E1392" s="5"/>
      <c r="F1392" s="5"/>
      <c r="G1392" s="5">
        <v>1</v>
      </c>
    </row>
    <row r="1393" spans="1:7" x14ac:dyDescent="0.2">
      <c r="A1393" s="12">
        <v>41878.922534722224</v>
      </c>
      <c r="B1393" s="5"/>
      <c r="C1393" s="5"/>
      <c r="D1393" s="5"/>
      <c r="E1393" s="5">
        <v>1</v>
      </c>
      <c r="F1393" s="5"/>
      <c r="G1393" s="5">
        <v>1</v>
      </c>
    </row>
    <row r="1394" spans="1:7" x14ac:dyDescent="0.2">
      <c r="A1394" s="12">
        <v>41879.692418981482</v>
      </c>
      <c r="B1394" s="5"/>
      <c r="C1394" s="5"/>
      <c r="D1394" s="5"/>
      <c r="E1394" s="5">
        <v>1</v>
      </c>
      <c r="F1394" s="5"/>
      <c r="G1394" s="5">
        <v>1</v>
      </c>
    </row>
    <row r="1395" spans="1:7" x14ac:dyDescent="0.2">
      <c r="A1395" s="12">
        <v>41879.705428240741</v>
      </c>
      <c r="B1395" s="5"/>
      <c r="C1395" s="5"/>
      <c r="D1395" s="5"/>
      <c r="E1395" s="5">
        <v>1</v>
      </c>
      <c r="F1395" s="5"/>
      <c r="G1395" s="5">
        <v>1</v>
      </c>
    </row>
    <row r="1396" spans="1:7" x14ac:dyDescent="0.2">
      <c r="A1396" s="12">
        <v>41879.750717592593</v>
      </c>
      <c r="B1396" s="5"/>
      <c r="C1396" s="5"/>
      <c r="D1396" s="5"/>
      <c r="E1396" s="5">
        <v>1</v>
      </c>
      <c r="F1396" s="5"/>
      <c r="G1396" s="5">
        <v>1</v>
      </c>
    </row>
    <row r="1397" spans="1:7" x14ac:dyDescent="0.2">
      <c r="A1397" s="12">
        <v>41879.852673611109</v>
      </c>
      <c r="B1397" s="5"/>
      <c r="C1397" s="5"/>
      <c r="D1397" s="5"/>
      <c r="E1397" s="5">
        <v>1</v>
      </c>
      <c r="F1397" s="5"/>
      <c r="G1397" s="5">
        <v>1</v>
      </c>
    </row>
    <row r="1398" spans="1:7" x14ac:dyDescent="0.2">
      <c r="A1398" s="12">
        <v>41879.86010416667</v>
      </c>
      <c r="B1398" s="5"/>
      <c r="C1398" s="5">
        <v>1</v>
      </c>
      <c r="D1398" s="5"/>
      <c r="E1398" s="5"/>
      <c r="F1398" s="5"/>
      <c r="G1398" s="5">
        <v>1</v>
      </c>
    </row>
    <row r="1399" spans="1:7" x14ac:dyDescent="0.2">
      <c r="A1399" s="12">
        <v>41880.545104166667</v>
      </c>
      <c r="B1399" s="5"/>
      <c r="C1399" s="5">
        <v>1</v>
      </c>
      <c r="D1399" s="5"/>
      <c r="E1399" s="5"/>
      <c r="F1399" s="5"/>
      <c r="G1399" s="5">
        <v>1</v>
      </c>
    </row>
    <row r="1400" spans="1:7" x14ac:dyDescent="0.2">
      <c r="A1400" s="12">
        <v>41880.555243055554</v>
      </c>
      <c r="B1400" s="5"/>
      <c r="C1400" s="5"/>
      <c r="D1400" s="5"/>
      <c r="E1400" s="5">
        <v>1</v>
      </c>
      <c r="F1400" s="5"/>
      <c r="G1400" s="5">
        <v>1</v>
      </c>
    </row>
    <row r="1401" spans="1:7" x14ac:dyDescent="0.2">
      <c r="A1401" s="12">
        <v>41880.580509259256</v>
      </c>
      <c r="B1401" s="5"/>
      <c r="C1401" s="5">
        <v>1</v>
      </c>
      <c r="D1401" s="5"/>
      <c r="E1401" s="5"/>
      <c r="F1401" s="5"/>
      <c r="G1401" s="5">
        <v>1</v>
      </c>
    </row>
    <row r="1402" spans="1:7" x14ac:dyDescent="0.2">
      <c r="A1402" s="12">
        <v>41880.618784722225</v>
      </c>
      <c r="B1402" s="5"/>
      <c r="C1402" s="5">
        <v>1</v>
      </c>
      <c r="D1402" s="5"/>
      <c r="E1402" s="5"/>
      <c r="F1402" s="5"/>
      <c r="G1402" s="5">
        <v>1</v>
      </c>
    </row>
    <row r="1403" spans="1:7" x14ac:dyDescent="0.2">
      <c r="A1403" s="12">
        <v>41881.153009259258</v>
      </c>
      <c r="B1403" s="5"/>
      <c r="C1403" s="5"/>
      <c r="D1403" s="5"/>
      <c r="E1403" s="5">
        <v>1</v>
      </c>
      <c r="F1403" s="5"/>
      <c r="G1403" s="5">
        <v>1</v>
      </c>
    </row>
    <row r="1404" spans="1:7" x14ac:dyDescent="0.2">
      <c r="A1404" s="12">
        <v>41881.245254629626</v>
      </c>
      <c r="B1404" s="5"/>
      <c r="C1404" s="5"/>
      <c r="D1404" s="5"/>
      <c r="E1404" s="5">
        <v>1</v>
      </c>
      <c r="F1404" s="5"/>
      <c r="G1404" s="5">
        <v>1</v>
      </c>
    </row>
    <row r="1405" spans="1:7" x14ac:dyDescent="0.2">
      <c r="A1405" s="12">
        <v>41882.377314814818</v>
      </c>
      <c r="B1405" s="5"/>
      <c r="C1405" s="5"/>
      <c r="D1405" s="5"/>
      <c r="E1405" s="5">
        <v>1</v>
      </c>
      <c r="F1405" s="5"/>
      <c r="G1405" s="5">
        <v>1</v>
      </c>
    </row>
    <row r="1406" spans="1:7" x14ac:dyDescent="0.2">
      <c r="A1406" s="12">
        <v>41882.381793981483</v>
      </c>
      <c r="B1406" s="5"/>
      <c r="C1406" s="5"/>
      <c r="D1406" s="5"/>
      <c r="E1406" s="5">
        <v>1</v>
      </c>
      <c r="F1406" s="5"/>
      <c r="G1406" s="5">
        <v>1</v>
      </c>
    </row>
    <row r="1407" spans="1:7" x14ac:dyDescent="0.2">
      <c r="A1407" s="12">
        <v>41882.72896990741</v>
      </c>
      <c r="B1407" s="5">
        <v>1</v>
      </c>
      <c r="C1407" s="5"/>
      <c r="D1407" s="5"/>
      <c r="E1407" s="5"/>
      <c r="F1407" s="5"/>
      <c r="G1407" s="5">
        <v>1</v>
      </c>
    </row>
    <row r="1408" spans="1:7" x14ac:dyDescent="0.2">
      <c r="A1408" s="12">
        <v>41883.708344907405</v>
      </c>
      <c r="B1408" s="5"/>
      <c r="C1408" s="5">
        <v>1</v>
      </c>
      <c r="D1408" s="5"/>
      <c r="E1408" s="5"/>
      <c r="F1408" s="5"/>
      <c r="G1408" s="5">
        <v>1</v>
      </c>
    </row>
    <row r="1409" spans="1:7" x14ac:dyDescent="0.2">
      <c r="A1409" s="12">
        <v>41883.848414351851</v>
      </c>
      <c r="B1409" s="5"/>
      <c r="C1409" s="5"/>
      <c r="D1409" s="5"/>
      <c r="E1409" s="5">
        <v>1</v>
      </c>
      <c r="F1409" s="5"/>
      <c r="G1409" s="5">
        <v>1</v>
      </c>
    </row>
    <row r="1410" spans="1:7" x14ac:dyDescent="0.2">
      <c r="A1410" s="12">
        <v>41884.391516203701</v>
      </c>
      <c r="B1410" s="5"/>
      <c r="C1410" s="5"/>
      <c r="D1410" s="5"/>
      <c r="E1410" s="5">
        <v>1</v>
      </c>
      <c r="F1410" s="5"/>
      <c r="G1410" s="5">
        <v>1</v>
      </c>
    </row>
    <row r="1411" spans="1:7" x14ac:dyDescent="0.2">
      <c r="A1411" s="12">
        <v>41884.40898148148</v>
      </c>
      <c r="B1411" s="5"/>
      <c r="C1411" s="5"/>
      <c r="D1411" s="5"/>
      <c r="E1411" s="5">
        <v>1</v>
      </c>
      <c r="F1411" s="5"/>
      <c r="G1411" s="5">
        <v>1</v>
      </c>
    </row>
    <row r="1412" spans="1:7" x14ac:dyDescent="0.2">
      <c r="A1412" s="12">
        <v>41884.665995370371</v>
      </c>
      <c r="B1412" s="5"/>
      <c r="C1412" s="5">
        <v>1</v>
      </c>
      <c r="D1412" s="5"/>
      <c r="E1412" s="5"/>
      <c r="F1412" s="5"/>
      <c r="G1412" s="5">
        <v>1</v>
      </c>
    </row>
    <row r="1413" spans="1:7" x14ac:dyDescent="0.2">
      <c r="A1413" s="12">
        <v>41885.01321759259</v>
      </c>
      <c r="B1413" s="5"/>
      <c r="C1413" s="5">
        <v>1</v>
      </c>
      <c r="D1413" s="5"/>
      <c r="E1413" s="5"/>
      <c r="F1413" s="5"/>
      <c r="G1413" s="5">
        <v>1</v>
      </c>
    </row>
    <row r="1414" spans="1:7" x14ac:dyDescent="0.2">
      <c r="A1414" s="12">
        <v>41885.270509259259</v>
      </c>
      <c r="B1414" s="5"/>
      <c r="C1414" s="5"/>
      <c r="D1414" s="5"/>
      <c r="E1414" s="5">
        <v>1</v>
      </c>
      <c r="F1414" s="5"/>
      <c r="G1414" s="5">
        <v>1</v>
      </c>
    </row>
    <row r="1415" spans="1:7" x14ac:dyDescent="0.2">
      <c r="A1415" s="12">
        <v>41885.309652777774</v>
      </c>
      <c r="B1415" s="5"/>
      <c r="C1415" s="5">
        <v>1</v>
      </c>
      <c r="D1415" s="5"/>
      <c r="E1415" s="5"/>
      <c r="F1415" s="5"/>
      <c r="G1415" s="5">
        <v>1</v>
      </c>
    </row>
    <row r="1416" spans="1:7" x14ac:dyDescent="0.2">
      <c r="A1416" s="12">
        <v>41885.386805555558</v>
      </c>
      <c r="B1416" s="5"/>
      <c r="C1416" s="5">
        <v>1</v>
      </c>
      <c r="D1416" s="5"/>
      <c r="E1416" s="5"/>
      <c r="F1416" s="5"/>
      <c r="G1416" s="5">
        <v>1</v>
      </c>
    </row>
    <row r="1417" spans="1:7" x14ac:dyDescent="0.2">
      <c r="A1417" s="12">
        <v>41886.903020833335</v>
      </c>
      <c r="B1417" s="5"/>
      <c r="C1417" s="5"/>
      <c r="D1417" s="5"/>
      <c r="E1417" s="5">
        <v>1</v>
      </c>
      <c r="F1417" s="5"/>
      <c r="G1417" s="5">
        <v>1</v>
      </c>
    </row>
    <row r="1418" spans="1:7" x14ac:dyDescent="0.2">
      <c r="A1418" s="12">
        <v>41887.083854166667</v>
      </c>
      <c r="B1418" s="5"/>
      <c r="C1418" s="5"/>
      <c r="D1418" s="5"/>
      <c r="E1418" s="5">
        <v>1</v>
      </c>
      <c r="F1418" s="5"/>
      <c r="G1418" s="5">
        <v>1</v>
      </c>
    </row>
    <row r="1419" spans="1:7" x14ac:dyDescent="0.2">
      <c r="A1419" s="12">
        <v>41887.175023148149</v>
      </c>
      <c r="B1419" s="5"/>
      <c r="C1419" s="5">
        <v>1</v>
      </c>
      <c r="D1419" s="5"/>
      <c r="E1419" s="5"/>
      <c r="F1419" s="5"/>
      <c r="G1419" s="5">
        <v>1</v>
      </c>
    </row>
    <row r="1420" spans="1:7" x14ac:dyDescent="0.2">
      <c r="A1420" s="12">
        <v>41887.360578703701</v>
      </c>
      <c r="B1420" s="5"/>
      <c r="C1420" s="5"/>
      <c r="D1420" s="5"/>
      <c r="E1420" s="5">
        <v>1</v>
      </c>
      <c r="F1420" s="5"/>
      <c r="G1420" s="5">
        <v>1</v>
      </c>
    </row>
    <row r="1421" spans="1:7" x14ac:dyDescent="0.2">
      <c r="A1421" s="12">
        <v>41887.575729166667</v>
      </c>
      <c r="B1421" s="5"/>
      <c r="C1421" s="5">
        <v>1</v>
      </c>
      <c r="D1421" s="5"/>
      <c r="E1421" s="5"/>
      <c r="F1421" s="5"/>
      <c r="G1421" s="5">
        <v>1</v>
      </c>
    </row>
    <row r="1422" spans="1:7" x14ac:dyDescent="0.2">
      <c r="A1422" s="12">
        <v>41887.592731481483</v>
      </c>
      <c r="B1422" s="5"/>
      <c r="C1422" s="5">
        <v>1</v>
      </c>
      <c r="D1422" s="5"/>
      <c r="E1422" s="5"/>
      <c r="F1422" s="5"/>
      <c r="G1422" s="5">
        <v>1</v>
      </c>
    </row>
    <row r="1423" spans="1:7" x14ac:dyDescent="0.2">
      <c r="A1423" s="12">
        <v>41887.592835648145</v>
      </c>
      <c r="B1423" s="5"/>
      <c r="C1423" s="5">
        <v>1</v>
      </c>
      <c r="D1423" s="5"/>
      <c r="E1423" s="5"/>
      <c r="F1423" s="5"/>
      <c r="G1423" s="5">
        <v>1</v>
      </c>
    </row>
    <row r="1424" spans="1:7" x14ac:dyDescent="0.2">
      <c r="A1424" s="12">
        <v>41888.466493055559</v>
      </c>
      <c r="B1424" s="5"/>
      <c r="C1424" s="5"/>
      <c r="D1424" s="5"/>
      <c r="E1424" s="5">
        <v>1</v>
      </c>
      <c r="F1424" s="5"/>
      <c r="G1424" s="5">
        <v>1</v>
      </c>
    </row>
    <row r="1425" spans="1:7" x14ac:dyDescent="0.2">
      <c r="A1425" s="12">
        <v>41888.795983796299</v>
      </c>
      <c r="B1425" s="5"/>
      <c r="C1425" s="5"/>
      <c r="D1425" s="5"/>
      <c r="E1425" s="5">
        <v>1</v>
      </c>
      <c r="F1425" s="5"/>
      <c r="G1425" s="5">
        <v>1</v>
      </c>
    </row>
    <row r="1426" spans="1:7" x14ac:dyDescent="0.2">
      <c r="A1426" s="12">
        <v>41889.559895833336</v>
      </c>
      <c r="B1426" s="5"/>
      <c r="C1426" s="5"/>
      <c r="D1426" s="5"/>
      <c r="E1426" s="5">
        <v>1</v>
      </c>
      <c r="F1426" s="5"/>
      <c r="G1426" s="5">
        <v>1</v>
      </c>
    </row>
    <row r="1427" spans="1:7" x14ac:dyDescent="0.2">
      <c r="A1427" s="12">
        <v>41889.878472222219</v>
      </c>
      <c r="B1427" s="5"/>
      <c r="C1427" s="5">
        <v>1</v>
      </c>
      <c r="D1427" s="5"/>
      <c r="E1427" s="5"/>
      <c r="F1427" s="5"/>
      <c r="G1427" s="5">
        <v>1</v>
      </c>
    </row>
    <row r="1428" spans="1:7" x14ac:dyDescent="0.2">
      <c r="A1428" s="12">
        <v>41889.954363425924</v>
      </c>
      <c r="B1428" s="5"/>
      <c r="C1428" s="5">
        <v>1</v>
      </c>
      <c r="D1428" s="5"/>
      <c r="E1428" s="5"/>
      <c r="F1428" s="5"/>
      <c r="G1428" s="5">
        <v>1</v>
      </c>
    </row>
    <row r="1429" spans="1:7" x14ac:dyDescent="0.2">
      <c r="A1429" s="12">
        <v>41889.959120370368</v>
      </c>
      <c r="B1429" s="5"/>
      <c r="C1429" s="5"/>
      <c r="D1429" s="5"/>
      <c r="E1429" s="5">
        <v>1</v>
      </c>
      <c r="F1429" s="5"/>
      <c r="G1429" s="5">
        <v>1</v>
      </c>
    </row>
    <row r="1430" spans="1:7" x14ac:dyDescent="0.2">
      <c r="A1430" s="12">
        <v>41890.302986111114</v>
      </c>
      <c r="B1430" s="5"/>
      <c r="C1430" s="5">
        <v>1</v>
      </c>
      <c r="D1430" s="5"/>
      <c r="E1430" s="5"/>
      <c r="F1430" s="5"/>
      <c r="G1430" s="5">
        <v>1</v>
      </c>
    </row>
    <row r="1431" spans="1:7" x14ac:dyDescent="0.2">
      <c r="A1431" s="12">
        <v>41891.456990740742</v>
      </c>
      <c r="B1431" s="5"/>
      <c r="C1431" s="5"/>
      <c r="D1431" s="5"/>
      <c r="E1431" s="5">
        <v>1</v>
      </c>
      <c r="F1431" s="5"/>
      <c r="G1431" s="5">
        <v>1</v>
      </c>
    </row>
    <row r="1432" spans="1:7" x14ac:dyDescent="0.2">
      <c r="A1432" s="12">
        <v>41891.485046296293</v>
      </c>
      <c r="B1432" s="5"/>
      <c r="C1432" s="5"/>
      <c r="D1432" s="5"/>
      <c r="E1432" s="5">
        <v>1</v>
      </c>
      <c r="F1432" s="5"/>
      <c r="G1432" s="5">
        <v>1</v>
      </c>
    </row>
    <row r="1433" spans="1:7" x14ac:dyDescent="0.2">
      <c r="A1433" s="12">
        <v>41891.571689814817</v>
      </c>
      <c r="B1433" s="5"/>
      <c r="C1433" s="5">
        <v>1</v>
      </c>
      <c r="D1433" s="5"/>
      <c r="E1433" s="5"/>
      <c r="F1433" s="5"/>
      <c r="G1433" s="5">
        <v>1</v>
      </c>
    </row>
    <row r="1434" spans="1:7" x14ac:dyDescent="0.2">
      <c r="A1434" s="12">
        <v>41891.756701388891</v>
      </c>
      <c r="B1434" s="5"/>
      <c r="C1434" s="5"/>
      <c r="D1434" s="5"/>
      <c r="E1434" s="5">
        <v>1</v>
      </c>
      <c r="F1434" s="5"/>
      <c r="G1434" s="5">
        <v>1</v>
      </c>
    </row>
    <row r="1435" spans="1:7" x14ac:dyDescent="0.2">
      <c r="A1435" s="12">
        <v>41891.768055555556</v>
      </c>
      <c r="B1435" s="5"/>
      <c r="C1435" s="5">
        <v>1</v>
      </c>
      <c r="D1435" s="5"/>
      <c r="E1435" s="5"/>
      <c r="F1435" s="5"/>
      <c r="G1435" s="5">
        <v>1</v>
      </c>
    </row>
    <row r="1436" spans="1:7" x14ac:dyDescent="0.2">
      <c r="A1436" s="12">
        <v>41892.480416666665</v>
      </c>
      <c r="B1436" s="5"/>
      <c r="C1436" s="5">
        <v>1</v>
      </c>
      <c r="D1436" s="5"/>
      <c r="E1436" s="5"/>
      <c r="F1436" s="5"/>
      <c r="G1436" s="5">
        <v>1</v>
      </c>
    </row>
    <row r="1437" spans="1:7" x14ac:dyDescent="0.2">
      <c r="A1437" s="12">
        <v>41892.766469907408</v>
      </c>
      <c r="B1437" s="5"/>
      <c r="C1437" s="5">
        <v>1</v>
      </c>
      <c r="D1437" s="5"/>
      <c r="E1437" s="5"/>
      <c r="F1437" s="5"/>
      <c r="G1437" s="5">
        <v>1</v>
      </c>
    </row>
    <row r="1438" spans="1:7" x14ac:dyDescent="0.2">
      <c r="A1438" s="12">
        <v>41892.820543981485</v>
      </c>
      <c r="B1438" s="5"/>
      <c r="C1438" s="5">
        <v>1</v>
      </c>
      <c r="D1438" s="5"/>
      <c r="E1438" s="5"/>
      <c r="F1438" s="5"/>
      <c r="G1438" s="5">
        <v>1</v>
      </c>
    </row>
    <row r="1439" spans="1:7" x14ac:dyDescent="0.2">
      <c r="A1439" s="12">
        <v>41893.116550925923</v>
      </c>
      <c r="B1439" s="5"/>
      <c r="C1439" s="5"/>
      <c r="D1439" s="5"/>
      <c r="E1439" s="5">
        <v>1</v>
      </c>
      <c r="F1439" s="5"/>
      <c r="G1439" s="5">
        <v>1</v>
      </c>
    </row>
    <row r="1440" spans="1:7" x14ac:dyDescent="0.2">
      <c r="A1440" s="12">
        <v>41893.575219907405</v>
      </c>
      <c r="B1440" s="5"/>
      <c r="C1440" s="5"/>
      <c r="D1440" s="5"/>
      <c r="E1440" s="5">
        <v>1</v>
      </c>
      <c r="F1440" s="5"/>
      <c r="G1440" s="5">
        <v>1</v>
      </c>
    </row>
    <row r="1441" spans="1:7" x14ac:dyDescent="0.2">
      <c r="A1441" s="12">
        <v>41894.424027777779</v>
      </c>
      <c r="B1441" s="5"/>
      <c r="C1441" s="5"/>
      <c r="D1441" s="5"/>
      <c r="E1441" s="5">
        <v>1</v>
      </c>
      <c r="F1441" s="5"/>
      <c r="G1441" s="5">
        <v>1</v>
      </c>
    </row>
    <row r="1442" spans="1:7" x14ac:dyDescent="0.2">
      <c r="A1442" s="12">
        <v>41894.671273148146</v>
      </c>
      <c r="B1442" s="5"/>
      <c r="C1442" s="5"/>
      <c r="D1442" s="5"/>
      <c r="E1442" s="5">
        <v>1</v>
      </c>
      <c r="F1442" s="5"/>
      <c r="G1442" s="5">
        <v>1</v>
      </c>
    </row>
    <row r="1443" spans="1:7" x14ac:dyDescent="0.2">
      <c r="A1443" s="12">
        <v>41894.705416666664</v>
      </c>
      <c r="B1443" s="5"/>
      <c r="C1443" s="5"/>
      <c r="D1443" s="5"/>
      <c r="E1443" s="5">
        <v>1</v>
      </c>
      <c r="F1443" s="5"/>
      <c r="G1443" s="5">
        <v>1</v>
      </c>
    </row>
    <row r="1444" spans="1:7" x14ac:dyDescent="0.2">
      <c r="A1444" s="12">
        <v>41896.926562499997</v>
      </c>
      <c r="B1444" s="5"/>
      <c r="C1444" s="5">
        <v>1</v>
      </c>
      <c r="D1444" s="5"/>
      <c r="E1444" s="5"/>
      <c r="F1444" s="5"/>
      <c r="G1444" s="5">
        <v>1</v>
      </c>
    </row>
    <row r="1445" spans="1:7" x14ac:dyDescent="0.2">
      <c r="A1445" s="12">
        <v>41897.327800925923</v>
      </c>
      <c r="B1445" s="5"/>
      <c r="C1445" s="5"/>
      <c r="D1445" s="5"/>
      <c r="E1445" s="5">
        <v>1</v>
      </c>
      <c r="F1445" s="5"/>
      <c r="G1445" s="5">
        <v>1</v>
      </c>
    </row>
    <row r="1446" spans="1:7" x14ac:dyDescent="0.2">
      <c r="A1446" s="12">
        <v>41897.393703703703</v>
      </c>
      <c r="B1446" s="5"/>
      <c r="C1446" s="5"/>
      <c r="D1446" s="5"/>
      <c r="E1446" s="5">
        <v>1</v>
      </c>
      <c r="F1446" s="5"/>
      <c r="G1446" s="5">
        <v>1</v>
      </c>
    </row>
    <row r="1447" spans="1:7" x14ac:dyDescent="0.2">
      <c r="A1447" s="12">
        <v>41897.452499999999</v>
      </c>
      <c r="B1447" s="5"/>
      <c r="C1447" s="5">
        <v>1</v>
      </c>
      <c r="D1447" s="5"/>
      <c r="E1447" s="5"/>
      <c r="F1447" s="5"/>
      <c r="G1447" s="5">
        <v>1</v>
      </c>
    </row>
    <row r="1448" spans="1:7" x14ac:dyDescent="0.2">
      <c r="A1448" s="12">
        <v>41897.49386574074</v>
      </c>
      <c r="B1448" s="5">
        <v>1</v>
      </c>
      <c r="C1448" s="5"/>
      <c r="D1448" s="5"/>
      <c r="E1448" s="5"/>
      <c r="F1448" s="5"/>
      <c r="G1448" s="5">
        <v>1</v>
      </c>
    </row>
    <row r="1449" spans="1:7" x14ac:dyDescent="0.2">
      <c r="A1449" s="12">
        <v>41897.959791666668</v>
      </c>
      <c r="B1449" s="5"/>
      <c r="C1449" s="5"/>
      <c r="D1449" s="5"/>
      <c r="E1449" s="5">
        <v>1</v>
      </c>
      <c r="F1449" s="5"/>
      <c r="G1449" s="5">
        <v>1</v>
      </c>
    </row>
    <row r="1450" spans="1:7" x14ac:dyDescent="0.2">
      <c r="A1450" s="12">
        <v>41898.457627314812</v>
      </c>
      <c r="B1450" s="5"/>
      <c r="C1450" s="5"/>
      <c r="D1450" s="5"/>
      <c r="E1450" s="5">
        <v>1</v>
      </c>
      <c r="F1450" s="5"/>
      <c r="G1450" s="5">
        <v>1</v>
      </c>
    </row>
    <row r="1451" spans="1:7" x14ac:dyDescent="0.2">
      <c r="A1451" s="12">
        <v>41899.086608796293</v>
      </c>
      <c r="B1451" s="5"/>
      <c r="C1451" s="5"/>
      <c r="D1451" s="5"/>
      <c r="E1451" s="5">
        <v>1</v>
      </c>
      <c r="F1451" s="5"/>
      <c r="G1451" s="5">
        <v>1</v>
      </c>
    </row>
    <row r="1452" spans="1:7" x14ac:dyDescent="0.2">
      <c r="A1452" s="12">
        <v>41899.418738425928</v>
      </c>
      <c r="B1452" s="5"/>
      <c r="C1452" s="5">
        <v>1</v>
      </c>
      <c r="D1452" s="5"/>
      <c r="E1452" s="5"/>
      <c r="F1452" s="5"/>
      <c r="G1452" s="5">
        <v>1</v>
      </c>
    </row>
    <row r="1453" spans="1:7" x14ac:dyDescent="0.2">
      <c r="A1453" s="12">
        <v>41899.436967592592</v>
      </c>
      <c r="B1453" s="5"/>
      <c r="C1453" s="5"/>
      <c r="D1453" s="5"/>
      <c r="E1453" s="5">
        <v>1</v>
      </c>
      <c r="F1453" s="5"/>
      <c r="G1453" s="5">
        <v>1</v>
      </c>
    </row>
    <row r="1454" spans="1:7" x14ac:dyDescent="0.2">
      <c r="A1454" s="12">
        <v>41899.583703703705</v>
      </c>
      <c r="B1454" s="5"/>
      <c r="C1454" s="5">
        <v>1</v>
      </c>
      <c r="D1454" s="5"/>
      <c r="E1454" s="5"/>
      <c r="F1454" s="5"/>
      <c r="G1454" s="5">
        <v>1</v>
      </c>
    </row>
    <row r="1455" spans="1:7" x14ac:dyDescent="0.2">
      <c r="A1455" s="12">
        <v>41899.621979166666</v>
      </c>
      <c r="B1455" s="5"/>
      <c r="C1455" s="5"/>
      <c r="D1455" s="5"/>
      <c r="E1455" s="5">
        <v>1</v>
      </c>
      <c r="F1455" s="5"/>
      <c r="G1455" s="5">
        <v>1</v>
      </c>
    </row>
    <row r="1456" spans="1:7" x14ac:dyDescent="0.2">
      <c r="A1456" s="12">
        <v>41900.034826388888</v>
      </c>
      <c r="B1456" s="5"/>
      <c r="C1456" s="5"/>
      <c r="D1456" s="5"/>
      <c r="E1456" s="5">
        <v>1</v>
      </c>
      <c r="F1456" s="5"/>
      <c r="G1456" s="5">
        <v>1</v>
      </c>
    </row>
    <row r="1457" spans="1:7" x14ac:dyDescent="0.2">
      <c r="A1457" s="12">
        <v>41900.296979166669</v>
      </c>
      <c r="B1457" s="5"/>
      <c r="C1457" s="5">
        <v>1</v>
      </c>
      <c r="D1457" s="5"/>
      <c r="E1457" s="5"/>
      <c r="F1457" s="5"/>
      <c r="G1457" s="5">
        <v>1</v>
      </c>
    </row>
    <row r="1458" spans="1:7" x14ac:dyDescent="0.2">
      <c r="A1458" s="12">
        <v>41901.073692129627</v>
      </c>
      <c r="B1458" s="5"/>
      <c r="C1458" s="5"/>
      <c r="D1458" s="5"/>
      <c r="E1458" s="5">
        <v>1</v>
      </c>
      <c r="F1458" s="5"/>
      <c r="G1458" s="5">
        <v>1</v>
      </c>
    </row>
    <row r="1459" spans="1:7" x14ac:dyDescent="0.2">
      <c r="A1459" s="12">
        <v>41901.334305555552</v>
      </c>
      <c r="B1459" s="5"/>
      <c r="C1459" s="5">
        <v>1</v>
      </c>
      <c r="D1459" s="5"/>
      <c r="E1459" s="5"/>
      <c r="F1459" s="5"/>
      <c r="G1459" s="5">
        <v>1</v>
      </c>
    </row>
    <row r="1460" spans="1:7" x14ac:dyDescent="0.2">
      <c r="A1460" s="12">
        <v>41901.476527777777</v>
      </c>
      <c r="B1460" s="5"/>
      <c r="C1460" s="5">
        <v>1</v>
      </c>
      <c r="D1460" s="5"/>
      <c r="E1460" s="5"/>
      <c r="F1460" s="5"/>
      <c r="G1460" s="5">
        <v>1</v>
      </c>
    </row>
    <row r="1461" spans="1:7" x14ac:dyDescent="0.2">
      <c r="A1461" s="12">
        <v>41901.864074074074</v>
      </c>
      <c r="B1461" s="5"/>
      <c r="C1461" s="5"/>
      <c r="D1461" s="5"/>
      <c r="E1461" s="5">
        <v>1</v>
      </c>
      <c r="F1461" s="5"/>
      <c r="G1461" s="5">
        <v>1</v>
      </c>
    </row>
    <row r="1462" spans="1:7" x14ac:dyDescent="0.2">
      <c r="A1462" s="12">
        <v>41902.125393518516</v>
      </c>
      <c r="B1462" s="5"/>
      <c r="C1462" s="5"/>
      <c r="D1462" s="5"/>
      <c r="E1462" s="5">
        <v>1</v>
      </c>
      <c r="F1462" s="5"/>
      <c r="G1462" s="5">
        <v>1</v>
      </c>
    </row>
    <row r="1463" spans="1:7" x14ac:dyDescent="0.2">
      <c r="A1463" s="12">
        <v>41902.4140625</v>
      </c>
      <c r="B1463" s="5"/>
      <c r="C1463" s="5">
        <v>1</v>
      </c>
      <c r="D1463" s="5"/>
      <c r="E1463" s="5"/>
      <c r="F1463" s="5"/>
      <c r="G1463" s="5">
        <v>1</v>
      </c>
    </row>
    <row r="1464" spans="1:7" x14ac:dyDescent="0.2">
      <c r="A1464" s="12">
        <v>41902.66609953704</v>
      </c>
      <c r="B1464" s="5"/>
      <c r="C1464" s="5"/>
      <c r="D1464" s="5"/>
      <c r="E1464" s="5">
        <v>1</v>
      </c>
      <c r="F1464" s="5"/>
      <c r="G1464" s="5">
        <v>1</v>
      </c>
    </row>
    <row r="1465" spans="1:7" x14ac:dyDescent="0.2">
      <c r="A1465" s="12">
        <v>41903.674618055556</v>
      </c>
      <c r="B1465" s="5"/>
      <c r="C1465" s="5">
        <v>1</v>
      </c>
      <c r="D1465" s="5"/>
      <c r="E1465" s="5"/>
      <c r="F1465" s="5"/>
      <c r="G1465" s="5">
        <v>1</v>
      </c>
    </row>
    <row r="1466" spans="1:7" x14ac:dyDescent="0.2">
      <c r="A1466" s="12">
        <v>41903.868379629632</v>
      </c>
      <c r="B1466" s="5">
        <v>1</v>
      </c>
      <c r="C1466" s="5"/>
      <c r="D1466" s="5"/>
      <c r="E1466" s="5"/>
      <c r="F1466" s="5"/>
      <c r="G1466" s="5">
        <v>1</v>
      </c>
    </row>
    <row r="1467" spans="1:7" x14ac:dyDescent="0.2">
      <c r="A1467" s="12">
        <v>41904.199479166666</v>
      </c>
      <c r="B1467" s="5"/>
      <c r="C1467" s="5">
        <v>1</v>
      </c>
      <c r="D1467" s="5"/>
      <c r="E1467" s="5"/>
      <c r="F1467" s="5"/>
      <c r="G1467" s="5">
        <v>1</v>
      </c>
    </row>
    <row r="1468" spans="1:7" x14ac:dyDescent="0.2">
      <c r="A1468" s="12">
        <v>41904.442245370374</v>
      </c>
      <c r="B1468" s="5"/>
      <c r="C1468" s="5">
        <v>1</v>
      </c>
      <c r="D1468" s="5"/>
      <c r="E1468" s="5"/>
      <c r="F1468" s="5"/>
      <c r="G1468" s="5">
        <v>1</v>
      </c>
    </row>
    <row r="1469" spans="1:7" x14ac:dyDescent="0.2">
      <c r="A1469" s="12">
        <v>41904.573657407411</v>
      </c>
      <c r="B1469" s="5">
        <v>1</v>
      </c>
      <c r="C1469" s="5"/>
      <c r="D1469" s="5"/>
      <c r="E1469" s="5"/>
      <c r="F1469" s="5"/>
      <c r="G1469" s="5">
        <v>1</v>
      </c>
    </row>
    <row r="1470" spans="1:7" x14ac:dyDescent="0.2">
      <c r="A1470" s="12">
        <v>41904.643541666665</v>
      </c>
      <c r="B1470" s="5"/>
      <c r="C1470" s="5"/>
      <c r="D1470" s="5"/>
      <c r="E1470" s="5">
        <v>1</v>
      </c>
      <c r="F1470" s="5"/>
      <c r="G1470" s="5">
        <v>1</v>
      </c>
    </row>
    <row r="1471" spans="1:7" x14ac:dyDescent="0.2">
      <c r="A1471" s="12">
        <v>41904.825775462959</v>
      </c>
      <c r="B1471" s="5"/>
      <c r="C1471" s="5"/>
      <c r="D1471" s="5"/>
      <c r="E1471" s="5">
        <v>1</v>
      </c>
      <c r="F1471" s="5"/>
      <c r="G1471" s="5">
        <v>1</v>
      </c>
    </row>
    <row r="1472" spans="1:7" x14ac:dyDescent="0.2">
      <c r="A1472" s="12">
        <v>41905.220821759256</v>
      </c>
      <c r="B1472" s="5"/>
      <c r="C1472" s="5">
        <v>1</v>
      </c>
      <c r="D1472" s="5"/>
      <c r="E1472" s="5"/>
      <c r="F1472" s="5"/>
      <c r="G1472" s="5">
        <v>1</v>
      </c>
    </row>
    <row r="1473" spans="1:7" x14ac:dyDescent="0.2">
      <c r="A1473" s="12">
        <v>41905.428136574075</v>
      </c>
      <c r="B1473" s="5"/>
      <c r="C1473" s="5">
        <v>1</v>
      </c>
      <c r="D1473" s="5"/>
      <c r="E1473" s="5"/>
      <c r="F1473" s="5"/>
      <c r="G1473" s="5">
        <v>1</v>
      </c>
    </row>
    <row r="1474" spans="1:7" x14ac:dyDescent="0.2">
      <c r="A1474" s="12">
        <v>41905.4762962963</v>
      </c>
      <c r="B1474" s="5"/>
      <c r="C1474" s="5"/>
      <c r="D1474" s="5"/>
      <c r="E1474" s="5">
        <v>1</v>
      </c>
      <c r="F1474" s="5"/>
      <c r="G1474" s="5">
        <v>1</v>
      </c>
    </row>
    <row r="1475" spans="1:7" x14ac:dyDescent="0.2">
      <c r="A1475" s="12">
        <v>41905.587372685186</v>
      </c>
      <c r="B1475" s="5"/>
      <c r="C1475" s="5">
        <v>1</v>
      </c>
      <c r="D1475" s="5"/>
      <c r="E1475" s="5"/>
      <c r="F1475" s="5"/>
      <c r="G1475" s="5">
        <v>1</v>
      </c>
    </row>
    <row r="1476" spans="1:7" x14ac:dyDescent="0.2">
      <c r="A1476" s="12">
        <v>41905.604247685187</v>
      </c>
      <c r="B1476" s="5">
        <v>1</v>
      </c>
      <c r="C1476" s="5"/>
      <c r="D1476" s="5"/>
      <c r="E1476" s="5"/>
      <c r="F1476" s="5"/>
      <c r="G1476" s="5">
        <v>1</v>
      </c>
    </row>
    <row r="1477" spans="1:7" x14ac:dyDescent="0.2">
      <c r="A1477" s="12">
        <v>41905.748506944445</v>
      </c>
      <c r="B1477" s="5"/>
      <c r="C1477" s="5">
        <v>1</v>
      </c>
      <c r="D1477" s="5"/>
      <c r="E1477" s="5"/>
      <c r="F1477" s="5"/>
      <c r="G1477" s="5">
        <v>1</v>
      </c>
    </row>
    <row r="1478" spans="1:7" x14ac:dyDescent="0.2">
      <c r="A1478" s="12">
        <v>41905.771296296298</v>
      </c>
      <c r="B1478" s="5"/>
      <c r="C1478" s="5">
        <v>1</v>
      </c>
      <c r="D1478" s="5"/>
      <c r="E1478" s="5"/>
      <c r="F1478" s="5"/>
      <c r="G1478" s="5">
        <v>1</v>
      </c>
    </row>
    <row r="1479" spans="1:7" x14ac:dyDescent="0.2">
      <c r="A1479" s="12">
        <v>41906.611180555556</v>
      </c>
      <c r="B1479" s="5"/>
      <c r="C1479" s="5">
        <v>1</v>
      </c>
      <c r="D1479" s="5"/>
      <c r="E1479" s="5"/>
      <c r="F1479" s="5"/>
      <c r="G1479" s="5">
        <v>1</v>
      </c>
    </row>
    <row r="1480" spans="1:7" x14ac:dyDescent="0.2">
      <c r="A1480" s="12">
        <v>41908.442013888889</v>
      </c>
      <c r="B1480" s="5">
        <v>1</v>
      </c>
      <c r="C1480" s="5"/>
      <c r="D1480" s="5"/>
      <c r="E1480" s="5"/>
      <c r="F1480" s="5"/>
      <c r="G1480" s="5">
        <v>1</v>
      </c>
    </row>
    <row r="1481" spans="1:7" x14ac:dyDescent="0.2">
      <c r="A1481" s="12">
        <v>41908.788194444445</v>
      </c>
      <c r="B1481" s="5"/>
      <c r="C1481" s="5">
        <v>1</v>
      </c>
      <c r="D1481" s="5"/>
      <c r="E1481" s="5"/>
      <c r="F1481" s="5"/>
      <c r="G1481" s="5">
        <v>1</v>
      </c>
    </row>
    <row r="1482" spans="1:7" x14ac:dyDescent="0.2">
      <c r="A1482" s="12">
        <v>41909.684120370373</v>
      </c>
      <c r="B1482" s="5"/>
      <c r="C1482" s="5">
        <v>1</v>
      </c>
      <c r="D1482" s="5"/>
      <c r="E1482" s="5"/>
      <c r="F1482" s="5"/>
      <c r="G1482" s="5">
        <v>1</v>
      </c>
    </row>
    <row r="1483" spans="1:7" x14ac:dyDescent="0.2">
      <c r="A1483" s="12">
        <v>41909.761053240742</v>
      </c>
      <c r="B1483" s="5"/>
      <c r="C1483" s="5"/>
      <c r="D1483" s="5"/>
      <c r="E1483" s="5">
        <v>1</v>
      </c>
      <c r="F1483" s="5"/>
      <c r="G1483" s="5">
        <v>1</v>
      </c>
    </row>
    <row r="1484" spans="1:7" x14ac:dyDescent="0.2">
      <c r="A1484" s="12">
        <v>41911.449097222219</v>
      </c>
      <c r="B1484" s="5"/>
      <c r="C1484" s="5">
        <v>1</v>
      </c>
      <c r="D1484" s="5"/>
      <c r="E1484" s="5"/>
      <c r="F1484" s="5"/>
      <c r="G1484" s="5">
        <v>1</v>
      </c>
    </row>
    <row r="1485" spans="1:7" x14ac:dyDescent="0.2">
      <c r="A1485" s="12">
        <v>41911.726458333331</v>
      </c>
      <c r="B1485" s="5"/>
      <c r="C1485" s="5">
        <v>1</v>
      </c>
      <c r="D1485" s="5"/>
      <c r="E1485" s="5"/>
      <c r="F1485" s="5"/>
      <c r="G1485" s="5">
        <v>1</v>
      </c>
    </row>
    <row r="1486" spans="1:7" x14ac:dyDescent="0.2">
      <c r="A1486" s="12">
        <v>41912.333321759259</v>
      </c>
      <c r="B1486" s="5"/>
      <c r="C1486" s="5">
        <v>1</v>
      </c>
      <c r="D1486" s="5"/>
      <c r="E1486" s="5"/>
      <c r="F1486" s="5"/>
      <c r="G1486" s="5">
        <v>1</v>
      </c>
    </row>
    <row r="1487" spans="1:7" x14ac:dyDescent="0.2">
      <c r="A1487" s="12">
        <v>41912.442395833335</v>
      </c>
      <c r="B1487" s="5"/>
      <c r="C1487" s="5"/>
      <c r="D1487" s="5"/>
      <c r="E1487" s="5">
        <v>1</v>
      </c>
      <c r="F1487" s="5"/>
      <c r="G1487" s="5">
        <v>1</v>
      </c>
    </row>
    <row r="1488" spans="1:7" x14ac:dyDescent="0.2">
      <c r="A1488" s="12">
        <v>41912.650613425925</v>
      </c>
      <c r="B1488" s="5"/>
      <c r="C1488" s="5"/>
      <c r="D1488" s="5"/>
      <c r="E1488" s="5">
        <v>1</v>
      </c>
      <c r="F1488" s="5"/>
      <c r="G1488" s="5">
        <v>1</v>
      </c>
    </row>
    <row r="1489" spans="1:7" x14ac:dyDescent="0.2">
      <c r="A1489" s="12">
        <v>41912.724097222221</v>
      </c>
      <c r="B1489" s="5"/>
      <c r="C1489" s="5">
        <v>1</v>
      </c>
      <c r="D1489" s="5"/>
      <c r="E1489" s="5"/>
      <c r="F1489" s="5"/>
      <c r="G1489" s="5">
        <v>1</v>
      </c>
    </row>
    <row r="1490" spans="1:7" x14ac:dyDescent="0.2">
      <c r="A1490" s="12">
        <v>41913.120023148149</v>
      </c>
      <c r="B1490" s="5"/>
      <c r="C1490" s="5"/>
      <c r="D1490" s="5"/>
      <c r="E1490" s="5">
        <v>1</v>
      </c>
      <c r="F1490" s="5"/>
      <c r="G1490" s="5">
        <v>1</v>
      </c>
    </row>
    <row r="1491" spans="1:7" x14ac:dyDescent="0.2">
      <c r="A1491" s="12">
        <v>41913.312731481485</v>
      </c>
      <c r="B1491" s="5"/>
      <c r="C1491" s="5">
        <v>1</v>
      </c>
      <c r="D1491" s="5"/>
      <c r="E1491" s="5"/>
      <c r="F1491" s="5"/>
      <c r="G1491" s="5">
        <v>1</v>
      </c>
    </row>
    <row r="1492" spans="1:7" x14ac:dyDescent="0.2">
      <c r="A1492" s="12">
        <v>41913.581956018519</v>
      </c>
      <c r="B1492" s="5"/>
      <c r="C1492" s="5">
        <v>1</v>
      </c>
      <c r="D1492" s="5"/>
      <c r="E1492" s="5"/>
      <c r="F1492" s="5"/>
      <c r="G1492" s="5">
        <v>1</v>
      </c>
    </row>
    <row r="1493" spans="1:7" x14ac:dyDescent="0.2">
      <c r="A1493" s="12">
        <v>41913.740069444444</v>
      </c>
      <c r="B1493" s="5"/>
      <c r="C1493" s="5">
        <v>1</v>
      </c>
      <c r="D1493" s="5"/>
      <c r="E1493" s="5"/>
      <c r="F1493" s="5"/>
      <c r="G1493" s="5">
        <v>1</v>
      </c>
    </row>
    <row r="1494" spans="1:7" x14ac:dyDescent="0.2">
      <c r="A1494" s="12">
        <v>41913.883819444447</v>
      </c>
      <c r="B1494" s="5"/>
      <c r="C1494" s="5">
        <v>1</v>
      </c>
      <c r="D1494" s="5"/>
      <c r="E1494" s="5"/>
      <c r="F1494" s="5"/>
      <c r="G1494" s="5">
        <v>1</v>
      </c>
    </row>
    <row r="1495" spans="1:7" x14ac:dyDescent="0.2">
      <c r="A1495" s="12">
        <v>41913.891956018517</v>
      </c>
      <c r="B1495" s="5"/>
      <c r="C1495" s="5"/>
      <c r="D1495" s="5"/>
      <c r="E1495" s="5">
        <v>1</v>
      </c>
      <c r="F1495" s="5"/>
      <c r="G1495" s="5">
        <v>1</v>
      </c>
    </row>
    <row r="1496" spans="1:7" x14ac:dyDescent="0.2">
      <c r="A1496" s="12">
        <v>41914.086770833332</v>
      </c>
      <c r="B1496" s="5"/>
      <c r="C1496" s="5"/>
      <c r="D1496" s="5"/>
      <c r="E1496" s="5">
        <v>1</v>
      </c>
      <c r="F1496" s="5"/>
      <c r="G1496" s="5">
        <v>1</v>
      </c>
    </row>
    <row r="1497" spans="1:7" x14ac:dyDescent="0.2">
      <c r="A1497" s="12">
        <v>41914.381678240738</v>
      </c>
      <c r="B1497" s="5"/>
      <c r="C1497" s="5">
        <v>1</v>
      </c>
      <c r="D1497" s="5"/>
      <c r="E1497" s="5"/>
      <c r="F1497" s="5"/>
      <c r="G1497" s="5">
        <v>1</v>
      </c>
    </row>
    <row r="1498" spans="1:7" x14ac:dyDescent="0.2">
      <c r="A1498" s="12">
        <v>41914.70952546296</v>
      </c>
      <c r="B1498" s="5"/>
      <c r="C1498" s="5"/>
      <c r="D1498" s="5"/>
      <c r="E1498" s="5">
        <v>1</v>
      </c>
      <c r="F1498" s="5"/>
      <c r="G1498" s="5">
        <v>1</v>
      </c>
    </row>
    <row r="1499" spans="1:7" x14ac:dyDescent="0.2">
      <c r="A1499" s="12">
        <v>41914.794942129629</v>
      </c>
      <c r="B1499" s="5"/>
      <c r="C1499" s="5"/>
      <c r="D1499" s="5"/>
      <c r="E1499" s="5">
        <v>1</v>
      </c>
      <c r="F1499" s="5"/>
      <c r="G1499" s="5">
        <v>1</v>
      </c>
    </row>
    <row r="1500" spans="1:7" x14ac:dyDescent="0.2">
      <c r="A1500" s="12">
        <v>41915.191886574074</v>
      </c>
      <c r="B1500" s="5"/>
      <c r="C1500" s="5">
        <v>1</v>
      </c>
      <c r="D1500" s="5"/>
      <c r="E1500" s="5"/>
      <c r="F1500" s="5"/>
      <c r="G1500" s="5">
        <v>1</v>
      </c>
    </row>
    <row r="1501" spans="1:7" x14ac:dyDescent="0.2">
      <c r="A1501" s="12">
        <v>41915.228877314818</v>
      </c>
      <c r="B1501" s="5"/>
      <c r="C1501" s="5"/>
      <c r="D1501" s="5"/>
      <c r="E1501" s="5">
        <v>1</v>
      </c>
      <c r="F1501" s="5"/>
      <c r="G1501" s="5">
        <v>1</v>
      </c>
    </row>
    <row r="1502" spans="1:7" x14ac:dyDescent="0.2">
      <c r="A1502" s="12">
        <v>41915.538981481484</v>
      </c>
      <c r="B1502" s="5"/>
      <c r="C1502" s="5"/>
      <c r="D1502" s="5"/>
      <c r="E1502" s="5">
        <v>1</v>
      </c>
      <c r="F1502" s="5"/>
      <c r="G1502" s="5">
        <v>1</v>
      </c>
    </row>
    <row r="1503" spans="1:7" x14ac:dyDescent="0.2">
      <c r="A1503" s="12">
        <v>41915.554502314815</v>
      </c>
      <c r="B1503" s="5"/>
      <c r="C1503" s="5"/>
      <c r="D1503" s="5"/>
      <c r="E1503" s="5">
        <v>1</v>
      </c>
      <c r="F1503" s="5"/>
      <c r="G1503" s="5">
        <v>1</v>
      </c>
    </row>
    <row r="1504" spans="1:7" x14ac:dyDescent="0.2">
      <c r="A1504" s="12">
        <v>41915.688634259262</v>
      </c>
      <c r="B1504" s="5">
        <v>1</v>
      </c>
      <c r="C1504" s="5"/>
      <c r="D1504" s="5"/>
      <c r="E1504" s="5"/>
      <c r="F1504" s="5"/>
      <c r="G1504" s="5">
        <v>1</v>
      </c>
    </row>
    <row r="1505" spans="1:7" x14ac:dyDescent="0.2">
      <c r="A1505" s="12">
        <v>41916.389305555553</v>
      </c>
      <c r="B1505" s="5"/>
      <c r="C1505" s="5">
        <v>1</v>
      </c>
      <c r="D1505" s="5"/>
      <c r="E1505" s="5"/>
      <c r="F1505" s="5"/>
      <c r="G1505" s="5">
        <v>1</v>
      </c>
    </row>
    <row r="1506" spans="1:7" x14ac:dyDescent="0.2">
      <c r="A1506" s="12">
        <v>41917.523402777777</v>
      </c>
      <c r="B1506" s="5"/>
      <c r="C1506" s="5"/>
      <c r="D1506" s="5"/>
      <c r="E1506" s="5">
        <v>1</v>
      </c>
      <c r="F1506" s="5"/>
      <c r="G1506" s="5">
        <v>1</v>
      </c>
    </row>
    <row r="1507" spans="1:7" x14ac:dyDescent="0.2">
      <c r="A1507" s="12">
        <v>41918.419907407406</v>
      </c>
      <c r="B1507" s="5"/>
      <c r="C1507" s="5">
        <v>1</v>
      </c>
      <c r="D1507" s="5"/>
      <c r="E1507" s="5"/>
      <c r="F1507" s="5"/>
      <c r="G1507" s="5">
        <v>1</v>
      </c>
    </row>
    <row r="1508" spans="1:7" x14ac:dyDescent="0.2">
      <c r="A1508" s="12">
        <v>41918.461782407408</v>
      </c>
      <c r="B1508" s="5"/>
      <c r="C1508" s="5"/>
      <c r="D1508" s="5"/>
      <c r="E1508" s="5">
        <v>1</v>
      </c>
      <c r="F1508" s="5"/>
      <c r="G1508" s="5">
        <v>1</v>
      </c>
    </row>
    <row r="1509" spans="1:7" x14ac:dyDescent="0.2">
      <c r="A1509" s="12">
        <v>41918.533842592595</v>
      </c>
      <c r="B1509" s="5"/>
      <c r="C1509" s="5"/>
      <c r="D1509" s="5"/>
      <c r="E1509" s="5">
        <v>1</v>
      </c>
      <c r="F1509" s="5"/>
      <c r="G1509" s="5">
        <v>1</v>
      </c>
    </row>
    <row r="1510" spans="1:7" x14ac:dyDescent="0.2">
      <c r="A1510" s="12">
        <v>41918.610127314816</v>
      </c>
      <c r="B1510" s="5">
        <v>1</v>
      </c>
      <c r="C1510" s="5"/>
      <c r="D1510" s="5"/>
      <c r="E1510" s="5"/>
      <c r="F1510" s="5"/>
      <c r="G1510" s="5">
        <v>1</v>
      </c>
    </row>
    <row r="1511" spans="1:7" x14ac:dyDescent="0.2">
      <c r="A1511" s="12">
        <v>41918.672500000001</v>
      </c>
      <c r="B1511" s="5"/>
      <c r="C1511" s="5"/>
      <c r="D1511" s="5"/>
      <c r="E1511" s="5">
        <v>1</v>
      </c>
      <c r="F1511" s="5"/>
      <c r="G1511" s="5">
        <v>1</v>
      </c>
    </row>
    <row r="1512" spans="1:7" x14ac:dyDescent="0.2">
      <c r="A1512" s="12">
        <v>41918.932372685187</v>
      </c>
      <c r="B1512" s="5"/>
      <c r="C1512" s="5">
        <v>1</v>
      </c>
      <c r="D1512" s="5"/>
      <c r="E1512" s="5"/>
      <c r="F1512" s="5"/>
      <c r="G1512" s="5">
        <v>1</v>
      </c>
    </row>
    <row r="1513" spans="1:7" x14ac:dyDescent="0.2">
      <c r="A1513" s="12">
        <v>41919.553449074076</v>
      </c>
      <c r="B1513" s="5"/>
      <c r="C1513" s="5">
        <v>1</v>
      </c>
      <c r="D1513" s="5"/>
      <c r="E1513" s="5"/>
      <c r="F1513" s="5"/>
      <c r="G1513" s="5">
        <v>1</v>
      </c>
    </row>
    <row r="1514" spans="1:7" x14ac:dyDescent="0.2">
      <c r="A1514" s="12">
        <v>41919.915277777778</v>
      </c>
      <c r="B1514" s="5"/>
      <c r="C1514" s="5"/>
      <c r="D1514" s="5"/>
      <c r="E1514" s="5">
        <v>1</v>
      </c>
      <c r="F1514" s="5"/>
      <c r="G1514" s="5">
        <v>1</v>
      </c>
    </row>
    <row r="1515" spans="1:7" x14ac:dyDescent="0.2">
      <c r="A1515" s="12">
        <v>41920.579201388886</v>
      </c>
      <c r="B1515" s="5"/>
      <c r="C1515" s="5"/>
      <c r="D1515" s="5"/>
      <c r="E1515" s="5">
        <v>1</v>
      </c>
      <c r="F1515" s="5"/>
      <c r="G1515" s="5">
        <v>1</v>
      </c>
    </row>
    <row r="1516" spans="1:7" x14ac:dyDescent="0.2">
      <c r="A1516" s="12">
        <v>41920.75513888889</v>
      </c>
      <c r="B1516" s="5"/>
      <c r="C1516" s="5">
        <v>1</v>
      </c>
      <c r="D1516" s="5"/>
      <c r="E1516" s="5"/>
      <c r="F1516" s="5"/>
      <c r="G1516" s="5">
        <v>1</v>
      </c>
    </row>
    <row r="1517" spans="1:7" x14ac:dyDescent="0.2">
      <c r="A1517" s="12">
        <v>41921.054745370369</v>
      </c>
      <c r="B1517" s="5"/>
      <c r="C1517" s="5">
        <v>1</v>
      </c>
      <c r="D1517" s="5"/>
      <c r="E1517" s="5"/>
      <c r="F1517" s="5"/>
      <c r="G1517" s="5">
        <v>1</v>
      </c>
    </row>
    <row r="1518" spans="1:7" x14ac:dyDescent="0.2">
      <c r="A1518" s="12">
        <v>41921.071643518517</v>
      </c>
      <c r="B1518" s="5"/>
      <c r="C1518" s="5"/>
      <c r="D1518" s="5"/>
      <c r="E1518" s="5">
        <v>1</v>
      </c>
      <c r="F1518" s="5"/>
      <c r="G1518" s="5">
        <v>1</v>
      </c>
    </row>
    <row r="1519" spans="1:7" x14ac:dyDescent="0.2">
      <c r="A1519" s="12">
        <v>41921.167199074072</v>
      </c>
      <c r="B1519" s="5"/>
      <c r="C1519" s="5"/>
      <c r="D1519" s="5"/>
      <c r="E1519" s="5">
        <v>1</v>
      </c>
      <c r="F1519" s="5"/>
      <c r="G1519" s="5">
        <v>1</v>
      </c>
    </row>
    <row r="1520" spans="1:7" x14ac:dyDescent="0.2">
      <c r="A1520" s="12">
        <v>41921.562106481484</v>
      </c>
      <c r="B1520" s="5"/>
      <c r="C1520" s="5">
        <v>1</v>
      </c>
      <c r="D1520" s="5"/>
      <c r="E1520" s="5"/>
      <c r="F1520" s="5"/>
      <c r="G1520" s="5">
        <v>1</v>
      </c>
    </row>
    <row r="1521" spans="1:7" x14ac:dyDescent="0.2">
      <c r="A1521" s="12">
        <v>41921.634293981479</v>
      </c>
      <c r="B1521" s="5">
        <v>1</v>
      </c>
      <c r="C1521" s="5"/>
      <c r="D1521" s="5"/>
      <c r="E1521" s="5"/>
      <c r="F1521" s="5"/>
      <c r="G1521" s="5">
        <v>1</v>
      </c>
    </row>
    <row r="1522" spans="1:7" x14ac:dyDescent="0.2">
      <c r="A1522" s="12">
        <v>41922.326851851853</v>
      </c>
      <c r="B1522" s="5"/>
      <c r="C1522" s="5">
        <v>1</v>
      </c>
      <c r="D1522" s="5"/>
      <c r="E1522" s="5"/>
      <c r="F1522" s="5"/>
      <c r="G1522" s="5">
        <v>1</v>
      </c>
    </row>
    <row r="1523" spans="1:7" x14ac:dyDescent="0.2">
      <c r="A1523" s="12">
        <v>41922.432256944441</v>
      </c>
      <c r="B1523" s="5"/>
      <c r="C1523" s="5"/>
      <c r="D1523" s="5"/>
      <c r="E1523" s="5">
        <v>1</v>
      </c>
      <c r="F1523" s="5"/>
      <c r="G1523" s="5">
        <v>1</v>
      </c>
    </row>
    <row r="1524" spans="1:7" x14ac:dyDescent="0.2">
      <c r="A1524" s="12">
        <v>41922.533321759256</v>
      </c>
      <c r="B1524" s="5"/>
      <c r="C1524" s="5">
        <v>1</v>
      </c>
      <c r="D1524" s="5"/>
      <c r="E1524" s="5"/>
      <c r="F1524" s="5"/>
      <c r="G1524" s="5">
        <v>1</v>
      </c>
    </row>
    <row r="1525" spans="1:7" x14ac:dyDescent="0.2">
      <c r="A1525" s="12">
        <v>41922.574895833335</v>
      </c>
      <c r="B1525" s="5"/>
      <c r="C1525" s="5">
        <v>1</v>
      </c>
      <c r="D1525" s="5"/>
      <c r="E1525" s="5"/>
      <c r="F1525" s="5"/>
      <c r="G1525" s="5">
        <v>1</v>
      </c>
    </row>
    <row r="1526" spans="1:7" x14ac:dyDescent="0.2">
      <c r="A1526" s="12">
        <v>41923.146018518521</v>
      </c>
      <c r="B1526" s="5"/>
      <c r="C1526" s="5"/>
      <c r="D1526" s="5"/>
      <c r="E1526" s="5">
        <v>1</v>
      </c>
      <c r="F1526" s="5"/>
      <c r="G1526" s="5">
        <v>1</v>
      </c>
    </row>
    <row r="1527" spans="1:7" x14ac:dyDescent="0.2">
      <c r="A1527" s="12">
        <v>41923.575243055559</v>
      </c>
      <c r="B1527" s="5"/>
      <c r="C1527" s="5">
        <v>1</v>
      </c>
      <c r="D1527" s="5"/>
      <c r="E1527" s="5"/>
      <c r="F1527" s="5"/>
      <c r="G1527" s="5">
        <v>1</v>
      </c>
    </row>
    <row r="1528" spans="1:7" x14ac:dyDescent="0.2">
      <c r="A1528" s="12">
        <v>41923.62939814815</v>
      </c>
      <c r="B1528" s="5">
        <v>1</v>
      </c>
      <c r="C1528" s="5"/>
      <c r="D1528" s="5"/>
      <c r="E1528" s="5"/>
      <c r="F1528" s="5"/>
      <c r="G1528" s="5">
        <v>1</v>
      </c>
    </row>
    <row r="1529" spans="1:7" x14ac:dyDescent="0.2">
      <c r="A1529" s="12">
        <v>41923.630358796298</v>
      </c>
      <c r="B1529" s="5"/>
      <c r="C1529" s="5"/>
      <c r="D1529" s="5"/>
      <c r="E1529" s="5">
        <v>1</v>
      </c>
      <c r="F1529" s="5"/>
      <c r="G1529" s="5">
        <v>1</v>
      </c>
    </row>
    <row r="1530" spans="1:7" x14ac:dyDescent="0.2">
      <c r="A1530" s="12">
        <v>41923.649178240739</v>
      </c>
      <c r="B1530" s="5"/>
      <c r="C1530" s="5">
        <v>1</v>
      </c>
      <c r="D1530" s="5"/>
      <c r="E1530" s="5"/>
      <c r="F1530" s="5"/>
      <c r="G1530" s="5">
        <v>1</v>
      </c>
    </row>
    <row r="1531" spans="1:7" x14ac:dyDescent="0.2">
      <c r="A1531" s="12">
        <v>41923.713310185187</v>
      </c>
      <c r="B1531" s="5"/>
      <c r="C1531" s="5"/>
      <c r="D1531" s="5"/>
      <c r="E1531" s="5">
        <v>1</v>
      </c>
      <c r="F1531" s="5"/>
      <c r="G1531" s="5">
        <v>1</v>
      </c>
    </row>
    <row r="1532" spans="1:7" x14ac:dyDescent="0.2">
      <c r="A1532" s="12">
        <v>41924.787766203706</v>
      </c>
      <c r="B1532" s="5"/>
      <c r="C1532" s="5"/>
      <c r="D1532" s="5"/>
      <c r="E1532" s="5">
        <v>1</v>
      </c>
      <c r="F1532" s="5"/>
      <c r="G1532" s="5">
        <v>1</v>
      </c>
    </row>
    <row r="1533" spans="1:7" x14ac:dyDescent="0.2">
      <c r="A1533" s="12">
        <v>41925.69835648148</v>
      </c>
      <c r="B1533" s="5"/>
      <c r="C1533" s="5"/>
      <c r="D1533" s="5"/>
      <c r="E1533" s="5">
        <v>1</v>
      </c>
      <c r="F1533" s="5"/>
      <c r="G1533" s="5">
        <v>1</v>
      </c>
    </row>
    <row r="1534" spans="1:7" x14ac:dyDescent="0.2">
      <c r="A1534" s="12">
        <v>41926.091319444444</v>
      </c>
      <c r="B1534" s="5"/>
      <c r="C1534" s="5">
        <v>1</v>
      </c>
      <c r="D1534" s="5"/>
      <c r="E1534" s="5"/>
      <c r="F1534" s="5"/>
      <c r="G1534" s="5">
        <v>1</v>
      </c>
    </row>
    <row r="1535" spans="1:7" x14ac:dyDescent="0.2">
      <c r="A1535" s="12">
        <v>41926.274398148147</v>
      </c>
      <c r="B1535" s="5"/>
      <c r="C1535" s="5">
        <v>1</v>
      </c>
      <c r="D1535" s="5"/>
      <c r="E1535" s="5"/>
      <c r="F1535" s="5"/>
      <c r="G1535" s="5">
        <v>1</v>
      </c>
    </row>
    <row r="1536" spans="1:7" x14ac:dyDescent="0.2">
      <c r="A1536" s="12">
        <v>41926.333969907406</v>
      </c>
      <c r="B1536" s="5"/>
      <c r="C1536" s="5">
        <v>1</v>
      </c>
      <c r="D1536" s="5"/>
      <c r="E1536" s="5"/>
      <c r="F1536" s="5"/>
      <c r="G1536" s="5">
        <v>1</v>
      </c>
    </row>
    <row r="1537" spans="1:7" x14ac:dyDescent="0.2">
      <c r="A1537" s="12">
        <v>41926.376828703702</v>
      </c>
      <c r="B1537" s="5"/>
      <c r="C1537" s="5"/>
      <c r="D1537" s="5"/>
      <c r="E1537" s="5">
        <v>1</v>
      </c>
      <c r="F1537" s="5"/>
      <c r="G1537" s="5">
        <v>1</v>
      </c>
    </row>
    <row r="1538" spans="1:7" x14ac:dyDescent="0.2">
      <c r="A1538" s="12">
        <v>41926.472546296296</v>
      </c>
      <c r="B1538" s="5"/>
      <c r="C1538" s="5">
        <v>1</v>
      </c>
      <c r="D1538" s="5"/>
      <c r="E1538" s="5"/>
      <c r="F1538" s="5"/>
      <c r="G1538" s="5">
        <v>1</v>
      </c>
    </row>
    <row r="1539" spans="1:7" x14ac:dyDescent="0.2">
      <c r="A1539" s="12">
        <v>41926.529456018521</v>
      </c>
      <c r="B1539" s="5"/>
      <c r="C1539" s="5"/>
      <c r="D1539" s="5"/>
      <c r="E1539" s="5">
        <v>1</v>
      </c>
      <c r="F1539" s="5"/>
      <c r="G1539" s="5">
        <v>1</v>
      </c>
    </row>
    <row r="1540" spans="1:7" x14ac:dyDescent="0.2">
      <c r="A1540" s="12">
        <v>41926.645833333336</v>
      </c>
      <c r="B1540" s="5"/>
      <c r="C1540" s="5">
        <v>1</v>
      </c>
      <c r="D1540" s="5"/>
      <c r="E1540" s="5"/>
      <c r="F1540" s="5"/>
      <c r="G1540" s="5">
        <v>1</v>
      </c>
    </row>
    <row r="1541" spans="1:7" x14ac:dyDescent="0.2">
      <c r="A1541" s="12">
        <v>41926.734351851854</v>
      </c>
      <c r="B1541" s="5"/>
      <c r="C1541" s="5"/>
      <c r="D1541" s="5"/>
      <c r="E1541" s="5">
        <v>1</v>
      </c>
      <c r="F1541" s="5"/>
      <c r="G1541" s="5">
        <v>1</v>
      </c>
    </row>
    <row r="1542" spans="1:7" x14ac:dyDescent="0.2">
      <c r="A1542" s="12">
        <v>41926.859293981484</v>
      </c>
      <c r="B1542" s="5">
        <v>1</v>
      </c>
      <c r="C1542" s="5"/>
      <c r="D1542" s="5"/>
      <c r="E1542" s="5"/>
      <c r="F1542" s="5"/>
      <c r="G1542" s="5">
        <v>1</v>
      </c>
    </row>
    <row r="1543" spans="1:7" x14ac:dyDescent="0.2">
      <c r="A1543" s="12">
        <v>41926.916550925926</v>
      </c>
      <c r="B1543" s="5"/>
      <c r="C1543" s="5">
        <v>1</v>
      </c>
      <c r="D1543" s="5"/>
      <c r="E1543" s="5"/>
      <c r="F1543" s="5"/>
      <c r="G1543" s="5">
        <v>1</v>
      </c>
    </row>
    <row r="1544" spans="1:7" x14ac:dyDescent="0.2">
      <c r="A1544" s="12">
        <v>41927.027303240742</v>
      </c>
      <c r="B1544" s="5"/>
      <c r="C1544" s="5">
        <v>1</v>
      </c>
      <c r="D1544" s="5"/>
      <c r="E1544" s="5"/>
      <c r="F1544" s="5"/>
      <c r="G1544" s="5">
        <v>1</v>
      </c>
    </row>
    <row r="1545" spans="1:7" x14ac:dyDescent="0.2">
      <c r="A1545" s="12">
        <v>41927.087361111109</v>
      </c>
      <c r="B1545" s="5"/>
      <c r="C1545" s="5">
        <v>1</v>
      </c>
      <c r="D1545" s="5"/>
      <c r="E1545" s="5"/>
      <c r="F1545" s="5"/>
      <c r="G1545" s="5">
        <v>1</v>
      </c>
    </row>
    <row r="1546" spans="1:7" x14ac:dyDescent="0.2">
      <c r="A1546" s="12">
        <v>41927.511469907404</v>
      </c>
      <c r="B1546" s="5"/>
      <c r="C1546" s="5">
        <v>1</v>
      </c>
      <c r="D1546" s="5"/>
      <c r="E1546" s="5"/>
      <c r="F1546" s="5"/>
      <c r="G1546" s="5">
        <v>1</v>
      </c>
    </row>
    <row r="1547" spans="1:7" x14ac:dyDescent="0.2">
      <c r="A1547" s="12">
        <v>41927.640567129631</v>
      </c>
      <c r="B1547" s="5"/>
      <c r="C1547" s="5"/>
      <c r="D1547" s="5"/>
      <c r="E1547" s="5">
        <v>1</v>
      </c>
      <c r="F1547" s="5"/>
      <c r="G1547" s="5">
        <v>1</v>
      </c>
    </row>
    <row r="1548" spans="1:7" x14ac:dyDescent="0.2">
      <c r="A1548" s="12">
        <v>41927.665451388886</v>
      </c>
      <c r="B1548" s="5"/>
      <c r="C1548" s="5"/>
      <c r="D1548" s="5"/>
      <c r="E1548" s="5">
        <v>1</v>
      </c>
      <c r="F1548" s="5"/>
      <c r="G1548" s="5">
        <v>1</v>
      </c>
    </row>
    <row r="1549" spans="1:7" x14ac:dyDescent="0.2">
      <c r="A1549" s="12">
        <v>41927.727824074071</v>
      </c>
      <c r="B1549" s="5"/>
      <c r="C1549" s="5"/>
      <c r="D1549" s="5"/>
      <c r="E1549" s="5">
        <v>1</v>
      </c>
      <c r="F1549" s="5"/>
      <c r="G1549" s="5">
        <v>1</v>
      </c>
    </row>
    <row r="1550" spans="1:7" x14ac:dyDescent="0.2">
      <c r="A1550" s="12">
        <v>41927.807106481479</v>
      </c>
      <c r="B1550" s="5"/>
      <c r="C1550" s="5">
        <v>1</v>
      </c>
      <c r="D1550" s="5"/>
      <c r="E1550" s="5"/>
      <c r="F1550" s="5"/>
      <c r="G1550" s="5">
        <v>1</v>
      </c>
    </row>
    <row r="1551" spans="1:7" x14ac:dyDescent="0.2">
      <c r="A1551" s="12">
        <v>41927.962164351855</v>
      </c>
      <c r="B1551" s="5"/>
      <c r="C1551" s="5"/>
      <c r="D1551" s="5"/>
      <c r="E1551" s="5">
        <v>1</v>
      </c>
      <c r="F1551" s="5"/>
      <c r="G1551" s="5">
        <v>1</v>
      </c>
    </row>
    <row r="1552" spans="1:7" x14ac:dyDescent="0.2">
      <c r="A1552" s="12">
        <v>41928.481805555559</v>
      </c>
      <c r="B1552" s="5"/>
      <c r="C1552" s="5">
        <v>1</v>
      </c>
      <c r="D1552" s="5"/>
      <c r="E1552" s="5"/>
      <c r="F1552" s="5"/>
      <c r="G1552" s="5">
        <v>1</v>
      </c>
    </row>
    <row r="1553" spans="1:7" x14ac:dyDescent="0.2">
      <c r="A1553" s="12">
        <v>41928.672731481478</v>
      </c>
      <c r="B1553" s="5"/>
      <c r="C1553" s="5"/>
      <c r="D1553" s="5"/>
      <c r="E1553" s="5">
        <v>1</v>
      </c>
      <c r="F1553" s="5"/>
      <c r="G1553" s="5">
        <v>1</v>
      </c>
    </row>
    <row r="1554" spans="1:7" x14ac:dyDescent="0.2">
      <c r="A1554" s="12">
        <v>41928.695856481485</v>
      </c>
      <c r="B1554" s="5"/>
      <c r="C1554" s="5">
        <v>1</v>
      </c>
      <c r="D1554" s="5"/>
      <c r="E1554" s="5"/>
      <c r="F1554" s="5"/>
      <c r="G1554" s="5">
        <v>1</v>
      </c>
    </row>
    <row r="1555" spans="1:7" x14ac:dyDescent="0.2">
      <c r="A1555" s="12">
        <v>41928.956400462965</v>
      </c>
      <c r="B1555" s="5"/>
      <c r="C1555" s="5"/>
      <c r="D1555" s="5"/>
      <c r="E1555" s="5">
        <v>1</v>
      </c>
      <c r="F1555" s="5"/>
      <c r="G1555" s="5">
        <v>1</v>
      </c>
    </row>
    <row r="1556" spans="1:7" x14ac:dyDescent="0.2">
      <c r="A1556" s="12">
        <v>41928.966122685182</v>
      </c>
      <c r="B1556" s="5"/>
      <c r="C1556" s="5">
        <v>1</v>
      </c>
      <c r="D1556" s="5"/>
      <c r="E1556" s="5"/>
      <c r="F1556" s="5"/>
      <c r="G1556" s="5">
        <v>1</v>
      </c>
    </row>
    <row r="1557" spans="1:7" x14ac:dyDescent="0.2">
      <c r="A1557" s="12">
        <v>41929.057881944442</v>
      </c>
      <c r="B1557" s="5"/>
      <c r="C1557" s="5">
        <v>1</v>
      </c>
      <c r="D1557" s="5"/>
      <c r="E1557" s="5"/>
      <c r="F1557" s="5"/>
      <c r="G1557" s="5">
        <v>1</v>
      </c>
    </row>
    <row r="1558" spans="1:7" x14ac:dyDescent="0.2">
      <c r="A1558" s="12">
        <v>41930.010324074072</v>
      </c>
      <c r="B1558" s="5"/>
      <c r="C1558" s="5">
        <v>1</v>
      </c>
      <c r="D1558" s="5"/>
      <c r="E1558" s="5"/>
      <c r="F1558" s="5"/>
      <c r="G1558" s="5">
        <v>1</v>
      </c>
    </row>
    <row r="1559" spans="1:7" x14ac:dyDescent="0.2">
      <c r="A1559" s="12">
        <v>41930.767268518517</v>
      </c>
      <c r="B1559" s="5"/>
      <c r="C1559" s="5"/>
      <c r="D1559" s="5"/>
      <c r="E1559" s="5">
        <v>1</v>
      </c>
      <c r="F1559" s="5"/>
      <c r="G1559" s="5">
        <v>1</v>
      </c>
    </row>
    <row r="1560" spans="1:7" x14ac:dyDescent="0.2">
      <c r="A1560" s="12">
        <v>41931.474606481483</v>
      </c>
      <c r="B1560" s="5"/>
      <c r="C1560" s="5"/>
      <c r="D1560" s="5"/>
      <c r="E1560" s="5">
        <v>1</v>
      </c>
      <c r="F1560" s="5"/>
      <c r="G1560" s="5">
        <v>1</v>
      </c>
    </row>
    <row r="1561" spans="1:7" x14ac:dyDescent="0.2">
      <c r="A1561" s="12">
        <v>41931.75068287037</v>
      </c>
      <c r="B1561" s="5">
        <v>1</v>
      </c>
      <c r="C1561" s="5"/>
      <c r="D1561" s="5"/>
      <c r="E1561" s="5"/>
      <c r="F1561" s="5"/>
      <c r="G1561" s="5">
        <v>1</v>
      </c>
    </row>
    <row r="1562" spans="1:7" x14ac:dyDescent="0.2">
      <c r="A1562" s="12">
        <v>41931.828518518516</v>
      </c>
      <c r="B1562" s="5"/>
      <c r="C1562" s="5"/>
      <c r="D1562" s="5"/>
      <c r="E1562" s="5">
        <v>1</v>
      </c>
      <c r="F1562" s="5"/>
      <c r="G1562" s="5">
        <v>1</v>
      </c>
    </row>
    <row r="1563" spans="1:7" x14ac:dyDescent="0.2">
      <c r="A1563" s="12">
        <v>41932.102766203701</v>
      </c>
      <c r="B1563" s="5"/>
      <c r="C1563" s="5"/>
      <c r="D1563" s="5"/>
      <c r="E1563" s="5">
        <v>1</v>
      </c>
      <c r="F1563" s="5"/>
      <c r="G1563" s="5">
        <v>1</v>
      </c>
    </row>
    <row r="1564" spans="1:7" x14ac:dyDescent="0.2">
      <c r="A1564" s="12">
        <v>41932.500543981485</v>
      </c>
      <c r="B1564" s="5"/>
      <c r="C1564" s="5"/>
      <c r="D1564" s="5"/>
      <c r="E1564" s="5">
        <v>1</v>
      </c>
      <c r="F1564" s="5"/>
      <c r="G1564" s="5">
        <v>1</v>
      </c>
    </row>
    <row r="1565" spans="1:7" x14ac:dyDescent="0.2">
      <c r="A1565" s="12">
        <v>41932.536712962959</v>
      </c>
      <c r="B1565" s="5"/>
      <c r="C1565" s="5"/>
      <c r="D1565" s="5"/>
      <c r="E1565" s="5">
        <v>1</v>
      </c>
      <c r="F1565" s="5"/>
      <c r="G1565" s="5">
        <v>1</v>
      </c>
    </row>
    <row r="1566" spans="1:7" x14ac:dyDescent="0.2">
      <c r="A1566" s="12">
        <v>41932.611192129632</v>
      </c>
      <c r="B1566" s="5"/>
      <c r="C1566" s="5"/>
      <c r="D1566" s="5"/>
      <c r="E1566" s="5">
        <v>1</v>
      </c>
      <c r="F1566" s="5"/>
      <c r="G1566" s="5">
        <v>1</v>
      </c>
    </row>
    <row r="1567" spans="1:7" x14ac:dyDescent="0.2">
      <c r="A1567" s="12">
        <v>41932.663657407407</v>
      </c>
      <c r="B1567" s="5"/>
      <c r="C1567" s="5">
        <v>1</v>
      </c>
      <c r="D1567" s="5"/>
      <c r="E1567" s="5"/>
      <c r="F1567" s="5"/>
      <c r="G1567" s="5">
        <v>1</v>
      </c>
    </row>
    <row r="1568" spans="1:7" x14ac:dyDescent="0.2">
      <c r="A1568" s="12">
        <v>41933.083310185182</v>
      </c>
      <c r="B1568" s="5"/>
      <c r="C1568" s="5"/>
      <c r="D1568" s="5"/>
      <c r="E1568" s="5">
        <v>1</v>
      </c>
      <c r="F1568" s="5"/>
      <c r="G1568" s="5">
        <v>1</v>
      </c>
    </row>
    <row r="1569" spans="1:7" x14ac:dyDescent="0.2">
      <c r="A1569" s="12">
        <v>41933.377824074072</v>
      </c>
      <c r="B1569" s="5">
        <v>1</v>
      </c>
      <c r="C1569" s="5"/>
      <c r="D1569" s="5"/>
      <c r="E1569" s="5"/>
      <c r="F1569" s="5"/>
      <c r="G1569" s="5">
        <v>1</v>
      </c>
    </row>
    <row r="1570" spans="1:7" x14ac:dyDescent="0.2">
      <c r="A1570" s="12">
        <v>41933.629837962966</v>
      </c>
      <c r="B1570" s="5"/>
      <c r="C1570" s="5"/>
      <c r="D1570" s="5"/>
      <c r="E1570" s="5">
        <v>1</v>
      </c>
      <c r="F1570" s="5"/>
      <c r="G1570" s="5">
        <v>1</v>
      </c>
    </row>
    <row r="1571" spans="1:7" x14ac:dyDescent="0.2">
      <c r="A1571" s="12">
        <v>41934.376168981478</v>
      </c>
      <c r="B1571" s="5"/>
      <c r="C1571" s="5"/>
      <c r="D1571" s="5"/>
      <c r="E1571" s="5">
        <v>1</v>
      </c>
      <c r="F1571" s="5"/>
      <c r="G1571" s="5">
        <v>1</v>
      </c>
    </row>
    <row r="1572" spans="1:7" x14ac:dyDescent="0.2">
      <c r="A1572" s="12">
        <v>41934.502233796295</v>
      </c>
      <c r="B1572" s="5"/>
      <c r="C1572" s="5"/>
      <c r="D1572" s="5"/>
      <c r="E1572" s="5">
        <v>1</v>
      </c>
      <c r="F1572" s="5"/>
      <c r="G1572" s="5">
        <v>1</v>
      </c>
    </row>
    <row r="1573" spans="1:7" x14ac:dyDescent="0.2">
      <c r="A1573" s="12">
        <v>41934.634351851855</v>
      </c>
      <c r="B1573" s="5"/>
      <c r="C1573" s="5">
        <v>1</v>
      </c>
      <c r="D1573" s="5"/>
      <c r="E1573" s="5"/>
      <c r="F1573" s="5"/>
      <c r="G1573" s="5">
        <v>1</v>
      </c>
    </row>
    <row r="1574" spans="1:7" x14ac:dyDescent="0.2">
      <c r="A1574" s="12">
        <v>41934.706585648149</v>
      </c>
      <c r="B1574" s="5"/>
      <c r="C1574" s="5"/>
      <c r="D1574" s="5"/>
      <c r="E1574" s="5">
        <v>1</v>
      </c>
      <c r="F1574" s="5"/>
      <c r="G1574" s="5">
        <v>1</v>
      </c>
    </row>
    <row r="1575" spans="1:7" x14ac:dyDescent="0.2">
      <c r="A1575" s="12">
        <v>41934.751423611109</v>
      </c>
      <c r="B1575" s="5"/>
      <c r="C1575" s="5">
        <v>1</v>
      </c>
      <c r="D1575" s="5"/>
      <c r="E1575" s="5"/>
      <c r="F1575" s="5"/>
      <c r="G1575" s="5">
        <v>1</v>
      </c>
    </row>
    <row r="1576" spans="1:7" x14ac:dyDescent="0.2">
      <c r="A1576" s="12">
        <v>41934.86215277778</v>
      </c>
      <c r="B1576" s="5"/>
      <c r="C1576" s="5"/>
      <c r="D1576" s="5"/>
      <c r="E1576" s="5">
        <v>1</v>
      </c>
      <c r="F1576" s="5"/>
      <c r="G1576" s="5">
        <v>1</v>
      </c>
    </row>
    <row r="1577" spans="1:7" x14ac:dyDescent="0.2">
      <c r="A1577" s="12">
        <v>41935.013252314813</v>
      </c>
      <c r="B1577" s="5">
        <v>1</v>
      </c>
      <c r="C1577" s="5"/>
      <c r="D1577" s="5"/>
      <c r="E1577" s="5"/>
      <c r="F1577" s="5"/>
      <c r="G1577" s="5">
        <v>1</v>
      </c>
    </row>
    <row r="1578" spans="1:7" x14ac:dyDescent="0.2">
      <c r="A1578" s="12">
        <v>41935.301319444443</v>
      </c>
      <c r="B1578" s="5"/>
      <c r="C1578" s="5">
        <v>1</v>
      </c>
      <c r="D1578" s="5"/>
      <c r="E1578" s="5"/>
      <c r="F1578" s="5"/>
      <c r="G1578" s="5">
        <v>1</v>
      </c>
    </row>
    <row r="1579" spans="1:7" x14ac:dyDescent="0.2">
      <c r="A1579" s="12">
        <v>41935.792893518519</v>
      </c>
      <c r="B1579" s="5"/>
      <c r="C1579" s="5"/>
      <c r="D1579" s="5"/>
      <c r="E1579" s="5">
        <v>1</v>
      </c>
      <c r="F1579" s="5"/>
      <c r="G1579" s="5">
        <v>1</v>
      </c>
    </row>
    <row r="1580" spans="1:7" x14ac:dyDescent="0.2">
      <c r="A1580" s="12">
        <v>41935.812418981484</v>
      </c>
      <c r="B1580" s="5"/>
      <c r="C1580" s="5">
        <v>1</v>
      </c>
      <c r="D1580" s="5"/>
      <c r="E1580" s="5"/>
      <c r="F1580" s="5"/>
      <c r="G1580" s="5">
        <v>1</v>
      </c>
    </row>
    <row r="1581" spans="1:7" x14ac:dyDescent="0.2">
      <c r="A1581" s="12">
        <v>41936.438831018517</v>
      </c>
      <c r="B1581" s="5">
        <v>1</v>
      </c>
      <c r="C1581" s="5"/>
      <c r="D1581" s="5"/>
      <c r="E1581" s="5"/>
      <c r="F1581" s="5"/>
      <c r="G1581" s="5">
        <v>1</v>
      </c>
    </row>
    <row r="1582" spans="1:7" x14ac:dyDescent="0.2">
      <c r="A1582" s="12">
        <v>41937.745115740741</v>
      </c>
      <c r="B1582" s="5"/>
      <c r="C1582" s="5"/>
      <c r="D1582" s="5"/>
      <c r="E1582" s="5">
        <v>1</v>
      </c>
      <c r="F1582" s="5"/>
      <c r="G1582" s="5">
        <v>1</v>
      </c>
    </row>
    <row r="1583" spans="1:7" x14ac:dyDescent="0.2">
      <c r="A1583" s="12">
        <v>41938.501087962963</v>
      </c>
      <c r="B1583" s="5"/>
      <c r="C1583" s="5"/>
      <c r="D1583" s="5"/>
      <c r="E1583" s="5">
        <v>1</v>
      </c>
      <c r="F1583" s="5"/>
      <c r="G1583" s="5">
        <v>1</v>
      </c>
    </row>
    <row r="1584" spans="1:7" x14ac:dyDescent="0.2">
      <c r="A1584" s="12">
        <v>41938.508923611109</v>
      </c>
      <c r="B1584" s="5"/>
      <c r="C1584" s="5">
        <v>1</v>
      </c>
      <c r="D1584" s="5"/>
      <c r="E1584" s="5"/>
      <c r="F1584" s="5"/>
      <c r="G1584" s="5">
        <v>1</v>
      </c>
    </row>
    <row r="1585" spans="1:7" x14ac:dyDescent="0.2">
      <c r="A1585" s="12">
        <v>41938.596377314818</v>
      </c>
      <c r="B1585" s="5"/>
      <c r="C1585" s="5">
        <v>1</v>
      </c>
      <c r="D1585" s="5"/>
      <c r="E1585" s="5"/>
      <c r="F1585" s="5"/>
      <c r="G1585" s="5">
        <v>1</v>
      </c>
    </row>
    <row r="1586" spans="1:7" x14ac:dyDescent="0.2">
      <c r="A1586" s="12">
        <v>41938.684930555559</v>
      </c>
      <c r="B1586" s="5">
        <v>1</v>
      </c>
      <c r="C1586" s="5"/>
      <c r="D1586" s="5"/>
      <c r="E1586" s="5"/>
      <c r="F1586" s="5"/>
      <c r="G1586" s="5">
        <v>1</v>
      </c>
    </row>
    <row r="1587" spans="1:7" x14ac:dyDescent="0.2">
      <c r="A1587" s="12">
        <v>41938.798796296294</v>
      </c>
      <c r="B1587" s="5"/>
      <c r="C1587" s="5"/>
      <c r="D1587" s="5"/>
      <c r="E1587" s="5">
        <v>1</v>
      </c>
      <c r="F1587" s="5"/>
      <c r="G1587" s="5">
        <v>1</v>
      </c>
    </row>
    <row r="1588" spans="1:7" x14ac:dyDescent="0.2">
      <c r="A1588" s="12">
        <v>41939.361574074072</v>
      </c>
      <c r="B1588" s="5"/>
      <c r="C1588" s="5"/>
      <c r="D1588" s="5"/>
      <c r="E1588" s="5">
        <v>1</v>
      </c>
      <c r="F1588" s="5"/>
      <c r="G1588" s="5">
        <v>1</v>
      </c>
    </row>
    <row r="1589" spans="1:7" x14ac:dyDescent="0.2">
      <c r="A1589" s="12">
        <v>41939.601967592593</v>
      </c>
      <c r="B1589" s="5"/>
      <c r="C1589" s="5">
        <v>1</v>
      </c>
      <c r="D1589" s="5"/>
      <c r="E1589" s="5"/>
      <c r="F1589" s="5"/>
      <c r="G1589" s="5">
        <v>1</v>
      </c>
    </row>
    <row r="1590" spans="1:7" x14ac:dyDescent="0.2">
      <c r="A1590" s="12">
        <v>41939.603900462964</v>
      </c>
      <c r="B1590" s="5"/>
      <c r="C1590" s="5">
        <v>1</v>
      </c>
      <c r="D1590" s="5"/>
      <c r="E1590" s="5"/>
      <c r="F1590" s="5"/>
      <c r="G1590" s="5">
        <v>1</v>
      </c>
    </row>
    <row r="1591" spans="1:7" x14ac:dyDescent="0.2">
      <c r="A1591" s="12">
        <v>41939.819953703707</v>
      </c>
      <c r="B1591" s="5"/>
      <c r="C1591" s="5">
        <v>1</v>
      </c>
      <c r="D1591" s="5"/>
      <c r="E1591" s="5"/>
      <c r="F1591" s="5"/>
      <c r="G1591" s="5">
        <v>1</v>
      </c>
    </row>
    <row r="1592" spans="1:7" x14ac:dyDescent="0.2">
      <c r="A1592" s="12">
        <v>41940.378900462965</v>
      </c>
      <c r="B1592" s="5"/>
      <c r="C1592" s="5">
        <v>1</v>
      </c>
      <c r="D1592" s="5"/>
      <c r="E1592" s="5"/>
      <c r="F1592" s="5"/>
      <c r="G1592" s="5">
        <v>1</v>
      </c>
    </row>
    <row r="1593" spans="1:7" x14ac:dyDescent="0.2">
      <c r="A1593" s="12">
        <v>41940.389849537038</v>
      </c>
      <c r="B1593" s="5"/>
      <c r="C1593" s="5"/>
      <c r="D1593" s="5"/>
      <c r="E1593" s="5">
        <v>1</v>
      </c>
      <c r="F1593" s="5"/>
      <c r="G1593" s="5">
        <v>1</v>
      </c>
    </row>
    <row r="1594" spans="1:7" x14ac:dyDescent="0.2">
      <c r="A1594" s="12">
        <v>41940.450312499997</v>
      </c>
      <c r="B1594" s="5"/>
      <c r="C1594" s="5">
        <v>1</v>
      </c>
      <c r="D1594" s="5"/>
      <c r="E1594" s="5"/>
      <c r="F1594" s="5"/>
      <c r="G1594" s="5">
        <v>1</v>
      </c>
    </row>
    <row r="1595" spans="1:7" x14ac:dyDescent="0.2">
      <c r="A1595" s="12">
        <v>41940.483252314814</v>
      </c>
      <c r="B1595" s="5"/>
      <c r="C1595" s="5"/>
      <c r="D1595" s="5"/>
      <c r="E1595" s="5">
        <v>1</v>
      </c>
      <c r="F1595" s="5"/>
      <c r="G1595" s="5">
        <v>1</v>
      </c>
    </row>
    <row r="1596" spans="1:7" x14ac:dyDescent="0.2">
      <c r="A1596" s="12">
        <v>41940.683333333334</v>
      </c>
      <c r="B1596" s="5"/>
      <c r="C1596" s="5">
        <v>1</v>
      </c>
      <c r="D1596" s="5"/>
      <c r="E1596" s="5"/>
      <c r="F1596" s="5"/>
      <c r="G1596" s="5">
        <v>1</v>
      </c>
    </row>
    <row r="1597" spans="1:7" x14ac:dyDescent="0.2">
      <c r="A1597" s="12">
        <v>41940.759618055556</v>
      </c>
      <c r="B1597" s="5"/>
      <c r="C1597" s="5">
        <v>1</v>
      </c>
      <c r="D1597" s="5"/>
      <c r="E1597" s="5"/>
      <c r="F1597" s="5"/>
      <c r="G1597" s="5">
        <v>1</v>
      </c>
    </row>
    <row r="1598" spans="1:7" x14ac:dyDescent="0.2">
      <c r="A1598" s="12">
        <v>41940.894641203704</v>
      </c>
      <c r="B1598" s="5"/>
      <c r="C1598" s="5">
        <v>1</v>
      </c>
      <c r="D1598" s="5"/>
      <c r="E1598" s="5"/>
      <c r="F1598" s="5"/>
      <c r="G1598" s="5">
        <v>1</v>
      </c>
    </row>
    <row r="1599" spans="1:7" x14ac:dyDescent="0.2">
      <c r="A1599" s="12">
        <v>41941.221863425926</v>
      </c>
      <c r="B1599" s="5"/>
      <c r="C1599" s="5">
        <v>1</v>
      </c>
      <c r="D1599" s="5"/>
      <c r="E1599" s="5"/>
      <c r="F1599" s="5"/>
      <c r="G1599" s="5">
        <v>1</v>
      </c>
    </row>
    <row r="1600" spans="1:7" x14ac:dyDescent="0.2">
      <c r="A1600" s="12">
        <v>41941.292187500003</v>
      </c>
      <c r="B1600" s="5"/>
      <c r="C1600" s="5"/>
      <c r="D1600" s="5"/>
      <c r="E1600" s="5">
        <v>1</v>
      </c>
      <c r="F1600" s="5"/>
      <c r="G1600" s="5">
        <v>1</v>
      </c>
    </row>
    <row r="1601" spans="1:7" x14ac:dyDescent="0.2">
      <c r="A1601" s="12">
        <v>41941.376898148148</v>
      </c>
      <c r="B1601" s="5"/>
      <c r="C1601" s="5">
        <v>1</v>
      </c>
      <c r="D1601" s="5"/>
      <c r="E1601" s="5"/>
      <c r="F1601" s="5"/>
      <c r="G1601" s="5">
        <v>1</v>
      </c>
    </row>
    <row r="1602" spans="1:7" x14ac:dyDescent="0.2">
      <c r="A1602" s="12">
        <v>41941.472233796296</v>
      </c>
      <c r="B1602" s="5"/>
      <c r="C1602" s="5">
        <v>1</v>
      </c>
      <c r="D1602" s="5"/>
      <c r="E1602" s="5"/>
      <c r="F1602" s="5"/>
      <c r="G1602" s="5">
        <v>1</v>
      </c>
    </row>
    <row r="1603" spans="1:7" x14ac:dyDescent="0.2">
      <c r="A1603" s="12">
        <v>41941.475532407407</v>
      </c>
      <c r="B1603" s="5"/>
      <c r="C1603" s="5"/>
      <c r="D1603" s="5"/>
      <c r="E1603" s="5">
        <v>1</v>
      </c>
      <c r="F1603" s="5"/>
      <c r="G1603" s="5">
        <v>1</v>
      </c>
    </row>
    <row r="1604" spans="1:7" x14ac:dyDescent="0.2">
      <c r="A1604" s="12">
        <v>41941.543703703705</v>
      </c>
      <c r="B1604" s="5"/>
      <c r="C1604" s="5"/>
      <c r="D1604" s="5"/>
      <c r="E1604" s="5">
        <v>1</v>
      </c>
      <c r="F1604" s="5"/>
      <c r="G1604" s="5">
        <v>1</v>
      </c>
    </row>
    <row r="1605" spans="1:7" x14ac:dyDescent="0.2">
      <c r="A1605" s="12">
        <v>41941.594050925924</v>
      </c>
      <c r="B1605" s="5"/>
      <c r="C1605" s="5"/>
      <c r="D1605" s="5"/>
      <c r="E1605" s="5">
        <v>1</v>
      </c>
      <c r="F1605" s="5"/>
      <c r="G1605" s="5">
        <v>1</v>
      </c>
    </row>
    <row r="1606" spans="1:7" x14ac:dyDescent="0.2">
      <c r="A1606" s="12">
        <v>41942.4450462963</v>
      </c>
      <c r="B1606" s="5"/>
      <c r="C1606" s="5">
        <v>1</v>
      </c>
      <c r="D1606" s="5"/>
      <c r="E1606" s="5"/>
      <c r="F1606" s="5"/>
      <c r="G1606" s="5">
        <v>1</v>
      </c>
    </row>
    <row r="1607" spans="1:7" x14ac:dyDescent="0.2">
      <c r="A1607" s="12">
        <v>41942.638773148145</v>
      </c>
      <c r="B1607" s="5"/>
      <c r="C1607" s="5">
        <v>1</v>
      </c>
      <c r="D1607" s="5"/>
      <c r="E1607" s="5"/>
      <c r="F1607" s="5"/>
      <c r="G1607" s="5">
        <v>1</v>
      </c>
    </row>
    <row r="1608" spans="1:7" x14ac:dyDescent="0.2">
      <c r="A1608" s="12">
        <v>41942.934201388889</v>
      </c>
      <c r="B1608" s="5"/>
      <c r="C1608" s="5"/>
      <c r="D1608" s="5"/>
      <c r="E1608" s="5">
        <v>1</v>
      </c>
      <c r="F1608" s="5"/>
      <c r="G1608" s="5">
        <v>1</v>
      </c>
    </row>
    <row r="1609" spans="1:7" x14ac:dyDescent="0.2">
      <c r="A1609" s="12">
        <v>41943.085578703707</v>
      </c>
      <c r="B1609" s="5"/>
      <c r="C1609" s="5"/>
      <c r="D1609" s="5"/>
      <c r="E1609" s="5">
        <v>1</v>
      </c>
      <c r="F1609" s="5"/>
      <c r="G1609" s="5">
        <v>1</v>
      </c>
    </row>
    <row r="1610" spans="1:7" x14ac:dyDescent="0.2">
      <c r="A1610" s="12">
        <v>41943.39576388889</v>
      </c>
      <c r="B1610" s="5"/>
      <c r="C1610" s="5"/>
      <c r="D1610" s="5"/>
      <c r="E1610" s="5">
        <v>1</v>
      </c>
      <c r="F1610" s="5"/>
      <c r="G1610" s="5">
        <v>1</v>
      </c>
    </row>
    <row r="1611" spans="1:7" x14ac:dyDescent="0.2">
      <c r="A1611" s="12">
        <v>41943.544699074075</v>
      </c>
      <c r="B1611" s="5"/>
      <c r="C1611" s="5"/>
      <c r="D1611" s="5"/>
      <c r="E1611" s="5">
        <v>1</v>
      </c>
      <c r="F1611" s="5"/>
      <c r="G1611" s="5">
        <v>1</v>
      </c>
    </row>
    <row r="1612" spans="1:7" x14ac:dyDescent="0.2">
      <c r="A1612" s="12">
        <v>41943.582696759258</v>
      </c>
      <c r="B1612" s="5"/>
      <c r="C1612" s="5"/>
      <c r="D1612" s="5"/>
      <c r="E1612" s="5">
        <v>1</v>
      </c>
      <c r="F1612" s="5"/>
      <c r="G1612" s="5">
        <v>1</v>
      </c>
    </row>
    <row r="1613" spans="1:7" x14ac:dyDescent="0.2">
      <c r="A1613" s="12">
        <v>41944.319293981483</v>
      </c>
      <c r="B1613" s="5"/>
      <c r="C1613" s="5"/>
      <c r="D1613" s="5"/>
      <c r="E1613" s="5">
        <v>1</v>
      </c>
      <c r="F1613" s="5"/>
      <c r="G1613" s="5">
        <v>1</v>
      </c>
    </row>
    <row r="1614" spans="1:7" x14ac:dyDescent="0.2">
      <c r="A1614" s="12">
        <v>41944.630648148152</v>
      </c>
      <c r="B1614" s="5"/>
      <c r="C1614" s="5"/>
      <c r="D1614" s="5"/>
      <c r="E1614" s="5">
        <v>1</v>
      </c>
      <c r="F1614" s="5"/>
      <c r="G1614" s="5">
        <v>1</v>
      </c>
    </row>
    <row r="1615" spans="1:7" x14ac:dyDescent="0.2">
      <c r="A1615" s="12">
        <v>41944.707881944443</v>
      </c>
      <c r="B1615" s="5"/>
      <c r="C1615" s="5">
        <v>1</v>
      </c>
      <c r="D1615" s="5"/>
      <c r="E1615" s="5"/>
      <c r="F1615" s="5"/>
      <c r="G1615" s="5">
        <v>1</v>
      </c>
    </row>
    <row r="1616" spans="1:7" x14ac:dyDescent="0.2">
      <c r="A1616" s="12">
        <v>41944.829456018517</v>
      </c>
      <c r="B1616" s="5"/>
      <c r="C1616" s="5">
        <v>1</v>
      </c>
      <c r="D1616" s="5"/>
      <c r="E1616" s="5"/>
      <c r="F1616" s="5"/>
      <c r="G1616" s="5">
        <v>1</v>
      </c>
    </row>
    <row r="1617" spans="1:7" x14ac:dyDescent="0.2">
      <c r="A1617" s="12">
        <v>41944.925173611111</v>
      </c>
      <c r="B1617" s="5"/>
      <c r="C1617" s="5">
        <v>1</v>
      </c>
      <c r="D1617" s="5"/>
      <c r="E1617" s="5"/>
      <c r="F1617" s="5"/>
      <c r="G1617" s="5">
        <v>1</v>
      </c>
    </row>
    <row r="1618" spans="1:7" x14ac:dyDescent="0.2">
      <c r="A1618" s="12">
        <v>41945.821134259262</v>
      </c>
      <c r="B1618" s="5"/>
      <c r="C1618" s="5"/>
      <c r="D1618" s="5"/>
      <c r="E1618" s="5">
        <v>1</v>
      </c>
      <c r="F1618" s="5"/>
      <c r="G1618" s="5">
        <v>1</v>
      </c>
    </row>
    <row r="1619" spans="1:7" x14ac:dyDescent="0.2">
      <c r="A1619" s="12">
        <v>41946.023842592593</v>
      </c>
      <c r="B1619" s="5"/>
      <c r="C1619" s="5">
        <v>1</v>
      </c>
      <c r="D1619" s="5"/>
      <c r="E1619" s="5"/>
      <c r="F1619" s="5"/>
      <c r="G1619" s="5">
        <v>1</v>
      </c>
    </row>
    <row r="1620" spans="1:7" x14ac:dyDescent="0.2">
      <c r="A1620" s="12">
        <v>41946.436412037037</v>
      </c>
      <c r="B1620" s="5"/>
      <c r="C1620" s="5"/>
      <c r="D1620" s="5"/>
      <c r="E1620" s="5">
        <v>1</v>
      </c>
      <c r="F1620" s="5"/>
      <c r="G1620" s="5">
        <v>1</v>
      </c>
    </row>
    <row r="1621" spans="1:7" x14ac:dyDescent="0.2">
      <c r="A1621" s="12">
        <v>41946.465775462966</v>
      </c>
      <c r="B1621" s="5"/>
      <c r="C1621" s="5"/>
      <c r="D1621" s="5"/>
      <c r="E1621" s="5">
        <v>1</v>
      </c>
      <c r="F1621" s="5"/>
      <c r="G1621" s="5">
        <v>1</v>
      </c>
    </row>
    <row r="1622" spans="1:7" x14ac:dyDescent="0.2">
      <c r="A1622" s="12">
        <v>41946.689756944441</v>
      </c>
      <c r="B1622" s="5">
        <v>1</v>
      </c>
      <c r="C1622" s="5"/>
      <c r="D1622" s="5"/>
      <c r="E1622" s="5"/>
      <c r="F1622" s="5"/>
      <c r="G1622" s="5">
        <v>1</v>
      </c>
    </row>
    <row r="1623" spans="1:7" x14ac:dyDescent="0.2">
      <c r="A1623" s="12">
        <v>41946.728576388887</v>
      </c>
      <c r="B1623" s="5"/>
      <c r="C1623" s="5">
        <v>1</v>
      </c>
      <c r="D1623" s="5"/>
      <c r="E1623" s="5"/>
      <c r="F1623" s="5"/>
      <c r="G1623" s="5">
        <v>1</v>
      </c>
    </row>
    <row r="1624" spans="1:7" x14ac:dyDescent="0.2">
      <c r="A1624" s="12">
        <v>41946.855312500003</v>
      </c>
      <c r="B1624" s="5"/>
      <c r="C1624" s="5">
        <v>1</v>
      </c>
      <c r="D1624" s="5"/>
      <c r="E1624" s="5"/>
      <c r="F1624" s="5"/>
      <c r="G1624" s="5">
        <v>1</v>
      </c>
    </row>
    <row r="1625" spans="1:7" x14ac:dyDescent="0.2">
      <c r="A1625" s="12">
        <v>41947.249236111114</v>
      </c>
      <c r="B1625" s="5">
        <v>1</v>
      </c>
      <c r="C1625" s="5"/>
      <c r="D1625" s="5"/>
      <c r="E1625" s="5"/>
      <c r="F1625" s="5"/>
      <c r="G1625" s="5">
        <v>1</v>
      </c>
    </row>
    <row r="1626" spans="1:7" x14ac:dyDescent="0.2">
      <c r="A1626" s="12">
        <v>41947.554259259261</v>
      </c>
      <c r="B1626" s="5"/>
      <c r="C1626" s="5"/>
      <c r="D1626" s="5"/>
      <c r="E1626" s="5">
        <v>1</v>
      </c>
      <c r="F1626" s="5"/>
      <c r="G1626" s="5">
        <v>1</v>
      </c>
    </row>
    <row r="1627" spans="1:7" x14ac:dyDescent="0.2">
      <c r="A1627" s="12">
        <v>41947.732407407406</v>
      </c>
      <c r="B1627" s="5"/>
      <c r="C1627" s="5">
        <v>1</v>
      </c>
      <c r="D1627" s="5"/>
      <c r="E1627" s="5"/>
      <c r="F1627" s="5"/>
      <c r="G1627" s="5">
        <v>1</v>
      </c>
    </row>
    <row r="1628" spans="1:7" x14ac:dyDescent="0.2">
      <c r="A1628" s="12">
        <v>41947.793761574074</v>
      </c>
      <c r="B1628" s="5"/>
      <c r="C1628" s="5">
        <v>1</v>
      </c>
      <c r="D1628" s="5"/>
      <c r="E1628" s="5"/>
      <c r="F1628" s="5"/>
      <c r="G1628" s="5">
        <v>1</v>
      </c>
    </row>
    <row r="1629" spans="1:7" x14ac:dyDescent="0.2">
      <c r="A1629" s="12">
        <v>41947.832858796297</v>
      </c>
      <c r="B1629" s="5"/>
      <c r="C1629" s="5">
        <v>1</v>
      </c>
      <c r="D1629" s="5"/>
      <c r="E1629" s="5"/>
      <c r="F1629" s="5"/>
      <c r="G1629" s="5">
        <v>1</v>
      </c>
    </row>
    <row r="1630" spans="1:7" x14ac:dyDescent="0.2">
      <c r="A1630" s="12">
        <v>41948.344513888886</v>
      </c>
      <c r="B1630" s="5"/>
      <c r="C1630" s="5"/>
      <c r="D1630" s="5"/>
      <c r="E1630" s="5">
        <v>1</v>
      </c>
      <c r="F1630" s="5"/>
      <c r="G1630" s="5">
        <v>1</v>
      </c>
    </row>
    <row r="1631" spans="1:7" x14ac:dyDescent="0.2">
      <c r="A1631" s="12">
        <v>41948.358252314814</v>
      </c>
      <c r="B1631" s="5"/>
      <c r="C1631" s="5"/>
      <c r="D1631" s="5"/>
      <c r="E1631" s="5">
        <v>1</v>
      </c>
      <c r="F1631" s="5"/>
      <c r="G1631" s="5">
        <v>1</v>
      </c>
    </row>
    <row r="1632" spans="1:7" x14ac:dyDescent="0.2">
      <c r="A1632" s="12">
        <v>41948.518923611111</v>
      </c>
      <c r="B1632" s="5"/>
      <c r="C1632" s="5">
        <v>1</v>
      </c>
      <c r="D1632" s="5"/>
      <c r="E1632" s="5"/>
      <c r="F1632" s="5"/>
      <c r="G1632" s="5">
        <v>1</v>
      </c>
    </row>
    <row r="1633" spans="1:7" x14ac:dyDescent="0.2">
      <c r="A1633" s="12">
        <v>41948.562835648147</v>
      </c>
      <c r="B1633" s="5"/>
      <c r="C1633" s="5">
        <v>1</v>
      </c>
      <c r="D1633" s="5"/>
      <c r="E1633" s="5"/>
      <c r="F1633" s="5"/>
      <c r="G1633" s="5">
        <v>1</v>
      </c>
    </row>
    <row r="1634" spans="1:7" x14ac:dyDescent="0.2">
      <c r="A1634" s="12">
        <v>41948.749131944445</v>
      </c>
      <c r="B1634" s="5"/>
      <c r="C1634" s="5">
        <v>1</v>
      </c>
      <c r="D1634" s="5"/>
      <c r="E1634" s="5"/>
      <c r="F1634" s="5"/>
      <c r="G1634" s="5">
        <v>1</v>
      </c>
    </row>
    <row r="1635" spans="1:7" x14ac:dyDescent="0.2">
      <c r="A1635" s="12">
        <v>41949.489629629628</v>
      </c>
      <c r="B1635" s="5"/>
      <c r="C1635" s="5"/>
      <c r="D1635" s="5"/>
      <c r="E1635" s="5">
        <v>1</v>
      </c>
      <c r="F1635" s="5"/>
      <c r="G1635" s="5">
        <v>1</v>
      </c>
    </row>
    <row r="1636" spans="1:7" x14ac:dyDescent="0.2">
      <c r="A1636" s="12">
        <v>41949.905775462961</v>
      </c>
      <c r="B1636" s="5"/>
      <c r="C1636" s="5">
        <v>1</v>
      </c>
      <c r="D1636" s="5"/>
      <c r="E1636" s="5"/>
      <c r="F1636" s="5"/>
      <c r="G1636" s="5">
        <v>1</v>
      </c>
    </row>
    <row r="1637" spans="1:7" x14ac:dyDescent="0.2">
      <c r="A1637" s="12">
        <v>41950.058611111112</v>
      </c>
      <c r="B1637" s="5"/>
      <c r="C1637" s="5">
        <v>1</v>
      </c>
      <c r="D1637" s="5"/>
      <c r="E1637" s="5"/>
      <c r="F1637" s="5"/>
      <c r="G1637" s="5">
        <v>1</v>
      </c>
    </row>
    <row r="1638" spans="1:7" x14ac:dyDescent="0.2">
      <c r="A1638" s="12">
        <v>41950.086504629631</v>
      </c>
      <c r="B1638" s="5"/>
      <c r="C1638" s="5"/>
      <c r="D1638" s="5"/>
      <c r="E1638" s="5">
        <v>1</v>
      </c>
      <c r="F1638" s="5"/>
      <c r="G1638" s="5">
        <v>1</v>
      </c>
    </row>
    <row r="1639" spans="1:7" x14ac:dyDescent="0.2">
      <c r="A1639" s="12">
        <v>41950.651226851849</v>
      </c>
      <c r="B1639" s="5"/>
      <c r="C1639" s="5"/>
      <c r="D1639" s="5"/>
      <c r="E1639" s="5">
        <v>1</v>
      </c>
      <c r="F1639" s="5"/>
      <c r="G1639" s="5">
        <v>1</v>
      </c>
    </row>
    <row r="1640" spans="1:7" x14ac:dyDescent="0.2">
      <c r="A1640" s="12">
        <v>41950.715243055558</v>
      </c>
      <c r="B1640" s="5"/>
      <c r="C1640" s="5"/>
      <c r="D1640" s="5"/>
      <c r="E1640" s="5">
        <v>1</v>
      </c>
      <c r="F1640" s="5"/>
      <c r="G1640" s="5">
        <v>1</v>
      </c>
    </row>
    <row r="1641" spans="1:7" x14ac:dyDescent="0.2">
      <c r="A1641" s="12">
        <v>41951.487337962964</v>
      </c>
      <c r="B1641" s="5"/>
      <c r="C1641" s="5"/>
      <c r="D1641" s="5"/>
      <c r="E1641" s="5">
        <v>1</v>
      </c>
      <c r="F1641" s="5"/>
      <c r="G1641" s="5">
        <v>1</v>
      </c>
    </row>
    <row r="1642" spans="1:7" x14ac:dyDescent="0.2">
      <c r="A1642" s="12">
        <v>41951.580474537041</v>
      </c>
      <c r="B1642" s="5"/>
      <c r="C1642" s="5"/>
      <c r="D1642" s="5"/>
      <c r="E1642" s="5">
        <v>1</v>
      </c>
      <c r="F1642" s="5"/>
      <c r="G1642" s="5">
        <v>1</v>
      </c>
    </row>
    <row r="1643" spans="1:7" x14ac:dyDescent="0.2">
      <c r="A1643" s="12">
        <v>41951.76489583333</v>
      </c>
      <c r="B1643" s="5"/>
      <c r="C1643" s="5">
        <v>1</v>
      </c>
      <c r="D1643" s="5"/>
      <c r="E1643" s="5"/>
      <c r="F1643" s="5"/>
      <c r="G1643" s="5">
        <v>1</v>
      </c>
    </row>
    <row r="1644" spans="1:7" x14ac:dyDescent="0.2">
      <c r="A1644" s="12">
        <v>41951.883425925924</v>
      </c>
      <c r="B1644" s="5"/>
      <c r="C1644" s="5">
        <v>1</v>
      </c>
      <c r="D1644" s="5"/>
      <c r="E1644" s="5"/>
      <c r="F1644" s="5"/>
      <c r="G1644" s="5">
        <v>1</v>
      </c>
    </row>
    <row r="1645" spans="1:7" x14ac:dyDescent="0.2">
      <c r="A1645" s="12">
        <v>41952.882800925923</v>
      </c>
      <c r="B1645" s="5"/>
      <c r="C1645" s="5"/>
      <c r="D1645" s="5"/>
      <c r="E1645" s="5">
        <v>1</v>
      </c>
      <c r="F1645" s="5"/>
      <c r="G1645" s="5">
        <v>1</v>
      </c>
    </row>
    <row r="1646" spans="1:7" x14ac:dyDescent="0.2">
      <c r="A1646" s="12">
        <v>41952.950520833336</v>
      </c>
      <c r="B1646" s="5">
        <v>1</v>
      </c>
      <c r="C1646" s="5"/>
      <c r="D1646" s="5"/>
      <c r="E1646" s="5"/>
      <c r="F1646" s="5"/>
      <c r="G1646" s="5">
        <v>1</v>
      </c>
    </row>
    <row r="1647" spans="1:7" x14ac:dyDescent="0.2">
      <c r="A1647" s="12">
        <v>41953.564756944441</v>
      </c>
      <c r="B1647" s="5"/>
      <c r="C1647" s="5">
        <v>1</v>
      </c>
      <c r="D1647" s="5"/>
      <c r="E1647" s="5"/>
      <c r="F1647" s="5"/>
      <c r="G1647" s="5">
        <v>1</v>
      </c>
    </row>
    <row r="1648" spans="1:7" x14ac:dyDescent="0.2">
      <c r="A1648" s="12">
        <v>41953.659166666665</v>
      </c>
      <c r="B1648" s="5"/>
      <c r="C1648" s="5"/>
      <c r="D1648" s="5"/>
      <c r="E1648" s="5">
        <v>1</v>
      </c>
      <c r="F1648" s="5"/>
      <c r="G1648" s="5">
        <v>1</v>
      </c>
    </row>
    <row r="1649" spans="1:7" x14ac:dyDescent="0.2">
      <c r="A1649" s="12">
        <v>41953.749884259261</v>
      </c>
      <c r="B1649" s="5"/>
      <c r="C1649" s="5">
        <v>1</v>
      </c>
      <c r="D1649" s="5"/>
      <c r="E1649" s="5"/>
      <c r="F1649" s="5"/>
      <c r="G1649" s="5">
        <v>1</v>
      </c>
    </row>
    <row r="1650" spans="1:7" x14ac:dyDescent="0.2">
      <c r="A1650" s="12">
        <v>41953.757719907408</v>
      </c>
      <c r="B1650" s="5"/>
      <c r="C1650" s="5"/>
      <c r="D1650" s="5"/>
      <c r="E1650" s="5">
        <v>1</v>
      </c>
      <c r="F1650" s="5"/>
      <c r="G1650" s="5">
        <v>1</v>
      </c>
    </row>
    <row r="1651" spans="1:7" x14ac:dyDescent="0.2">
      <c r="A1651" s="12">
        <v>41954.019699074073</v>
      </c>
      <c r="B1651" s="5">
        <v>1</v>
      </c>
      <c r="C1651" s="5"/>
      <c r="D1651" s="5"/>
      <c r="E1651" s="5"/>
      <c r="F1651" s="5"/>
      <c r="G1651" s="5">
        <v>1</v>
      </c>
    </row>
    <row r="1652" spans="1:7" x14ac:dyDescent="0.2">
      <c r="A1652" s="12">
        <v>41954.336747685185</v>
      </c>
      <c r="B1652" s="5"/>
      <c r="C1652" s="5">
        <v>1</v>
      </c>
      <c r="D1652" s="5"/>
      <c r="E1652" s="5"/>
      <c r="F1652" s="5"/>
      <c r="G1652" s="5">
        <v>1</v>
      </c>
    </row>
    <row r="1653" spans="1:7" x14ac:dyDescent="0.2">
      <c r="A1653" s="12">
        <v>41954.47997685185</v>
      </c>
      <c r="B1653" s="5">
        <v>1</v>
      </c>
      <c r="C1653" s="5"/>
      <c r="D1653" s="5"/>
      <c r="E1653" s="5"/>
      <c r="F1653" s="5"/>
      <c r="G1653" s="5">
        <v>1</v>
      </c>
    </row>
    <row r="1654" spans="1:7" x14ac:dyDescent="0.2">
      <c r="A1654" s="12">
        <v>41954.51458333333</v>
      </c>
      <c r="B1654" s="5">
        <v>1</v>
      </c>
      <c r="C1654" s="5"/>
      <c r="D1654" s="5"/>
      <c r="E1654" s="5"/>
      <c r="F1654" s="5"/>
      <c r="G1654" s="5">
        <v>1</v>
      </c>
    </row>
    <row r="1655" spans="1:7" x14ac:dyDescent="0.2">
      <c r="A1655" s="12">
        <v>41954.629907407405</v>
      </c>
      <c r="B1655" s="5">
        <v>1</v>
      </c>
      <c r="C1655" s="5"/>
      <c r="D1655" s="5"/>
      <c r="E1655" s="5"/>
      <c r="F1655" s="5"/>
      <c r="G1655" s="5">
        <v>1</v>
      </c>
    </row>
    <row r="1656" spans="1:7" x14ac:dyDescent="0.2">
      <c r="A1656" s="12">
        <v>41954.642534722225</v>
      </c>
      <c r="B1656" s="5"/>
      <c r="C1656" s="5"/>
      <c r="D1656" s="5"/>
      <c r="E1656" s="5">
        <v>1</v>
      </c>
      <c r="F1656" s="5"/>
      <c r="G1656" s="5">
        <v>1</v>
      </c>
    </row>
    <row r="1657" spans="1:7" x14ac:dyDescent="0.2">
      <c r="A1657" s="12">
        <v>41954.79415509259</v>
      </c>
      <c r="B1657" s="5">
        <v>1</v>
      </c>
      <c r="C1657" s="5"/>
      <c r="D1657" s="5"/>
      <c r="E1657" s="5"/>
      <c r="F1657" s="5"/>
      <c r="G1657" s="5">
        <v>1</v>
      </c>
    </row>
    <row r="1658" spans="1:7" x14ac:dyDescent="0.2">
      <c r="A1658" s="12">
        <v>41955.649456018517</v>
      </c>
      <c r="B1658" s="5"/>
      <c r="C1658" s="5"/>
      <c r="D1658" s="5"/>
      <c r="E1658" s="5">
        <v>1</v>
      </c>
      <c r="F1658" s="5"/>
      <c r="G1658" s="5">
        <v>1</v>
      </c>
    </row>
    <row r="1659" spans="1:7" x14ac:dyDescent="0.2">
      <c r="A1659" s="12">
        <v>41955.655416666668</v>
      </c>
      <c r="B1659" s="5">
        <v>1</v>
      </c>
      <c r="C1659" s="5"/>
      <c r="D1659" s="5"/>
      <c r="E1659" s="5"/>
      <c r="F1659" s="5"/>
      <c r="G1659" s="5">
        <v>1</v>
      </c>
    </row>
    <row r="1660" spans="1:7" x14ac:dyDescent="0.2">
      <c r="A1660" s="12">
        <v>41955.809155092589</v>
      </c>
      <c r="B1660" s="5"/>
      <c r="C1660" s="5"/>
      <c r="D1660" s="5"/>
      <c r="E1660" s="5">
        <v>1</v>
      </c>
      <c r="F1660" s="5"/>
      <c r="G1660" s="5">
        <v>1</v>
      </c>
    </row>
    <row r="1661" spans="1:7" x14ac:dyDescent="0.2">
      <c r="A1661" s="12">
        <v>41956.041701388887</v>
      </c>
      <c r="B1661" s="5"/>
      <c r="C1661" s="5">
        <v>1</v>
      </c>
      <c r="D1661" s="5"/>
      <c r="E1661" s="5"/>
      <c r="F1661" s="5"/>
      <c r="G1661" s="5">
        <v>1</v>
      </c>
    </row>
    <row r="1662" spans="1:7" x14ac:dyDescent="0.2">
      <c r="A1662" s="12">
        <v>41956.644745370373</v>
      </c>
      <c r="B1662" s="5">
        <v>1</v>
      </c>
      <c r="C1662" s="5"/>
      <c r="D1662" s="5"/>
      <c r="E1662" s="5"/>
      <c r="F1662" s="5"/>
      <c r="G1662" s="5">
        <v>1</v>
      </c>
    </row>
    <row r="1663" spans="1:7" x14ac:dyDescent="0.2">
      <c r="A1663" s="12">
        <v>41956.742650462962</v>
      </c>
      <c r="B1663" s="5"/>
      <c r="C1663" s="5">
        <v>1</v>
      </c>
      <c r="D1663" s="5"/>
      <c r="E1663" s="5"/>
      <c r="F1663" s="5"/>
      <c r="G1663" s="5">
        <v>1</v>
      </c>
    </row>
    <row r="1664" spans="1:7" x14ac:dyDescent="0.2">
      <c r="A1664" s="12">
        <v>41957.548506944448</v>
      </c>
      <c r="B1664" s="5"/>
      <c r="C1664" s="5"/>
      <c r="D1664" s="5"/>
      <c r="E1664" s="5">
        <v>1</v>
      </c>
      <c r="F1664" s="5"/>
      <c r="G1664" s="5">
        <v>1</v>
      </c>
    </row>
    <row r="1665" spans="1:7" x14ac:dyDescent="0.2">
      <c r="A1665" s="12">
        <v>41957.625393518516</v>
      </c>
      <c r="B1665" s="5"/>
      <c r="C1665" s="5">
        <v>1</v>
      </c>
      <c r="D1665" s="5"/>
      <c r="E1665" s="5"/>
      <c r="F1665" s="5"/>
      <c r="G1665" s="5">
        <v>1</v>
      </c>
    </row>
    <row r="1666" spans="1:7" x14ac:dyDescent="0.2">
      <c r="A1666" s="12">
        <v>41958.07671296296</v>
      </c>
      <c r="B1666" s="5"/>
      <c r="C1666" s="5">
        <v>1</v>
      </c>
      <c r="D1666" s="5"/>
      <c r="E1666" s="5"/>
      <c r="F1666" s="5"/>
      <c r="G1666" s="5">
        <v>1</v>
      </c>
    </row>
    <row r="1667" spans="1:7" x14ac:dyDescent="0.2">
      <c r="A1667" s="12">
        <v>41958.342326388891</v>
      </c>
      <c r="B1667" s="5"/>
      <c r="C1667" s="5">
        <v>1</v>
      </c>
      <c r="D1667" s="5"/>
      <c r="E1667" s="5"/>
      <c r="F1667" s="5"/>
      <c r="G1667" s="5">
        <v>1</v>
      </c>
    </row>
    <row r="1668" spans="1:7" x14ac:dyDescent="0.2">
      <c r="A1668" s="12">
        <v>41959.16165509259</v>
      </c>
      <c r="B1668" s="5"/>
      <c r="C1668" s="5">
        <v>1</v>
      </c>
      <c r="D1668" s="5"/>
      <c r="E1668" s="5"/>
      <c r="F1668" s="5"/>
      <c r="G1668" s="5">
        <v>1</v>
      </c>
    </row>
    <row r="1669" spans="1:7" x14ac:dyDescent="0.2">
      <c r="A1669" s="12">
        <v>41959.910752314812</v>
      </c>
      <c r="B1669" s="5"/>
      <c r="C1669" s="5"/>
      <c r="D1669" s="5"/>
      <c r="E1669" s="5">
        <v>1</v>
      </c>
      <c r="F1669" s="5"/>
      <c r="G1669" s="5">
        <v>1</v>
      </c>
    </row>
    <row r="1670" spans="1:7" x14ac:dyDescent="0.2">
      <c r="A1670" s="12">
        <v>41960.514618055553</v>
      </c>
      <c r="B1670" s="5"/>
      <c r="C1670" s="5"/>
      <c r="D1670" s="5"/>
      <c r="E1670" s="5">
        <v>1</v>
      </c>
      <c r="F1670" s="5"/>
      <c r="G1670" s="5">
        <v>1</v>
      </c>
    </row>
    <row r="1671" spans="1:7" x14ac:dyDescent="0.2">
      <c r="A1671" s="12">
        <v>41960.563020833331</v>
      </c>
      <c r="B1671" s="5"/>
      <c r="C1671" s="5">
        <v>1</v>
      </c>
      <c r="D1671" s="5"/>
      <c r="E1671" s="5"/>
      <c r="F1671" s="5"/>
      <c r="G1671" s="5">
        <v>1</v>
      </c>
    </row>
    <row r="1672" spans="1:7" x14ac:dyDescent="0.2">
      <c r="A1672" s="12">
        <v>41960.980798611112</v>
      </c>
      <c r="B1672" s="5">
        <v>1</v>
      </c>
      <c r="C1672" s="5"/>
      <c r="D1672" s="5"/>
      <c r="E1672" s="5"/>
      <c r="F1672" s="5"/>
      <c r="G1672" s="5">
        <v>1</v>
      </c>
    </row>
    <row r="1673" spans="1:7" x14ac:dyDescent="0.2">
      <c r="A1673" s="12">
        <v>41961.284155092595</v>
      </c>
      <c r="B1673" s="5"/>
      <c r="C1673" s="5">
        <v>1</v>
      </c>
      <c r="D1673" s="5"/>
      <c r="E1673" s="5"/>
      <c r="F1673" s="5"/>
      <c r="G1673" s="5">
        <v>1</v>
      </c>
    </row>
    <row r="1674" spans="1:7" x14ac:dyDescent="0.2">
      <c r="A1674" s="12">
        <v>41961.599039351851</v>
      </c>
      <c r="B1674" s="5"/>
      <c r="C1674" s="5"/>
      <c r="D1674" s="5"/>
      <c r="E1674" s="5">
        <v>1</v>
      </c>
      <c r="F1674" s="5"/>
      <c r="G1674" s="5">
        <v>1</v>
      </c>
    </row>
    <row r="1675" spans="1:7" x14ac:dyDescent="0.2">
      <c r="A1675" s="12">
        <v>41961.605185185188</v>
      </c>
      <c r="B1675" s="5"/>
      <c r="C1675" s="5">
        <v>1</v>
      </c>
      <c r="D1675" s="5"/>
      <c r="E1675" s="5"/>
      <c r="F1675" s="5"/>
      <c r="G1675" s="5">
        <v>1</v>
      </c>
    </row>
    <row r="1676" spans="1:7" x14ac:dyDescent="0.2">
      <c r="A1676" s="12">
        <v>41961.853993055556</v>
      </c>
      <c r="B1676" s="5">
        <v>1</v>
      </c>
      <c r="C1676" s="5"/>
      <c r="D1676" s="5"/>
      <c r="E1676" s="5"/>
      <c r="F1676" s="5"/>
      <c r="G1676" s="5">
        <v>1</v>
      </c>
    </row>
    <row r="1677" spans="1:7" x14ac:dyDescent="0.2">
      <c r="A1677" s="12">
        <v>41961.892199074071</v>
      </c>
      <c r="B1677" s="5"/>
      <c r="C1677" s="5"/>
      <c r="D1677" s="5"/>
      <c r="E1677" s="5">
        <v>1</v>
      </c>
      <c r="F1677" s="5"/>
      <c r="G1677" s="5">
        <v>1</v>
      </c>
    </row>
    <row r="1678" spans="1:7" x14ac:dyDescent="0.2">
      <c r="A1678" s="12">
        <v>41962.388240740744</v>
      </c>
      <c r="B1678" s="5"/>
      <c r="C1678" s="5"/>
      <c r="D1678" s="5"/>
      <c r="E1678" s="5">
        <v>1</v>
      </c>
      <c r="F1678" s="5"/>
      <c r="G1678" s="5">
        <v>1</v>
      </c>
    </row>
    <row r="1679" spans="1:7" x14ac:dyDescent="0.2">
      <c r="A1679" s="12">
        <v>41962.540694444448</v>
      </c>
      <c r="B1679" s="5"/>
      <c r="C1679" s="5">
        <v>1</v>
      </c>
      <c r="D1679" s="5"/>
      <c r="E1679" s="5"/>
      <c r="F1679" s="5"/>
      <c r="G1679" s="5">
        <v>1</v>
      </c>
    </row>
    <row r="1680" spans="1:7" x14ac:dyDescent="0.2">
      <c r="A1680" s="12">
        <v>41962.841793981483</v>
      </c>
      <c r="B1680" s="5"/>
      <c r="C1680" s="5">
        <v>1</v>
      </c>
      <c r="D1680" s="5"/>
      <c r="E1680" s="5"/>
      <c r="F1680" s="5"/>
      <c r="G1680" s="5">
        <v>1</v>
      </c>
    </row>
    <row r="1681" spans="1:7" x14ac:dyDescent="0.2">
      <c r="A1681" s="12">
        <v>41963.297835648147</v>
      </c>
      <c r="B1681" s="5"/>
      <c r="C1681" s="5"/>
      <c r="D1681" s="5"/>
      <c r="E1681" s="5">
        <v>1</v>
      </c>
      <c r="F1681" s="5"/>
      <c r="G1681" s="5">
        <v>1</v>
      </c>
    </row>
    <row r="1682" spans="1:7" x14ac:dyDescent="0.2">
      <c r="A1682" s="12">
        <v>41963.551053240742</v>
      </c>
      <c r="B1682" s="5"/>
      <c r="C1682" s="5">
        <v>1</v>
      </c>
      <c r="D1682" s="5"/>
      <c r="E1682" s="5"/>
      <c r="F1682" s="5"/>
      <c r="G1682" s="5">
        <v>1</v>
      </c>
    </row>
    <row r="1683" spans="1:7" x14ac:dyDescent="0.2">
      <c r="A1683" s="12">
        <v>41963.664027777777</v>
      </c>
      <c r="B1683" s="5"/>
      <c r="C1683" s="5"/>
      <c r="D1683" s="5"/>
      <c r="E1683" s="5">
        <v>1</v>
      </c>
      <c r="F1683" s="5"/>
      <c r="G1683" s="5">
        <v>1</v>
      </c>
    </row>
    <row r="1684" spans="1:7" x14ac:dyDescent="0.2">
      <c r="A1684" s="12">
        <v>41964.107199074075</v>
      </c>
      <c r="B1684" s="5"/>
      <c r="C1684" s="5"/>
      <c r="D1684" s="5"/>
      <c r="E1684" s="5">
        <v>1</v>
      </c>
      <c r="F1684" s="5"/>
      <c r="G1684" s="5">
        <v>1</v>
      </c>
    </row>
    <row r="1685" spans="1:7" x14ac:dyDescent="0.2">
      <c r="A1685" s="12">
        <v>41964.154409722221</v>
      </c>
      <c r="B1685" s="5"/>
      <c r="C1685" s="5"/>
      <c r="D1685" s="5"/>
      <c r="E1685" s="5">
        <v>1</v>
      </c>
      <c r="F1685" s="5"/>
      <c r="G1685" s="5">
        <v>1</v>
      </c>
    </row>
    <row r="1686" spans="1:7" x14ac:dyDescent="0.2">
      <c r="A1686" s="12">
        <v>41964.507986111108</v>
      </c>
      <c r="B1686" s="5"/>
      <c r="C1686" s="5"/>
      <c r="D1686" s="5"/>
      <c r="E1686" s="5">
        <v>1</v>
      </c>
      <c r="F1686" s="5"/>
      <c r="G1686" s="5">
        <v>1</v>
      </c>
    </row>
    <row r="1687" spans="1:7" x14ac:dyDescent="0.2">
      <c r="A1687" s="12">
        <v>41964.543009259258</v>
      </c>
      <c r="B1687" s="5"/>
      <c r="C1687" s="5"/>
      <c r="D1687" s="5"/>
      <c r="E1687" s="5">
        <v>1</v>
      </c>
      <c r="F1687" s="5"/>
      <c r="G1687" s="5">
        <v>1</v>
      </c>
    </row>
    <row r="1688" spans="1:7" x14ac:dyDescent="0.2">
      <c r="A1688" s="12">
        <v>41964.636111111111</v>
      </c>
      <c r="B1688" s="5"/>
      <c r="C1688" s="5">
        <v>1</v>
      </c>
      <c r="D1688" s="5"/>
      <c r="E1688" s="5"/>
      <c r="F1688" s="5"/>
      <c r="G1688" s="5">
        <v>1</v>
      </c>
    </row>
    <row r="1689" spans="1:7" x14ac:dyDescent="0.2">
      <c r="A1689" s="12">
        <v>41965.408321759256</v>
      </c>
      <c r="B1689" s="5"/>
      <c r="C1689" s="5"/>
      <c r="D1689" s="5"/>
      <c r="E1689" s="5">
        <v>1</v>
      </c>
      <c r="F1689" s="5"/>
      <c r="G1689" s="5">
        <v>1</v>
      </c>
    </row>
    <row r="1690" spans="1:7" x14ac:dyDescent="0.2">
      <c r="A1690" s="12">
        <v>41967.963773148149</v>
      </c>
      <c r="B1690" s="5">
        <v>1</v>
      </c>
      <c r="C1690" s="5"/>
      <c r="D1690" s="5"/>
      <c r="E1690" s="5"/>
      <c r="F1690" s="5"/>
      <c r="G1690" s="5">
        <v>1</v>
      </c>
    </row>
    <row r="1691" spans="1:7" x14ac:dyDescent="0.2">
      <c r="A1691" s="12">
        <v>41968.053981481484</v>
      </c>
      <c r="B1691" s="5">
        <v>1</v>
      </c>
      <c r="C1691" s="5"/>
      <c r="D1691" s="5"/>
      <c r="E1691" s="5"/>
      <c r="F1691" s="5"/>
      <c r="G1691" s="5">
        <v>1</v>
      </c>
    </row>
    <row r="1692" spans="1:7" x14ac:dyDescent="0.2">
      <c r="A1692" s="12">
        <v>41968.469131944446</v>
      </c>
      <c r="B1692" s="5"/>
      <c r="C1692" s="5">
        <v>1</v>
      </c>
      <c r="D1692" s="5"/>
      <c r="E1692" s="5"/>
      <c r="F1692" s="5"/>
      <c r="G1692" s="5">
        <v>1</v>
      </c>
    </row>
    <row r="1693" spans="1:7" x14ac:dyDescent="0.2">
      <c r="A1693" s="12">
        <v>41968.621493055558</v>
      </c>
      <c r="B1693" s="5"/>
      <c r="C1693" s="5"/>
      <c r="D1693" s="5"/>
      <c r="E1693" s="5">
        <v>1</v>
      </c>
      <c r="F1693" s="5"/>
      <c r="G1693" s="5">
        <v>1</v>
      </c>
    </row>
    <row r="1694" spans="1:7" x14ac:dyDescent="0.2">
      <c r="A1694" s="12">
        <v>41968.643784722219</v>
      </c>
      <c r="B1694" s="5"/>
      <c r="C1694" s="5">
        <v>1</v>
      </c>
      <c r="D1694" s="5"/>
      <c r="E1694" s="5"/>
      <c r="F1694" s="5"/>
      <c r="G1694" s="5">
        <v>1</v>
      </c>
    </row>
    <row r="1695" spans="1:7" x14ac:dyDescent="0.2">
      <c r="A1695" s="12">
        <v>41968.73065972222</v>
      </c>
      <c r="B1695" s="5"/>
      <c r="C1695" s="5">
        <v>1</v>
      </c>
      <c r="D1695" s="5"/>
      <c r="E1695" s="5"/>
      <c r="F1695" s="5"/>
      <c r="G1695" s="5">
        <v>1</v>
      </c>
    </row>
    <row r="1696" spans="1:7" x14ac:dyDescent="0.2">
      <c r="A1696" s="12">
        <v>41968.991423611114</v>
      </c>
      <c r="B1696" s="5"/>
      <c r="C1696" s="5"/>
      <c r="D1696" s="5"/>
      <c r="E1696" s="5">
        <v>1</v>
      </c>
      <c r="F1696" s="5"/>
      <c r="G1696" s="5">
        <v>1</v>
      </c>
    </row>
    <row r="1697" spans="1:7" x14ac:dyDescent="0.2">
      <c r="A1697" s="12">
        <v>41969.559490740743</v>
      </c>
      <c r="B1697" s="5">
        <v>1</v>
      </c>
      <c r="C1697" s="5"/>
      <c r="D1697" s="5"/>
      <c r="E1697" s="5"/>
      <c r="F1697" s="5"/>
      <c r="G1697" s="5">
        <v>1</v>
      </c>
    </row>
    <row r="1698" spans="1:7" x14ac:dyDescent="0.2">
      <c r="A1698" s="12">
        <v>41969.649756944447</v>
      </c>
      <c r="B1698" s="5">
        <v>1</v>
      </c>
      <c r="C1698" s="5"/>
      <c r="D1698" s="5"/>
      <c r="E1698" s="5"/>
      <c r="F1698" s="5"/>
      <c r="G1698" s="5">
        <v>1</v>
      </c>
    </row>
    <row r="1699" spans="1:7" x14ac:dyDescent="0.2">
      <c r="A1699" s="12">
        <v>41969.876712962963</v>
      </c>
      <c r="B1699" s="5"/>
      <c r="C1699" s="5">
        <v>1</v>
      </c>
      <c r="D1699" s="5"/>
      <c r="E1699" s="5"/>
      <c r="F1699" s="5"/>
      <c r="G1699" s="5">
        <v>1</v>
      </c>
    </row>
    <row r="1700" spans="1:7" x14ac:dyDescent="0.2">
      <c r="A1700" s="12">
        <v>41970.432280092595</v>
      </c>
      <c r="B1700" s="5"/>
      <c r="C1700" s="5">
        <v>1</v>
      </c>
      <c r="D1700" s="5"/>
      <c r="E1700" s="5"/>
      <c r="F1700" s="5"/>
      <c r="G1700" s="5">
        <v>1</v>
      </c>
    </row>
    <row r="1701" spans="1:7" x14ac:dyDescent="0.2">
      <c r="A1701" s="12">
        <v>41970.793819444443</v>
      </c>
      <c r="B1701" s="5"/>
      <c r="C1701" s="5"/>
      <c r="D1701" s="5"/>
      <c r="E1701" s="5">
        <v>1</v>
      </c>
      <c r="F1701" s="5"/>
      <c r="G1701" s="5">
        <v>1</v>
      </c>
    </row>
    <row r="1702" spans="1:7" x14ac:dyDescent="0.2">
      <c r="A1702" s="12">
        <v>41971.430856481478</v>
      </c>
      <c r="B1702" s="5"/>
      <c r="C1702" s="5"/>
      <c r="D1702" s="5"/>
      <c r="E1702" s="5">
        <v>1</v>
      </c>
      <c r="F1702" s="5"/>
      <c r="G1702" s="5">
        <v>1</v>
      </c>
    </row>
    <row r="1703" spans="1:7" x14ac:dyDescent="0.2">
      <c r="A1703" s="12">
        <v>41971.65824074074</v>
      </c>
      <c r="B1703" s="5"/>
      <c r="C1703" s="5">
        <v>1</v>
      </c>
      <c r="D1703" s="5"/>
      <c r="E1703" s="5"/>
      <c r="F1703" s="5"/>
      <c r="G1703" s="5">
        <v>1</v>
      </c>
    </row>
    <row r="1704" spans="1:7" x14ac:dyDescent="0.2">
      <c r="A1704" s="12">
        <v>41971.668530092589</v>
      </c>
      <c r="B1704" s="5"/>
      <c r="C1704" s="5">
        <v>1</v>
      </c>
      <c r="D1704" s="5"/>
      <c r="E1704" s="5"/>
      <c r="F1704" s="5"/>
      <c r="G1704" s="5">
        <v>1</v>
      </c>
    </row>
    <row r="1705" spans="1:7" x14ac:dyDescent="0.2">
      <c r="A1705" s="12">
        <v>41971.672743055555</v>
      </c>
      <c r="B1705" s="5"/>
      <c r="C1705" s="5"/>
      <c r="D1705" s="5"/>
      <c r="E1705" s="5">
        <v>1</v>
      </c>
      <c r="F1705" s="5"/>
      <c r="G1705" s="5">
        <v>1</v>
      </c>
    </row>
    <row r="1706" spans="1:7" x14ac:dyDescent="0.2">
      <c r="A1706" s="12">
        <v>41973.532002314816</v>
      </c>
      <c r="B1706" s="5"/>
      <c r="C1706" s="5">
        <v>1</v>
      </c>
      <c r="D1706" s="5"/>
      <c r="E1706" s="5"/>
      <c r="F1706" s="5"/>
      <c r="G1706" s="5">
        <v>1</v>
      </c>
    </row>
    <row r="1707" spans="1:7" x14ac:dyDescent="0.2">
      <c r="A1707" s="12">
        <v>41973.63962962963</v>
      </c>
      <c r="B1707" s="5"/>
      <c r="C1707" s="5">
        <v>1</v>
      </c>
      <c r="D1707" s="5"/>
      <c r="E1707" s="5"/>
      <c r="F1707" s="5"/>
      <c r="G1707" s="5">
        <v>1</v>
      </c>
    </row>
    <row r="1708" spans="1:7" x14ac:dyDescent="0.2">
      <c r="A1708" s="12">
        <v>41974.011157407411</v>
      </c>
      <c r="B1708" s="5"/>
      <c r="C1708" s="5">
        <v>1</v>
      </c>
      <c r="D1708" s="5"/>
      <c r="E1708" s="5"/>
      <c r="F1708" s="5"/>
      <c r="G1708" s="5">
        <v>1</v>
      </c>
    </row>
    <row r="1709" spans="1:7" x14ac:dyDescent="0.2">
      <c r="A1709" s="12">
        <v>41974.496412037035</v>
      </c>
      <c r="B1709" s="5"/>
      <c r="C1709" s="5">
        <v>1</v>
      </c>
      <c r="D1709" s="5"/>
      <c r="E1709" s="5"/>
      <c r="F1709" s="5"/>
      <c r="G1709" s="5">
        <v>1</v>
      </c>
    </row>
    <row r="1710" spans="1:7" x14ac:dyDescent="0.2">
      <c r="A1710" s="12">
        <v>41974.503912037035</v>
      </c>
      <c r="B1710" s="5"/>
      <c r="C1710" s="5">
        <v>1</v>
      </c>
      <c r="D1710" s="5"/>
      <c r="E1710" s="5"/>
      <c r="F1710" s="5"/>
      <c r="G1710" s="5">
        <v>1</v>
      </c>
    </row>
    <row r="1711" spans="1:7" x14ac:dyDescent="0.2">
      <c r="A1711" s="12">
        <v>41974.530243055553</v>
      </c>
      <c r="B1711" s="5"/>
      <c r="C1711" s="5">
        <v>1</v>
      </c>
      <c r="D1711" s="5"/>
      <c r="E1711" s="5"/>
      <c r="F1711" s="5"/>
      <c r="G1711" s="5">
        <v>1</v>
      </c>
    </row>
    <row r="1712" spans="1:7" x14ac:dyDescent="0.2">
      <c r="A1712" s="12">
        <v>41974.534814814811</v>
      </c>
      <c r="B1712" s="5"/>
      <c r="C1712" s="5"/>
      <c r="D1712" s="5"/>
      <c r="E1712" s="5">
        <v>1</v>
      </c>
      <c r="F1712" s="5"/>
      <c r="G1712" s="5">
        <v>1</v>
      </c>
    </row>
    <row r="1713" spans="1:7" x14ac:dyDescent="0.2">
      <c r="A1713" s="12">
        <v>41974.583657407406</v>
      </c>
      <c r="B1713" s="5">
        <v>1</v>
      </c>
      <c r="C1713" s="5"/>
      <c r="D1713" s="5"/>
      <c r="E1713" s="5"/>
      <c r="F1713" s="5"/>
      <c r="G1713" s="5">
        <v>1</v>
      </c>
    </row>
    <row r="1714" spans="1:7" x14ac:dyDescent="0.2">
      <c r="A1714" s="12">
        <v>41974.690266203703</v>
      </c>
      <c r="B1714" s="5"/>
      <c r="C1714" s="5"/>
      <c r="D1714" s="5"/>
      <c r="E1714" s="5">
        <v>1</v>
      </c>
      <c r="F1714" s="5"/>
      <c r="G1714" s="5">
        <v>1</v>
      </c>
    </row>
    <row r="1715" spans="1:7" x14ac:dyDescent="0.2">
      <c r="A1715" s="12">
        <v>41974.70275462963</v>
      </c>
      <c r="B1715" s="5"/>
      <c r="C1715" s="5">
        <v>1</v>
      </c>
      <c r="D1715" s="5"/>
      <c r="E1715" s="5"/>
      <c r="F1715" s="5"/>
      <c r="G1715" s="5">
        <v>1</v>
      </c>
    </row>
    <row r="1716" spans="1:7" x14ac:dyDescent="0.2">
      <c r="A1716" s="12">
        <v>41974.916006944448</v>
      </c>
      <c r="B1716" s="5"/>
      <c r="C1716" s="5">
        <v>1</v>
      </c>
      <c r="D1716" s="5"/>
      <c r="E1716" s="5"/>
      <c r="F1716" s="5"/>
      <c r="G1716" s="5">
        <v>1</v>
      </c>
    </row>
    <row r="1717" spans="1:7" x14ac:dyDescent="0.2">
      <c r="A1717" s="12">
        <v>41975.120983796296</v>
      </c>
      <c r="B1717" s="5"/>
      <c r="C1717" s="5"/>
      <c r="D1717" s="5"/>
      <c r="E1717" s="5">
        <v>1</v>
      </c>
      <c r="F1717" s="5"/>
      <c r="G1717" s="5">
        <v>1</v>
      </c>
    </row>
    <row r="1718" spans="1:7" x14ac:dyDescent="0.2">
      <c r="A1718" s="12">
        <v>41975.139189814814</v>
      </c>
      <c r="B1718" s="5"/>
      <c r="C1718" s="5">
        <v>1</v>
      </c>
      <c r="D1718" s="5"/>
      <c r="E1718" s="5"/>
      <c r="F1718" s="5"/>
      <c r="G1718" s="5">
        <v>1</v>
      </c>
    </row>
    <row r="1719" spans="1:7" x14ac:dyDescent="0.2">
      <c r="A1719" s="12">
        <v>41975.434641203705</v>
      </c>
      <c r="B1719" s="5"/>
      <c r="C1719" s="5">
        <v>1</v>
      </c>
      <c r="D1719" s="5"/>
      <c r="E1719" s="5"/>
      <c r="F1719" s="5"/>
      <c r="G1719" s="5">
        <v>1</v>
      </c>
    </row>
    <row r="1720" spans="1:7" x14ac:dyDescent="0.2">
      <c r="A1720" s="12">
        <v>41975.467777777776</v>
      </c>
      <c r="B1720" s="5"/>
      <c r="C1720" s="5">
        <v>1</v>
      </c>
      <c r="D1720" s="5"/>
      <c r="E1720" s="5"/>
      <c r="F1720" s="5"/>
      <c r="G1720" s="5">
        <v>1</v>
      </c>
    </row>
    <row r="1721" spans="1:7" x14ac:dyDescent="0.2">
      <c r="A1721" s="12">
        <v>41975.492303240739</v>
      </c>
      <c r="B1721" s="5"/>
      <c r="C1721" s="5">
        <v>1</v>
      </c>
      <c r="D1721" s="5"/>
      <c r="E1721" s="5"/>
      <c r="F1721" s="5"/>
      <c r="G1721" s="5">
        <v>1</v>
      </c>
    </row>
    <row r="1722" spans="1:7" x14ac:dyDescent="0.2">
      <c r="A1722" s="12">
        <v>41975.634189814817</v>
      </c>
      <c r="B1722" s="5"/>
      <c r="C1722" s="5">
        <v>1</v>
      </c>
      <c r="D1722" s="5"/>
      <c r="E1722" s="5"/>
      <c r="F1722" s="5"/>
      <c r="G1722" s="5">
        <v>1</v>
      </c>
    </row>
    <row r="1723" spans="1:7" x14ac:dyDescent="0.2">
      <c r="A1723" s="12">
        <v>41975.692847222221</v>
      </c>
      <c r="B1723" s="5"/>
      <c r="C1723" s="5"/>
      <c r="D1723" s="5"/>
      <c r="E1723" s="5">
        <v>1</v>
      </c>
      <c r="F1723" s="5"/>
      <c r="G1723" s="5">
        <v>1</v>
      </c>
    </row>
    <row r="1724" spans="1:7" x14ac:dyDescent="0.2">
      <c r="A1724" s="12">
        <v>41975.722268518519</v>
      </c>
      <c r="B1724" s="5"/>
      <c r="C1724" s="5">
        <v>1</v>
      </c>
      <c r="D1724" s="5"/>
      <c r="E1724" s="5"/>
      <c r="F1724" s="5"/>
      <c r="G1724" s="5">
        <v>1</v>
      </c>
    </row>
    <row r="1725" spans="1:7" x14ac:dyDescent="0.2">
      <c r="A1725" s="12">
        <v>41976.123645833337</v>
      </c>
      <c r="B1725" s="5"/>
      <c r="C1725" s="5"/>
      <c r="D1725" s="5"/>
      <c r="E1725" s="5">
        <v>1</v>
      </c>
      <c r="F1725" s="5"/>
      <c r="G1725" s="5">
        <v>1</v>
      </c>
    </row>
    <row r="1726" spans="1:7" x14ac:dyDescent="0.2">
      <c r="A1726" s="12">
        <v>41976.676574074074</v>
      </c>
      <c r="B1726" s="5">
        <v>1</v>
      </c>
      <c r="C1726" s="5"/>
      <c r="D1726" s="5"/>
      <c r="E1726" s="5"/>
      <c r="F1726" s="5"/>
      <c r="G1726" s="5">
        <v>1</v>
      </c>
    </row>
    <row r="1727" spans="1:7" x14ac:dyDescent="0.2">
      <c r="A1727" s="12">
        <v>41976.796643518515</v>
      </c>
      <c r="B1727" s="5"/>
      <c r="C1727" s="5">
        <v>1</v>
      </c>
      <c r="D1727" s="5"/>
      <c r="E1727" s="5"/>
      <c r="F1727" s="5"/>
      <c r="G1727" s="5">
        <v>1</v>
      </c>
    </row>
    <row r="1728" spans="1:7" x14ac:dyDescent="0.2">
      <c r="A1728" s="12">
        <v>41976.83185185185</v>
      </c>
      <c r="B1728" s="5">
        <v>1</v>
      </c>
      <c r="C1728" s="5"/>
      <c r="D1728" s="5"/>
      <c r="E1728" s="5"/>
      <c r="F1728" s="5"/>
      <c r="G1728" s="5">
        <v>1</v>
      </c>
    </row>
    <row r="1729" spans="1:7" x14ac:dyDescent="0.2">
      <c r="A1729" s="12">
        <v>41977.571770833332</v>
      </c>
      <c r="B1729" s="5">
        <v>1</v>
      </c>
      <c r="C1729" s="5"/>
      <c r="D1729" s="5"/>
      <c r="E1729" s="5"/>
      <c r="F1729" s="5"/>
      <c r="G1729" s="5">
        <v>1</v>
      </c>
    </row>
    <row r="1730" spans="1:7" x14ac:dyDescent="0.2">
      <c r="A1730" s="12">
        <v>41977.693888888891</v>
      </c>
      <c r="B1730" s="5"/>
      <c r="C1730" s="5"/>
      <c r="D1730" s="5"/>
      <c r="E1730" s="5">
        <v>1</v>
      </c>
      <c r="F1730" s="5"/>
      <c r="G1730" s="5">
        <v>1</v>
      </c>
    </row>
    <row r="1731" spans="1:7" x14ac:dyDescent="0.2">
      <c r="A1731" s="12">
        <v>41977.988865740743</v>
      </c>
      <c r="B1731" s="5"/>
      <c r="C1731" s="5">
        <v>1</v>
      </c>
      <c r="D1731" s="5"/>
      <c r="E1731" s="5"/>
      <c r="F1731" s="5"/>
      <c r="G1731" s="5">
        <v>1</v>
      </c>
    </row>
    <row r="1732" spans="1:7" x14ac:dyDescent="0.2">
      <c r="A1732" s="12">
        <v>41978.552060185182</v>
      </c>
      <c r="B1732" s="5"/>
      <c r="C1732" s="5">
        <v>1</v>
      </c>
      <c r="D1732" s="5"/>
      <c r="E1732" s="5"/>
      <c r="F1732" s="5"/>
      <c r="G1732" s="5">
        <v>1</v>
      </c>
    </row>
    <row r="1733" spans="1:7" x14ac:dyDescent="0.2">
      <c r="A1733" s="12">
        <v>41978.722638888888</v>
      </c>
      <c r="B1733" s="5">
        <v>1</v>
      </c>
      <c r="C1733" s="5"/>
      <c r="D1733" s="5"/>
      <c r="E1733" s="5"/>
      <c r="F1733" s="5"/>
      <c r="G1733" s="5">
        <v>1</v>
      </c>
    </row>
    <row r="1734" spans="1:7" x14ac:dyDescent="0.2">
      <c r="A1734" s="12">
        <v>41980.573460648149</v>
      </c>
      <c r="B1734" s="5"/>
      <c r="C1734" s="5"/>
      <c r="D1734" s="5"/>
      <c r="E1734" s="5">
        <v>1</v>
      </c>
      <c r="F1734" s="5"/>
      <c r="G1734" s="5">
        <v>1</v>
      </c>
    </row>
    <row r="1735" spans="1:7" x14ac:dyDescent="0.2">
      <c r="A1735" s="12">
        <v>41980.859189814815</v>
      </c>
      <c r="B1735" s="5"/>
      <c r="C1735" s="5">
        <v>1</v>
      </c>
      <c r="D1735" s="5"/>
      <c r="E1735" s="5"/>
      <c r="F1735" s="5"/>
      <c r="G1735" s="5">
        <v>1</v>
      </c>
    </row>
    <row r="1736" spans="1:7" x14ac:dyDescent="0.2">
      <c r="A1736" s="12">
        <v>41981.363969907405</v>
      </c>
      <c r="B1736" s="5"/>
      <c r="C1736" s="5">
        <v>1</v>
      </c>
      <c r="D1736" s="5"/>
      <c r="E1736" s="5"/>
      <c r="F1736" s="5"/>
      <c r="G1736" s="5">
        <v>1</v>
      </c>
    </row>
    <row r="1737" spans="1:7" x14ac:dyDescent="0.2">
      <c r="A1737" s="12">
        <v>41981.57372685185</v>
      </c>
      <c r="B1737" s="5"/>
      <c r="C1737" s="5"/>
      <c r="D1737" s="5"/>
      <c r="E1737" s="5">
        <v>1</v>
      </c>
      <c r="F1737" s="5"/>
      <c r="G1737" s="5">
        <v>1</v>
      </c>
    </row>
    <row r="1738" spans="1:7" x14ac:dyDescent="0.2">
      <c r="A1738" s="12">
        <v>41981.934837962966</v>
      </c>
      <c r="B1738" s="5"/>
      <c r="C1738" s="5"/>
      <c r="D1738" s="5"/>
      <c r="E1738" s="5">
        <v>1</v>
      </c>
      <c r="F1738" s="5"/>
      <c r="G1738" s="5">
        <v>1</v>
      </c>
    </row>
    <row r="1739" spans="1:7" x14ac:dyDescent="0.2">
      <c r="A1739" s="12">
        <v>41982.48027777778</v>
      </c>
      <c r="B1739" s="5"/>
      <c r="C1739" s="5"/>
      <c r="D1739" s="5"/>
      <c r="E1739" s="5">
        <v>1</v>
      </c>
      <c r="F1739" s="5"/>
      <c r="G1739" s="5">
        <v>1</v>
      </c>
    </row>
    <row r="1740" spans="1:7" x14ac:dyDescent="0.2">
      <c r="A1740" s="12">
        <v>41982.528738425928</v>
      </c>
      <c r="B1740" s="5"/>
      <c r="C1740" s="5">
        <v>1</v>
      </c>
      <c r="D1740" s="5"/>
      <c r="E1740" s="5"/>
      <c r="F1740" s="5"/>
      <c r="G1740" s="5">
        <v>1</v>
      </c>
    </row>
    <row r="1741" spans="1:7" x14ac:dyDescent="0.2">
      <c r="A1741" s="12">
        <v>41982.565023148149</v>
      </c>
      <c r="B1741" s="5"/>
      <c r="C1741" s="5"/>
      <c r="D1741" s="5"/>
      <c r="E1741" s="5">
        <v>1</v>
      </c>
      <c r="F1741" s="5"/>
      <c r="G1741" s="5">
        <v>1</v>
      </c>
    </row>
    <row r="1742" spans="1:7" x14ac:dyDescent="0.2">
      <c r="A1742" s="12">
        <v>41982.665312500001</v>
      </c>
      <c r="B1742" s="5"/>
      <c r="C1742" s="5">
        <v>1</v>
      </c>
      <c r="D1742" s="5"/>
      <c r="E1742" s="5"/>
      <c r="F1742" s="5"/>
      <c r="G1742" s="5">
        <v>1</v>
      </c>
    </row>
    <row r="1743" spans="1:7" x14ac:dyDescent="0.2">
      <c r="A1743" s="12">
        <v>41982.678946759261</v>
      </c>
      <c r="B1743" s="5"/>
      <c r="C1743" s="5"/>
      <c r="D1743" s="5"/>
      <c r="E1743" s="5">
        <v>1</v>
      </c>
      <c r="F1743" s="5"/>
      <c r="G1743" s="5">
        <v>1</v>
      </c>
    </row>
    <row r="1744" spans="1:7" x14ac:dyDescent="0.2">
      <c r="A1744" s="12">
        <v>41982.696053240739</v>
      </c>
      <c r="B1744" s="5"/>
      <c r="C1744" s="5">
        <v>1</v>
      </c>
      <c r="D1744" s="5"/>
      <c r="E1744" s="5"/>
      <c r="F1744" s="5"/>
      <c r="G1744" s="5">
        <v>1</v>
      </c>
    </row>
    <row r="1745" spans="1:7" x14ac:dyDescent="0.2">
      <c r="A1745" s="12">
        <v>41982.902662037035</v>
      </c>
      <c r="B1745" s="5"/>
      <c r="C1745" s="5">
        <v>1</v>
      </c>
      <c r="D1745" s="5"/>
      <c r="E1745" s="5"/>
      <c r="F1745" s="5"/>
      <c r="G1745" s="5">
        <v>1</v>
      </c>
    </row>
    <row r="1746" spans="1:7" x14ac:dyDescent="0.2">
      <c r="A1746" s="12">
        <v>41983.54451388889</v>
      </c>
      <c r="B1746" s="5"/>
      <c r="C1746" s="5">
        <v>1</v>
      </c>
      <c r="D1746" s="5"/>
      <c r="E1746" s="5"/>
      <c r="F1746" s="5"/>
      <c r="G1746" s="5">
        <v>1</v>
      </c>
    </row>
    <row r="1747" spans="1:7" x14ac:dyDescent="0.2">
      <c r="A1747" s="12">
        <v>41984.484398148146</v>
      </c>
      <c r="B1747" s="5"/>
      <c r="C1747" s="5">
        <v>1</v>
      </c>
      <c r="D1747" s="5"/>
      <c r="E1747" s="5"/>
      <c r="F1747" s="5"/>
      <c r="G1747" s="5">
        <v>1</v>
      </c>
    </row>
    <row r="1748" spans="1:7" x14ac:dyDescent="0.2">
      <c r="A1748" s="12">
        <v>41984.835324074076</v>
      </c>
      <c r="B1748" s="5">
        <v>1</v>
      </c>
      <c r="C1748" s="5"/>
      <c r="D1748" s="5"/>
      <c r="E1748" s="5"/>
      <c r="F1748" s="5"/>
      <c r="G1748" s="5">
        <v>1</v>
      </c>
    </row>
    <row r="1749" spans="1:7" x14ac:dyDescent="0.2">
      <c r="A1749" s="12">
        <v>41985.219027777777</v>
      </c>
      <c r="B1749" s="5"/>
      <c r="C1749" s="5">
        <v>1</v>
      </c>
      <c r="D1749" s="5"/>
      <c r="E1749" s="5"/>
      <c r="F1749" s="5"/>
      <c r="G1749" s="5">
        <v>1</v>
      </c>
    </row>
    <row r="1750" spans="1:7" x14ac:dyDescent="0.2">
      <c r="A1750" s="12">
        <v>41985.900393518517</v>
      </c>
      <c r="B1750" s="5">
        <v>1</v>
      </c>
      <c r="C1750" s="5"/>
      <c r="D1750" s="5"/>
      <c r="E1750" s="5"/>
      <c r="F1750" s="5"/>
      <c r="G1750" s="5">
        <v>1</v>
      </c>
    </row>
    <row r="1751" spans="1:7" x14ac:dyDescent="0.2">
      <c r="A1751" s="12">
        <v>41987.610636574071</v>
      </c>
      <c r="B1751" s="5"/>
      <c r="C1751" s="5">
        <v>1</v>
      </c>
      <c r="D1751" s="5"/>
      <c r="E1751" s="5"/>
      <c r="F1751" s="5"/>
      <c r="G1751" s="5">
        <v>1</v>
      </c>
    </row>
    <row r="1752" spans="1:7" x14ac:dyDescent="0.2">
      <c r="A1752" s="12">
        <v>41988.340497685182</v>
      </c>
      <c r="B1752" s="5"/>
      <c r="C1752" s="5"/>
      <c r="D1752" s="5"/>
      <c r="E1752" s="5">
        <v>1</v>
      </c>
      <c r="F1752" s="5"/>
      <c r="G1752" s="5">
        <v>1</v>
      </c>
    </row>
    <row r="1753" spans="1:7" x14ac:dyDescent="0.2">
      <c r="A1753" s="12">
        <v>41988.408750000002</v>
      </c>
      <c r="B1753" s="5"/>
      <c r="C1753" s="5"/>
      <c r="D1753" s="5"/>
      <c r="E1753" s="5">
        <v>1</v>
      </c>
      <c r="F1753" s="5"/>
      <c r="G1753" s="5">
        <v>1</v>
      </c>
    </row>
    <row r="1754" spans="1:7" x14ac:dyDescent="0.2">
      <c r="A1754" s="12">
        <v>41988.621608796297</v>
      </c>
      <c r="B1754" s="5"/>
      <c r="C1754" s="5"/>
      <c r="D1754" s="5"/>
      <c r="E1754" s="5">
        <v>1</v>
      </c>
      <c r="F1754" s="5"/>
      <c r="G1754" s="5">
        <v>1</v>
      </c>
    </row>
    <row r="1755" spans="1:7" x14ac:dyDescent="0.2">
      <c r="A1755" s="12">
        <v>41988.755729166667</v>
      </c>
      <c r="B1755" s="5"/>
      <c r="C1755" s="5"/>
      <c r="D1755" s="5"/>
      <c r="E1755" s="5">
        <v>1</v>
      </c>
      <c r="F1755" s="5"/>
      <c r="G1755" s="5">
        <v>1</v>
      </c>
    </row>
    <row r="1756" spans="1:7" x14ac:dyDescent="0.2">
      <c r="A1756" s="12">
        <v>41989.039212962962</v>
      </c>
      <c r="B1756" s="5"/>
      <c r="C1756" s="5"/>
      <c r="D1756" s="5"/>
      <c r="E1756" s="5">
        <v>1</v>
      </c>
      <c r="F1756" s="5"/>
      <c r="G1756" s="5">
        <v>1</v>
      </c>
    </row>
    <row r="1757" spans="1:7" x14ac:dyDescent="0.2">
      <c r="A1757" s="12">
        <v>41989.456076388888</v>
      </c>
      <c r="B1757" s="5"/>
      <c r="C1757" s="5">
        <v>1</v>
      </c>
      <c r="D1757" s="5"/>
      <c r="E1757" s="5"/>
      <c r="F1757" s="5"/>
      <c r="G1757" s="5">
        <v>1</v>
      </c>
    </row>
    <row r="1758" spans="1:7" x14ac:dyDescent="0.2">
      <c r="A1758" s="12">
        <v>41989.610879629632</v>
      </c>
      <c r="B1758" s="5"/>
      <c r="C1758" s="5"/>
      <c r="D1758" s="5"/>
      <c r="E1758" s="5">
        <v>1</v>
      </c>
      <c r="F1758" s="5"/>
      <c r="G1758" s="5">
        <v>1</v>
      </c>
    </row>
    <row r="1759" spans="1:7" x14ac:dyDescent="0.2">
      <c r="A1759" s="12">
        <v>41989.645358796297</v>
      </c>
      <c r="B1759" s="5">
        <v>1</v>
      </c>
      <c r="C1759" s="5"/>
      <c r="D1759" s="5"/>
      <c r="E1759" s="5"/>
      <c r="F1759" s="5"/>
      <c r="G1759" s="5">
        <v>1</v>
      </c>
    </row>
    <row r="1760" spans="1:7" x14ac:dyDescent="0.2">
      <c r="A1760" s="12">
        <v>41989.703009259261</v>
      </c>
      <c r="B1760" s="5"/>
      <c r="C1760" s="5"/>
      <c r="D1760" s="5"/>
      <c r="E1760" s="5">
        <v>1</v>
      </c>
      <c r="F1760" s="5"/>
      <c r="G1760" s="5">
        <v>1</v>
      </c>
    </row>
    <row r="1761" spans="1:7" x14ac:dyDescent="0.2">
      <c r="A1761" s="12">
        <v>41989.70480324074</v>
      </c>
      <c r="B1761" s="5"/>
      <c r="C1761" s="5"/>
      <c r="D1761" s="5"/>
      <c r="E1761" s="5">
        <v>1</v>
      </c>
      <c r="F1761" s="5"/>
      <c r="G1761" s="5">
        <v>1</v>
      </c>
    </row>
    <row r="1762" spans="1:7" x14ac:dyDescent="0.2">
      <c r="A1762" s="12">
        <v>41990.229710648149</v>
      </c>
      <c r="B1762" s="5"/>
      <c r="C1762" s="5">
        <v>1</v>
      </c>
      <c r="D1762" s="5"/>
      <c r="E1762" s="5"/>
      <c r="F1762" s="5"/>
      <c r="G1762" s="5">
        <v>1</v>
      </c>
    </row>
    <row r="1763" spans="1:7" x14ac:dyDescent="0.2">
      <c r="A1763" s="12">
        <v>41990.298043981478</v>
      </c>
      <c r="B1763" s="5"/>
      <c r="C1763" s="5">
        <v>1</v>
      </c>
      <c r="D1763" s="5"/>
      <c r="E1763" s="5"/>
      <c r="F1763" s="5"/>
      <c r="G1763" s="5">
        <v>1</v>
      </c>
    </row>
    <row r="1764" spans="1:7" x14ac:dyDescent="0.2">
      <c r="A1764" s="12">
        <v>41990.375775462962</v>
      </c>
      <c r="B1764" s="5"/>
      <c r="C1764" s="5">
        <v>1</v>
      </c>
      <c r="D1764" s="5"/>
      <c r="E1764" s="5"/>
      <c r="F1764" s="5"/>
      <c r="G1764" s="5">
        <v>1</v>
      </c>
    </row>
    <row r="1765" spans="1:7" x14ac:dyDescent="0.2">
      <c r="A1765" s="12">
        <v>41990.377152777779</v>
      </c>
      <c r="B1765" s="5"/>
      <c r="C1765" s="5"/>
      <c r="D1765" s="5"/>
      <c r="E1765" s="5">
        <v>1</v>
      </c>
      <c r="F1765" s="5"/>
      <c r="G1765" s="5">
        <v>1</v>
      </c>
    </row>
    <row r="1766" spans="1:7" x14ac:dyDescent="0.2">
      <c r="A1766" s="12">
        <v>41990.40421296296</v>
      </c>
      <c r="B1766" s="5"/>
      <c r="C1766" s="5">
        <v>1</v>
      </c>
      <c r="D1766" s="5"/>
      <c r="E1766" s="5"/>
      <c r="F1766" s="5"/>
      <c r="G1766" s="5">
        <v>1</v>
      </c>
    </row>
    <row r="1767" spans="1:7" x14ac:dyDescent="0.2">
      <c r="A1767" s="12">
        <v>41990.790300925924</v>
      </c>
      <c r="B1767" s="5"/>
      <c r="C1767" s="5"/>
      <c r="D1767" s="5"/>
      <c r="E1767" s="5">
        <v>1</v>
      </c>
      <c r="F1767" s="5"/>
      <c r="G1767" s="5">
        <v>1</v>
      </c>
    </row>
    <row r="1768" spans="1:7" x14ac:dyDescent="0.2">
      <c r="A1768" s="12">
        <v>41990.814155092594</v>
      </c>
      <c r="B1768" s="5"/>
      <c r="C1768" s="5">
        <v>1</v>
      </c>
      <c r="D1768" s="5"/>
      <c r="E1768" s="5"/>
      <c r="F1768" s="5"/>
      <c r="G1768" s="5">
        <v>1</v>
      </c>
    </row>
    <row r="1769" spans="1:7" x14ac:dyDescent="0.2">
      <c r="A1769" s="12">
        <v>41991.31832175926</v>
      </c>
      <c r="B1769" s="5"/>
      <c r="C1769" s="5">
        <v>1</v>
      </c>
      <c r="D1769" s="5"/>
      <c r="E1769" s="5"/>
      <c r="F1769" s="5"/>
      <c r="G1769" s="5">
        <v>1</v>
      </c>
    </row>
    <row r="1770" spans="1:7" x14ac:dyDescent="0.2">
      <c r="A1770" s="12">
        <v>41991.505127314813</v>
      </c>
      <c r="B1770" s="5"/>
      <c r="C1770" s="5">
        <v>1</v>
      </c>
      <c r="D1770" s="5"/>
      <c r="E1770" s="5"/>
      <c r="F1770" s="5"/>
      <c r="G1770" s="5">
        <v>1</v>
      </c>
    </row>
    <row r="1771" spans="1:7" x14ac:dyDescent="0.2">
      <c r="A1771" s="12">
        <v>41992.96603009259</v>
      </c>
      <c r="B1771" s="5"/>
      <c r="C1771" s="5">
        <v>1</v>
      </c>
      <c r="D1771" s="5"/>
      <c r="E1771" s="5"/>
      <c r="F1771" s="5"/>
      <c r="G1771" s="5">
        <v>1</v>
      </c>
    </row>
    <row r="1772" spans="1:7" x14ac:dyDescent="0.2">
      <c r="A1772" s="12">
        <v>41993.529965277776</v>
      </c>
      <c r="B1772" s="5"/>
      <c r="C1772" s="5">
        <v>1</v>
      </c>
      <c r="D1772" s="5"/>
      <c r="E1772" s="5"/>
      <c r="F1772" s="5"/>
      <c r="G1772" s="5">
        <v>1</v>
      </c>
    </row>
    <row r="1773" spans="1:7" x14ac:dyDescent="0.2">
      <c r="A1773" s="12">
        <v>41993.616006944445</v>
      </c>
      <c r="B1773" s="5"/>
      <c r="C1773" s="5"/>
      <c r="D1773" s="5"/>
      <c r="E1773" s="5">
        <v>1</v>
      </c>
      <c r="F1773" s="5"/>
      <c r="G1773" s="5">
        <v>1</v>
      </c>
    </row>
    <row r="1774" spans="1:7" x14ac:dyDescent="0.2">
      <c r="A1774" s="12">
        <v>41994.875740740739</v>
      </c>
      <c r="B1774" s="5"/>
      <c r="C1774" s="5">
        <v>1</v>
      </c>
      <c r="D1774" s="5"/>
      <c r="E1774" s="5"/>
      <c r="F1774" s="5"/>
      <c r="G1774" s="5">
        <v>1</v>
      </c>
    </row>
    <row r="1775" spans="1:7" x14ac:dyDescent="0.2">
      <c r="A1775" s="12">
        <v>41995.544652777775</v>
      </c>
      <c r="B1775" s="5"/>
      <c r="C1775" s="5"/>
      <c r="D1775" s="5"/>
      <c r="E1775" s="5">
        <v>1</v>
      </c>
      <c r="F1775" s="5"/>
      <c r="G1775" s="5">
        <v>1</v>
      </c>
    </row>
    <row r="1776" spans="1:7" x14ac:dyDescent="0.2">
      <c r="A1776" s="12">
        <v>41995.662152777775</v>
      </c>
      <c r="B1776" s="5"/>
      <c r="C1776" s="5"/>
      <c r="D1776" s="5"/>
      <c r="E1776" s="5">
        <v>1</v>
      </c>
      <c r="F1776" s="5"/>
      <c r="G1776" s="5">
        <v>1</v>
      </c>
    </row>
    <row r="1777" spans="1:7" x14ac:dyDescent="0.2">
      <c r="A1777" s="12">
        <v>41996.624062499999</v>
      </c>
      <c r="B1777" s="5"/>
      <c r="C1777" s="5"/>
      <c r="D1777" s="5"/>
      <c r="E1777" s="5">
        <v>1</v>
      </c>
      <c r="F1777" s="5"/>
      <c r="G1777" s="5">
        <v>1</v>
      </c>
    </row>
    <row r="1778" spans="1:7" x14ac:dyDescent="0.2">
      <c r="A1778" s="12">
        <v>41997.299571759257</v>
      </c>
      <c r="B1778" s="5"/>
      <c r="C1778" s="5"/>
      <c r="D1778" s="5"/>
      <c r="E1778" s="5">
        <v>1</v>
      </c>
      <c r="F1778" s="5"/>
      <c r="G1778" s="5">
        <v>1</v>
      </c>
    </row>
    <row r="1779" spans="1:7" x14ac:dyDescent="0.2">
      <c r="A1779" s="12">
        <v>41998.956006944441</v>
      </c>
      <c r="B1779" s="5"/>
      <c r="C1779" s="5">
        <v>1</v>
      </c>
      <c r="D1779" s="5"/>
      <c r="E1779" s="5"/>
      <c r="F1779" s="5"/>
      <c r="G1779" s="5">
        <v>1</v>
      </c>
    </row>
    <row r="1780" spans="1:7" x14ac:dyDescent="0.2">
      <c r="A1780" s="12">
        <v>41999.652731481481</v>
      </c>
      <c r="B1780" s="5">
        <v>1</v>
      </c>
      <c r="C1780" s="5"/>
      <c r="D1780" s="5"/>
      <c r="E1780" s="5"/>
      <c r="F1780" s="5"/>
      <c r="G1780" s="5">
        <v>1</v>
      </c>
    </row>
    <row r="1781" spans="1:7" x14ac:dyDescent="0.2">
      <c r="A1781" s="12">
        <v>42000.091909722221</v>
      </c>
      <c r="B1781" s="5"/>
      <c r="C1781" s="5">
        <v>1</v>
      </c>
      <c r="D1781" s="5"/>
      <c r="E1781" s="5"/>
      <c r="F1781" s="5"/>
      <c r="G1781" s="5">
        <v>1</v>
      </c>
    </row>
    <row r="1782" spans="1:7" x14ac:dyDescent="0.2">
      <c r="A1782" s="12">
        <v>42002.336550925924</v>
      </c>
      <c r="B1782" s="5"/>
      <c r="C1782" s="5">
        <v>1</v>
      </c>
      <c r="D1782" s="5"/>
      <c r="E1782" s="5"/>
      <c r="F1782" s="5"/>
      <c r="G1782" s="5">
        <v>1</v>
      </c>
    </row>
    <row r="1783" spans="1:7" x14ac:dyDescent="0.2">
      <c r="A1783" s="12">
        <v>42002.609155092592</v>
      </c>
      <c r="B1783" s="5"/>
      <c r="C1783" s="5">
        <v>1</v>
      </c>
      <c r="D1783" s="5"/>
      <c r="E1783" s="5"/>
      <c r="F1783" s="5"/>
      <c r="G1783" s="5">
        <v>1</v>
      </c>
    </row>
    <row r="1784" spans="1:7" x14ac:dyDescent="0.2">
      <c r="A1784" s="12">
        <v>42002.718657407408</v>
      </c>
      <c r="B1784" s="5"/>
      <c r="C1784" s="5">
        <v>1</v>
      </c>
      <c r="D1784" s="5"/>
      <c r="E1784" s="5"/>
      <c r="F1784" s="5"/>
      <c r="G1784" s="5">
        <v>1</v>
      </c>
    </row>
    <row r="1785" spans="1:7" x14ac:dyDescent="0.2">
      <c r="A1785" s="12">
        <v>42003.447222222225</v>
      </c>
      <c r="B1785" s="5"/>
      <c r="C1785" s="5">
        <v>1</v>
      </c>
      <c r="D1785" s="5"/>
      <c r="E1785" s="5"/>
      <c r="F1785" s="5"/>
      <c r="G1785" s="5">
        <v>1</v>
      </c>
    </row>
    <row r="1786" spans="1:7" x14ac:dyDescent="0.2">
      <c r="A1786" s="12">
        <v>42003.74009259259</v>
      </c>
      <c r="B1786" s="5"/>
      <c r="C1786" s="5"/>
      <c r="D1786" s="5"/>
      <c r="E1786" s="5">
        <v>1</v>
      </c>
      <c r="F1786" s="5"/>
      <c r="G1786" s="5">
        <v>1</v>
      </c>
    </row>
    <row r="1787" spans="1:7" x14ac:dyDescent="0.2">
      <c r="A1787" s="12">
        <v>42004.495532407411</v>
      </c>
      <c r="B1787" s="5"/>
      <c r="C1787" s="5"/>
      <c r="D1787" s="5"/>
      <c r="E1787" s="5">
        <v>1</v>
      </c>
      <c r="F1787" s="5"/>
      <c r="G1787" s="5">
        <v>1</v>
      </c>
    </row>
    <row r="1788" spans="1:7" x14ac:dyDescent="0.2">
      <c r="A1788" s="12">
        <v>42005.041655092595</v>
      </c>
      <c r="B1788" s="5"/>
      <c r="C1788" s="5">
        <v>1</v>
      </c>
      <c r="D1788" s="5"/>
      <c r="E1788" s="5"/>
      <c r="F1788" s="5"/>
      <c r="G1788" s="5">
        <v>1</v>
      </c>
    </row>
    <row r="1789" spans="1:7" x14ac:dyDescent="0.2">
      <c r="A1789" s="12">
        <v>42005.813738425924</v>
      </c>
      <c r="B1789" s="5"/>
      <c r="C1789" s="5"/>
      <c r="D1789" s="5"/>
      <c r="E1789" s="5">
        <v>1</v>
      </c>
      <c r="F1789" s="5"/>
      <c r="G1789" s="5">
        <v>1</v>
      </c>
    </row>
    <row r="1790" spans="1:7" x14ac:dyDescent="0.2">
      <c r="A1790" s="12">
        <v>42006.700358796297</v>
      </c>
      <c r="B1790" s="5"/>
      <c r="C1790" s="5">
        <v>1</v>
      </c>
      <c r="D1790" s="5"/>
      <c r="E1790" s="5"/>
      <c r="F1790" s="5"/>
      <c r="G1790" s="5">
        <v>1</v>
      </c>
    </row>
    <row r="1791" spans="1:7" x14ac:dyDescent="0.2">
      <c r="A1791" s="12">
        <v>42006.808125000003</v>
      </c>
      <c r="B1791" s="5">
        <v>1</v>
      </c>
      <c r="C1791" s="5"/>
      <c r="D1791" s="5"/>
      <c r="E1791" s="5"/>
      <c r="F1791" s="5"/>
      <c r="G1791" s="5">
        <v>1</v>
      </c>
    </row>
    <row r="1792" spans="1:7" x14ac:dyDescent="0.2">
      <c r="A1792" s="12">
        <v>42007.580347222225</v>
      </c>
      <c r="B1792" s="5">
        <v>1</v>
      </c>
      <c r="C1792" s="5"/>
      <c r="D1792" s="5"/>
      <c r="E1792" s="5"/>
      <c r="F1792" s="5"/>
      <c r="G1792" s="5">
        <v>1</v>
      </c>
    </row>
    <row r="1793" spans="1:7" x14ac:dyDescent="0.2">
      <c r="A1793" s="12">
        <v>42009.284930555557</v>
      </c>
      <c r="B1793" s="5"/>
      <c r="C1793" s="5">
        <v>1</v>
      </c>
      <c r="D1793" s="5"/>
      <c r="E1793" s="5"/>
      <c r="F1793" s="5"/>
      <c r="G1793" s="5">
        <v>1</v>
      </c>
    </row>
    <row r="1794" spans="1:7" x14ac:dyDescent="0.2">
      <c r="A1794" s="12">
        <v>42009.432280092595</v>
      </c>
      <c r="B1794" s="5"/>
      <c r="C1794" s="5">
        <v>1</v>
      </c>
      <c r="D1794" s="5"/>
      <c r="E1794" s="5"/>
      <c r="F1794" s="5"/>
      <c r="G1794" s="5">
        <v>1</v>
      </c>
    </row>
    <row r="1795" spans="1:7" x14ac:dyDescent="0.2">
      <c r="A1795" s="12">
        <v>42009.608865740738</v>
      </c>
      <c r="B1795" s="5"/>
      <c r="C1795" s="5">
        <v>1</v>
      </c>
      <c r="D1795" s="5"/>
      <c r="E1795" s="5"/>
      <c r="F1795" s="5"/>
      <c r="G1795" s="5">
        <v>1</v>
      </c>
    </row>
    <row r="1796" spans="1:7" x14ac:dyDescent="0.2">
      <c r="A1796" s="12">
        <v>42009.765613425923</v>
      </c>
      <c r="B1796" s="5">
        <v>1</v>
      </c>
      <c r="C1796" s="5"/>
      <c r="D1796" s="5"/>
      <c r="E1796" s="5"/>
      <c r="F1796" s="5"/>
      <c r="G1796" s="5">
        <v>1</v>
      </c>
    </row>
    <row r="1797" spans="1:7" x14ac:dyDescent="0.2">
      <c r="A1797" s="12">
        <v>42010.466180555559</v>
      </c>
      <c r="B1797" s="5"/>
      <c r="C1797" s="5">
        <v>1</v>
      </c>
      <c r="D1797" s="5"/>
      <c r="E1797" s="5"/>
      <c r="F1797" s="5"/>
      <c r="G1797" s="5">
        <v>1</v>
      </c>
    </row>
    <row r="1798" spans="1:7" x14ac:dyDescent="0.2">
      <c r="A1798" s="12">
        <v>42010.613900462966</v>
      </c>
      <c r="B1798" s="5"/>
      <c r="C1798" s="5"/>
      <c r="D1798" s="5"/>
      <c r="E1798" s="5">
        <v>1</v>
      </c>
      <c r="F1798" s="5"/>
      <c r="G1798" s="5">
        <v>1</v>
      </c>
    </row>
    <row r="1799" spans="1:7" x14ac:dyDescent="0.2">
      <c r="A1799" s="12">
        <v>42010.75990740741</v>
      </c>
      <c r="B1799" s="5"/>
      <c r="C1799" s="5">
        <v>1</v>
      </c>
      <c r="D1799" s="5"/>
      <c r="E1799" s="5"/>
      <c r="F1799" s="5"/>
      <c r="G1799" s="5">
        <v>1</v>
      </c>
    </row>
    <row r="1800" spans="1:7" x14ac:dyDescent="0.2">
      <c r="A1800" s="12">
        <v>42010.994247685187</v>
      </c>
      <c r="B1800" s="5"/>
      <c r="C1800" s="5"/>
      <c r="D1800" s="5"/>
      <c r="E1800" s="5">
        <v>1</v>
      </c>
      <c r="F1800" s="5"/>
      <c r="G1800" s="5">
        <v>1</v>
      </c>
    </row>
    <row r="1801" spans="1:7" x14ac:dyDescent="0.2">
      <c r="A1801" s="12">
        <v>42011.342847222222</v>
      </c>
      <c r="B1801" s="5"/>
      <c r="C1801" s="5">
        <v>1</v>
      </c>
      <c r="D1801" s="5"/>
      <c r="E1801" s="5"/>
      <c r="F1801" s="5"/>
      <c r="G1801" s="5">
        <v>1</v>
      </c>
    </row>
    <row r="1802" spans="1:7" x14ac:dyDescent="0.2">
      <c r="A1802" s="12">
        <v>42011.419803240744</v>
      </c>
      <c r="B1802" s="5"/>
      <c r="C1802" s="5"/>
      <c r="D1802" s="5"/>
      <c r="E1802" s="5">
        <v>1</v>
      </c>
      <c r="F1802" s="5"/>
      <c r="G1802" s="5">
        <v>1</v>
      </c>
    </row>
    <row r="1803" spans="1:7" x14ac:dyDescent="0.2">
      <c r="A1803" s="12">
        <v>42011.717604166668</v>
      </c>
      <c r="B1803" s="5">
        <v>1</v>
      </c>
      <c r="C1803" s="5"/>
      <c r="D1803" s="5"/>
      <c r="E1803" s="5"/>
      <c r="F1803" s="5"/>
      <c r="G1803" s="5">
        <v>1</v>
      </c>
    </row>
    <row r="1804" spans="1:7" x14ac:dyDescent="0.2">
      <c r="A1804" s="12">
        <v>42012.559965277775</v>
      </c>
      <c r="B1804" s="5"/>
      <c r="C1804" s="5">
        <v>1</v>
      </c>
      <c r="D1804" s="5"/>
      <c r="E1804" s="5"/>
      <c r="F1804" s="5"/>
      <c r="G1804" s="5">
        <v>1</v>
      </c>
    </row>
    <row r="1805" spans="1:7" x14ac:dyDescent="0.2">
      <c r="A1805" s="12">
        <v>42012.850694444445</v>
      </c>
      <c r="B1805" s="5"/>
      <c r="C1805" s="5">
        <v>1</v>
      </c>
      <c r="D1805" s="5"/>
      <c r="E1805" s="5"/>
      <c r="F1805" s="5"/>
      <c r="G1805" s="5">
        <v>1</v>
      </c>
    </row>
    <row r="1806" spans="1:7" x14ac:dyDescent="0.2">
      <c r="A1806" s="12">
        <v>42012.944201388891</v>
      </c>
      <c r="B1806" s="5"/>
      <c r="C1806" s="5"/>
      <c r="D1806" s="5"/>
      <c r="E1806" s="5">
        <v>1</v>
      </c>
      <c r="F1806" s="5"/>
      <c r="G1806" s="5">
        <v>1</v>
      </c>
    </row>
    <row r="1807" spans="1:7" x14ac:dyDescent="0.2">
      <c r="A1807" s="12">
        <v>42013.216168981482</v>
      </c>
      <c r="B1807" s="5"/>
      <c r="C1807" s="5">
        <v>1</v>
      </c>
      <c r="D1807" s="5"/>
      <c r="E1807" s="5"/>
      <c r="F1807" s="5"/>
      <c r="G1807" s="5">
        <v>1</v>
      </c>
    </row>
    <row r="1808" spans="1:7" x14ac:dyDescent="0.2">
      <c r="A1808" s="12">
        <v>42013.707280092596</v>
      </c>
      <c r="B1808" s="5"/>
      <c r="C1808" s="5">
        <v>1</v>
      </c>
      <c r="D1808" s="5"/>
      <c r="E1808" s="5"/>
      <c r="F1808" s="5"/>
      <c r="G1808" s="5">
        <v>1</v>
      </c>
    </row>
    <row r="1809" spans="1:7" x14ac:dyDescent="0.2">
      <c r="A1809" s="12">
        <v>42014.623993055553</v>
      </c>
      <c r="B1809" s="5"/>
      <c r="C1809" s="5"/>
      <c r="D1809" s="5"/>
      <c r="E1809" s="5">
        <v>1</v>
      </c>
      <c r="F1809" s="5"/>
      <c r="G1809" s="5">
        <v>1</v>
      </c>
    </row>
    <row r="1810" spans="1:7" x14ac:dyDescent="0.2">
      <c r="A1810" s="12">
        <v>42015.842118055552</v>
      </c>
      <c r="B1810" s="5"/>
      <c r="C1810" s="5"/>
      <c r="D1810" s="5"/>
      <c r="E1810" s="5">
        <v>1</v>
      </c>
      <c r="F1810" s="5"/>
      <c r="G1810" s="5">
        <v>1</v>
      </c>
    </row>
    <row r="1811" spans="1:7" x14ac:dyDescent="0.2">
      <c r="A1811" s="12">
        <v>42015.912280092591</v>
      </c>
      <c r="B1811" s="5"/>
      <c r="C1811" s="5">
        <v>1</v>
      </c>
      <c r="D1811" s="5"/>
      <c r="E1811" s="5"/>
      <c r="F1811" s="5"/>
      <c r="G1811" s="5">
        <v>1</v>
      </c>
    </row>
    <row r="1812" spans="1:7" x14ac:dyDescent="0.2">
      <c r="A1812" s="12">
        <v>42016.43310185185</v>
      </c>
      <c r="B1812" s="5"/>
      <c r="C1812" s="5"/>
      <c r="D1812" s="5"/>
      <c r="E1812" s="5">
        <v>1</v>
      </c>
      <c r="F1812" s="5"/>
      <c r="G1812" s="5">
        <v>1</v>
      </c>
    </row>
    <row r="1813" spans="1:7" x14ac:dyDescent="0.2">
      <c r="A1813" s="12">
        <v>42016.498344907406</v>
      </c>
      <c r="B1813" s="5"/>
      <c r="C1813" s="5"/>
      <c r="D1813" s="5"/>
      <c r="E1813" s="5">
        <v>1</v>
      </c>
      <c r="F1813" s="5"/>
      <c r="G1813" s="5">
        <v>1</v>
      </c>
    </row>
    <row r="1814" spans="1:7" x14ac:dyDescent="0.2">
      <c r="A1814" s="12">
        <v>42016.591874999998</v>
      </c>
      <c r="B1814" s="5"/>
      <c r="C1814" s="5"/>
      <c r="D1814" s="5"/>
      <c r="E1814" s="5">
        <v>1</v>
      </c>
      <c r="F1814" s="5"/>
      <c r="G1814" s="5">
        <v>1</v>
      </c>
    </row>
    <row r="1815" spans="1:7" x14ac:dyDescent="0.2">
      <c r="A1815" s="12">
        <v>42016.624131944445</v>
      </c>
      <c r="B1815" s="5"/>
      <c r="C1815" s="5"/>
      <c r="D1815" s="5"/>
      <c r="E1815" s="5">
        <v>1</v>
      </c>
      <c r="F1815" s="5"/>
      <c r="G1815" s="5">
        <v>1</v>
      </c>
    </row>
    <row r="1816" spans="1:7" x14ac:dyDescent="0.2">
      <c r="A1816" s="12">
        <v>42016.730358796296</v>
      </c>
      <c r="B1816" s="5"/>
      <c r="C1816" s="5"/>
      <c r="D1816" s="5"/>
      <c r="E1816" s="5">
        <v>1</v>
      </c>
      <c r="F1816" s="5"/>
      <c r="G1816" s="5">
        <v>1</v>
      </c>
    </row>
    <row r="1817" spans="1:7" x14ac:dyDescent="0.2">
      <c r="A1817" s="12">
        <v>42016.773240740738</v>
      </c>
      <c r="B1817" s="5"/>
      <c r="C1817" s="5"/>
      <c r="D1817" s="5"/>
      <c r="E1817" s="5">
        <v>1</v>
      </c>
      <c r="F1817" s="5"/>
      <c r="G1817" s="5">
        <v>1</v>
      </c>
    </row>
    <row r="1818" spans="1:7" x14ac:dyDescent="0.2">
      <c r="A1818" s="12">
        <v>42017.38590277778</v>
      </c>
      <c r="B1818" s="5"/>
      <c r="C1818" s="5">
        <v>1</v>
      </c>
      <c r="D1818" s="5"/>
      <c r="E1818" s="5"/>
      <c r="F1818" s="5"/>
      <c r="G1818" s="5">
        <v>1</v>
      </c>
    </row>
    <row r="1819" spans="1:7" x14ac:dyDescent="0.2">
      <c r="A1819" s="12">
        <v>42017.634953703702</v>
      </c>
      <c r="B1819" s="5">
        <v>1</v>
      </c>
      <c r="C1819" s="5"/>
      <c r="D1819" s="5"/>
      <c r="E1819" s="5"/>
      <c r="F1819" s="5"/>
      <c r="G1819" s="5">
        <v>1</v>
      </c>
    </row>
    <row r="1820" spans="1:7" x14ac:dyDescent="0.2">
      <c r="A1820" s="12">
        <v>42017.672118055554</v>
      </c>
      <c r="B1820" s="5"/>
      <c r="C1820" s="5"/>
      <c r="D1820" s="5"/>
      <c r="E1820" s="5">
        <v>1</v>
      </c>
      <c r="F1820" s="5"/>
      <c r="G1820" s="5">
        <v>1</v>
      </c>
    </row>
    <row r="1821" spans="1:7" x14ac:dyDescent="0.2">
      <c r="A1821" s="12">
        <v>42017.699004629627</v>
      </c>
      <c r="B1821" s="5"/>
      <c r="C1821" s="5">
        <v>1</v>
      </c>
      <c r="D1821" s="5"/>
      <c r="E1821" s="5"/>
      <c r="F1821" s="5"/>
      <c r="G1821" s="5">
        <v>1</v>
      </c>
    </row>
    <row r="1822" spans="1:7" x14ac:dyDescent="0.2">
      <c r="A1822" s="12">
        <v>42017.719085648147</v>
      </c>
      <c r="B1822" s="5">
        <v>1</v>
      </c>
      <c r="C1822" s="5"/>
      <c r="D1822" s="5"/>
      <c r="E1822" s="5"/>
      <c r="F1822" s="5"/>
      <c r="G1822" s="5">
        <v>1</v>
      </c>
    </row>
    <row r="1823" spans="1:7" x14ac:dyDescent="0.2">
      <c r="A1823" s="12">
        <v>42017.759108796294</v>
      </c>
      <c r="B1823" s="5"/>
      <c r="C1823" s="5"/>
      <c r="D1823" s="5"/>
      <c r="E1823" s="5">
        <v>1</v>
      </c>
      <c r="F1823" s="5"/>
      <c r="G1823" s="5">
        <v>1</v>
      </c>
    </row>
    <row r="1824" spans="1:7" x14ac:dyDescent="0.2">
      <c r="A1824" s="12">
        <v>42017.863217592596</v>
      </c>
      <c r="B1824" s="5"/>
      <c r="C1824" s="5">
        <v>1</v>
      </c>
      <c r="D1824" s="5"/>
      <c r="E1824" s="5"/>
      <c r="F1824" s="5"/>
      <c r="G1824" s="5">
        <v>1</v>
      </c>
    </row>
    <row r="1825" spans="1:7" x14ac:dyDescent="0.2">
      <c r="A1825" s="12">
        <v>42018.468564814815</v>
      </c>
      <c r="B1825" s="5"/>
      <c r="C1825" s="5"/>
      <c r="D1825" s="5"/>
      <c r="E1825" s="5">
        <v>1</v>
      </c>
      <c r="F1825" s="5"/>
      <c r="G1825" s="5">
        <v>1</v>
      </c>
    </row>
    <row r="1826" spans="1:7" x14ac:dyDescent="0.2">
      <c r="A1826" s="12">
        <v>42018.732164351852</v>
      </c>
      <c r="B1826" s="5"/>
      <c r="C1826" s="5">
        <v>1</v>
      </c>
      <c r="D1826" s="5"/>
      <c r="E1826" s="5"/>
      <c r="F1826" s="5"/>
      <c r="G1826" s="5">
        <v>1</v>
      </c>
    </row>
    <row r="1827" spans="1:7" x14ac:dyDescent="0.2">
      <c r="A1827" s="12">
        <v>42018.733263888891</v>
      </c>
      <c r="B1827" s="5"/>
      <c r="C1827" s="5"/>
      <c r="D1827" s="5"/>
      <c r="E1827" s="5">
        <v>1</v>
      </c>
      <c r="F1827" s="5"/>
      <c r="G1827" s="5">
        <v>1</v>
      </c>
    </row>
    <row r="1828" spans="1:7" x14ac:dyDescent="0.2">
      <c r="A1828" s="12">
        <v>42018.790300925924</v>
      </c>
      <c r="B1828" s="5"/>
      <c r="C1828" s="5"/>
      <c r="D1828" s="5"/>
      <c r="E1828" s="5">
        <v>1</v>
      </c>
      <c r="F1828" s="5"/>
      <c r="G1828" s="5">
        <v>1</v>
      </c>
    </row>
    <row r="1829" spans="1:7" x14ac:dyDescent="0.2">
      <c r="A1829" s="12">
        <v>42019.381840277776</v>
      </c>
      <c r="B1829" s="5"/>
      <c r="C1829" s="5"/>
      <c r="D1829" s="5"/>
      <c r="E1829" s="5">
        <v>1</v>
      </c>
      <c r="F1829" s="5"/>
      <c r="G1829" s="5">
        <v>1</v>
      </c>
    </row>
    <row r="1830" spans="1:7" x14ac:dyDescent="0.2">
      <c r="A1830" s="12">
        <v>42019.475428240738</v>
      </c>
      <c r="B1830" s="5"/>
      <c r="C1830" s="5">
        <v>1</v>
      </c>
      <c r="D1830" s="5"/>
      <c r="E1830" s="5"/>
      <c r="F1830" s="5"/>
      <c r="G1830" s="5">
        <v>1</v>
      </c>
    </row>
    <row r="1831" spans="1:7" x14ac:dyDescent="0.2">
      <c r="A1831" s="12">
        <v>42019.529432870368</v>
      </c>
      <c r="B1831" s="5"/>
      <c r="C1831" s="5">
        <v>1</v>
      </c>
      <c r="D1831" s="5"/>
      <c r="E1831" s="5"/>
      <c r="F1831" s="5"/>
      <c r="G1831" s="5">
        <v>1</v>
      </c>
    </row>
    <row r="1832" spans="1:7" x14ac:dyDescent="0.2">
      <c r="A1832" s="12">
        <v>42019.561111111114</v>
      </c>
      <c r="B1832" s="5"/>
      <c r="C1832" s="5">
        <v>1</v>
      </c>
      <c r="D1832" s="5"/>
      <c r="E1832" s="5"/>
      <c r="F1832" s="5"/>
      <c r="G1832" s="5">
        <v>1</v>
      </c>
    </row>
    <row r="1833" spans="1:7" x14ac:dyDescent="0.2">
      <c r="A1833" s="12">
        <v>42019.751504629632</v>
      </c>
      <c r="B1833" s="5"/>
      <c r="C1833" s="5"/>
      <c r="D1833" s="5"/>
      <c r="E1833" s="5">
        <v>1</v>
      </c>
      <c r="F1833" s="5"/>
      <c r="G1833" s="5">
        <v>1</v>
      </c>
    </row>
    <row r="1834" spans="1:7" x14ac:dyDescent="0.2">
      <c r="A1834" s="12">
        <v>42020.379016203704</v>
      </c>
      <c r="B1834" s="5"/>
      <c r="C1834" s="5">
        <v>1</v>
      </c>
      <c r="D1834" s="5"/>
      <c r="E1834" s="5"/>
      <c r="F1834" s="5"/>
      <c r="G1834" s="5">
        <v>1</v>
      </c>
    </row>
    <row r="1835" spans="1:7" x14ac:dyDescent="0.2">
      <c r="A1835" s="12">
        <v>42020.4922337963</v>
      </c>
      <c r="B1835" s="5"/>
      <c r="C1835" s="5"/>
      <c r="D1835" s="5"/>
      <c r="E1835" s="5">
        <v>1</v>
      </c>
      <c r="F1835" s="5"/>
      <c r="G1835" s="5">
        <v>1</v>
      </c>
    </row>
    <row r="1836" spans="1:7" x14ac:dyDescent="0.2">
      <c r="A1836" s="12">
        <v>42020.560300925928</v>
      </c>
      <c r="B1836" s="5"/>
      <c r="C1836" s="5">
        <v>1</v>
      </c>
      <c r="D1836" s="5"/>
      <c r="E1836" s="5"/>
      <c r="F1836" s="5"/>
      <c r="G1836" s="5">
        <v>1</v>
      </c>
    </row>
    <row r="1837" spans="1:7" x14ac:dyDescent="0.2">
      <c r="A1837" s="12">
        <v>42020.598368055558</v>
      </c>
      <c r="B1837" s="5"/>
      <c r="C1837" s="5"/>
      <c r="D1837" s="5"/>
      <c r="E1837" s="5">
        <v>1</v>
      </c>
      <c r="F1837" s="5"/>
      <c r="G1837" s="5">
        <v>1</v>
      </c>
    </row>
    <row r="1838" spans="1:7" x14ac:dyDescent="0.2">
      <c r="A1838" s="12">
        <v>42020.638333333336</v>
      </c>
      <c r="B1838" s="5"/>
      <c r="C1838" s="5"/>
      <c r="D1838" s="5"/>
      <c r="E1838" s="5">
        <v>1</v>
      </c>
      <c r="F1838" s="5"/>
      <c r="G1838" s="5">
        <v>1</v>
      </c>
    </row>
    <row r="1839" spans="1:7" x14ac:dyDescent="0.2">
      <c r="A1839" s="12">
        <v>42020.645914351851</v>
      </c>
      <c r="B1839" s="5"/>
      <c r="C1839" s="5">
        <v>1</v>
      </c>
      <c r="D1839" s="5"/>
      <c r="E1839" s="5"/>
      <c r="F1839" s="5"/>
      <c r="G1839" s="5">
        <v>1</v>
      </c>
    </row>
    <row r="1840" spans="1:7" x14ac:dyDescent="0.2">
      <c r="A1840" s="12">
        <v>42020.931400462963</v>
      </c>
      <c r="B1840" s="5"/>
      <c r="C1840" s="5">
        <v>1</v>
      </c>
      <c r="D1840" s="5"/>
      <c r="E1840" s="5"/>
      <c r="F1840" s="5"/>
      <c r="G1840" s="5">
        <v>1</v>
      </c>
    </row>
    <row r="1841" spans="1:7" x14ac:dyDescent="0.2">
      <c r="A1841" s="12">
        <v>42021.092858796299</v>
      </c>
      <c r="B1841" s="5"/>
      <c r="C1841" s="5">
        <v>1</v>
      </c>
      <c r="D1841" s="5"/>
      <c r="E1841" s="5"/>
      <c r="F1841" s="5"/>
      <c r="G1841" s="5">
        <v>1</v>
      </c>
    </row>
    <row r="1842" spans="1:7" x14ac:dyDescent="0.2">
      <c r="A1842" s="12">
        <v>42021.57503472222</v>
      </c>
      <c r="B1842" s="5"/>
      <c r="C1842" s="5">
        <v>1</v>
      </c>
      <c r="D1842" s="5"/>
      <c r="E1842" s="5"/>
      <c r="F1842" s="5"/>
      <c r="G1842" s="5">
        <v>1</v>
      </c>
    </row>
    <row r="1843" spans="1:7" x14ac:dyDescent="0.2">
      <c r="A1843" s="12">
        <v>42021.62394675926</v>
      </c>
      <c r="B1843" s="5"/>
      <c r="C1843" s="5"/>
      <c r="D1843" s="5"/>
      <c r="E1843" s="5">
        <v>1</v>
      </c>
      <c r="F1843" s="5"/>
      <c r="G1843" s="5">
        <v>1</v>
      </c>
    </row>
    <row r="1844" spans="1:7" x14ac:dyDescent="0.2">
      <c r="A1844" s="12">
        <v>42021.797766203701</v>
      </c>
      <c r="B1844" s="5"/>
      <c r="C1844" s="5">
        <v>1</v>
      </c>
      <c r="D1844" s="5"/>
      <c r="E1844" s="5"/>
      <c r="F1844" s="5"/>
      <c r="G1844" s="5">
        <v>1</v>
      </c>
    </row>
    <row r="1845" spans="1:7" x14ac:dyDescent="0.2">
      <c r="A1845" s="12">
        <v>42021.861655092594</v>
      </c>
      <c r="B1845" s="5"/>
      <c r="C1845" s="5">
        <v>1</v>
      </c>
      <c r="D1845" s="5"/>
      <c r="E1845" s="5"/>
      <c r="F1845" s="5"/>
      <c r="G1845" s="5">
        <v>1</v>
      </c>
    </row>
    <row r="1846" spans="1:7" x14ac:dyDescent="0.2">
      <c r="A1846" s="12">
        <v>42022.453194444446</v>
      </c>
      <c r="B1846" s="5"/>
      <c r="C1846" s="5">
        <v>1</v>
      </c>
      <c r="D1846" s="5"/>
      <c r="E1846" s="5"/>
      <c r="F1846" s="5"/>
      <c r="G1846" s="5">
        <v>1</v>
      </c>
    </row>
    <row r="1847" spans="1:7" x14ac:dyDescent="0.2">
      <c r="A1847" s="12">
        <v>42022.935081018521</v>
      </c>
      <c r="B1847" s="5"/>
      <c r="C1847" s="5">
        <v>1</v>
      </c>
      <c r="D1847" s="5"/>
      <c r="E1847" s="5"/>
      <c r="F1847" s="5"/>
      <c r="G1847" s="5">
        <v>1</v>
      </c>
    </row>
    <row r="1848" spans="1:7" x14ac:dyDescent="0.2">
      <c r="A1848" s="12">
        <v>42023.42664351852</v>
      </c>
      <c r="B1848" s="5"/>
      <c r="C1848" s="5"/>
      <c r="D1848" s="5"/>
      <c r="E1848" s="5">
        <v>1</v>
      </c>
      <c r="F1848" s="5"/>
      <c r="G1848" s="5">
        <v>1</v>
      </c>
    </row>
    <row r="1849" spans="1:7" x14ac:dyDescent="0.2">
      <c r="A1849" s="12">
        <v>42023.610289351855</v>
      </c>
      <c r="B1849" s="5"/>
      <c r="C1849" s="5">
        <v>1</v>
      </c>
      <c r="D1849" s="5"/>
      <c r="E1849" s="5"/>
      <c r="F1849" s="5"/>
      <c r="G1849" s="5">
        <v>1</v>
      </c>
    </row>
    <row r="1850" spans="1:7" x14ac:dyDescent="0.2">
      <c r="A1850" s="12">
        <v>42024.494560185187</v>
      </c>
      <c r="B1850" s="5"/>
      <c r="C1850" s="5"/>
      <c r="D1850" s="5"/>
      <c r="E1850" s="5">
        <v>1</v>
      </c>
      <c r="F1850" s="5"/>
      <c r="G1850" s="5">
        <v>1</v>
      </c>
    </row>
    <row r="1851" spans="1:7" x14ac:dyDescent="0.2">
      <c r="A1851" s="12">
        <v>42024.656805555554</v>
      </c>
      <c r="B1851" s="5"/>
      <c r="C1851" s="5"/>
      <c r="D1851" s="5"/>
      <c r="E1851" s="5">
        <v>1</v>
      </c>
      <c r="F1851" s="5"/>
      <c r="G1851" s="5">
        <v>1</v>
      </c>
    </row>
    <row r="1852" spans="1:7" x14ac:dyDescent="0.2">
      <c r="A1852" s="12">
        <v>42024.680358796293</v>
      </c>
      <c r="B1852" s="5"/>
      <c r="C1852" s="5">
        <v>1</v>
      </c>
      <c r="D1852" s="5"/>
      <c r="E1852" s="5"/>
      <c r="F1852" s="5"/>
      <c r="G1852" s="5">
        <v>1</v>
      </c>
    </row>
    <row r="1853" spans="1:7" x14ac:dyDescent="0.2">
      <c r="A1853" s="12">
        <v>42024.956446759257</v>
      </c>
      <c r="B1853" s="5"/>
      <c r="C1853" s="5"/>
      <c r="D1853" s="5"/>
      <c r="E1853" s="5">
        <v>1</v>
      </c>
      <c r="F1853" s="5"/>
      <c r="G1853" s="5">
        <v>1</v>
      </c>
    </row>
    <row r="1854" spans="1:7" x14ac:dyDescent="0.2">
      <c r="A1854" s="12">
        <v>42025.148761574077</v>
      </c>
      <c r="B1854" s="5"/>
      <c r="C1854" s="5">
        <v>1</v>
      </c>
      <c r="D1854" s="5"/>
      <c r="E1854" s="5"/>
      <c r="F1854" s="5"/>
      <c r="G1854" s="5">
        <v>1</v>
      </c>
    </row>
    <row r="1855" spans="1:7" x14ac:dyDescent="0.2">
      <c r="A1855" s="12">
        <v>42025.429606481484</v>
      </c>
      <c r="B1855" s="5"/>
      <c r="C1855" s="5">
        <v>1</v>
      </c>
      <c r="D1855" s="5"/>
      <c r="E1855" s="5"/>
      <c r="F1855" s="5"/>
      <c r="G1855" s="5">
        <v>1</v>
      </c>
    </row>
    <row r="1856" spans="1:7" x14ac:dyDescent="0.2">
      <c r="A1856" s="12">
        <v>42025.967847222222</v>
      </c>
      <c r="B1856" s="5"/>
      <c r="C1856" s="5"/>
      <c r="D1856" s="5"/>
      <c r="E1856" s="5">
        <v>1</v>
      </c>
      <c r="F1856" s="5"/>
      <c r="G1856" s="5">
        <v>1</v>
      </c>
    </row>
    <row r="1857" spans="1:7" x14ac:dyDescent="0.2">
      <c r="A1857" s="12">
        <v>42026.16238425926</v>
      </c>
      <c r="B1857" s="5"/>
      <c r="C1857" s="5"/>
      <c r="D1857" s="5"/>
      <c r="E1857" s="5">
        <v>1</v>
      </c>
      <c r="F1857" s="5"/>
      <c r="G1857" s="5">
        <v>1</v>
      </c>
    </row>
    <row r="1858" spans="1:7" x14ac:dyDescent="0.2">
      <c r="A1858" s="12">
        <v>42026.396724537037</v>
      </c>
      <c r="B1858" s="5"/>
      <c r="C1858" s="5"/>
      <c r="D1858" s="5"/>
      <c r="E1858" s="5">
        <v>1</v>
      </c>
      <c r="F1858" s="5"/>
      <c r="G1858" s="5">
        <v>1</v>
      </c>
    </row>
    <row r="1859" spans="1:7" x14ac:dyDescent="0.2">
      <c r="A1859" s="12">
        <v>42026.479120370372</v>
      </c>
      <c r="B1859" s="5"/>
      <c r="C1859" s="5">
        <v>1</v>
      </c>
      <c r="D1859" s="5"/>
      <c r="E1859" s="5"/>
      <c r="F1859" s="5"/>
      <c r="G1859" s="5">
        <v>1</v>
      </c>
    </row>
    <row r="1860" spans="1:7" x14ac:dyDescent="0.2">
      <c r="A1860" s="12">
        <v>42026.672847222224</v>
      </c>
      <c r="B1860" s="5"/>
      <c r="C1860" s="5"/>
      <c r="D1860" s="5"/>
      <c r="E1860" s="5">
        <v>1</v>
      </c>
      <c r="F1860" s="5"/>
      <c r="G1860" s="5">
        <v>1</v>
      </c>
    </row>
    <row r="1861" spans="1:7" x14ac:dyDescent="0.2">
      <c r="A1861" s="12">
        <v>42026.712094907409</v>
      </c>
      <c r="B1861" s="5"/>
      <c r="C1861" s="5"/>
      <c r="D1861" s="5"/>
      <c r="E1861" s="5">
        <v>1</v>
      </c>
      <c r="F1861" s="5"/>
      <c r="G1861" s="5">
        <v>1</v>
      </c>
    </row>
    <row r="1862" spans="1:7" x14ac:dyDescent="0.2">
      <c r="A1862" s="12">
        <v>42026.716643518521</v>
      </c>
      <c r="B1862" s="5"/>
      <c r="C1862" s="5"/>
      <c r="D1862" s="5"/>
      <c r="E1862" s="5">
        <v>1</v>
      </c>
      <c r="F1862" s="5"/>
      <c r="G1862" s="5">
        <v>1</v>
      </c>
    </row>
    <row r="1863" spans="1:7" x14ac:dyDescent="0.2">
      <c r="A1863" s="12">
        <v>42026.848460648151</v>
      </c>
      <c r="B1863" s="5">
        <v>1</v>
      </c>
      <c r="C1863" s="5"/>
      <c r="D1863" s="5"/>
      <c r="E1863" s="5"/>
      <c r="F1863" s="5"/>
      <c r="G1863" s="5">
        <v>1</v>
      </c>
    </row>
    <row r="1864" spans="1:7" x14ac:dyDescent="0.2">
      <c r="A1864" s="12">
        <v>42026.929837962962</v>
      </c>
      <c r="B1864" s="5"/>
      <c r="C1864" s="5"/>
      <c r="D1864" s="5"/>
      <c r="E1864" s="5">
        <v>1</v>
      </c>
      <c r="F1864" s="5"/>
      <c r="G1864" s="5">
        <v>1</v>
      </c>
    </row>
    <row r="1865" spans="1:7" x14ac:dyDescent="0.2">
      <c r="A1865" s="12">
        <v>42027.145405092589</v>
      </c>
      <c r="B1865" s="5"/>
      <c r="C1865" s="5">
        <v>1</v>
      </c>
      <c r="D1865" s="5"/>
      <c r="E1865" s="5"/>
      <c r="F1865" s="5"/>
      <c r="G1865" s="5">
        <v>1</v>
      </c>
    </row>
    <row r="1866" spans="1:7" x14ac:dyDescent="0.2">
      <c r="A1866" s="12">
        <v>42027.624467592592</v>
      </c>
      <c r="B1866" s="5"/>
      <c r="C1866" s="5">
        <v>1</v>
      </c>
      <c r="D1866" s="5"/>
      <c r="E1866" s="5"/>
      <c r="F1866" s="5"/>
      <c r="G1866" s="5">
        <v>1</v>
      </c>
    </row>
    <row r="1867" spans="1:7" x14ac:dyDescent="0.2">
      <c r="A1867" s="12">
        <v>42027.63140046296</v>
      </c>
      <c r="B1867" s="5"/>
      <c r="C1867" s="5">
        <v>1</v>
      </c>
      <c r="D1867" s="5"/>
      <c r="E1867" s="5"/>
      <c r="F1867" s="5"/>
      <c r="G1867" s="5">
        <v>1</v>
      </c>
    </row>
    <row r="1868" spans="1:7" x14ac:dyDescent="0.2">
      <c r="A1868" s="12">
        <v>42027.648657407408</v>
      </c>
      <c r="B1868" s="5"/>
      <c r="C1868" s="5">
        <v>1</v>
      </c>
      <c r="D1868" s="5"/>
      <c r="E1868" s="5"/>
      <c r="F1868" s="5"/>
      <c r="G1868" s="5">
        <v>1</v>
      </c>
    </row>
    <row r="1869" spans="1:7" x14ac:dyDescent="0.2">
      <c r="A1869" s="12">
        <v>42027.910532407404</v>
      </c>
      <c r="B1869" s="5"/>
      <c r="C1869" s="5">
        <v>1</v>
      </c>
      <c r="D1869" s="5"/>
      <c r="E1869" s="5"/>
      <c r="F1869" s="5"/>
      <c r="G1869" s="5">
        <v>1</v>
      </c>
    </row>
    <row r="1870" spans="1:7" x14ac:dyDescent="0.2">
      <c r="A1870" s="12">
        <v>42028.288229166668</v>
      </c>
      <c r="B1870" s="5"/>
      <c r="C1870" s="5"/>
      <c r="D1870" s="5"/>
      <c r="E1870" s="5">
        <v>1</v>
      </c>
      <c r="F1870" s="5"/>
      <c r="G1870" s="5">
        <v>1</v>
      </c>
    </row>
    <row r="1871" spans="1:7" x14ac:dyDescent="0.2">
      <c r="A1871" s="12">
        <v>42028.862986111111</v>
      </c>
      <c r="B1871" s="5"/>
      <c r="C1871" s="5">
        <v>1</v>
      </c>
      <c r="D1871" s="5"/>
      <c r="E1871" s="5"/>
      <c r="F1871" s="5"/>
      <c r="G1871" s="5">
        <v>1</v>
      </c>
    </row>
    <row r="1872" spans="1:7" x14ac:dyDescent="0.2">
      <c r="A1872" s="12">
        <v>42028.927546296298</v>
      </c>
      <c r="B1872" s="5"/>
      <c r="C1872" s="5">
        <v>1</v>
      </c>
      <c r="D1872" s="5"/>
      <c r="E1872" s="5"/>
      <c r="F1872" s="5"/>
      <c r="G1872" s="5">
        <v>1</v>
      </c>
    </row>
    <row r="1873" spans="1:7" x14ac:dyDescent="0.2">
      <c r="A1873" s="12">
        <v>42029.699525462966</v>
      </c>
      <c r="B1873" s="5"/>
      <c r="C1873" s="5">
        <v>1</v>
      </c>
      <c r="D1873" s="5"/>
      <c r="E1873" s="5"/>
      <c r="F1873" s="5"/>
      <c r="G1873" s="5">
        <v>1</v>
      </c>
    </row>
    <row r="1874" spans="1:7" x14ac:dyDescent="0.2">
      <c r="A1874" s="12">
        <v>42030.802916666667</v>
      </c>
      <c r="B1874" s="5">
        <v>1</v>
      </c>
      <c r="C1874" s="5"/>
      <c r="D1874" s="5"/>
      <c r="E1874" s="5"/>
      <c r="F1874" s="5"/>
      <c r="G1874" s="5">
        <v>1</v>
      </c>
    </row>
    <row r="1875" spans="1:7" x14ac:dyDescent="0.2">
      <c r="A1875" s="12">
        <v>42030.930497685185</v>
      </c>
      <c r="B1875" s="5"/>
      <c r="C1875" s="5">
        <v>1</v>
      </c>
      <c r="D1875" s="5"/>
      <c r="E1875" s="5"/>
      <c r="F1875" s="5"/>
      <c r="G1875" s="5">
        <v>1</v>
      </c>
    </row>
    <row r="1876" spans="1:7" x14ac:dyDescent="0.2">
      <c r="A1876" s="12">
        <v>42031.153854166667</v>
      </c>
      <c r="B1876" s="5">
        <v>1</v>
      </c>
      <c r="C1876" s="5"/>
      <c r="D1876" s="5"/>
      <c r="E1876" s="5"/>
      <c r="F1876" s="5"/>
      <c r="G1876" s="5">
        <v>1</v>
      </c>
    </row>
    <row r="1877" spans="1:7" x14ac:dyDescent="0.2">
      <c r="A1877" s="12">
        <v>42031.263333333336</v>
      </c>
      <c r="B1877" s="5"/>
      <c r="C1877" s="5">
        <v>1</v>
      </c>
      <c r="D1877" s="5"/>
      <c r="E1877" s="5"/>
      <c r="F1877" s="5"/>
      <c r="G1877" s="5">
        <v>1</v>
      </c>
    </row>
    <row r="1878" spans="1:7" x14ac:dyDescent="0.2">
      <c r="A1878" s="12">
        <v>42031.423391203702</v>
      </c>
      <c r="B1878" s="5"/>
      <c r="C1878" s="5"/>
      <c r="D1878" s="5"/>
      <c r="E1878" s="5">
        <v>1</v>
      </c>
      <c r="F1878" s="5"/>
      <c r="G1878" s="5">
        <v>1</v>
      </c>
    </row>
    <row r="1879" spans="1:7" x14ac:dyDescent="0.2">
      <c r="A1879" s="12">
        <v>42031.458564814813</v>
      </c>
      <c r="B1879" s="5"/>
      <c r="C1879" s="5">
        <v>1</v>
      </c>
      <c r="D1879" s="5"/>
      <c r="E1879" s="5"/>
      <c r="F1879" s="5"/>
      <c r="G1879" s="5">
        <v>1</v>
      </c>
    </row>
    <row r="1880" spans="1:7" x14ac:dyDescent="0.2">
      <c r="A1880" s="12">
        <v>42031.561550925922</v>
      </c>
      <c r="B1880" s="5"/>
      <c r="C1880" s="5">
        <v>1</v>
      </c>
      <c r="D1880" s="5"/>
      <c r="E1880" s="5"/>
      <c r="F1880" s="5"/>
      <c r="G1880" s="5">
        <v>1</v>
      </c>
    </row>
    <row r="1881" spans="1:7" x14ac:dyDescent="0.2">
      <c r="A1881" s="12">
        <v>42031.625254629631</v>
      </c>
      <c r="B1881" s="5"/>
      <c r="C1881" s="5">
        <v>1</v>
      </c>
      <c r="D1881" s="5"/>
      <c r="E1881" s="5"/>
      <c r="F1881" s="5"/>
      <c r="G1881" s="5">
        <v>1</v>
      </c>
    </row>
    <row r="1882" spans="1:7" x14ac:dyDescent="0.2">
      <c r="A1882" s="12">
        <v>42031.629212962966</v>
      </c>
      <c r="B1882" s="5"/>
      <c r="C1882" s="5">
        <v>1</v>
      </c>
      <c r="D1882" s="5"/>
      <c r="E1882" s="5"/>
      <c r="F1882" s="5"/>
      <c r="G1882" s="5">
        <v>1</v>
      </c>
    </row>
    <row r="1883" spans="1:7" x14ac:dyDescent="0.2">
      <c r="A1883" s="12">
        <v>42031.676319444443</v>
      </c>
      <c r="B1883" s="5"/>
      <c r="C1883" s="5">
        <v>1</v>
      </c>
      <c r="D1883" s="5"/>
      <c r="E1883" s="5"/>
      <c r="F1883" s="5"/>
      <c r="G1883" s="5">
        <v>1</v>
      </c>
    </row>
    <row r="1884" spans="1:7" x14ac:dyDescent="0.2">
      <c r="A1884" s="12">
        <v>42031.720243055555</v>
      </c>
      <c r="B1884" s="5">
        <v>1</v>
      </c>
      <c r="C1884" s="5"/>
      <c r="D1884" s="5"/>
      <c r="E1884" s="5"/>
      <c r="F1884" s="5"/>
      <c r="G1884" s="5">
        <v>1</v>
      </c>
    </row>
    <row r="1885" spans="1:7" x14ac:dyDescent="0.2">
      <c r="A1885" s="12">
        <v>42031.756805555553</v>
      </c>
      <c r="B1885" s="5"/>
      <c r="C1885" s="5">
        <v>1</v>
      </c>
      <c r="D1885" s="5"/>
      <c r="E1885" s="5"/>
      <c r="F1885" s="5"/>
      <c r="G1885" s="5">
        <v>1</v>
      </c>
    </row>
    <row r="1886" spans="1:7" x14ac:dyDescent="0.2">
      <c r="A1886" s="12">
        <v>42031.960196759261</v>
      </c>
      <c r="B1886" s="5"/>
      <c r="C1886" s="5">
        <v>1</v>
      </c>
      <c r="D1886" s="5"/>
      <c r="E1886" s="5"/>
      <c r="F1886" s="5"/>
      <c r="G1886" s="5">
        <v>1</v>
      </c>
    </row>
    <row r="1887" spans="1:7" x14ac:dyDescent="0.2">
      <c r="A1887" s="12">
        <v>42032.041875000003</v>
      </c>
      <c r="B1887" s="5"/>
      <c r="C1887" s="5">
        <v>1</v>
      </c>
      <c r="D1887" s="5"/>
      <c r="E1887" s="5"/>
      <c r="F1887" s="5"/>
      <c r="G1887" s="5">
        <v>1</v>
      </c>
    </row>
    <row r="1888" spans="1:7" x14ac:dyDescent="0.2">
      <c r="A1888" s="12">
        <v>42032.30190972222</v>
      </c>
      <c r="B1888" s="5"/>
      <c r="C1888" s="5">
        <v>1</v>
      </c>
      <c r="D1888" s="5"/>
      <c r="E1888" s="5"/>
      <c r="F1888" s="5"/>
      <c r="G1888" s="5">
        <v>1</v>
      </c>
    </row>
    <row r="1889" spans="1:7" x14ac:dyDescent="0.2">
      <c r="A1889" s="12">
        <v>42032.484710648147</v>
      </c>
      <c r="B1889" s="5"/>
      <c r="C1889" s="5"/>
      <c r="D1889" s="5"/>
      <c r="E1889" s="5">
        <v>1</v>
      </c>
      <c r="F1889" s="5"/>
      <c r="G1889" s="5">
        <v>1</v>
      </c>
    </row>
    <row r="1890" spans="1:7" x14ac:dyDescent="0.2">
      <c r="A1890" s="12">
        <v>42032.5078125</v>
      </c>
      <c r="B1890" s="5"/>
      <c r="C1890" s="5"/>
      <c r="D1890" s="5"/>
      <c r="E1890" s="5">
        <v>1</v>
      </c>
      <c r="F1890" s="5"/>
      <c r="G1890" s="5">
        <v>1</v>
      </c>
    </row>
    <row r="1891" spans="1:7" x14ac:dyDescent="0.2">
      <c r="A1891" s="12">
        <v>42032.617430555554</v>
      </c>
      <c r="B1891" s="5"/>
      <c r="C1891" s="5">
        <v>1</v>
      </c>
      <c r="D1891" s="5"/>
      <c r="E1891" s="5"/>
      <c r="F1891" s="5"/>
      <c r="G1891" s="5">
        <v>1</v>
      </c>
    </row>
    <row r="1892" spans="1:7" x14ac:dyDescent="0.2">
      <c r="A1892" s="12">
        <v>42032.792754629627</v>
      </c>
      <c r="B1892" s="5"/>
      <c r="C1892" s="5">
        <v>1</v>
      </c>
      <c r="D1892" s="5"/>
      <c r="E1892" s="5"/>
      <c r="F1892" s="5"/>
      <c r="G1892" s="5">
        <v>1</v>
      </c>
    </row>
    <row r="1893" spans="1:7" x14ac:dyDescent="0.2">
      <c r="A1893" s="12">
        <v>42033.105740740742</v>
      </c>
      <c r="B1893" s="5"/>
      <c r="C1893" s="5">
        <v>1</v>
      </c>
      <c r="D1893" s="5"/>
      <c r="E1893" s="5"/>
      <c r="F1893" s="5"/>
      <c r="G1893" s="5">
        <v>1</v>
      </c>
    </row>
    <row r="1894" spans="1:7" x14ac:dyDescent="0.2">
      <c r="A1894" s="12">
        <v>42033.308564814812</v>
      </c>
      <c r="B1894" s="5"/>
      <c r="C1894" s="5"/>
      <c r="D1894" s="5"/>
      <c r="E1894" s="5">
        <v>1</v>
      </c>
      <c r="F1894" s="5"/>
      <c r="G1894" s="5">
        <v>1</v>
      </c>
    </row>
    <row r="1895" spans="1:7" x14ac:dyDescent="0.2">
      <c r="A1895" s="12">
        <v>42033.364675925928</v>
      </c>
      <c r="B1895" s="5"/>
      <c r="C1895" s="5">
        <v>1</v>
      </c>
      <c r="D1895" s="5"/>
      <c r="E1895" s="5"/>
      <c r="F1895" s="5"/>
      <c r="G1895" s="5">
        <v>1</v>
      </c>
    </row>
    <row r="1896" spans="1:7" x14ac:dyDescent="0.2">
      <c r="A1896" s="12">
        <v>42033.37568287037</v>
      </c>
      <c r="B1896" s="5"/>
      <c r="C1896" s="5"/>
      <c r="D1896" s="5"/>
      <c r="E1896" s="5">
        <v>1</v>
      </c>
      <c r="F1896" s="5"/>
      <c r="G1896" s="5">
        <v>1</v>
      </c>
    </row>
    <row r="1897" spans="1:7" x14ac:dyDescent="0.2">
      <c r="A1897" s="12">
        <v>42033.63721064815</v>
      </c>
      <c r="B1897" s="5"/>
      <c r="C1897" s="5">
        <v>1</v>
      </c>
      <c r="D1897" s="5"/>
      <c r="E1897" s="5"/>
      <c r="F1897" s="5"/>
      <c r="G1897" s="5">
        <v>1</v>
      </c>
    </row>
    <row r="1898" spans="1:7" x14ac:dyDescent="0.2">
      <c r="A1898" s="12">
        <v>42034.131030092591</v>
      </c>
      <c r="B1898" s="5"/>
      <c r="C1898" s="5">
        <v>1</v>
      </c>
      <c r="D1898" s="5"/>
      <c r="E1898" s="5"/>
      <c r="F1898" s="5"/>
      <c r="G1898" s="5">
        <v>1</v>
      </c>
    </row>
    <row r="1899" spans="1:7" x14ac:dyDescent="0.2">
      <c r="A1899" s="12">
        <v>42034.431435185186</v>
      </c>
      <c r="B1899" s="5"/>
      <c r="C1899" s="5">
        <v>1</v>
      </c>
      <c r="D1899" s="5"/>
      <c r="E1899" s="5"/>
      <c r="F1899" s="5"/>
      <c r="G1899" s="5">
        <v>1</v>
      </c>
    </row>
    <row r="1900" spans="1:7" x14ac:dyDescent="0.2">
      <c r="A1900" s="12">
        <v>42034.546759259261</v>
      </c>
      <c r="B1900" s="5"/>
      <c r="C1900" s="5">
        <v>1</v>
      </c>
      <c r="D1900" s="5"/>
      <c r="E1900" s="5"/>
      <c r="F1900" s="5"/>
      <c r="G1900" s="5">
        <v>1</v>
      </c>
    </row>
    <row r="1901" spans="1:7" x14ac:dyDescent="0.2">
      <c r="A1901" s="12">
        <v>42034.6484837963</v>
      </c>
      <c r="B1901" s="5">
        <v>1</v>
      </c>
      <c r="C1901" s="5"/>
      <c r="D1901" s="5"/>
      <c r="E1901" s="5"/>
      <c r="F1901" s="5"/>
      <c r="G1901" s="5">
        <v>1</v>
      </c>
    </row>
    <row r="1902" spans="1:7" x14ac:dyDescent="0.2">
      <c r="A1902" s="12">
        <v>42034.719918981478</v>
      </c>
      <c r="B1902" s="5"/>
      <c r="C1902" s="5"/>
      <c r="D1902" s="5"/>
      <c r="E1902" s="5">
        <v>1</v>
      </c>
      <c r="F1902" s="5"/>
      <c r="G1902" s="5">
        <v>1</v>
      </c>
    </row>
    <row r="1903" spans="1:7" x14ac:dyDescent="0.2">
      <c r="A1903" s="12">
        <v>42034.751793981479</v>
      </c>
      <c r="B1903" s="5"/>
      <c r="C1903" s="5">
        <v>1</v>
      </c>
      <c r="D1903" s="5"/>
      <c r="E1903" s="5"/>
      <c r="F1903" s="5"/>
      <c r="G1903" s="5">
        <v>1</v>
      </c>
    </row>
    <row r="1904" spans="1:7" x14ac:dyDescent="0.2">
      <c r="A1904" s="12">
        <v>42034.820891203701</v>
      </c>
      <c r="B1904" s="5"/>
      <c r="C1904" s="5">
        <v>1</v>
      </c>
      <c r="D1904" s="5"/>
      <c r="E1904" s="5"/>
      <c r="F1904" s="5"/>
      <c r="G1904" s="5">
        <v>1</v>
      </c>
    </row>
    <row r="1905" spans="1:7" x14ac:dyDescent="0.2">
      <c r="A1905" s="12">
        <v>42036.035949074074</v>
      </c>
      <c r="B1905" s="5"/>
      <c r="C1905" s="5"/>
      <c r="D1905" s="5"/>
      <c r="E1905" s="5">
        <v>1</v>
      </c>
      <c r="F1905" s="5"/>
      <c r="G1905" s="5">
        <v>1</v>
      </c>
    </row>
    <row r="1906" spans="1:7" x14ac:dyDescent="0.2">
      <c r="A1906" s="12">
        <v>42036.496192129627</v>
      </c>
      <c r="B1906" s="5"/>
      <c r="C1906" s="5"/>
      <c r="D1906" s="5"/>
      <c r="E1906" s="5">
        <v>1</v>
      </c>
      <c r="F1906" s="5"/>
      <c r="G1906" s="5">
        <v>1</v>
      </c>
    </row>
    <row r="1907" spans="1:7" x14ac:dyDescent="0.2">
      <c r="A1907" s="12">
        <v>42036.787256944444</v>
      </c>
      <c r="B1907" s="5"/>
      <c r="C1907" s="5"/>
      <c r="D1907" s="5"/>
      <c r="E1907" s="5">
        <v>1</v>
      </c>
      <c r="F1907" s="5"/>
      <c r="G1907" s="5">
        <v>1</v>
      </c>
    </row>
    <row r="1908" spans="1:7" x14ac:dyDescent="0.2">
      <c r="A1908" s="12">
        <v>42036.875231481485</v>
      </c>
      <c r="B1908" s="5"/>
      <c r="C1908" s="5">
        <v>1</v>
      </c>
      <c r="D1908" s="5"/>
      <c r="E1908" s="5"/>
      <c r="F1908" s="5"/>
      <c r="G1908" s="5">
        <v>1</v>
      </c>
    </row>
    <row r="1909" spans="1:7" x14ac:dyDescent="0.2">
      <c r="A1909" s="12">
        <v>42037.390625</v>
      </c>
      <c r="B1909" s="5"/>
      <c r="C1909" s="5"/>
      <c r="D1909" s="5"/>
      <c r="E1909" s="5">
        <v>1</v>
      </c>
      <c r="F1909" s="5"/>
      <c r="G1909" s="5">
        <v>1</v>
      </c>
    </row>
    <row r="1910" spans="1:7" x14ac:dyDescent="0.2">
      <c r="A1910" s="12">
        <v>42037.581562500003</v>
      </c>
      <c r="B1910" s="5"/>
      <c r="C1910" s="5">
        <v>1</v>
      </c>
      <c r="D1910" s="5"/>
      <c r="E1910" s="5"/>
      <c r="F1910" s="5"/>
      <c r="G1910" s="5">
        <v>1</v>
      </c>
    </row>
    <row r="1911" spans="1:7" x14ac:dyDescent="0.2">
      <c r="A1911" s="12">
        <v>42037.582905092589</v>
      </c>
      <c r="B1911" s="5"/>
      <c r="C1911" s="5"/>
      <c r="D1911" s="5"/>
      <c r="E1911" s="5">
        <v>1</v>
      </c>
      <c r="F1911" s="5"/>
      <c r="G1911" s="5">
        <v>1</v>
      </c>
    </row>
    <row r="1912" spans="1:7" x14ac:dyDescent="0.2">
      <c r="A1912" s="12">
        <v>42037.729872685188</v>
      </c>
      <c r="B1912" s="5"/>
      <c r="C1912" s="5"/>
      <c r="D1912" s="5"/>
      <c r="E1912" s="5">
        <v>1</v>
      </c>
      <c r="F1912" s="5"/>
      <c r="G1912" s="5">
        <v>1</v>
      </c>
    </row>
    <row r="1913" spans="1:7" x14ac:dyDescent="0.2">
      <c r="A1913" s="12">
        <v>42037.742604166669</v>
      </c>
      <c r="B1913" s="5"/>
      <c r="C1913" s="5"/>
      <c r="D1913" s="5"/>
      <c r="E1913" s="5">
        <v>1</v>
      </c>
      <c r="F1913" s="5"/>
      <c r="G1913" s="5">
        <v>1</v>
      </c>
    </row>
    <row r="1914" spans="1:7" x14ac:dyDescent="0.2">
      <c r="A1914" s="12">
        <v>42037.777951388889</v>
      </c>
      <c r="B1914" s="5"/>
      <c r="C1914" s="5">
        <v>1</v>
      </c>
      <c r="D1914" s="5"/>
      <c r="E1914" s="5"/>
      <c r="F1914" s="5"/>
      <c r="G1914" s="5">
        <v>1</v>
      </c>
    </row>
    <row r="1915" spans="1:7" x14ac:dyDescent="0.2">
      <c r="A1915" s="12">
        <v>42038.512118055558</v>
      </c>
      <c r="B1915" s="5"/>
      <c r="C1915" s="5"/>
      <c r="D1915" s="5"/>
      <c r="E1915" s="5">
        <v>1</v>
      </c>
      <c r="F1915" s="5"/>
      <c r="G1915" s="5">
        <v>1</v>
      </c>
    </row>
    <row r="1916" spans="1:7" x14ac:dyDescent="0.2">
      <c r="A1916" s="12">
        <v>42038.616655092592</v>
      </c>
      <c r="B1916" s="5"/>
      <c r="C1916" s="5">
        <v>1</v>
      </c>
      <c r="D1916" s="5"/>
      <c r="E1916" s="5"/>
      <c r="F1916" s="5"/>
      <c r="G1916" s="5">
        <v>1</v>
      </c>
    </row>
    <row r="1917" spans="1:7" x14ac:dyDescent="0.2">
      <c r="A1917" s="12">
        <v>42038.986655092594</v>
      </c>
      <c r="B1917" s="5"/>
      <c r="C1917" s="5">
        <v>1</v>
      </c>
      <c r="D1917" s="5"/>
      <c r="E1917" s="5"/>
      <c r="F1917" s="5"/>
      <c r="G1917" s="5">
        <v>1</v>
      </c>
    </row>
    <row r="1918" spans="1:7" x14ac:dyDescent="0.2">
      <c r="A1918" s="12">
        <v>42039.176238425927</v>
      </c>
      <c r="B1918" s="5"/>
      <c r="C1918" s="5"/>
      <c r="D1918" s="5"/>
      <c r="E1918" s="5">
        <v>1</v>
      </c>
      <c r="F1918" s="5"/>
      <c r="G1918" s="5">
        <v>1</v>
      </c>
    </row>
    <row r="1919" spans="1:7" x14ac:dyDescent="0.2">
      <c r="A1919" s="12">
        <v>42039.670046296298</v>
      </c>
      <c r="B1919" s="5"/>
      <c r="C1919" s="5"/>
      <c r="D1919" s="5"/>
      <c r="E1919" s="5">
        <v>1</v>
      </c>
      <c r="F1919" s="5"/>
      <c r="G1919" s="5">
        <v>1</v>
      </c>
    </row>
    <row r="1920" spans="1:7" x14ac:dyDescent="0.2">
      <c r="A1920" s="12">
        <v>42039.742754629631</v>
      </c>
      <c r="B1920" s="5"/>
      <c r="C1920" s="5"/>
      <c r="D1920" s="5"/>
      <c r="E1920" s="5">
        <v>1</v>
      </c>
      <c r="F1920" s="5"/>
      <c r="G1920" s="5">
        <v>1</v>
      </c>
    </row>
    <row r="1921" spans="1:7" x14ac:dyDescent="0.2">
      <c r="A1921" s="12">
        <v>42040.4296875</v>
      </c>
      <c r="B1921" s="5"/>
      <c r="C1921" s="5"/>
      <c r="D1921" s="5"/>
      <c r="E1921" s="5">
        <v>1</v>
      </c>
      <c r="F1921" s="5"/>
      <c r="G1921" s="5">
        <v>1</v>
      </c>
    </row>
    <row r="1922" spans="1:7" x14ac:dyDescent="0.2">
      <c r="A1922" s="12">
        <v>42040.621539351851</v>
      </c>
      <c r="B1922" s="5"/>
      <c r="C1922" s="5">
        <v>1</v>
      </c>
      <c r="D1922" s="5"/>
      <c r="E1922" s="5"/>
      <c r="F1922" s="5"/>
      <c r="G1922" s="5">
        <v>1</v>
      </c>
    </row>
    <row r="1923" spans="1:7" x14ac:dyDescent="0.2">
      <c r="A1923" s="12">
        <v>42040.623344907406</v>
      </c>
      <c r="B1923" s="5"/>
      <c r="C1923" s="5"/>
      <c r="D1923" s="5"/>
      <c r="E1923" s="5">
        <v>1</v>
      </c>
      <c r="F1923" s="5"/>
      <c r="G1923" s="5">
        <v>1</v>
      </c>
    </row>
    <row r="1924" spans="1:7" x14ac:dyDescent="0.2">
      <c r="A1924" s="12">
        <v>42040.996666666666</v>
      </c>
      <c r="B1924" s="5"/>
      <c r="C1924" s="5">
        <v>1</v>
      </c>
      <c r="D1924" s="5"/>
      <c r="E1924" s="5"/>
      <c r="F1924" s="5"/>
      <c r="G1924" s="5">
        <v>1</v>
      </c>
    </row>
    <row r="1925" spans="1:7" x14ac:dyDescent="0.2">
      <c r="A1925" s="12">
        <v>42041.010381944441</v>
      </c>
      <c r="B1925" s="5"/>
      <c r="C1925" s="5">
        <v>1</v>
      </c>
      <c r="D1925" s="5"/>
      <c r="E1925" s="5"/>
      <c r="F1925" s="5"/>
      <c r="G1925" s="5">
        <v>1</v>
      </c>
    </row>
    <row r="1926" spans="1:7" x14ac:dyDescent="0.2">
      <c r="A1926" s="12">
        <v>42041.372974537036</v>
      </c>
      <c r="B1926" s="5"/>
      <c r="C1926" s="5">
        <v>1</v>
      </c>
      <c r="D1926" s="5"/>
      <c r="E1926" s="5"/>
      <c r="F1926" s="5"/>
      <c r="G1926" s="5">
        <v>1</v>
      </c>
    </row>
    <row r="1927" spans="1:7" x14ac:dyDescent="0.2">
      <c r="A1927" s="12">
        <v>42041.505844907406</v>
      </c>
      <c r="B1927" s="5"/>
      <c r="C1927" s="5"/>
      <c r="D1927" s="5"/>
      <c r="E1927" s="5">
        <v>1</v>
      </c>
      <c r="F1927" s="5"/>
      <c r="G1927" s="5">
        <v>1</v>
      </c>
    </row>
    <row r="1928" spans="1:7" x14ac:dyDescent="0.2">
      <c r="A1928" s="12">
        <v>42041.534756944442</v>
      </c>
      <c r="B1928" s="5"/>
      <c r="C1928" s="5">
        <v>1</v>
      </c>
      <c r="D1928" s="5"/>
      <c r="E1928" s="5"/>
      <c r="F1928" s="5"/>
      <c r="G1928" s="5">
        <v>1</v>
      </c>
    </row>
    <row r="1929" spans="1:7" x14ac:dyDescent="0.2">
      <c r="A1929" s="12">
        <v>42041.989490740743</v>
      </c>
      <c r="B1929" s="5"/>
      <c r="C1929" s="5"/>
      <c r="D1929" s="5"/>
      <c r="E1929" s="5">
        <v>1</v>
      </c>
      <c r="F1929" s="5"/>
      <c r="G1929" s="5">
        <v>1</v>
      </c>
    </row>
    <row r="1930" spans="1:7" x14ac:dyDescent="0.2">
      <c r="A1930" s="12">
        <v>42042.407280092593</v>
      </c>
      <c r="B1930" s="5"/>
      <c r="C1930" s="5"/>
      <c r="D1930" s="5"/>
      <c r="E1930" s="5">
        <v>1</v>
      </c>
      <c r="F1930" s="5"/>
      <c r="G1930" s="5">
        <v>1</v>
      </c>
    </row>
    <row r="1931" spans="1:7" x14ac:dyDescent="0.2">
      <c r="A1931" s="12">
        <v>42042.467893518522</v>
      </c>
      <c r="B1931" s="5"/>
      <c r="C1931" s="5">
        <v>1</v>
      </c>
      <c r="D1931" s="5"/>
      <c r="E1931" s="5"/>
      <c r="F1931" s="5"/>
      <c r="G1931" s="5">
        <v>1</v>
      </c>
    </row>
    <row r="1932" spans="1:7" x14ac:dyDescent="0.2">
      <c r="A1932" s="12">
        <v>42042.94431712963</v>
      </c>
      <c r="B1932" s="5"/>
      <c r="C1932" s="5"/>
      <c r="D1932" s="5"/>
      <c r="E1932" s="5">
        <v>1</v>
      </c>
      <c r="F1932" s="5"/>
      <c r="G1932" s="5">
        <v>1</v>
      </c>
    </row>
    <row r="1933" spans="1:7" x14ac:dyDescent="0.2">
      <c r="A1933" s="12">
        <v>42043.397245370368</v>
      </c>
      <c r="B1933" s="5"/>
      <c r="C1933" s="5"/>
      <c r="D1933" s="5"/>
      <c r="E1933" s="5">
        <v>1</v>
      </c>
      <c r="F1933" s="5"/>
      <c r="G1933" s="5">
        <v>1</v>
      </c>
    </row>
    <row r="1934" spans="1:7" x14ac:dyDescent="0.2">
      <c r="A1934" s="12">
        <v>42043.976655092592</v>
      </c>
      <c r="B1934" s="5"/>
      <c r="C1934" s="5"/>
      <c r="D1934" s="5"/>
      <c r="E1934" s="5">
        <v>1</v>
      </c>
      <c r="F1934" s="5"/>
      <c r="G1934" s="5">
        <v>1</v>
      </c>
    </row>
    <row r="1935" spans="1:7" x14ac:dyDescent="0.2">
      <c r="A1935" s="12">
        <v>42044.064513888887</v>
      </c>
      <c r="B1935" s="5"/>
      <c r="C1935" s="5"/>
      <c r="D1935" s="5"/>
      <c r="E1935" s="5">
        <v>1</v>
      </c>
      <c r="F1935" s="5"/>
      <c r="G1935" s="5">
        <v>1</v>
      </c>
    </row>
    <row r="1936" spans="1:7" x14ac:dyDescent="0.2">
      <c r="A1936" s="12">
        <v>42044.503553240742</v>
      </c>
      <c r="B1936" s="5"/>
      <c r="C1936" s="5"/>
      <c r="D1936" s="5"/>
      <c r="E1936" s="5">
        <v>1</v>
      </c>
      <c r="F1936" s="5"/>
      <c r="G1936" s="5">
        <v>1</v>
      </c>
    </row>
    <row r="1937" spans="1:7" x14ac:dyDescent="0.2">
      <c r="A1937" s="12">
        <v>42044.51662037037</v>
      </c>
      <c r="B1937" s="5"/>
      <c r="C1937" s="5">
        <v>1</v>
      </c>
      <c r="D1937" s="5"/>
      <c r="E1937" s="5"/>
      <c r="F1937" s="5"/>
      <c r="G1937" s="5">
        <v>1</v>
      </c>
    </row>
    <row r="1938" spans="1:7" x14ac:dyDescent="0.2">
      <c r="A1938" s="12">
        <v>42044.557627314818</v>
      </c>
      <c r="B1938" s="5"/>
      <c r="C1938" s="5"/>
      <c r="D1938" s="5"/>
      <c r="E1938" s="5">
        <v>1</v>
      </c>
      <c r="F1938" s="5"/>
      <c r="G1938" s="5">
        <v>1</v>
      </c>
    </row>
    <row r="1939" spans="1:7" x14ac:dyDescent="0.2">
      <c r="A1939" s="12">
        <v>42044.719641203701</v>
      </c>
      <c r="B1939" s="5"/>
      <c r="C1939" s="5">
        <v>1</v>
      </c>
      <c r="D1939" s="5"/>
      <c r="E1939" s="5"/>
      <c r="F1939" s="5"/>
      <c r="G1939" s="5">
        <v>1</v>
      </c>
    </row>
    <row r="1940" spans="1:7" x14ac:dyDescent="0.2">
      <c r="A1940" s="12">
        <v>42044.823518518519</v>
      </c>
      <c r="B1940" s="5"/>
      <c r="C1940" s="5"/>
      <c r="D1940" s="5"/>
      <c r="E1940" s="5">
        <v>1</v>
      </c>
      <c r="F1940" s="5"/>
      <c r="G1940" s="5">
        <v>1</v>
      </c>
    </row>
    <row r="1941" spans="1:7" x14ac:dyDescent="0.2">
      <c r="A1941" s="12">
        <v>42045.297025462962</v>
      </c>
      <c r="B1941" s="5"/>
      <c r="C1941" s="5">
        <v>1</v>
      </c>
      <c r="D1941" s="5"/>
      <c r="E1941" s="5"/>
      <c r="F1941" s="5"/>
      <c r="G1941" s="5">
        <v>1</v>
      </c>
    </row>
    <row r="1942" spans="1:7" x14ac:dyDescent="0.2">
      <c r="A1942" s="12">
        <v>42045.575821759259</v>
      </c>
      <c r="B1942" s="5"/>
      <c r="C1942" s="5">
        <v>1</v>
      </c>
      <c r="D1942" s="5"/>
      <c r="E1942" s="5"/>
      <c r="F1942" s="5"/>
      <c r="G1942" s="5">
        <v>1</v>
      </c>
    </row>
    <row r="1943" spans="1:7" x14ac:dyDescent="0.2">
      <c r="A1943" s="12">
        <v>42045.634050925924</v>
      </c>
      <c r="B1943" s="5"/>
      <c r="C1943" s="5"/>
      <c r="D1943" s="5"/>
      <c r="E1943" s="5">
        <v>1</v>
      </c>
      <c r="F1943" s="5"/>
      <c r="G1943" s="5">
        <v>1</v>
      </c>
    </row>
    <row r="1944" spans="1:7" x14ac:dyDescent="0.2">
      <c r="A1944" s="12">
        <v>42045.655034722222</v>
      </c>
      <c r="B1944" s="5"/>
      <c r="C1944" s="5">
        <v>1</v>
      </c>
      <c r="D1944" s="5"/>
      <c r="E1944" s="5"/>
      <c r="F1944" s="5"/>
      <c r="G1944" s="5">
        <v>1</v>
      </c>
    </row>
    <row r="1945" spans="1:7" x14ac:dyDescent="0.2">
      <c r="A1945" s="12">
        <v>42045.748981481483</v>
      </c>
      <c r="B1945" s="5"/>
      <c r="C1945" s="5"/>
      <c r="D1945" s="5"/>
      <c r="E1945" s="5">
        <v>1</v>
      </c>
      <c r="F1945" s="5"/>
      <c r="G1945" s="5">
        <v>1</v>
      </c>
    </row>
    <row r="1946" spans="1:7" x14ac:dyDescent="0.2">
      <c r="A1946" s="12">
        <v>42045.86440972222</v>
      </c>
      <c r="B1946" s="5"/>
      <c r="C1946" s="5">
        <v>1</v>
      </c>
      <c r="D1946" s="5"/>
      <c r="E1946" s="5"/>
      <c r="F1946" s="5"/>
      <c r="G1946" s="5">
        <v>1</v>
      </c>
    </row>
    <row r="1947" spans="1:7" x14ac:dyDescent="0.2">
      <c r="A1947" s="12">
        <v>42046.581666666665</v>
      </c>
      <c r="B1947" s="5">
        <v>1</v>
      </c>
      <c r="C1947" s="5"/>
      <c r="D1947" s="5"/>
      <c r="E1947" s="5"/>
      <c r="F1947" s="5"/>
      <c r="G1947" s="5">
        <v>1</v>
      </c>
    </row>
    <row r="1948" spans="1:7" x14ac:dyDescent="0.2">
      <c r="A1948" s="12">
        <v>42046.847407407404</v>
      </c>
      <c r="B1948" s="5"/>
      <c r="C1948" s="5">
        <v>1</v>
      </c>
      <c r="D1948" s="5"/>
      <c r="E1948" s="5"/>
      <c r="F1948" s="5"/>
      <c r="G1948" s="5">
        <v>1</v>
      </c>
    </row>
    <row r="1949" spans="1:7" x14ac:dyDescent="0.2">
      <c r="A1949" s="12">
        <v>42046.868067129632</v>
      </c>
      <c r="B1949" s="5"/>
      <c r="C1949" s="5">
        <v>1</v>
      </c>
      <c r="D1949" s="5"/>
      <c r="E1949" s="5"/>
      <c r="F1949" s="5"/>
      <c r="G1949" s="5">
        <v>1</v>
      </c>
    </row>
    <row r="1950" spans="1:7" x14ac:dyDescent="0.2">
      <c r="A1950" s="12">
        <v>42046.920231481483</v>
      </c>
      <c r="B1950" s="5"/>
      <c r="C1950" s="5"/>
      <c r="D1950" s="5"/>
      <c r="E1950" s="5">
        <v>1</v>
      </c>
      <c r="F1950" s="5"/>
      <c r="G1950" s="5">
        <v>1</v>
      </c>
    </row>
    <row r="1951" spans="1:7" x14ac:dyDescent="0.2">
      <c r="A1951" s="12">
        <v>42047.186608796299</v>
      </c>
      <c r="B1951" s="5"/>
      <c r="C1951" s="5">
        <v>1</v>
      </c>
      <c r="D1951" s="5"/>
      <c r="E1951" s="5"/>
      <c r="F1951" s="5"/>
      <c r="G1951" s="5">
        <v>1</v>
      </c>
    </row>
    <row r="1952" spans="1:7" x14ac:dyDescent="0.2">
      <c r="A1952" s="12">
        <v>42047.516111111108</v>
      </c>
      <c r="B1952" s="5">
        <v>1</v>
      </c>
      <c r="C1952" s="5"/>
      <c r="D1952" s="5"/>
      <c r="E1952" s="5"/>
      <c r="F1952" s="5"/>
      <c r="G1952" s="5">
        <v>1</v>
      </c>
    </row>
    <row r="1953" spans="1:7" x14ac:dyDescent="0.2">
      <c r="A1953" s="12">
        <v>42047.554074074076</v>
      </c>
      <c r="B1953" s="5">
        <v>1</v>
      </c>
      <c r="C1953" s="5"/>
      <c r="D1953" s="5"/>
      <c r="E1953" s="5"/>
      <c r="F1953" s="5"/>
      <c r="G1953" s="5">
        <v>1</v>
      </c>
    </row>
    <row r="1954" spans="1:7" x14ac:dyDescent="0.2">
      <c r="A1954" s="12">
        <v>42047.604189814818</v>
      </c>
      <c r="B1954" s="5"/>
      <c r="C1954" s="5">
        <v>1</v>
      </c>
      <c r="D1954" s="5"/>
      <c r="E1954" s="5"/>
      <c r="F1954" s="5"/>
      <c r="G1954" s="5">
        <v>1</v>
      </c>
    </row>
    <row r="1955" spans="1:7" x14ac:dyDescent="0.2">
      <c r="A1955" s="12">
        <v>42047.692627314813</v>
      </c>
      <c r="B1955" s="5">
        <v>1</v>
      </c>
      <c r="C1955" s="5"/>
      <c r="D1955" s="5"/>
      <c r="E1955" s="5"/>
      <c r="F1955" s="5"/>
      <c r="G1955" s="5">
        <v>1</v>
      </c>
    </row>
    <row r="1956" spans="1:7" x14ac:dyDescent="0.2">
      <c r="A1956" s="12">
        <v>42047.973587962966</v>
      </c>
      <c r="B1956" s="5"/>
      <c r="C1956" s="5">
        <v>1</v>
      </c>
      <c r="D1956" s="5"/>
      <c r="E1956" s="5"/>
      <c r="F1956" s="5"/>
      <c r="G1956" s="5">
        <v>1</v>
      </c>
    </row>
    <row r="1957" spans="1:7" x14ac:dyDescent="0.2">
      <c r="A1957" s="12">
        <v>42048.503391203703</v>
      </c>
      <c r="B1957" s="5"/>
      <c r="C1957" s="5">
        <v>1</v>
      </c>
      <c r="D1957" s="5"/>
      <c r="E1957" s="5"/>
      <c r="F1957" s="5"/>
      <c r="G1957" s="5">
        <v>1</v>
      </c>
    </row>
    <row r="1958" spans="1:7" x14ac:dyDescent="0.2">
      <c r="A1958" s="12">
        <v>42048.605543981481</v>
      </c>
      <c r="B1958" s="5"/>
      <c r="C1958" s="5"/>
      <c r="D1958" s="5"/>
      <c r="E1958" s="5">
        <v>1</v>
      </c>
      <c r="F1958" s="5"/>
      <c r="G1958" s="5">
        <v>1</v>
      </c>
    </row>
    <row r="1959" spans="1:7" x14ac:dyDescent="0.2">
      <c r="A1959" s="12">
        <v>42049.508287037039</v>
      </c>
      <c r="B1959" s="5"/>
      <c r="C1959" s="5">
        <v>1</v>
      </c>
      <c r="D1959" s="5"/>
      <c r="E1959" s="5"/>
      <c r="F1959" s="5"/>
      <c r="G1959" s="5">
        <v>1</v>
      </c>
    </row>
    <row r="1960" spans="1:7" x14ac:dyDescent="0.2">
      <c r="A1960" s="12">
        <v>42049.524907407409</v>
      </c>
      <c r="B1960" s="5"/>
      <c r="C1960" s="5"/>
      <c r="D1960" s="5"/>
      <c r="E1960" s="5">
        <v>1</v>
      </c>
      <c r="F1960" s="5"/>
      <c r="G1960" s="5">
        <v>1</v>
      </c>
    </row>
    <row r="1961" spans="1:7" x14ac:dyDescent="0.2">
      <c r="A1961" s="12">
        <v>42049.625428240739</v>
      </c>
      <c r="B1961" s="5"/>
      <c r="C1961" s="5"/>
      <c r="D1961" s="5"/>
      <c r="E1961" s="5">
        <v>1</v>
      </c>
      <c r="F1961" s="5"/>
      <c r="G1961" s="5">
        <v>1</v>
      </c>
    </row>
    <row r="1962" spans="1:7" x14ac:dyDescent="0.2">
      <c r="A1962" s="12">
        <v>42049.800034722219</v>
      </c>
      <c r="B1962" s="5"/>
      <c r="C1962" s="5"/>
      <c r="D1962" s="5"/>
      <c r="E1962" s="5">
        <v>1</v>
      </c>
      <c r="F1962" s="5"/>
      <c r="G1962" s="5">
        <v>1</v>
      </c>
    </row>
    <row r="1963" spans="1:7" x14ac:dyDescent="0.2">
      <c r="A1963" s="12">
        <v>42049.811307870368</v>
      </c>
      <c r="B1963" s="5"/>
      <c r="C1963" s="5"/>
      <c r="D1963" s="5"/>
      <c r="E1963" s="5">
        <v>1</v>
      </c>
      <c r="F1963" s="5"/>
      <c r="G1963" s="5">
        <v>1</v>
      </c>
    </row>
    <row r="1964" spans="1:7" x14ac:dyDescent="0.2">
      <c r="A1964" s="12">
        <v>42050.77484953704</v>
      </c>
      <c r="B1964" s="5"/>
      <c r="C1964" s="5"/>
      <c r="D1964" s="5"/>
      <c r="E1964" s="5">
        <v>1</v>
      </c>
      <c r="F1964" s="5"/>
      <c r="G1964" s="5">
        <v>1</v>
      </c>
    </row>
    <row r="1965" spans="1:7" x14ac:dyDescent="0.2">
      <c r="A1965" s="12">
        <v>42050.940555555557</v>
      </c>
      <c r="B1965" s="5"/>
      <c r="C1965" s="5"/>
      <c r="D1965" s="5"/>
      <c r="E1965" s="5">
        <v>1</v>
      </c>
      <c r="F1965" s="5"/>
      <c r="G1965" s="5">
        <v>1</v>
      </c>
    </row>
    <row r="1966" spans="1:7" x14ac:dyDescent="0.2">
      <c r="A1966" s="12">
        <v>42052.420370370368</v>
      </c>
      <c r="B1966" s="5"/>
      <c r="C1966" s="5"/>
      <c r="D1966" s="5"/>
      <c r="E1966" s="5">
        <v>1</v>
      </c>
      <c r="F1966" s="5"/>
      <c r="G1966" s="5">
        <v>1</v>
      </c>
    </row>
    <row r="1967" spans="1:7" x14ac:dyDescent="0.2">
      <c r="A1967" s="12">
        <v>42052.458657407406</v>
      </c>
      <c r="B1967" s="5"/>
      <c r="C1967" s="5"/>
      <c r="D1967" s="5"/>
      <c r="E1967" s="5">
        <v>1</v>
      </c>
      <c r="F1967" s="5"/>
      <c r="G1967" s="5">
        <v>1</v>
      </c>
    </row>
    <row r="1968" spans="1:7" x14ac:dyDescent="0.2">
      <c r="A1968" s="12">
        <v>42052.573182870372</v>
      </c>
      <c r="B1968" s="5"/>
      <c r="C1968" s="5"/>
      <c r="D1968" s="5"/>
      <c r="E1968" s="5">
        <v>1</v>
      </c>
      <c r="F1968" s="5"/>
      <c r="G1968" s="5">
        <v>1</v>
      </c>
    </row>
    <row r="1969" spans="1:7" x14ac:dyDescent="0.2">
      <c r="A1969" s="12">
        <v>42052.594097222223</v>
      </c>
      <c r="B1969" s="5"/>
      <c r="C1969" s="5">
        <v>1</v>
      </c>
      <c r="D1969" s="5"/>
      <c r="E1969" s="5"/>
      <c r="F1969" s="5"/>
      <c r="G1969" s="5">
        <v>1</v>
      </c>
    </row>
    <row r="1970" spans="1:7" x14ac:dyDescent="0.2">
      <c r="A1970" s="12">
        <v>42052.626967592594</v>
      </c>
      <c r="B1970" s="5"/>
      <c r="C1970" s="5">
        <v>1</v>
      </c>
      <c r="D1970" s="5"/>
      <c r="E1970" s="5"/>
      <c r="F1970" s="5"/>
      <c r="G1970" s="5">
        <v>1</v>
      </c>
    </row>
    <row r="1971" spans="1:7" x14ac:dyDescent="0.2">
      <c r="A1971" s="12">
        <v>42052.730173611111</v>
      </c>
      <c r="B1971" s="5"/>
      <c r="C1971" s="5">
        <v>1</v>
      </c>
      <c r="D1971" s="5"/>
      <c r="E1971" s="5"/>
      <c r="F1971" s="5"/>
      <c r="G1971" s="5">
        <v>1</v>
      </c>
    </row>
    <row r="1972" spans="1:7" x14ac:dyDescent="0.2">
      <c r="A1972" s="12">
        <v>42052.741481481484</v>
      </c>
      <c r="B1972" s="5"/>
      <c r="C1972" s="5"/>
      <c r="D1972" s="5"/>
      <c r="E1972" s="5">
        <v>1</v>
      </c>
      <c r="F1972" s="5"/>
      <c r="G1972" s="5">
        <v>1</v>
      </c>
    </row>
    <row r="1973" spans="1:7" x14ac:dyDescent="0.2">
      <c r="A1973" s="12">
        <v>42052.841041666667</v>
      </c>
      <c r="B1973" s="5"/>
      <c r="C1973" s="5">
        <v>1</v>
      </c>
      <c r="D1973" s="5"/>
      <c r="E1973" s="5"/>
      <c r="F1973" s="5"/>
      <c r="G1973" s="5">
        <v>1</v>
      </c>
    </row>
    <row r="1974" spans="1:7" x14ac:dyDescent="0.2">
      <c r="A1974" s="12">
        <v>42052.842870370368</v>
      </c>
      <c r="B1974" s="5"/>
      <c r="C1974" s="5">
        <v>1</v>
      </c>
      <c r="D1974" s="5"/>
      <c r="E1974" s="5"/>
      <c r="F1974" s="5"/>
      <c r="G1974" s="5">
        <v>1</v>
      </c>
    </row>
    <row r="1975" spans="1:7" x14ac:dyDescent="0.2">
      <c r="A1975" s="12">
        <v>42052.897777777776</v>
      </c>
      <c r="B1975" s="5"/>
      <c r="C1975" s="5"/>
      <c r="D1975" s="5"/>
      <c r="E1975" s="5">
        <v>1</v>
      </c>
      <c r="F1975" s="5"/>
      <c r="G1975" s="5">
        <v>1</v>
      </c>
    </row>
    <row r="1976" spans="1:7" x14ac:dyDescent="0.2">
      <c r="A1976" s="12">
        <v>42052.989953703705</v>
      </c>
      <c r="B1976" s="5">
        <v>1</v>
      </c>
      <c r="C1976" s="5"/>
      <c r="D1976" s="5"/>
      <c r="E1976" s="5"/>
      <c r="F1976" s="5"/>
      <c r="G1976" s="5">
        <v>1</v>
      </c>
    </row>
    <row r="1977" spans="1:7" x14ac:dyDescent="0.2">
      <c r="A1977" s="12">
        <v>42053.463333333333</v>
      </c>
      <c r="B1977" s="5"/>
      <c r="C1977" s="5"/>
      <c r="D1977" s="5"/>
      <c r="E1977" s="5">
        <v>1</v>
      </c>
      <c r="F1977" s="5"/>
      <c r="G1977" s="5">
        <v>1</v>
      </c>
    </row>
    <row r="1978" spans="1:7" x14ac:dyDescent="0.2">
      <c r="A1978" s="12">
        <v>42053.464490740742</v>
      </c>
      <c r="B1978" s="5"/>
      <c r="C1978" s="5">
        <v>1</v>
      </c>
      <c r="D1978" s="5"/>
      <c r="E1978" s="5"/>
      <c r="F1978" s="5"/>
      <c r="G1978" s="5">
        <v>1</v>
      </c>
    </row>
    <row r="1979" spans="1:7" x14ac:dyDescent="0.2">
      <c r="A1979" s="12">
        <v>42053.49596064815</v>
      </c>
      <c r="B1979" s="5"/>
      <c r="C1979" s="5"/>
      <c r="D1979" s="5"/>
      <c r="E1979" s="5">
        <v>1</v>
      </c>
      <c r="F1979" s="5"/>
      <c r="G1979" s="5">
        <v>1</v>
      </c>
    </row>
    <row r="1980" spans="1:7" x14ac:dyDescent="0.2">
      <c r="A1980" s="12">
        <v>42053.513726851852</v>
      </c>
      <c r="B1980" s="5"/>
      <c r="C1980" s="5">
        <v>1</v>
      </c>
      <c r="D1980" s="5"/>
      <c r="E1980" s="5"/>
      <c r="F1980" s="5"/>
      <c r="G1980" s="5">
        <v>1</v>
      </c>
    </row>
    <row r="1981" spans="1:7" x14ac:dyDescent="0.2">
      <c r="A1981" s="12">
        <v>42053.524293981478</v>
      </c>
      <c r="B1981" s="5"/>
      <c r="C1981" s="5"/>
      <c r="D1981" s="5"/>
      <c r="E1981" s="5">
        <v>1</v>
      </c>
      <c r="F1981" s="5"/>
      <c r="G1981" s="5">
        <v>1</v>
      </c>
    </row>
    <row r="1982" spans="1:7" x14ac:dyDescent="0.2">
      <c r="A1982" s="12">
        <v>42053.524745370371</v>
      </c>
      <c r="B1982" s="5"/>
      <c r="C1982" s="5"/>
      <c r="D1982" s="5"/>
      <c r="E1982" s="5">
        <v>1</v>
      </c>
      <c r="F1982" s="5"/>
      <c r="G1982" s="5">
        <v>1</v>
      </c>
    </row>
    <row r="1983" spans="1:7" x14ac:dyDescent="0.2">
      <c r="A1983" s="12">
        <v>42053.708587962959</v>
      </c>
      <c r="B1983" s="5"/>
      <c r="C1983" s="5"/>
      <c r="D1983" s="5"/>
      <c r="E1983" s="5">
        <v>1</v>
      </c>
      <c r="F1983" s="5"/>
      <c r="G1983" s="5">
        <v>1</v>
      </c>
    </row>
    <row r="1984" spans="1:7" x14ac:dyDescent="0.2">
      <c r="A1984" s="12">
        <v>42053.816087962965</v>
      </c>
      <c r="B1984" s="5"/>
      <c r="C1984" s="5"/>
      <c r="D1984" s="5"/>
      <c r="E1984" s="5">
        <v>1</v>
      </c>
      <c r="F1984" s="5"/>
      <c r="G1984" s="5">
        <v>1</v>
      </c>
    </row>
    <row r="1985" spans="1:7" x14ac:dyDescent="0.2">
      <c r="A1985" s="12">
        <v>42054.535856481481</v>
      </c>
      <c r="B1985" s="5"/>
      <c r="C1985" s="5"/>
      <c r="D1985" s="5"/>
      <c r="E1985" s="5">
        <v>1</v>
      </c>
      <c r="F1985" s="5"/>
      <c r="G1985" s="5">
        <v>1</v>
      </c>
    </row>
    <row r="1986" spans="1:7" x14ac:dyDescent="0.2">
      <c r="A1986" s="12">
        <v>42054.640717592592</v>
      </c>
      <c r="B1986" s="5"/>
      <c r="C1986" s="5"/>
      <c r="D1986" s="5"/>
      <c r="E1986" s="5">
        <v>1</v>
      </c>
      <c r="F1986" s="5"/>
      <c r="G1986" s="5">
        <v>1</v>
      </c>
    </row>
    <row r="1987" spans="1:7" x14ac:dyDescent="0.2">
      <c r="A1987" s="12">
        <v>42055.068865740737</v>
      </c>
      <c r="B1987" s="5"/>
      <c r="C1987" s="5"/>
      <c r="D1987" s="5"/>
      <c r="E1987" s="5">
        <v>1</v>
      </c>
      <c r="F1987" s="5"/>
      <c r="G1987" s="5">
        <v>1</v>
      </c>
    </row>
    <row r="1988" spans="1:7" x14ac:dyDescent="0.2">
      <c r="A1988" s="12">
        <v>42055.39266203704</v>
      </c>
      <c r="B1988" s="5">
        <v>1</v>
      </c>
      <c r="C1988" s="5"/>
      <c r="D1988" s="5"/>
      <c r="E1988" s="5"/>
      <c r="F1988" s="5"/>
      <c r="G1988" s="5">
        <v>1</v>
      </c>
    </row>
    <row r="1989" spans="1:7" x14ac:dyDescent="0.2">
      <c r="A1989" s="12">
        <v>42055.50503472222</v>
      </c>
      <c r="B1989" s="5"/>
      <c r="C1989" s="5">
        <v>1</v>
      </c>
      <c r="D1989" s="5"/>
      <c r="E1989" s="5"/>
      <c r="F1989" s="5"/>
      <c r="G1989" s="5">
        <v>1</v>
      </c>
    </row>
    <row r="1990" spans="1:7" x14ac:dyDescent="0.2">
      <c r="A1990" s="12">
        <v>42055.531469907408</v>
      </c>
      <c r="B1990" s="5"/>
      <c r="C1990" s="5">
        <v>1</v>
      </c>
      <c r="D1990" s="5"/>
      <c r="E1990" s="5"/>
      <c r="F1990" s="5"/>
      <c r="G1990" s="5">
        <v>1</v>
      </c>
    </row>
    <row r="1991" spans="1:7" x14ac:dyDescent="0.2">
      <c r="A1991" s="12">
        <v>42055.764490740738</v>
      </c>
      <c r="B1991" s="5"/>
      <c r="C1991" s="5"/>
      <c r="D1991" s="5"/>
      <c r="E1991" s="5">
        <v>1</v>
      </c>
      <c r="F1991" s="5"/>
      <c r="G1991" s="5">
        <v>1</v>
      </c>
    </row>
    <row r="1992" spans="1:7" x14ac:dyDescent="0.2">
      <c r="A1992" s="12">
        <v>42055.804791666669</v>
      </c>
      <c r="B1992" s="5"/>
      <c r="C1992" s="5"/>
      <c r="D1992" s="5"/>
      <c r="E1992" s="5">
        <v>1</v>
      </c>
      <c r="F1992" s="5"/>
      <c r="G1992" s="5">
        <v>1</v>
      </c>
    </row>
    <row r="1993" spans="1:7" x14ac:dyDescent="0.2">
      <c r="A1993" s="12">
        <v>42055.883298611108</v>
      </c>
      <c r="B1993" s="5"/>
      <c r="C1993" s="5"/>
      <c r="D1993" s="5"/>
      <c r="E1993" s="5">
        <v>1</v>
      </c>
      <c r="F1993" s="5"/>
      <c r="G1993" s="5">
        <v>1</v>
      </c>
    </row>
    <row r="1994" spans="1:7" x14ac:dyDescent="0.2">
      <c r="A1994" s="12">
        <v>42055.924120370371</v>
      </c>
      <c r="B1994" s="5"/>
      <c r="C1994" s="5">
        <v>1</v>
      </c>
      <c r="D1994" s="5"/>
      <c r="E1994" s="5"/>
      <c r="F1994" s="5"/>
      <c r="G1994" s="5">
        <v>1</v>
      </c>
    </row>
    <row r="1995" spans="1:7" x14ac:dyDescent="0.2">
      <c r="A1995" s="12">
        <v>42056.443101851852</v>
      </c>
      <c r="B1995" s="5"/>
      <c r="C1995" s="5"/>
      <c r="D1995" s="5"/>
      <c r="E1995" s="5">
        <v>1</v>
      </c>
      <c r="F1995" s="5"/>
      <c r="G1995" s="5">
        <v>1</v>
      </c>
    </row>
    <row r="1996" spans="1:7" x14ac:dyDescent="0.2">
      <c r="A1996" s="12">
        <v>42056.982627314814</v>
      </c>
      <c r="B1996" s="5"/>
      <c r="C1996" s="5">
        <v>1</v>
      </c>
      <c r="D1996" s="5"/>
      <c r="E1996" s="5"/>
      <c r="F1996" s="5"/>
      <c r="G1996" s="5">
        <v>1</v>
      </c>
    </row>
    <row r="1997" spans="1:7" x14ac:dyDescent="0.2">
      <c r="A1997" s="12">
        <v>42057.069525462961</v>
      </c>
      <c r="B1997" s="5"/>
      <c r="C1997" s="5">
        <v>1</v>
      </c>
      <c r="D1997" s="5"/>
      <c r="E1997" s="5"/>
      <c r="F1997" s="5"/>
      <c r="G1997" s="5">
        <v>1</v>
      </c>
    </row>
    <row r="1998" spans="1:7" x14ac:dyDescent="0.2">
      <c r="A1998" s="12">
        <v>42057.328611111108</v>
      </c>
      <c r="B1998" s="5"/>
      <c r="C1998" s="5"/>
      <c r="D1998" s="5"/>
      <c r="E1998" s="5">
        <v>1</v>
      </c>
      <c r="F1998" s="5"/>
      <c r="G1998" s="5">
        <v>1</v>
      </c>
    </row>
    <row r="1999" spans="1:7" x14ac:dyDescent="0.2">
      <c r="A1999" s="12">
        <v>42057.674826388888</v>
      </c>
      <c r="B1999" s="5"/>
      <c r="C1999" s="5">
        <v>1</v>
      </c>
      <c r="D1999" s="5"/>
      <c r="E1999" s="5"/>
      <c r="F1999" s="5"/>
      <c r="G1999" s="5">
        <v>1</v>
      </c>
    </row>
    <row r="2000" spans="1:7" x14ac:dyDescent="0.2">
      <c r="A2000" s="12">
        <v>42058.026956018519</v>
      </c>
      <c r="B2000" s="5"/>
      <c r="C2000" s="5"/>
      <c r="D2000" s="5"/>
      <c r="E2000" s="5">
        <v>1</v>
      </c>
      <c r="F2000" s="5"/>
      <c r="G2000" s="5">
        <v>1</v>
      </c>
    </row>
    <row r="2001" spans="1:7" x14ac:dyDescent="0.2">
      <c r="A2001" s="12">
        <v>42058.125694444447</v>
      </c>
      <c r="B2001" s="5"/>
      <c r="C2001" s="5">
        <v>1</v>
      </c>
      <c r="D2001" s="5"/>
      <c r="E2001" s="5"/>
      <c r="F2001" s="5"/>
      <c r="G2001" s="5">
        <v>1</v>
      </c>
    </row>
    <row r="2002" spans="1:7" x14ac:dyDescent="0.2">
      <c r="A2002" s="12">
        <v>42058.395543981482</v>
      </c>
      <c r="B2002" s="5"/>
      <c r="C2002" s="5">
        <v>1</v>
      </c>
      <c r="D2002" s="5"/>
      <c r="E2002" s="5"/>
      <c r="F2002" s="5"/>
      <c r="G2002" s="5">
        <v>1</v>
      </c>
    </row>
    <row r="2003" spans="1:7" x14ac:dyDescent="0.2">
      <c r="A2003" s="12">
        <v>42058.511307870373</v>
      </c>
      <c r="B2003" s="5">
        <v>1</v>
      </c>
      <c r="C2003" s="5"/>
      <c r="D2003" s="5"/>
      <c r="E2003" s="5"/>
      <c r="F2003" s="5"/>
      <c r="G2003" s="5">
        <v>1</v>
      </c>
    </row>
    <row r="2004" spans="1:7" x14ac:dyDescent="0.2">
      <c r="A2004" s="12">
        <v>42058.584143518521</v>
      </c>
      <c r="B2004" s="5"/>
      <c r="C2004" s="5">
        <v>1</v>
      </c>
      <c r="D2004" s="5"/>
      <c r="E2004" s="5"/>
      <c r="F2004" s="5"/>
      <c r="G2004" s="5">
        <v>1</v>
      </c>
    </row>
    <row r="2005" spans="1:7" x14ac:dyDescent="0.2">
      <c r="A2005" s="12">
        <v>42058.601261574076</v>
      </c>
      <c r="B2005" s="5"/>
      <c r="C2005" s="5">
        <v>1</v>
      </c>
      <c r="D2005" s="5"/>
      <c r="E2005" s="5"/>
      <c r="F2005" s="5"/>
      <c r="G2005" s="5">
        <v>1</v>
      </c>
    </row>
    <row r="2006" spans="1:7" x14ac:dyDescent="0.2">
      <c r="A2006" s="12">
        <v>42058.695740740739</v>
      </c>
      <c r="B2006" s="5"/>
      <c r="C2006" s="5"/>
      <c r="D2006" s="5"/>
      <c r="E2006" s="5">
        <v>1</v>
      </c>
      <c r="F2006" s="5"/>
      <c r="G2006" s="5">
        <v>1</v>
      </c>
    </row>
    <row r="2007" spans="1:7" x14ac:dyDescent="0.2">
      <c r="A2007" s="12">
        <v>42058.733402777776</v>
      </c>
      <c r="B2007" s="5"/>
      <c r="C2007" s="5"/>
      <c r="D2007" s="5"/>
      <c r="E2007" s="5">
        <v>1</v>
      </c>
      <c r="F2007" s="5"/>
      <c r="G2007" s="5">
        <v>1</v>
      </c>
    </row>
    <row r="2008" spans="1:7" x14ac:dyDescent="0.2">
      <c r="A2008" s="12">
        <v>42058.877418981479</v>
      </c>
      <c r="B2008" s="5"/>
      <c r="C2008" s="5"/>
      <c r="D2008" s="5"/>
      <c r="E2008" s="5">
        <v>1</v>
      </c>
      <c r="F2008" s="5"/>
      <c r="G2008" s="5">
        <v>1</v>
      </c>
    </row>
    <row r="2009" spans="1:7" x14ac:dyDescent="0.2">
      <c r="A2009" s="12">
        <v>42059.061689814815</v>
      </c>
      <c r="B2009" s="5"/>
      <c r="C2009" s="5">
        <v>1</v>
      </c>
      <c r="D2009" s="5"/>
      <c r="E2009" s="5"/>
      <c r="F2009" s="5"/>
      <c r="G2009" s="5">
        <v>1</v>
      </c>
    </row>
    <row r="2010" spans="1:7" x14ac:dyDescent="0.2">
      <c r="A2010" s="12">
        <v>42059.24559027778</v>
      </c>
      <c r="B2010" s="5"/>
      <c r="C2010" s="5"/>
      <c r="D2010" s="5"/>
      <c r="E2010" s="5">
        <v>1</v>
      </c>
      <c r="F2010" s="5"/>
      <c r="G2010" s="5">
        <v>1</v>
      </c>
    </row>
    <row r="2011" spans="1:7" x14ac:dyDescent="0.2">
      <c r="A2011" s="12">
        <v>42059.492986111109</v>
      </c>
      <c r="B2011" s="5"/>
      <c r="C2011" s="5"/>
      <c r="D2011" s="5"/>
      <c r="E2011" s="5">
        <v>1</v>
      </c>
      <c r="F2011" s="5"/>
      <c r="G2011" s="5">
        <v>1</v>
      </c>
    </row>
    <row r="2012" spans="1:7" x14ac:dyDescent="0.2">
      <c r="A2012" s="12">
        <v>42059.762395833335</v>
      </c>
      <c r="B2012" s="5"/>
      <c r="C2012" s="5">
        <v>1</v>
      </c>
      <c r="D2012" s="5"/>
      <c r="E2012" s="5"/>
      <c r="F2012" s="5"/>
      <c r="G2012" s="5">
        <v>1</v>
      </c>
    </row>
    <row r="2013" spans="1:7" x14ac:dyDescent="0.2">
      <c r="A2013" s="12">
        <v>42059.79347222222</v>
      </c>
      <c r="B2013" s="5">
        <v>1</v>
      </c>
      <c r="C2013" s="5"/>
      <c r="D2013" s="5"/>
      <c r="E2013" s="5"/>
      <c r="F2013" s="5"/>
      <c r="G2013" s="5">
        <v>1</v>
      </c>
    </row>
    <row r="2014" spans="1:7" x14ac:dyDescent="0.2">
      <c r="A2014" s="12">
        <v>42059.801469907405</v>
      </c>
      <c r="B2014" s="5">
        <v>1</v>
      </c>
      <c r="C2014" s="5"/>
      <c r="D2014" s="5"/>
      <c r="E2014" s="5"/>
      <c r="F2014" s="5"/>
      <c r="G2014" s="5">
        <v>1</v>
      </c>
    </row>
    <row r="2015" spans="1:7" x14ac:dyDescent="0.2">
      <c r="A2015" s="12">
        <v>42059.827303240738</v>
      </c>
      <c r="B2015" s="5"/>
      <c r="C2015" s="5"/>
      <c r="D2015" s="5"/>
      <c r="E2015" s="5">
        <v>1</v>
      </c>
      <c r="F2015" s="5"/>
      <c r="G2015" s="5">
        <v>1</v>
      </c>
    </row>
    <row r="2016" spans="1:7" x14ac:dyDescent="0.2">
      <c r="A2016" s="12">
        <v>42059.837175925924</v>
      </c>
      <c r="B2016" s="5"/>
      <c r="C2016" s="5">
        <v>1</v>
      </c>
      <c r="D2016" s="5"/>
      <c r="E2016" s="5"/>
      <c r="F2016" s="5"/>
      <c r="G2016" s="5">
        <v>1</v>
      </c>
    </row>
    <row r="2017" spans="1:7" x14ac:dyDescent="0.2">
      <c r="A2017" s="12">
        <v>42060.475601851853</v>
      </c>
      <c r="B2017" s="5"/>
      <c r="C2017" s="5"/>
      <c r="D2017" s="5"/>
      <c r="E2017" s="5">
        <v>1</v>
      </c>
      <c r="F2017" s="5"/>
      <c r="G2017" s="5">
        <v>1</v>
      </c>
    </row>
    <row r="2018" spans="1:7" x14ac:dyDescent="0.2">
      <c r="A2018" s="12">
        <v>42060.705543981479</v>
      </c>
      <c r="B2018" s="5"/>
      <c r="C2018" s="5">
        <v>1</v>
      </c>
      <c r="D2018" s="5"/>
      <c r="E2018" s="5"/>
      <c r="F2018" s="5"/>
      <c r="G2018" s="5">
        <v>1</v>
      </c>
    </row>
    <row r="2019" spans="1:7" x14ac:dyDescent="0.2">
      <c r="A2019" s="12">
        <v>42060.907500000001</v>
      </c>
      <c r="B2019" s="5"/>
      <c r="C2019" s="5">
        <v>1</v>
      </c>
      <c r="D2019" s="5"/>
      <c r="E2019" s="5"/>
      <c r="F2019" s="5"/>
      <c r="G2019" s="5">
        <v>1</v>
      </c>
    </row>
    <row r="2020" spans="1:7" x14ac:dyDescent="0.2">
      <c r="A2020" s="12">
        <v>42060.946597222224</v>
      </c>
      <c r="B2020" s="5"/>
      <c r="C2020" s="5">
        <v>1</v>
      </c>
      <c r="D2020" s="5"/>
      <c r="E2020" s="5"/>
      <c r="F2020" s="5"/>
      <c r="G2020" s="5">
        <v>1</v>
      </c>
    </row>
    <row r="2021" spans="1:7" x14ac:dyDescent="0.2">
      <c r="A2021" s="12">
        <v>42061.004155092596</v>
      </c>
      <c r="B2021" s="5"/>
      <c r="C2021" s="5"/>
      <c r="D2021" s="5"/>
      <c r="E2021" s="5">
        <v>1</v>
      </c>
      <c r="F2021" s="5"/>
      <c r="G2021" s="5">
        <v>1</v>
      </c>
    </row>
    <row r="2022" spans="1:7" x14ac:dyDescent="0.2">
      <c r="A2022" s="12">
        <v>42061.487615740742</v>
      </c>
      <c r="B2022" s="5"/>
      <c r="C2022" s="5">
        <v>1</v>
      </c>
      <c r="D2022" s="5"/>
      <c r="E2022" s="5"/>
      <c r="F2022" s="5"/>
      <c r="G2022" s="5">
        <v>1</v>
      </c>
    </row>
    <row r="2023" spans="1:7" x14ac:dyDescent="0.2">
      <c r="A2023" s="12">
        <v>42061.754930555559</v>
      </c>
      <c r="B2023" s="5"/>
      <c r="C2023" s="5">
        <v>1</v>
      </c>
      <c r="D2023" s="5"/>
      <c r="E2023" s="5"/>
      <c r="F2023" s="5"/>
      <c r="G2023" s="5">
        <v>1</v>
      </c>
    </row>
    <row r="2024" spans="1:7" x14ac:dyDescent="0.2">
      <c r="A2024" s="12">
        <v>42061.813784722224</v>
      </c>
      <c r="B2024" s="5"/>
      <c r="C2024" s="5"/>
      <c r="D2024" s="5"/>
      <c r="E2024" s="5">
        <v>1</v>
      </c>
      <c r="F2024" s="5"/>
      <c r="G2024" s="5">
        <v>1</v>
      </c>
    </row>
    <row r="2025" spans="1:7" x14ac:dyDescent="0.2">
      <c r="A2025" s="12">
        <v>42062.088078703702</v>
      </c>
      <c r="B2025" s="5"/>
      <c r="C2025" s="5"/>
      <c r="D2025" s="5"/>
      <c r="E2025" s="5">
        <v>1</v>
      </c>
      <c r="F2025" s="5"/>
      <c r="G2025" s="5">
        <v>1</v>
      </c>
    </row>
    <row r="2026" spans="1:7" x14ac:dyDescent="0.2">
      <c r="A2026" s="12">
        <v>42062.47215277778</v>
      </c>
      <c r="B2026" s="5"/>
      <c r="C2026" s="5">
        <v>1</v>
      </c>
      <c r="D2026" s="5"/>
      <c r="E2026" s="5"/>
      <c r="F2026" s="5"/>
      <c r="G2026" s="5">
        <v>1</v>
      </c>
    </row>
    <row r="2027" spans="1:7" x14ac:dyDescent="0.2">
      <c r="A2027" s="12">
        <v>42062.626111111109</v>
      </c>
      <c r="B2027" s="5"/>
      <c r="C2027" s="5"/>
      <c r="D2027" s="5"/>
      <c r="E2027" s="5">
        <v>1</v>
      </c>
      <c r="F2027" s="5"/>
      <c r="G2027" s="5">
        <v>1</v>
      </c>
    </row>
    <row r="2028" spans="1:7" x14ac:dyDescent="0.2">
      <c r="A2028" s="12">
        <v>42063.513483796298</v>
      </c>
      <c r="B2028" s="5">
        <v>1</v>
      </c>
      <c r="C2028" s="5"/>
      <c r="D2028" s="5"/>
      <c r="E2028" s="5"/>
      <c r="F2028" s="5"/>
      <c r="G2028" s="5">
        <v>1</v>
      </c>
    </row>
    <row r="2029" spans="1:7" x14ac:dyDescent="0.2">
      <c r="A2029" s="12">
        <v>42063.661458333336</v>
      </c>
      <c r="B2029" s="5"/>
      <c r="C2029" s="5">
        <v>1</v>
      </c>
      <c r="D2029" s="5"/>
      <c r="E2029" s="5"/>
      <c r="F2029" s="5"/>
      <c r="G2029" s="5">
        <v>1</v>
      </c>
    </row>
    <row r="2030" spans="1:7" x14ac:dyDescent="0.2">
      <c r="A2030" s="12">
        <v>42064.009085648147</v>
      </c>
      <c r="B2030" s="5"/>
      <c r="C2030" s="5">
        <v>1</v>
      </c>
      <c r="D2030" s="5"/>
      <c r="E2030" s="5"/>
      <c r="F2030" s="5"/>
      <c r="G2030" s="5">
        <v>1</v>
      </c>
    </row>
    <row r="2031" spans="1:7" x14ac:dyDescent="0.2">
      <c r="A2031" s="12">
        <v>42064.011736111112</v>
      </c>
      <c r="B2031" s="5"/>
      <c r="C2031" s="5"/>
      <c r="D2031" s="5"/>
      <c r="E2031" s="5">
        <v>1</v>
      </c>
      <c r="F2031" s="5"/>
      <c r="G2031" s="5">
        <v>1</v>
      </c>
    </row>
    <row r="2032" spans="1:7" x14ac:dyDescent="0.2">
      <c r="A2032" s="12">
        <v>42064.444340277776</v>
      </c>
      <c r="B2032" s="5"/>
      <c r="C2032" s="5"/>
      <c r="D2032" s="5"/>
      <c r="E2032" s="5">
        <v>1</v>
      </c>
      <c r="F2032" s="5"/>
      <c r="G2032" s="5">
        <v>1</v>
      </c>
    </row>
    <row r="2033" spans="1:7" x14ac:dyDescent="0.2">
      <c r="A2033" s="12">
        <v>42064.577280092592</v>
      </c>
      <c r="B2033" s="5"/>
      <c r="C2033" s="5"/>
      <c r="D2033" s="5"/>
      <c r="E2033" s="5">
        <v>1</v>
      </c>
      <c r="F2033" s="5"/>
      <c r="G2033" s="5">
        <v>1</v>
      </c>
    </row>
    <row r="2034" spans="1:7" x14ac:dyDescent="0.2">
      <c r="A2034" s="12">
        <v>42064.586157407408</v>
      </c>
      <c r="B2034" s="5">
        <v>1</v>
      </c>
      <c r="C2034" s="5"/>
      <c r="D2034" s="5"/>
      <c r="E2034" s="5"/>
      <c r="F2034" s="5"/>
      <c r="G2034" s="5">
        <v>1</v>
      </c>
    </row>
    <row r="2035" spans="1:7" x14ac:dyDescent="0.2">
      <c r="A2035" s="12">
        <v>42064.845034722224</v>
      </c>
      <c r="B2035" s="5"/>
      <c r="C2035" s="5"/>
      <c r="D2035" s="5"/>
      <c r="E2035" s="5">
        <v>1</v>
      </c>
      <c r="F2035" s="5"/>
      <c r="G2035" s="5">
        <v>1</v>
      </c>
    </row>
    <row r="2036" spans="1:7" x14ac:dyDescent="0.2">
      <c r="A2036" s="12">
        <v>42064.87604166667</v>
      </c>
      <c r="B2036" s="5"/>
      <c r="C2036" s="5">
        <v>1</v>
      </c>
      <c r="D2036" s="5"/>
      <c r="E2036" s="5"/>
      <c r="F2036" s="5"/>
      <c r="G2036" s="5">
        <v>1</v>
      </c>
    </row>
    <row r="2037" spans="1:7" x14ac:dyDescent="0.2">
      <c r="A2037" s="12">
        <v>42064.982361111113</v>
      </c>
      <c r="B2037" s="5"/>
      <c r="C2037" s="5">
        <v>1</v>
      </c>
      <c r="D2037" s="5"/>
      <c r="E2037" s="5"/>
      <c r="F2037" s="5"/>
      <c r="G2037" s="5">
        <v>1</v>
      </c>
    </row>
    <row r="2038" spans="1:7" x14ac:dyDescent="0.2">
      <c r="A2038" s="12">
        <v>42065.541967592595</v>
      </c>
      <c r="B2038" s="5"/>
      <c r="C2038" s="5"/>
      <c r="D2038" s="5"/>
      <c r="E2038" s="5">
        <v>1</v>
      </c>
      <c r="F2038" s="5"/>
      <c r="G2038" s="5">
        <v>1</v>
      </c>
    </row>
    <row r="2039" spans="1:7" x14ac:dyDescent="0.2">
      <c r="A2039" s="12">
        <v>42065.583240740743</v>
      </c>
      <c r="B2039" s="5">
        <v>1</v>
      </c>
      <c r="C2039" s="5"/>
      <c r="D2039" s="5"/>
      <c r="E2039" s="5"/>
      <c r="F2039" s="5"/>
      <c r="G2039" s="5">
        <v>1</v>
      </c>
    </row>
    <row r="2040" spans="1:7" x14ac:dyDescent="0.2">
      <c r="A2040" s="12">
        <v>42065.610474537039</v>
      </c>
      <c r="B2040" s="5"/>
      <c r="C2040" s="5">
        <v>1</v>
      </c>
      <c r="D2040" s="5"/>
      <c r="E2040" s="5"/>
      <c r="F2040" s="5"/>
      <c r="G2040" s="5">
        <v>1</v>
      </c>
    </row>
    <row r="2041" spans="1:7" x14ac:dyDescent="0.2">
      <c r="A2041" s="12">
        <v>42065.679027777776</v>
      </c>
      <c r="B2041" s="5"/>
      <c r="C2041" s="5"/>
      <c r="D2041" s="5"/>
      <c r="E2041" s="5">
        <v>1</v>
      </c>
      <c r="F2041" s="5"/>
      <c r="G2041" s="5">
        <v>1</v>
      </c>
    </row>
    <row r="2042" spans="1:7" x14ac:dyDescent="0.2">
      <c r="A2042" s="12">
        <v>42065.689386574071</v>
      </c>
      <c r="B2042" s="5"/>
      <c r="C2042" s="5">
        <v>1</v>
      </c>
      <c r="D2042" s="5"/>
      <c r="E2042" s="5"/>
      <c r="F2042" s="5"/>
      <c r="G2042" s="5">
        <v>1</v>
      </c>
    </row>
    <row r="2043" spans="1:7" x14ac:dyDescent="0.2">
      <c r="A2043" s="12">
        <v>42065.702650462961</v>
      </c>
      <c r="B2043" s="5"/>
      <c r="C2043" s="5">
        <v>1</v>
      </c>
      <c r="D2043" s="5"/>
      <c r="E2043" s="5"/>
      <c r="F2043" s="5"/>
      <c r="G2043" s="5">
        <v>1</v>
      </c>
    </row>
    <row r="2044" spans="1:7" x14ac:dyDescent="0.2">
      <c r="A2044" s="12">
        <v>42066.525254629632</v>
      </c>
      <c r="B2044" s="5"/>
      <c r="C2044" s="5">
        <v>1</v>
      </c>
      <c r="D2044" s="5"/>
      <c r="E2044" s="5"/>
      <c r="F2044" s="5"/>
      <c r="G2044" s="5">
        <v>1</v>
      </c>
    </row>
    <row r="2045" spans="1:7" x14ac:dyDescent="0.2">
      <c r="A2045" s="12">
        <v>42066.750428240739</v>
      </c>
      <c r="B2045" s="5"/>
      <c r="C2045" s="5">
        <v>1</v>
      </c>
      <c r="D2045" s="5"/>
      <c r="E2045" s="5"/>
      <c r="F2045" s="5"/>
      <c r="G2045" s="5">
        <v>1</v>
      </c>
    </row>
    <row r="2046" spans="1:7" x14ac:dyDescent="0.2">
      <c r="A2046" s="12">
        <v>42066.803310185183</v>
      </c>
      <c r="B2046" s="5"/>
      <c r="C2046" s="5"/>
      <c r="D2046" s="5"/>
      <c r="E2046" s="5">
        <v>1</v>
      </c>
      <c r="F2046" s="5"/>
      <c r="G2046" s="5">
        <v>1</v>
      </c>
    </row>
    <row r="2047" spans="1:7" x14ac:dyDescent="0.2">
      <c r="A2047" s="12">
        <v>42067.026041666664</v>
      </c>
      <c r="B2047" s="5"/>
      <c r="C2047" s="5">
        <v>1</v>
      </c>
      <c r="D2047" s="5"/>
      <c r="E2047" s="5"/>
      <c r="F2047" s="5"/>
      <c r="G2047" s="5">
        <v>1</v>
      </c>
    </row>
    <row r="2048" spans="1:7" x14ac:dyDescent="0.2">
      <c r="A2048" s="12">
        <v>42067.415983796294</v>
      </c>
      <c r="B2048" s="5">
        <v>1</v>
      </c>
      <c r="C2048" s="5"/>
      <c r="D2048" s="5"/>
      <c r="E2048" s="5"/>
      <c r="F2048" s="5"/>
      <c r="G2048" s="5">
        <v>1</v>
      </c>
    </row>
    <row r="2049" spans="1:7" x14ac:dyDescent="0.2">
      <c r="A2049" s="12">
        <v>42067.514039351852</v>
      </c>
      <c r="B2049" s="5"/>
      <c r="C2049" s="5">
        <v>1</v>
      </c>
      <c r="D2049" s="5"/>
      <c r="E2049" s="5"/>
      <c r="F2049" s="5"/>
      <c r="G2049" s="5">
        <v>1</v>
      </c>
    </row>
    <row r="2050" spans="1:7" x14ac:dyDescent="0.2">
      <c r="A2050" s="12">
        <v>42067.668437499997</v>
      </c>
      <c r="B2050" s="5"/>
      <c r="C2050" s="5"/>
      <c r="D2050" s="5"/>
      <c r="E2050" s="5">
        <v>1</v>
      </c>
      <c r="F2050" s="5"/>
      <c r="G2050" s="5">
        <v>1</v>
      </c>
    </row>
    <row r="2051" spans="1:7" x14ac:dyDescent="0.2">
      <c r="A2051" s="12">
        <v>42067.71533564815</v>
      </c>
      <c r="B2051" s="5"/>
      <c r="C2051" s="5"/>
      <c r="D2051" s="5"/>
      <c r="E2051" s="5">
        <v>1</v>
      </c>
      <c r="F2051" s="5"/>
      <c r="G2051" s="5">
        <v>1</v>
      </c>
    </row>
    <row r="2052" spans="1:7" x14ac:dyDescent="0.2">
      <c r="A2052" s="12">
        <v>42067.739004629628</v>
      </c>
      <c r="B2052" s="5"/>
      <c r="C2052" s="5">
        <v>1</v>
      </c>
      <c r="D2052" s="5"/>
      <c r="E2052" s="5"/>
      <c r="F2052" s="5"/>
      <c r="G2052" s="5">
        <v>1</v>
      </c>
    </row>
    <row r="2053" spans="1:7" x14ac:dyDescent="0.2">
      <c r="A2053" s="12">
        <v>42067.782905092594</v>
      </c>
      <c r="B2053" s="5"/>
      <c r="C2053" s="5">
        <v>1</v>
      </c>
      <c r="D2053" s="5"/>
      <c r="E2053" s="5"/>
      <c r="F2053" s="5"/>
      <c r="G2053" s="5">
        <v>1</v>
      </c>
    </row>
    <row r="2054" spans="1:7" x14ac:dyDescent="0.2">
      <c r="A2054" s="12">
        <v>42068.000763888886</v>
      </c>
      <c r="B2054" s="5"/>
      <c r="C2054" s="5"/>
      <c r="D2054" s="5"/>
      <c r="E2054" s="5">
        <v>1</v>
      </c>
      <c r="F2054" s="5"/>
      <c r="G2054" s="5">
        <v>1</v>
      </c>
    </row>
    <row r="2055" spans="1:7" x14ac:dyDescent="0.2">
      <c r="A2055" s="12">
        <v>42068.098668981482</v>
      </c>
      <c r="B2055" s="5"/>
      <c r="C2055" s="5"/>
      <c r="D2055" s="5"/>
      <c r="E2055" s="5">
        <v>1</v>
      </c>
      <c r="F2055" s="5"/>
      <c r="G2055" s="5">
        <v>1</v>
      </c>
    </row>
    <row r="2056" spans="1:7" x14ac:dyDescent="0.2">
      <c r="A2056" s="12">
        <v>42068.447187500002</v>
      </c>
      <c r="B2056" s="5"/>
      <c r="C2056" s="5">
        <v>1</v>
      </c>
      <c r="D2056" s="5"/>
      <c r="E2056" s="5"/>
      <c r="F2056" s="5"/>
      <c r="G2056" s="5">
        <v>1</v>
      </c>
    </row>
    <row r="2057" spans="1:7" x14ac:dyDescent="0.2">
      <c r="A2057" s="12">
        <v>42068.59070601852</v>
      </c>
      <c r="B2057" s="5"/>
      <c r="C2057" s="5">
        <v>1</v>
      </c>
      <c r="D2057" s="5"/>
      <c r="E2057" s="5"/>
      <c r="F2057" s="5"/>
      <c r="G2057" s="5">
        <v>1</v>
      </c>
    </row>
    <row r="2058" spans="1:7" x14ac:dyDescent="0.2">
      <c r="A2058" s="12">
        <v>42068.620706018519</v>
      </c>
      <c r="B2058" s="5"/>
      <c r="C2058" s="5"/>
      <c r="D2058" s="5"/>
      <c r="E2058" s="5">
        <v>1</v>
      </c>
      <c r="F2058" s="5"/>
      <c r="G2058" s="5">
        <v>1</v>
      </c>
    </row>
    <row r="2059" spans="1:7" x14ac:dyDescent="0.2">
      <c r="A2059" s="12">
        <v>42068.68005787037</v>
      </c>
      <c r="B2059" s="5"/>
      <c r="C2059" s="5"/>
      <c r="D2059" s="5"/>
      <c r="E2059" s="5">
        <v>1</v>
      </c>
      <c r="F2059" s="5"/>
      <c r="G2059" s="5">
        <v>1</v>
      </c>
    </row>
    <row r="2060" spans="1:7" x14ac:dyDescent="0.2">
      <c r="A2060" s="12">
        <v>42068.896087962959</v>
      </c>
      <c r="B2060" s="5"/>
      <c r="C2060" s="5">
        <v>1</v>
      </c>
      <c r="D2060" s="5"/>
      <c r="E2060" s="5"/>
      <c r="F2060" s="5"/>
      <c r="G2060" s="5">
        <v>1</v>
      </c>
    </row>
    <row r="2061" spans="1:7" x14ac:dyDescent="0.2">
      <c r="A2061" s="12">
        <v>42069.183113425926</v>
      </c>
      <c r="B2061" s="5"/>
      <c r="C2061" s="5">
        <v>1</v>
      </c>
      <c r="D2061" s="5"/>
      <c r="E2061" s="5"/>
      <c r="F2061" s="5"/>
      <c r="G2061" s="5">
        <v>1</v>
      </c>
    </row>
    <row r="2062" spans="1:7" x14ac:dyDescent="0.2">
      <c r="A2062" s="12">
        <v>42069.695104166669</v>
      </c>
      <c r="B2062" s="5"/>
      <c r="C2062" s="5">
        <v>1</v>
      </c>
      <c r="D2062" s="5"/>
      <c r="E2062" s="5"/>
      <c r="F2062" s="5"/>
      <c r="G2062" s="5">
        <v>1</v>
      </c>
    </row>
    <row r="2063" spans="1:7" x14ac:dyDescent="0.2">
      <c r="A2063" s="12">
        <v>42069.839421296296</v>
      </c>
      <c r="B2063" s="5"/>
      <c r="C2063" s="5">
        <v>1</v>
      </c>
      <c r="D2063" s="5"/>
      <c r="E2063" s="5"/>
      <c r="F2063" s="5"/>
      <c r="G2063" s="5">
        <v>1</v>
      </c>
    </row>
    <row r="2064" spans="1:7" x14ac:dyDescent="0.2">
      <c r="A2064" s="12">
        <v>42070.469270833331</v>
      </c>
      <c r="B2064" s="5"/>
      <c r="C2064" s="5">
        <v>1</v>
      </c>
      <c r="D2064" s="5"/>
      <c r="E2064" s="5"/>
      <c r="F2064" s="5"/>
      <c r="G2064" s="5">
        <v>1</v>
      </c>
    </row>
    <row r="2065" spans="1:7" x14ac:dyDescent="0.2">
      <c r="A2065" s="12">
        <v>42072.162048611113</v>
      </c>
      <c r="B2065" s="5"/>
      <c r="C2065" s="5"/>
      <c r="D2065" s="5"/>
      <c r="E2065" s="5">
        <v>1</v>
      </c>
      <c r="F2065" s="5"/>
      <c r="G2065" s="5">
        <v>1</v>
      </c>
    </row>
    <row r="2066" spans="1:7" x14ac:dyDescent="0.2">
      <c r="A2066" s="12">
        <v>42072.279849537037</v>
      </c>
      <c r="B2066" s="5"/>
      <c r="C2066" s="5"/>
      <c r="D2066" s="5"/>
      <c r="E2066" s="5">
        <v>1</v>
      </c>
      <c r="F2066" s="5"/>
      <c r="G2066" s="5">
        <v>1</v>
      </c>
    </row>
    <row r="2067" spans="1:7" x14ac:dyDescent="0.2">
      <c r="A2067" s="12">
        <v>42072.36791666667</v>
      </c>
      <c r="B2067" s="5"/>
      <c r="C2067" s="5"/>
      <c r="D2067" s="5"/>
      <c r="E2067" s="5">
        <v>1</v>
      </c>
      <c r="F2067" s="5"/>
      <c r="G2067" s="5">
        <v>1</v>
      </c>
    </row>
    <row r="2068" spans="1:7" x14ac:dyDescent="0.2">
      <c r="A2068" s="12">
        <v>42072.529733796298</v>
      </c>
      <c r="B2068" s="5"/>
      <c r="C2068" s="5"/>
      <c r="D2068" s="5"/>
      <c r="E2068" s="5">
        <v>1</v>
      </c>
      <c r="F2068" s="5"/>
      <c r="G2068" s="5">
        <v>1</v>
      </c>
    </row>
    <row r="2069" spans="1:7" x14ac:dyDescent="0.2">
      <c r="A2069" s="12">
        <v>42072.55064814815</v>
      </c>
      <c r="B2069" s="5"/>
      <c r="C2069" s="5">
        <v>1</v>
      </c>
      <c r="D2069" s="5"/>
      <c r="E2069" s="5"/>
      <c r="F2069" s="5"/>
      <c r="G2069" s="5">
        <v>1</v>
      </c>
    </row>
    <row r="2070" spans="1:7" x14ac:dyDescent="0.2">
      <c r="A2070" s="12">
        <v>42072.582488425927</v>
      </c>
      <c r="B2070" s="5"/>
      <c r="C2070" s="5">
        <v>1</v>
      </c>
      <c r="D2070" s="5"/>
      <c r="E2070" s="5"/>
      <c r="F2070" s="5"/>
      <c r="G2070" s="5">
        <v>1</v>
      </c>
    </row>
    <row r="2071" spans="1:7" x14ac:dyDescent="0.2">
      <c r="A2071" s="12">
        <v>42073.452361111114</v>
      </c>
      <c r="B2071" s="5"/>
      <c r="C2071" s="5"/>
      <c r="D2071" s="5"/>
      <c r="E2071" s="5">
        <v>1</v>
      </c>
      <c r="F2071" s="5"/>
      <c r="G2071" s="5">
        <v>1</v>
      </c>
    </row>
    <row r="2072" spans="1:7" x14ac:dyDescent="0.2">
      <c r="A2072" s="12">
        <v>42073.589837962965</v>
      </c>
      <c r="B2072" s="5">
        <v>1</v>
      </c>
      <c r="C2072" s="5"/>
      <c r="D2072" s="5"/>
      <c r="E2072" s="5"/>
      <c r="F2072" s="5"/>
      <c r="G2072" s="5">
        <v>1</v>
      </c>
    </row>
    <row r="2073" spans="1:7" x14ac:dyDescent="0.2">
      <c r="A2073" s="12">
        <v>42073.749236111114</v>
      </c>
      <c r="B2073" s="5"/>
      <c r="C2073" s="5"/>
      <c r="D2073" s="5"/>
      <c r="E2073" s="5">
        <v>1</v>
      </c>
      <c r="F2073" s="5"/>
      <c r="G2073" s="5">
        <v>1</v>
      </c>
    </row>
    <row r="2074" spans="1:7" x14ac:dyDescent="0.2">
      <c r="A2074" s="12">
        <v>42073.852337962962</v>
      </c>
      <c r="B2074" s="5"/>
      <c r="C2074" s="5">
        <v>1</v>
      </c>
      <c r="D2074" s="5"/>
      <c r="E2074" s="5"/>
      <c r="F2074" s="5"/>
      <c r="G2074" s="5">
        <v>1</v>
      </c>
    </row>
    <row r="2075" spans="1:7" x14ac:dyDescent="0.2">
      <c r="A2075" s="12">
        <v>42074.011365740742</v>
      </c>
      <c r="B2075" s="5"/>
      <c r="C2075" s="5">
        <v>1</v>
      </c>
      <c r="D2075" s="5"/>
      <c r="E2075" s="5"/>
      <c r="F2075" s="5"/>
      <c r="G2075" s="5">
        <v>1</v>
      </c>
    </row>
    <row r="2076" spans="1:7" x14ac:dyDescent="0.2">
      <c r="A2076" s="12">
        <v>42074.727407407408</v>
      </c>
      <c r="B2076" s="5">
        <v>1</v>
      </c>
      <c r="C2076" s="5"/>
      <c r="D2076" s="5"/>
      <c r="E2076" s="5"/>
      <c r="F2076" s="5"/>
      <c r="G2076" s="5">
        <v>1</v>
      </c>
    </row>
    <row r="2077" spans="1:7" x14ac:dyDescent="0.2">
      <c r="A2077" s="12">
        <v>42074.962870370371</v>
      </c>
      <c r="B2077" s="5"/>
      <c r="C2077" s="5"/>
      <c r="D2077" s="5"/>
      <c r="E2077" s="5">
        <v>1</v>
      </c>
      <c r="F2077" s="5"/>
      <c r="G2077" s="5">
        <v>1</v>
      </c>
    </row>
    <row r="2078" spans="1:7" x14ac:dyDescent="0.2">
      <c r="A2078" s="12">
        <v>42075.599062499998</v>
      </c>
      <c r="B2078" s="5"/>
      <c r="C2078" s="5"/>
      <c r="D2078" s="5"/>
      <c r="E2078" s="5">
        <v>1</v>
      </c>
      <c r="F2078" s="5"/>
      <c r="G2078" s="5">
        <v>1</v>
      </c>
    </row>
    <row r="2079" spans="1:7" x14ac:dyDescent="0.2">
      <c r="A2079" s="12">
        <v>42075.734293981484</v>
      </c>
      <c r="B2079" s="5"/>
      <c r="C2079" s="5"/>
      <c r="D2079" s="5"/>
      <c r="E2079" s="5">
        <v>1</v>
      </c>
      <c r="F2079" s="5"/>
      <c r="G2079" s="5">
        <v>1</v>
      </c>
    </row>
    <row r="2080" spans="1:7" x14ac:dyDescent="0.2">
      <c r="A2080" s="12">
        <v>42075.771655092591</v>
      </c>
      <c r="B2080" s="5"/>
      <c r="C2080" s="5">
        <v>1</v>
      </c>
      <c r="D2080" s="5"/>
      <c r="E2080" s="5"/>
      <c r="F2080" s="5"/>
      <c r="G2080" s="5">
        <v>1</v>
      </c>
    </row>
    <row r="2081" spans="1:7" x14ac:dyDescent="0.2">
      <c r="A2081" s="12">
        <v>42075.883819444447</v>
      </c>
      <c r="B2081" s="5">
        <v>1</v>
      </c>
      <c r="C2081" s="5"/>
      <c r="D2081" s="5"/>
      <c r="E2081" s="5"/>
      <c r="F2081" s="5"/>
      <c r="G2081" s="5">
        <v>1</v>
      </c>
    </row>
    <row r="2082" spans="1:7" x14ac:dyDescent="0.2">
      <c r="A2082" s="12">
        <v>42075.921678240738</v>
      </c>
      <c r="B2082" s="5"/>
      <c r="C2082" s="5"/>
      <c r="D2082" s="5"/>
      <c r="E2082" s="5">
        <v>1</v>
      </c>
      <c r="F2082" s="5"/>
      <c r="G2082" s="5">
        <v>1</v>
      </c>
    </row>
    <row r="2083" spans="1:7" x14ac:dyDescent="0.2">
      <c r="A2083" s="12">
        <v>42076.911076388889</v>
      </c>
      <c r="B2083" s="5">
        <v>1</v>
      </c>
      <c r="C2083" s="5"/>
      <c r="D2083" s="5"/>
      <c r="E2083" s="5"/>
      <c r="F2083" s="5"/>
      <c r="G2083" s="5">
        <v>1</v>
      </c>
    </row>
    <row r="2084" spans="1:7" x14ac:dyDescent="0.2">
      <c r="A2084" s="12">
        <v>42076.921064814815</v>
      </c>
      <c r="B2084" s="5"/>
      <c r="C2084" s="5">
        <v>1</v>
      </c>
      <c r="D2084" s="5"/>
      <c r="E2084" s="5"/>
      <c r="F2084" s="5"/>
      <c r="G2084" s="5">
        <v>1</v>
      </c>
    </row>
    <row r="2085" spans="1:7" x14ac:dyDescent="0.2">
      <c r="A2085" s="12">
        <v>42077.458043981482</v>
      </c>
      <c r="B2085" s="5"/>
      <c r="C2085" s="5">
        <v>1</v>
      </c>
      <c r="D2085" s="5"/>
      <c r="E2085" s="5"/>
      <c r="F2085" s="5"/>
      <c r="G2085" s="5">
        <v>1</v>
      </c>
    </row>
    <row r="2086" spans="1:7" x14ac:dyDescent="0.2">
      <c r="A2086" s="12">
        <v>42078.013854166667</v>
      </c>
      <c r="B2086" s="5"/>
      <c r="C2086" s="5"/>
      <c r="D2086" s="5"/>
      <c r="E2086" s="5">
        <v>1</v>
      </c>
      <c r="F2086" s="5"/>
      <c r="G2086" s="5">
        <v>1</v>
      </c>
    </row>
    <row r="2087" spans="1:7" x14ac:dyDescent="0.2">
      <c r="A2087" s="12">
        <v>42078.136874999997</v>
      </c>
      <c r="B2087" s="5"/>
      <c r="C2087" s="5">
        <v>1</v>
      </c>
      <c r="D2087" s="5"/>
      <c r="E2087" s="5"/>
      <c r="F2087" s="5"/>
      <c r="G2087" s="5">
        <v>1</v>
      </c>
    </row>
    <row r="2088" spans="1:7" x14ac:dyDescent="0.2">
      <c r="A2088" s="12">
        <v>42078.583715277775</v>
      </c>
      <c r="B2088" s="5"/>
      <c r="C2088" s="5"/>
      <c r="D2088" s="5"/>
      <c r="E2088" s="5">
        <v>1</v>
      </c>
      <c r="F2088" s="5"/>
      <c r="G2088" s="5">
        <v>1</v>
      </c>
    </row>
    <row r="2089" spans="1:7" x14ac:dyDescent="0.2">
      <c r="A2089" s="12">
        <v>42078.584791666668</v>
      </c>
      <c r="B2089" s="5"/>
      <c r="C2089" s="5"/>
      <c r="D2089" s="5"/>
      <c r="E2089" s="5">
        <v>1</v>
      </c>
      <c r="F2089" s="5"/>
      <c r="G2089" s="5">
        <v>1</v>
      </c>
    </row>
    <row r="2090" spans="1:7" x14ac:dyDescent="0.2">
      <c r="A2090" s="12">
        <v>42078.789027777777</v>
      </c>
      <c r="B2090" s="5"/>
      <c r="C2090" s="5">
        <v>1</v>
      </c>
      <c r="D2090" s="5"/>
      <c r="E2090" s="5"/>
      <c r="F2090" s="5"/>
      <c r="G2090" s="5">
        <v>1</v>
      </c>
    </row>
    <row r="2091" spans="1:7" x14ac:dyDescent="0.2">
      <c r="A2091" s="12">
        <v>42079.420011574075</v>
      </c>
      <c r="B2091" s="5"/>
      <c r="C2091" s="5">
        <v>1</v>
      </c>
      <c r="D2091" s="5"/>
      <c r="E2091" s="5"/>
      <c r="F2091" s="5"/>
      <c r="G2091" s="5">
        <v>1</v>
      </c>
    </row>
    <row r="2092" spans="1:7" x14ac:dyDescent="0.2">
      <c r="A2092" s="12">
        <v>42079.537245370368</v>
      </c>
      <c r="B2092" s="5"/>
      <c r="C2092" s="5"/>
      <c r="D2092" s="5"/>
      <c r="E2092" s="5">
        <v>1</v>
      </c>
      <c r="F2092" s="5"/>
      <c r="G2092" s="5">
        <v>1</v>
      </c>
    </row>
    <row r="2093" spans="1:7" x14ac:dyDescent="0.2">
      <c r="A2093" s="12">
        <v>42079.649641203701</v>
      </c>
      <c r="B2093" s="5">
        <v>1</v>
      </c>
      <c r="C2093" s="5"/>
      <c r="D2093" s="5"/>
      <c r="E2093" s="5"/>
      <c r="F2093" s="5"/>
      <c r="G2093" s="5">
        <v>1</v>
      </c>
    </row>
    <row r="2094" spans="1:7" x14ac:dyDescent="0.2">
      <c r="A2094" s="12">
        <v>42079.704780092594</v>
      </c>
      <c r="B2094" s="5">
        <v>1</v>
      </c>
      <c r="C2094" s="5"/>
      <c r="D2094" s="5"/>
      <c r="E2094" s="5"/>
      <c r="F2094" s="5"/>
      <c r="G2094" s="5">
        <v>1</v>
      </c>
    </row>
    <row r="2095" spans="1:7" x14ac:dyDescent="0.2">
      <c r="A2095" s="12">
        <v>42080.548993055556</v>
      </c>
      <c r="B2095" s="5"/>
      <c r="C2095" s="5">
        <v>1</v>
      </c>
      <c r="D2095" s="5"/>
      <c r="E2095" s="5"/>
      <c r="F2095" s="5"/>
      <c r="G2095" s="5">
        <v>1</v>
      </c>
    </row>
    <row r="2096" spans="1:7" x14ac:dyDescent="0.2">
      <c r="A2096" s="12">
        <v>42081.307002314818</v>
      </c>
      <c r="B2096" s="5"/>
      <c r="C2096" s="5">
        <v>1</v>
      </c>
      <c r="D2096" s="5"/>
      <c r="E2096" s="5"/>
      <c r="F2096" s="5"/>
      <c r="G2096" s="5">
        <v>1</v>
      </c>
    </row>
    <row r="2097" spans="1:7" x14ac:dyDescent="0.2">
      <c r="A2097" s="12">
        <v>42081.522939814815</v>
      </c>
      <c r="B2097" s="5"/>
      <c r="C2097" s="5">
        <v>1</v>
      </c>
      <c r="D2097" s="5"/>
      <c r="E2097" s="5"/>
      <c r="F2097" s="5"/>
      <c r="G2097" s="5">
        <v>1</v>
      </c>
    </row>
    <row r="2098" spans="1:7" x14ac:dyDescent="0.2">
      <c r="A2098" s="12">
        <v>42081.563101851854</v>
      </c>
      <c r="B2098" s="5"/>
      <c r="C2098" s="5"/>
      <c r="D2098" s="5"/>
      <c r="E2098" s="5">
        <v>1</v>
      </c>
      <c r="F2098" s="5"/>
      <c r="G2098" s="5">
        <v>1</v>
      </c>
    </row>
    <row r="2099" spans="1:7" x14ac:dyDescent="0.2">
      <c r="A2099" s="12">
        <v>42081.656307870369</v>
      </c>
      <c r="B2099" s="5"/>
      <c r="C2099" s="5"/>
      <c r="D2099" s="5"/>
      <c r="E2099" s="5">
        <v>1</v>
      </c>
      <c r="F2099" s="5"/>
      <c r="G2099" s="5">
        <v>1</v>
      </c>
    </row>
    <row r="2100" spans="1:7" x14ac:dyDescent="0.2">
      <c r="A2100" s="12">
        <v>42081.695254629631</v>
      </c>
      <c r="B2100" s="5"/>
      <c r="C2100" s="5"/>
      <c r="D2100" s="5"/>
      <c r="E2100" s="5">
        <v>1</v>
      </c>
      <c r="F2100" s="5"/>
      <c r="G2100" s="5">
        <v>1</v>
      </c>
    </row>
    <row r="2101" spans="1:7" x14ac:dyDescent="0.2">
      <c r="A2101" s="12">
        <v>42081.861226851855</v>
      </c>
      <c r="B2101" s="5">
        <v>1</v>
      </c>
      <c r="C2101" s="5"/>
      <c r="D2101" s="5"/>
      <c r="E2101" s="5"/>
      <c r="F2101" s="5"/>
      <c r="G2101" s="5">
        <v>1</v>
      </c>
    </row>
    <row r="2102" spans="1:7" x14ac:dyDescent="0.2">
      <c r="A2102" s="12">
        <v>42082.367222222223</v>
      </c>
      <c r="B2102" s="5"/>
      <c r="C2102" s="5">
        <v>1</v>
      </c>
      <c r="D2102" s="5"/>
      <c r="E2102" s="5"/>
      <c r="F2102" s="5"/>
      <c r="G2102" s="5">
        <v>1</v>
      </c>
    </row>
    <row r="2103" spans="1:7" x14ac:dyDescent="0.2">
      <c r="A2103" s="12">
        <v>42082.371759259258</v>
      </c>
      <c r="B2103" s="5"/>
      <c r="C2103" s="5"/>
      <c r="D2103" s="5"/>
      <c r="E2103" s="5">
        <v>1</v>
      </c>
      <c r="F2103" s="5"/>
      <c r="G2103" s="5">
        <v>1</v>
      </c>
    </row>
    <row r="2104" spans="1:7" x14ac:dyDescent="0.2">
      <c r="A2104" s="12">
        <v>42082.494467592594</v>
      </c>
      <c r="B2104" s="5">
        <v>1</v>
      </c>
      <c r="C2104" s="5"/>
      <c r="D2104" s="5"/>
      <c r="E2104" s="5"/>
      <c r="F2104" s="5"/>
      <c r="G2104" s="5">
        <v>1</v>
      </c>
    </row>
    <row r="2105" spans="1:7" x14ac:dyDescent="0.2">
      <c r="A2105" s="12">
        <v>42082.59447916667</v>
      </c>
      <c r="B2105" s="5"/>
      <c r="C2105" s="5">
        <v>1</v>
      </c>
      <c r="D2105" s="5"/>
      <c r="E2105" s="5"/>
      <c r="F2105" s="5"/>
      <c r="G2105" s="5">
        <v>1</v>
      </c>
    </row>
    <row r="2106" spans="1:7" x14ac:dyDescent="0.2">
      <c r="A2106" s="12">
        <v>42082.861550925925</v>
      </c>
      <c r="B2106" s="5"/>
      <c r="C2106" s="5">
        <v>1</v>
      </c>
      <c r="D2106" s="5"/>
      <c r="E2106" s="5"/>
      <c r="F2106" s="5"/>
      <c r="G2106" s="5">
        <v>1</v>
      </c>
    </row>
    <row r="2107" spans="1:7" x14ac:dyDescent="0.2">
      <c r="A2107" s="12">
        <v>42082.862256944441</v>
      </c>
      <c r="B2107" s="5"/>
      <c r="C2107" s="5"/>
      <c r="D2107" s="5"/>
      <c r="E2107" s="5">
        <v>1</v>
      </c>
      <c r="F2107" s="5"/>
      <c r="G2107" s="5">
        <v>1</v>
      </c>
    </row>
    <row r="2108" spans="1:7" x14ac:dyDescent="0.2">
      <c r="A2108" s="12">
        <v>42083.687199074076</v>
      </c>
      <c r="B2108" s="5"/>
      <c r="C2108" s="5"/>
      <c r="D2108" s="5"/>
      <c r="E2108" s="5">
        <v>1</v>
      </c>
      <c r="F2108" s="5"/>
      <c r="G2108" s="5">
        <v>1</v>
      </c>
    </row>
    <row r="2109" spans="1:7" x14ac:dyDescent="0.2">
      <c r="A2109" s="12">
        <v>42084.673206018517</v>
      </c>
      <c r="B2109" s="5"/>
      <c r="C2109" s="5">
        <v>1</v>
      </c>
      <c r="D2109" s="5"/>
      <c r="E2109" s="5"/>
      <c r="F2109" s="5"/>
      <c r="G2109" s="5">
        <v>1</v>
      </c>
    </row>
    <row r="2110" spans="1:7" x14ac:dyDescent="0.2">
      <c r="A2110" s="12">
        <v>42086.406608796293</v>
      </c>
      <c r="B2110" s="5"/>
      <c r="C2110" s="5"/>
      <c r="D2110" s="5"/>
      <c r="E2110" s="5">
        <v>1</v>
      </c>
      <c r="F2110" s="5"/>
      <c r="G2110" s="5">
        <v>1</v>
      </c>
    </row>
    <row r="2111" spans="1:7" x14ac:dyDescent="0.2">
      <c r="A2111" s="12">
        <v>42086.603067129632</v>
      </c>
      <c r="B2111" s="5"/>
      <c r="C2111" s="5">
        <v>1</v>
      </c>
      <c r="D2111" s="5"/>
      <c r="E2111" s="5"/>
      <c r="F2111" s="5"/>
      <c r="G2111" s="5">
        <v>1</v>
      </c>
    </row>
    <row r="2112" spans="1:7" x14ac:dyDescent="0.2">
      <c r="A2112" s="12">
        <v>42086.622523148151</v>
      </c>
      <c r="B2112" s="5">
        <v>1</v>
      </c>
      <c r="C2112" s="5"/>
      <c r="D2112" s="5"/>
      <c r="E2112" s="5"/>
      <c r="F2112" s="5"/>
      <c r="G2112" s="5">
        <v>1</v>
      </c>
    </row>
    <row r="2113" spans="1:7" x14ac:dyDescent="0.2">
      <c r="A2113" s="12">
        <v>42087.134756944448</v>
      </c>
      <c r="B2113" s="5">
        <v>1</v>
      </c>
      <c r="C2113" s="5"/>
      <c r="D2113" s="5"/>
      <c r="E2113" s="5"/>
      <c r="F2113" s="5"/>
      <c r="G2113" s="5">
        <v>1</v>
      </c>
    </row>
    <row r="2114" spans="1:7" x14ac:dyDescent="0.2">
      <c r="A2114" s="12">
        <v>42087.459699074076</v>
      </c>
      <c r="B2114" s="5"/>
      <c r="C2114" s="5"/>
      <c r="D2114" s="5"/>
      <c r="E2114" s="5">
        <v>1</v>
      </c>
      <c r="F2114" s="5"/>
      <c r="G2114" s="5">
        <v>1</v>
      </c>
    </row>
    <row r="2115" spans="1:7" x14ac:dyDescent="0.2">
      <c r="A2115" s="12">
        <v>42087.55972222222</v>
      </c>
      <c r="B2115" s="5"/>
      <c r="C2115" s="5"/>
      <c r="D2115" s="5"/>
      <c r="E2115" s="5">
        <v>1</v>
      </c>
      <c r="F2115" s="5"/>
      <c r="G2115" s="5">
        <v>1</v>
      </c>
    </row>
    <row r="2116" spans="1:7" x14ac:dyDescent="0.2">
      <c r="A2116" s="12">
        <v>42087.583969907406</v>
      </c>
      <c r="B2116" s="5"/>
      <c r="C2116" s="5"/>
      <c r="D2116" s="5"/>
      <c r="E2116" s="5">
        <v>1</v>
      </c>
      <c r="F2116" s="5"/>
      <c r="G2116" s="5">
        <v>1</v>
      </c>
    </row>
    <row r="2117" spans="1:7" x14ac:dyDescent="0.2">
      <c r="A2117" s="12">
        <v>42087.594976851855</v>
      </c>
      <c r="B2117" s="5"/>
      <c r="C2117" s="5"/>
      <c r="D2117" s="5"/>
      <c r="E2117" s="5">
        <v>1</v>
      </c>
      <c r="F2117" s="5"/>
      <c r="G2117" s="5">
        <v>1</v>
      </c>
    </row>
    <row r="2118" spans="1:7" x14ac:dyDescent="0.2">
      <c r="A2118" s="12">
        <v>42087.670578703706</v>
      </c>
      <c r="B2118" s="5">
        <v>1</v>
      </c>
      <c r="C2118" s="5"/>
      <c r="D2118" s="5"/>
      <c r="E2118" s="5"/>
      <c r="F2118" s="5"/>
      <c r="G2118" s="5">
        <v>1</v>
      </c>
    </row>
    <row r="2119" spans="1:7" x14ac:dyDescent="0.2">
      <c r="A2119" s="12">
        <v>42087.860775462963</v>
      </c>
      <c r="B2119" s="5">
        <v>1</v>
      </c>
      <c r="C2119" s="5"/>
      <c r="D2119" s="5"/>
      <c r="E2119" s="5"/>
      <c r="F2119" s="5"/>
      <c r="G2119" s="5">
        <v>1</v>
      </c>
    </row>
    <row r="2120" spans="1:7" x14ac:dyDescent="0.2">
      <c r="A2120" s="12">
        <v>42088.5153587963</v>
      </c>
      <c r="B2120" s="5"/>
      <c r="C2120" s="5"/>
      <c r="D2120" s="5"/>
      <c r="E2120" s="5">
        <v>1</v>
      </c>
      <c r="F2120" s="5"/>
      <c r="G2120" s="5">
        <v>1</v>
      </c>
    </row>
    <row r="2121" spans="1:7" x14ac:dyDescent="0.2">
      <c r="A2121" s="12">
        <v>42088.703020833331</v>
      </c>
      <c r="B2121" s="5"/>
      <c r="C2121" s="5"/>
      <c r="D2121" s="5"/>
      <c r="E2121" s="5">
        <v>1</v>
      </c>
      <c r="F2121" s="5"/>
      <c r="G2121" s="5">
        <v>1</v>
      </c>
    </row>
    <row r="2122" spans="1:7" x14ac:dyDescent="0.2">
      <c r="A2122" s="12">
        <v>42089.204224537039</v>
      </c>
      <c r="B2122" s="5"/>
      <c r="C2122" s="5"/>
      <c r="D2122" s="5"/>
      <c r="E2122" s="5">
        <v>1</v>
      </c>
      <c r="F2122" s="5"/>
      <c r="G2122" s="5">
        <v>1</v>
      </c>
    </row>
    <row r="2123" spans="1:7" x14ac:dyDescent="0.2">
      <c r="A2123" s="12">
        <v>42089.269166666665</v>
      </c>
      <c r="B2123" s="5"/>
      <c r="C2123" s="5"/>
      <c r="D2123" s="5"/>
      <c r="E2123" s="5">
        <v>1</v>
      </c>
      <c r="F2123" s="5"/>
      <c r="G2123" s="5">
        <v>1</v>
      </c>
    </row>
    <row r="2124" spans="1:7" x14ac:dyDescent="0.2">
      <c r="A2124" s="12">
        <v>42089.515706018516</v>
      </c>
      <c r="B2124" s="5"/>
      <c r="C2124" s="5">
        <v>1</v>
      </c>
      <c r="D2124" s="5"/>
      <c r="E2124" s="5"/>
      <c r="F2124" s="5"/>
      <c r="G2124" s="5">
        <v>1</v>
      </c>
    </row>
    <row r="2125" spans="1:7" x14ac:dyDescent="0.2">
      <c r="A2125" s="12">
        <v>42089.519687499997</v>
      </c>
      <c r="B2125" s="5"/>
      <c r="C2125" s="5"/>
      <c r="D2125" s="5"/>
      <c r="E2125" s="5">
        <v>1</v>
      </c>
      <c r="F2125" s="5"/>
      <c r="G2125" s="5">
        <v>1</v>
      </c>
    </row>
    <row r="2126" spans="1:7" x14ac:dyDescent="0.2">
      <c r="A2126" s="12">
        <v>42089.624560185184</v>
      </c>
      <c r="B2126" s="5"/>
      <c r="C2126" s="5"/>
      <c r="D2126" s="5"/>
      <c r="E2126" s="5">
        <v>1</v>
      </c>
      <c r="F2126" s="5"/>
      <c r="G2126" s="5">
        <v>1</v>
      </c>
    </row>
    <row r="2127" spans="1:7" x14ac:dyDescent="0.2">
      <c r="A2127" s="12">
        <v>42089.636874999997</v>
      </c>
      <c r="B2127" s="5"/>
      <c r="C2127" s="5">
        <v>1</v>
      </c>
      <c r="D2127" s="5"/>
      <c r="E2127" s="5"/>
      <c r="F2127" s="5"/>
      <c r="G2127" s="5">
        <v>1</v>
      </c>
    </row>
    <row r="2128" spans="1:7" x14ac:dyDescent="0.2">
      <c r="A2128" s="12">
        <v>42089.693240740744</v>
      </c>
      <c r="B2128" s="5"/>
      <c r="C2128" s="5">
        <v>1</v>
      </c>
      <c r="D2128" s="5"/>
      <c r="E2128" s="5"/>
      <c r="F2128" s="5"/>
      <c r="G2128" s="5">
        <v>1</v>
      </c>
    </row>
    <row r="2129" spans="1:7" x14ac:dyDescent="0.2">
      <c r="A2129" s="12">
        <v>42089.95349537037</v>
      </c>
      <c r="B2129" s="5">
        <v>1</v>
      </c>
      <c r="C2129" s="5"/>
      <c r="D2129" s="5"/>
      <c r="E2129" s="5"/>
      <c r="F2129" s="5"/>
      <c r="G2129" s="5">
        <v>1</v>
      </c>
    </row>
    <row r="2130" spans="1:7" x14ac:dyDescent="0.2">
      <c r="A2130" s="12">
        <v>42090.622939814813</v>
      </c>
      <c r="B2130" s="5"/>
      <c r="C2130" s="5">
        <v>1</v>
      </c>
      <c r="D2130" s="5"/>
      <c r="E2130" s="5"/>
      <c r="F2130" s="5"/>
      <c r="G2130" s="5">
        <v>1</v>
      </c>
    </row>
    <row r="2131" spans="1:7" x14ac:dyDescent="0.2">
      <c r="A2131" s="12">
        <v>42090.700682870367</v>
      </c>
      <c r="B2131" s="5"/>
      <c r="C2131" s="5">
        <v>1</v>
      </c>
      <c r="D2131" s="5"/>
      <c r="E2131" s="5"/>
      <c r="F2131" s="5"/>
      <c r="G2131" s="5">
        <v>1</v>
      </c>
    </row>
    <row r="2132" spans="1:7" x14ac:dyDescent="0.2">
      <c r="A2132" s="12">
        <v>42090.70416666667</v>
      </c>
      <c r="B2132" s="5"/>
      <c r="C2132" s="5"/>
      <c r="D2132" s="5"/>
      <c r="E2132" s="5">
        <v>1</v>
      </c>
      <c r="F2132" s="5"/>
      <c r="G2132" s="5">
        <v>1</v>
      </c>
    </row>
    <row r="2133" spans="1:7" x14ac:dyDescent="0.2">
      <c r="A2133" s="12">
        <v>42091.570370370369</v>
      </c>
      <c r="B2133" s="5"/>
      <c r="C2133" s="5">
        <v>1</v>
      </c>
      <c r="D2133" s="5"/>
      <c r="E2133" s="5"/>
      <c r="F2133" s="5"/>
      <c r="G2133" s="5">
        <v>1</v>
      </c>
    </row>
    <row r="2134" spans="1:7" x14ac:dyDescent="0.2">
      <c r="A2134" s="12">
        <v>42092.923136574071</v>
      </c>
      <c r="B2134" s="5"/>
      <c r="C2134" s="5">
        <v>1</v>
      </c>
      <c r="D2134" s="5"/>
      <c r="E2134" s="5"/>
      <c r="F2134" s="5"/>
      <c r="G2134" s="5">
        <v>1</v>
      </c>
    </row>
    <row r="2135" spans="1:7" x14ac:dyDescent="0.2">
      <c r="A2135" s="12">
        <v>42092.973611111112</v>
      </c>
      <c r="B2135" s="5"/>
      <c r="C2135" s="5">
        <v>1</v>
      </c>
      <c r="D2135" s="5"/>
      <c r="E2135" s="5"/>
      <c r="F2135" s="5"/>
      <c r="G2135" s="5">
        <v>1</v>
      </c>
    </row>
    <row r="2136" spans="1:7" x14ac:dyDescent="0.2">
      <c r="A2136" s="12">
        <v>42093.379930555559</v>
      </c>
      <c r="B2136" s="5"/>
      <c r="C2136" s="5">
        <v>1</v>
      </c>
      <c r="D2136" s="5"/>
      <c r="E2136" s="5"/>
      <c r="F2136" s="5"/>
      <c r="G2136" s="5">
        <v>1</v>
      </c>
    </row>
    <row r="2137" spans="1:7" x14ac:dyDescent="0.2">
      <c r="A2137" s="12">
        <v>42093.551712962966</v>
      </c>
      <c r="B2137" s="5"/>
      <c r="C2137" s="5"/>
      <c r="D2137" s="5"/>
      <c r="E2137" s="5">
        <v>1</v>
      </c>
      <c r="F2137" s="5"/>
      <c r="G2137" s="5">
        <v>1</v>
      </c>
    </row>
    <row r="2138" spans="1:7" x14ac:dyDescent="0.2">
      <c r="A2138" s="12">
        <v>42093.578506944446</v>
      </c>
      <c r="B2138" s="5"/>
      <c r="C2138" s="5"/>
      <c r="D2138" s="5"/>
      <c r="E2138" s="5">
        <v>1</v>
      </c>
      <c r="F2138" s="5"/>
      <c r="G2138" s="5">
        <v>1</v>
      </c>
    </row>
    <row r="2139" spans="1:7" x14ac:dyDescent="0.2">
      <c r="A2139" s="12">
        <v>42093.651689814818</v>
      </c>
      <c r="B2139" s="5"/>
      <c r="C2139" s="5"/>
      <c r="D2139" s="5"/>
      <c r="E2139" s="5">
        <v>1</v>
      </c>
      <c r="F2139" s="5"/>
      <c r="G2139" s="5">
        <v>1</v>
      </c>
    </row>
    <row r="2140" spans="1:7" x14ac:dyDescent="0.2">
      <c r="A2140" s="12">
        <v>42093.71371527778</v>
      </c>
      <c r="B2140" s="5"/>
      <c r="C2140" s="5"/>
      <c r="D2140" s="5"/>
      <c r="E2140" s="5">
        <v>1</v>
      </c>
      <c r="F2140" s="5"/>
      <c r="G2140" s="5">
        <v>1</v>
      </c>
    </row>
    <row r="2141" spans="1:7" x14ac:dyDescent="0.2">
      <c r="A2141" s="12">
        <v>42093.892812500002</v>
      </c>
      <c r="B2141" s="5">
        <v>1</v>
      </c>
      <c r="C2141" s="5"/>
      <c r="D2141" s="5"/>
      <c r="E2141" s="5"/>
      <c r="F2141" s="5"/>
      <c r="G2141" s="5">
        <v>1</v>
      </c>
    </row>
    <row r="2142" spans="1:7" x14ac:dyDescent="0.2">
      <c r="A2142" s="12">
        <v>42094.028148148151</v>
      </c>
      <c r="B2142" s="5"/>
      <c r="C2142" s="5"/>
      <c r="D2142" s="5"/>
      <c r="E2142" s="5">
        <v>1</v>
      </c>
      <c r="F2142" s="5"/>
      <c r="G2142" s="5">
        <v>1</v>
      </c>
    </row>
    <row r="2143" spans="1:7" x14ac:dyDescent="0.2">
      <c r="A2143" s="12">
        <v>42094.458923611113</v>
      </c>
      <c r="B2143" s="5"/>
      <c r="C2143" s="5">
        <v>1</v>
      </c>
      <c r="D2143" s="5"/>
      <c r="E2143" s="5"/>
      <c r="F2143" s="5"/>
      <c r="G2143" s="5">
        <v>1</v>
      </c>
    </row>
    <row r="2144" spans="1:7" x14ac:dyDescent="0.2">
      <c r="A2144" s="12">
        <v>42094.599849537037</v>
      </c>
      <c r="B2144" s="5"/>
      <c r="C2144" s="5">
        <v>1</v>
      </c>
      <c r="D2144" s="5"/>
      <c r="E2144" s="5"/>
      <c r="F2144" s="5"/>
      <c r="G2144" s="5">
        <v>1</v>
      </c>
    </row>
    <row r="2145" spans="1:7" x14ac:dyDescent="0.2">
      <c r="A2145" s="12">
        <v>42095.020833333336</v>
      </c>
      <c r="B2145" s="5"/>
      <c r="C2145" s="5">
        <v>1</v>
      </c>
      <c r="D2145" s="5"/>
      <c r="E2145" s="5"/>
      <c r="F2145" s="5"/>
      <c r="G2145" s="5">
        <v>1</v>
      </c>
    </row>
    <row r="2146" spans="1:7" x14ac:dyDescent="0.2">
      <c r="A2146" s="12">
        <v>42095.032372685186</v>
      </c>
      <c r="B2146" s="5"/>
      <c r="C2146" s="5"/>
      <c r="D2146" s="5"/>
      <c r="E2146" s="5">
        <v>1</v>
      </c>
      <c r="F2146" s="5"/>
      <c r="G2146" s="5">
        <v>1</v>
      </c>
    </row>
    <row r="2147" spans="1:7" x14ac:dyDescent="0.2">
      <c r="A2147" s="12">
        <v>42095.166342592594</v>
      </c>
      <c r="B2147" s="5"/>
      <c r="C2147" s="5">
        <v>1</v>
      </c>
      <c r="D2147" s="5"/>
      <c r="E2147" s="5"/>
      <c r="F2147" s="5"/>
      <c r="G2147" s="5">
        <v>1</v>
      </c>
    </row>
    <row r="2148" spans="1:7" x14ac:dyDescent="0.2">
      <c r="A2148" s="12">
        <v>42095.710196759261</v>
      </c>
      <c r="B2148" s="5"/>
      <c r="C2148" s="5">
        <v>1</v>
      </c>
      <c r="D2148" s="5"/>
      <c r="E2148" s="5"/>
      <c r="F2148" s="5"/>
      <c r="G2148" s="5">
        <v>1</v>
      </c>
    </row>
    <row r="2149" spans="1:7" x14ac:dyDescent="0.2">
      <c r="A2149" s="12">
        <v>42096.201782407406</v>
      </c>
      <c r="B2149" s="5">
        <v>1</v>
      </c>
      <c r="C2149" s="5"/>
      <c r="D2149" s="5"/>
      <c r="E2149" s="5"/>
      <c r="F2149" s="5"/>
      <c r="G2149" s="5">
        <v>1</v>
      </c>
    </row>
    <row r="2150" spans="1:7" x14ac:dyDescent="0.2">
      <c r="A2150" s="12">
        <v>42096.336215277777</v>
      </c>
      <c r="B2150" s="5"/>
      <c r="C2150" s="5">
        <v>1</v>
      </c>
      <c r="D2150" s="5"/>
      <c r="E2150" s="5"/>
      <c r="F2150" s="5"/>
      <c r="G2150" s="5">
        <v>1</v>
      </c>
    </row>
    <row r="2151" spans="1:7" x14ac:dyDescent="0.2">
      <c r="A2151" s="12">
        <v>42096.424872685187</v>
      </c>
      <c r="B2151" s="5"/>
      <c r="C2151" s="5"/>
      <c r="D2151" s="5"/>
      <c r="E2151" s="5">
        <v>1</v>
      </c>
      <c r="F2151" s="5"/>
      <c r="G2151" s="5">
        <v>1</v>
      </c>
    </row>
    <row r="2152" spans="1:7" x14ac:dyDescent="0.2">
      <c r="A2152" s="12">
        <v>42096.478067129632</v>
      </c>
      <c r="B2152" s="5"/>
      <c r="C2152" s="5">
        <v>1</v>
      </c>
      <c r="D2152" s="5"/>
      <c r="E2152" s="5"/>
      <c r="F2152" s="5"/>
      <c r="G2152" s="5">
        <v>1</v>
      </c>
    </row>
    <row r="2153" spans="1:7" x14ac:dyDescent="0.2">
      <c r="A2153" s="12">
        <v>42096.49664351852</v>
      </c>
      <c r="B2153" s="5">
        <v>1</v>
      </c>
      <c r="C2153" s="5"/>
      <c r="D2153" s="5"/>
      <c r="E2153" s="5"/>
      <c r="F2153" s="5"/>
      <c r="G2153" s="5">
        <v>1</v>
      </c>
    </row>
    <row r="2154" spans="1:7" x14ac:dyDescent="0.2">
      <c r="A2154" s="12">
        <v>42096.709907407407</v>
      </c>
      <c r="B2154" s="5">
        <v>1</v>
      </c>
      <c r="C2154" s="5"/>
      <c r="D2154" s="5"/>
      <c r="E2154" s="5"/>
      <c r="F2154" s="5"/>
      <c r="G2154" s="5">
        <v>1</v>
      </c>
    </row>
    <row r="2155" spans="1:7" x14ac:dyDescent="0.2">
      <c r="A2155" s="12">
        <v>42097.440891203703</v>
      </c>
      <c r="B2155" s="5"/>
      <c r="C2155" s="5">
        <v>1</v>
      </c>
      <c r="D2155" s="5"/>
      <c r="E2155" s="5"/>
      <c r="F2155" s="5"/>
      <c r="G2155" s="5">
        <v>1</v>
      </c>
    </row>
    <row r="2156" spans="1:7" x14ac:dyDescent="0.2">
      <c r="A2156" s="12">
        <v>42097.524085648147</v>
      </c>
      <c r="B2156" s="5"/>
      <c r="C2156" s="5">
        <v>1</v>
      </c>
      <c r="D2156" s="5"/>
      <c r="E2156" s="5"/>
      <c r="F2156" s="5"/>
      <c r="G2156" s="5">
        <v>1</v>
      </c>
    </row>
    <row r="2157" spans="1:7" x14ac:dyDescent="0.2">
      <c r="A2157" s="12">
        <v>42097.570613425924</v>
      </c>
      <c r="B2157" s="5"/>
      <c r="C2157" s="5"/>
      <c r="D2157" s="5"/>
      <c r="E2157" s="5">
        <v>1</v>
      </c>
      <c r="F2157" s="5"/>
      <c r="G2157" s="5">
        <v>1</v>
      </c>
    </row>
    <row r="2158" spans="1:7" x14ac:dyDescent="0.2">
      <c r="A2158" s="12">
        <v>42097.578159722223</v>
      </c>
      <c r="B2158" s="5"/>
      <c r="C2158" s="5"/>
      <c r="D2158" s="5"/>
      <c r="E2158" s="5">
        <v>1</v>
      </c>
      <c r="F2158" s="5"/>
      <c r="G2158" s="5">
        <v>1</v>
      </c>
    </row>
    <row r="2159" spans="1:7" x14ac:dyDescent="0.2">
      <c r="A2159" s="12">
        <v>42097.665821759256</v>
      </c>
      <c r="B2159" s="5"/>
      <c r="C2159" s="5"/>
      <c r="D2159" s="5"/>
      <c r="E2159" s="5">
        <v>1</v>
      </c>
      <c r="F2159" s="5"/>
      <c r="G2159" s="5">
        <v>1</v>
      </c>
    </row>
    <row r="2160" spans="1:7" x14ac:dyDescent="0.2">
      <c r="A2160" s="12">
        <v>42098.007905092592</v>
      </c>
      <c r="B2160" s="5"/>
      <c r="C2160" s="5"/>
      <c r="D2160" s="5"/>
      <c r="E2160" s="5">
        <v>1</v>
      </c>
      <c r="F2160" s="5"/>
      <c r="G2160" s="5">
        <v>1</v>
      </c>
    </row>
    <row r="2161" spans="1:7" x14ac:dyDescent="0.2">
      <c r="A2161" s="12">
        <v>42098.083495370367</v>
      </c>
      <c r="B2161" s="5"/>
      <c r="C2161" s="5"/>
      <c r="D2161" s="5"/>
      <c r="E2161" s="5">
        <v>1</v>
      </c>
      <c r="F2161" s="5"/>
      <c r="G2161" s="5">
        <v>1</v>
      </c>
    </row>
    <row r="2162" spans="1:7" x14ac:dyDescent="0.2">
      <c r="A2162" s="12">
        <v>42099.877812500003</v>
      </c>
      <c r="B2162" s="5"/>
      <c r="C2162" s="5">
        <v>1</v>
      </c>
      <c r="D2162" s="5"/>
      <c r="E2162" s="5"/>
      <c r="F2162" s="5"/>
      <c r="G2162" s="5">
        <v>1</v>
      </c>
    </row>
    <row r="2163" spans="1:7" x14ac:dyDescent="0.2">
      <c r="A2163" s="12">
        <v>42100.433738425927</v>
      </c>
      <c r="B2163" s="5"/>
      <c r="C2163" s="5"/>
      <c r="D2163" s="5"/>
      <c r="E2163" s="5">
        <v>1</v>
      </c>
      <c r="F2163" s="5"/>
      <c r="G2163" s="5">
        <v>1</v>
      </c>
    </row>
    <row r="2164" spans="1:7" x14ac:dyDescent="0.2">
      <c r="A2164" s="12">
        <v>42100.515405092592</v>
      </c>
      <c r="B2164" s="5"/>
      <c r="C2164" s="5">
        <v>1</v>
      </c>
      <c r="D2164" s="5"/>
      <c r="E2164" s="5"/>
      <c r="F2164" s="5"/>
      <c r="G2164" s="5">
        <v>1</v>
      </c>
    </row>
    <row r="2165" spans="1:7" x14ac:dyDescent="0.2">
      <c r="A2165" s="12">
        <v>42100.527604166666</v>
      </c>
      <c r="B2165" s="5"/>
      <c r="C2165" s="5">
        <v>1</v>
      </c>
      <c r="D2165" s="5"/>
      <c r="E2165" s="5"/>
      <c r="F2165" s="5"/>
      <c r="G2165" s="5">
        <v>1</v>
      </c>
    </row>
    <row r="2166" spans="1:7" x14ac:dyDescent="0.2">
      <c r="A2166" s="12">
        <v>42100.719525462962</v>
      </c>
      <c r="B2166" s="5"/>
      <c r="C2166" s="5"/>
      <c r="D2166" s="5"/>
      <c r="E2166" s="5">
        <v>1</v>
      </c>
      <c r="F2166" s="5"/>
      <c r="G2166" s="5">
        <v>1</v>
      </c>
    </row>
    <row r="2167" spans="1:7" x14ac:dyDescent="0.2">
      <c r="A2167" s="12">
        <v>42101.215208333335</v>
      </c>
      <c r="B2167" s="5"/>
      <c r="C2167" s="5"/>
      <c r="D2167" s="5"/>
      <c r="E2167" s="5">
        <v>1</v>
      </c>
      <c r="F2167" s="5"/>
      <c r="G2167" s="5">
        <v>1</v>
      </c>
    </row>
    <row r="2168" spans="1:7" x14ac:dyDescent="0.2">
      <c r="A2168" s="12">
        <v>42101.375740740739</v>
      </c>
      <c r="B2168" s="5"/>
      <c r="C2168" s="5"/>
      <c r="D2168" s="5"/>
      <c r="E2168" s="5">
        <v>1</v>
      </c>
      <c r="F2168" s="5"/>
      <c r="G2168" s="5">
        <v>1</v>
      </c>
    </row>
    <row r="2169" spans="1:7" x14ac:dyDescent="0.2">
      <c r="A2169" s="12">
        <v>42101.425370370373</v>
      </c>
      <c r="B2169" s="5">
        <v>1</v>
      </c>
      <c r="C2169" s="5"/>
      <c r="D2169" s="5"/>
      <c r="E2169" s="5"/>
      <c r="F2169" s="5"/>
      <c r="G2169" s="5">
        <v>1</v>
      </c>
    </row>
    <row r="2170" spans="1:7" x14ac:dyDescent="0.2">
      <c r="A2170" s="12">
        <v>42101.474039351851</v>
      </c>
      <c r="B2170" s="5"/>
      <c r="C2170" s="5"/>
      <c r="D2170" s="5"/>
      <c r="E2170" s="5">
        <v>1</v>
      </c>
      <c r="F2170" s="5"/>
      <c r="G2170" s="5">
        <v>1</v>
      </c>
    </row>
    <row r="2171" spans="1:7" x14ac:dyDescent="0.2">
      <c r="A2171" s="12">
        <v>42101.529108796298</v>
      </c>
      <c r="B2171" s="5"/>
      <c r="C2171" s="5"/>
      <c r="D2171" s="5"/>
      <c r="E2171" s="5">
        <v>1</v>
      </c>
      <c r="F2171" s="5"/>
      <c r="G2171" s="5">
        <v>1</v>
      </c>
    </row>
    <row r="2172" spans="1:7" x14ac:dyDescent="0.2">
      <c r="A2172" s="12">
        <v>42101.550254629627</v>
      </c>
      <c r="B2172" s="5"/>
      <c r="C2172" s="5"/>
      <c r="D2172" s="5"/>
      <c r="E2172" s="5">
        <v>1</v>
      </c>
      <c r="F2172" s="5"/>
      <c r="G2172" s="5">
        <v>1</v>
      </c>
    </row>
    <row r="2173" spans="1:7" x14ac:dyDescent="0.2">
      <c r="A2173" s="12">
        <v>42101.620486111111</v>
      </c>
      <c r="B2173" s="5"/>
      <c r="C2173" s="5"/>
      <c r="D2173" s="5"/>
      <c r="E2173" s="5">
        <v>1</v>
      </c>
      <c r="F2173" s="5"/>
      <c r="G2173" s="5">
        <v>1</v>
      </c>
    </row>
    <row r="2174" spans="1:7" x14ac:dyDescent="0.2">
      <c r="A2174" s="12">
        <v>42101.828194444446</v>
      </c>
      <c r="B2174" s="5"/>
      <c r="C2174" s="5">
        <v>1</v>
      </c>
      <c r="D2174" s="5"/>
      <c r="E2174" s="5"/>
      <c r="F2174" s="5"/>
      <c r="G2174" s="5">
        <v>1</v>
      </c>
    </row>
    <row r="2175" spans="1:7" x14ac:dyDescent="0.2">
      <c r="A2175" s="12">
        <v>42101.956250000003</v>
      </c>
      <c r="B2175" s="5"/>
      <c r="C2175" s="5"/>
      <c r="D2175" s="5"/>
      <c r="E2175" s="5">
        <v>1</v>
      </c>
      <c r="F2175" s="5"/>
      <c r="G2175" s="5">
        <v>1</v>
      </c>
    </row>
    <row r="2176" spans="1:7" x14ac:dyDescent="0.2">
      <c r="A2176" s="12">
        <v>42102.442233796297</v>
      </c>
      <c r="B2176" s="5">
        <v>1</v>
      </c>
      <c r="C2176" s="5"/>
      <c r="D2176" s="5"/>
      <c r="E2176" s="5"/>
      <c r="F2176" s="5"/>
      <c r="G2176" s="5">
        <v>1</v>
      </c>
    </row>
    <row r="2177" spans="1:7" x14ac:dyDescent="0.2">
      <c r="A2177" s="12">
        <v>42102.535439814812</v>
      </c>
      <c r="B2177" s="5"/>
      <c r="C2177" s="5"/>
      <c r="D2177" s="5"/>
      <c r="E2177" s="5">
        <v>1</v>
      </c>
      <c r="F2177" s="5"/>
      <c r="G2177" s="5">
        <v>1</v>
      </c>
    </row>
    <row r="2178" spans="1:7" x14ac:dyDescent="0.2">
      <c r="A2178" s="12">
        <v>42102.65797453704</v>
      </c>
      <c r="B2178" s="5"/>
      <c r="C2178" s="5"/>
      <c r="D2178" s="5"/>
      <c r="E2178" s="5">
        <v>1</v>
      </c>
      <c r="F2178" s="5"/>
      <c r="G2178" s="5">
        <v>1</v>
      </c>
    </row>
    <row r="2179" spans="1:7" x14ac:dyDescent="0.2">
      <c r="A2179" s="12">
        <v>42102.808252314811</v>
      </c>
      <c r="B2179" s="5"/>
      <c r="C2179" s="5">
        <v>1</v>
      </c>
      <c r="D2179" s="5"/>
      <c r="E2179" s="5"/>
      <c r="F2179" s="5"/>
      <c r="G2179" s="5">
        <v>1</v>
      </c>
    </row>
    <row r="2180" spans="1:7" x14ac:dyDescent="0.2">
      <c r="A2180" s="12">
        <v>42102.816064814811</v>
      </c>
      <c r="B2180" s="5"/>
      <c r="C2180" s="5">
        <v>1</v>
      </c>
      <c r="D2180" s="5"/>
      <c r="E2180" s="5"/>
      <c r="F2180" s="5"/>
      <c r="G2180" s="5">
        <v>1</v>
      </c>
    </row>
    <row r="2181" spans="1:7" x14ac:dyDescent="0.2">
      <c r="A2181" s="12">
        <v>42102.83421296296</v>
      </c>
      <c r="B2181" s="5"/>
      <c r="C2181" s="5"/>
      <c r="D2181" s="5"/>
      <c r="E2181" s="5">
        <v>1</v>
      </c>
      <c r="F2181" s="5"/>
      <c r="G2181" s="5">
        <v>1</v>
      </c>
    </row>
    <row r="2182" spans="1:7" x14ac:dyDescent="0.2">
      <c r="A2182" s="12">
        <v>42102.952245370368</v>
      </c>
      <c r="B2182" s="5"/>
      <c r="C2182" s="5"/>
      <c r="D2182" s="5"/>
      <c r="E2182" s="5">
        <v>1</v>
      </c>
      <c r="F2182" s="5"/>
      <c r="G2182" s="5">
        <v>1</v>
      </c>
    </row>
    <row r="2183" spans="1:7" x14ac:dyDescent="0.2">
      <c r="A2183" s="12">
        <v>42103.191145833334</v>
      </c>
      <c r="B2183" s="5"/>
      <c r="C2183" s="5"/>
      <c r="D2183" s="5"/>
      <c r="E2183" s="5">
        <v>1</v>
      </c>
      <c r="F2183" s="5"/>
      <c r="G2183" s="5">
        <v>1</v>
      </c>
    </row>
    <row r="2184" spans="1:7" x14ac:dyDescent="0.2">
      <c r="A2184" s="12">
        <v>42103.326921296299</v>
      </c>
      <c r="B2184" s="5"/>
      <c r="C2184" s="5"/>
      <c r="D2184" s="5"/>
      <c r="E2184" s="5">
        <v>1</v>
      </c>
      <c r="F2184" s="5"/>
      <c r="G2184" s="5">
        <v>1</v>
      </c>
    </row>
    <row r="2185" spans="1:7" x14ac:dyDescent="0.2">
      <c r="A2185" s="12">
        <v>42103.348495370374</v>
      </c>
      <c r="B2185" s="5"/>
      <c r="C2185" s="5"/>
      <c r="D2185" s="5"/>
      <c r="E2185" s="5">
        <v>1</v>
      </c>
      <c r="F2185" s="5"/>
      <c r="G2185" s="5">
        <v>1</v>
      </c>
    </row>
    <row r="2186" spans="1:7" x14ac:dyDescent="0.2">
      <c r="A2186" s="12">
        <v>42103.467847222222</v>
      </c>
      <c r="B2186" s="5">
        <v>1</v>
      </c>
      <c r="C2186" s="5"/>
      <c r="D2186" s="5"/>
      <c r="E2186" s="5"/>
      <c r="F2186" s="5"/>
      <c r="G2186" s="5">
        <v>1</v>
      </c>
    </row>
    <row r="2187" spans="1:7" x14ac:dyDescent="0.2">
      <c r="A2187" s="12">
        <v>42103.67659722222</v>
      </c>
      <c r="B2187" s="5"/>
      <c r="C2187" s="5">
        <v>1</v>
      </c>
      <c r="D2187" s="5"/>
      <c r="E2187" s="5"/>
      <c r="F2187" s="5"/>
      <c r="G2187" s="5">
        <v>1</v>
      </c>
    </row>
    <row r="2188" spans="1:7" x14ac:dyDescent="0.2">
      <c r="A2188" s="12">
        <v>42104.573263888888</v>
      </c>
      <c r="B2188" s="5"/>
      <c r="C2188" s="5">
        <v>1</v>
      </c>
      <c r="D2188" s="5"/>
      <c r="E2188" s="5"/>
      <c r="F2188" s="5"/>
      <c r="G2188" s="5">
        <v>1</v>
      </c>
    </row>
    <row r="2189" spans="1:7" x14ac:dyDescent="0.2">
      <c r="A2189" s="12">
        <v>42104.632002314815</v>
      </c>
      <c r="B2189" s="5"/>
      <c r="C2189" s="5"/>
      <c r="D2189" s="5"/>
      <c r="E2189" s="5">
        <v>1</v>
      </c>
      <c r="F2189" s="5"/>
      <c r="G2189" s="5">
        <v>1</v>
      </c>
    </row>
    <row r="2190" spans="1:7" x14ac:dyDescent="0.2">
      <c r="A2190" s="12">
        <v>42104.864629629628</v>
      </c>
      <c r="B2190" s="5"/>
      <c r="C2190" s="5">
        <v>1</v>
      </c>
      <c r="D2190" s="5"/>
      <c r="E2190" s="5"/>
      <c r="F2190" s="5"/>
      <c r="G2190" s="5">
        <v>1</v>
      </c>
    </row>
    <row r="2191" spans="1:7" x14ac:dyDescent="0.2">
      <c r="A2191" s="12">
        <v>42105.059155092589</v>
      </c>
      <c r="B2191" s="5"/>
      <c r="C2191" s="5"/>
      <c r="D2191" s="5"/>
      <c r="E2191" s="5">
        <v>1</v>
      </c>
      <c r="F2191" s="5"/>
      <c r="G2191" s="5">
        <v>1</v>
      </c>
    </row>
    <row r="2192" spans="1:7" x14ac:dyDescent="0.2">
      <c r="A2192" s="12">
        <v>42106.457685185182</v>
      </c>
      <c r="B2192" s="5"/>
      <c r="C2192" s="5">
        <v>1</v>
      </c>
      <c r="D2192" s="5"/>
      <c r="E2192" s="5"/>
      <c r="F2192" s="5"/>
      <c r="G2192" s="5">
        <v>1</v>
      </c>
    </row>
    <row r="2193" spans="1:7" x14ac:dyDescent="0.2">
      <c r="A2193" s="12">
        <v>42106.859224537038</v>
      </c>
      <c r="B2193" s="5"/>
      <c r="C2193" s="5"/>
      <c r="D2193" s="5"/>
      <c r="E2193" s="5">
        <v>1</v>
      </c>
      <c r="F2193" s="5"/>
      <c r="G2193" s="5">
        <v>1</v>
      </c>
    </row>
    <row r="2194" spans="1:7" x14ac:dyDescent="0.2">
      <c r="A2194" s="12">
        <v>42106.94798611111</v>
      </c>
      <c r="B2194" s="5"/>
      <c r="C2194" s="5">
        <v>1</v>
      </c>
      <c r="D2194" s="5"/>
      <c r="E2194" s="5"/>
      <c r="F2194" s="5"/>
      <c r="G2194" s="5">
        <v>1</v>
      </c>
    </row>
    <row r="2195" spans="1:7" x14ac:dyDescent="0.2">
      <c r="A2195" s="12">
        <v>42107.412685185183</v>
      </c>
      <c r="B2195" s="5"/>
      <c r="C2195" s="5"/>
      <c r="D2195" s="5"/>
      <c r="E2195" s="5">
        <v>1</v>
      </c>
      <c r="F2195" s="5"/>
      <c r="G2195" s="5">
        <v>1</v>
      </c>
    </row>
    <row r="2196" spans="1:7" x14ac:dyDescent="0.2">
      <c r="A2196" s="12">
        <v>42107.47142361111</v>
      </c>
      <c r="B2196" s="5"/>
      <c r="C2196" s="5">
        <v>1</v>
      </c>
      <c r="D2196" s="5"/>
      <c r="E2196" s="5"/>
      <c r="F2196" s="5"/>
      <c r="G2196" s="5">
        <v>1</v>
      </c>
    </row>
    <row r="2197" spans="1:7" x14ac:dyDescent="0.2">
      <c r="A2197" s="12">
        <v>42107.49554398148</v>
      </c>
      <c r="B2197" s="5"/>
      <c r="C2197" s="5">
        <v>1</v>
      </c>
      <c r="D2197" s="5"/>
      <c r="E2197" s="5"/>
      <c r="F2197" s="5"/>
      <c r="G2197" s="5">
        <v>1</v>
      </c>
    </row>
    <row r="2198" spans="1:7" x14ac:dyDescent="0.2">
      <c r="A2198" s="12">
        <v>42107.628101851849</v>
      </c>
      <c r="B2198" s="5"/>
      <c r="C2198" s="5">
        <v>1</v>
      </c>
      <c r="D2198" s="5"/>
      <c r="E2198" s="5"/>
      <c r="F2198" s="5"/>
      <c r="G2198" s="5">
        <v>1</v>
      </c>
    </row>
    <row r="2199" spans="1:7" x14ac:dyDescent="0.2">
      <c r="A2199" s="12">
        <v>42107.632951388892</v>
      </c>
      <c r="B2199" s="5"/>
      <c r="C2199" s="5">
        <v>1</v>
      </c>
      <c r="D2199" s="5"/>
      <c r="E2199" s="5"/>
      <c r="F2199" s="5"/>
      <c r="G2199" s="5">
        <v>1</v>
      </c>
    </row>
    <row r="2200" spans="1:7" x14ac:dyDescent="0.2">
      <c r="A2200" s="12">
        <v>42107.656388888892</v>
      </c>
      <c r="B2200" s="5"/>
      <c r="C2200" s="5">
        <v>1</v>
      </c>
      <c r="D2200" s="5"/>
      <c r="E2200" s="5"/>
      <c r="F2200" s="5"/>
      <c r="G2200" s="5">
        <v>1</v>
      </c>
    </row>
    <row r="2201" spans="1:7" x14ac:dyDescent="0.2">
      <c r="A2201" s="12">
        <v>42107.844895833332</v>
      </c>
      <c r="B2201" s="5"/>
      <c r="C2201" s="5">
        <v>1</v>
      </c>
      <c r="D2201" s="5"/>
      <c r="E2201" s="5"/>
      <c r="F2201" s="5"/>
      <c r="G2201" s="5">
        <v>1</v>
      </c>
    </row>
    <row r="2202" spans="1:7" x14ac:dyDescent="0.2">
      <c r="A2202" s="12">
        <v>42108.33011574074</v>
      </c>
      <c r="B2202" s="5"/>
      <c r="C2202" s="5"/>
      <c r="D2202" s="5"/>
      <c r="E2202" s="5">
        <v>1</v>
      </c>
      <c r="F2202" s="5"/>
      <c r="G2202" s="5">
        <v>1</v>
      </c>
    </row>
    <row r="2203" spans="1:7" x14ac:dyDescent="0.2">
      <c r="A2203" s="12">
        <v>42108.483726851853</v>
      </c>
      <c r="B2203" s="5"/>
      <c r="C2203" s="5">
        <v>1</v>
      </c>
      <c r="D2203" s="5"/>
      <c r="E2203" s="5"/>
      <c r="F2203" s="5"/>
      <c r="G2203" s="5">
        <v>1</v>
      </c>
    </row>
    <row r="2204" spans="1:7" x14ac:dyDescent="0.2">
      <c r="A2204" s="12">
        <v>42108.78056712963</v>
      </c>
      <c r="B2204" s="5">
        <v>1</v>
      </c>
      <c r="C2204" s="5"/>
      <c r="D2204" s="5"/>
      <c r="E2204" s="5"/>
      <c r="F2204" s="5"/>
      <c r="G2204" s="5">
        <v>1</v>
      </c>
    </row>
    <row r="2205" spans="1:7" x14ac:dyDescent="0.2">
      <c r="A2205" s="12">
        <v>42109.501296296294</v>
      </c>
      <c r="B2205" s="5"/>
      <c r="C2205" s="5">
        <v>1</v>
      </c>
      <c r="D2205" s="5"/>
      <c r="E2205" s="5"/>
      <c r="F2205" s="5"/>
      <c r="G2205" s="5">
        <v>1</v>
      </c>
    </row>
    <row r="2206" spans="1:7" x14ac:dyDescent="0.2">
      <c r="A2206" s="12">
        <v>42109.542916666665</v>
      </c>
      <c r="B2206" s="5"/>
      <c r="C2206" s="5"/>
      <c r="D2206" s="5"/>
      <c r="E2206" s="5">
        <v>1</v>
      </c>
      <c r="F2206" s="5"/>
      <c r="G2206" s="5">
        <v>1</v>
      </c>
    </row>
    <row r="2207" spans="1:7" x14ac:dyDescent="0.2">
      <c r="A2207" s="12">
        <v>42109.59337962963</v>
      </c>
      <c r="B2207" s="5"/>
      <c r="C2207" s="5">
        <v>1</v>
      </c>
      <c r="D2207" s="5"/>
      <c r="E2207" s="5"/>
      <c r="F2207" s="5"/>
      <c r="G2207" s="5">
        <v>1</v>
      </c>
    </row>
    <row r="2208" spans="1:7" x14ac:dyDescent="0.2">
      <c r="A2208" s="12">
        <v>42109.617812500001</v>
      </c>
      <c r="B2208" s="5"/>
      <c r="C2208" s="5"/>
      <c r="D2208" s="5"/>
      <c r="E2208" s="5">
        <v>1</v>
      </c>
      <c r="F2208" s="5"/>
      <c r="G2208" s="5">
        <v>1</v>
      </c>
    </row>
    <row r="2209" spans="1:7" x14ac:dyDescent="0.2">
      <c r="A2209" s="12">
        <v>42109.686608796299</v>
      </c>
      <c r="B2209" s="5"/>
      <c r="C2209" s="5"/>
      <c r="D2209" s="5"/>
      <c r="E2209" s="5">
        <v>1</v>
      </c>
      <c r="F2209" s="5"/>
      <c r="G2209" s="5">
        <v>1</v>
      </c>
    </row>
    <row r="2210" spans="1:7" x14ac:dyDescent="0.2">
      <c r="A2210" s="12">
        <v>42109.944710648146</v>
      </c>
      <c r="B2210" s="5">
        <v>1</v>
      </c>
      <c r="C2210" s="5"/>
      <c r="D2210" s="5"/>
      <c r="E2210" s="5"/>
      <c r="F2210" s="5"/>
      <c r="G2210" s="5">
        <v>1</v>
      </c>
    </row>
    <row r="2211" spans="1:7" x14ac:dyDescent="0.2">
      <c r="A2211" s="12">
        <v>42110.118090277778</v>
      </c>
      <c r="B2211" s="5">
        <v>1</v>
      </c>
      <c r="C2211" s="5"/>
      <c r="D2211" s="5"/>
      <c r="E2211" s="5"/>
      <c r="F2211" s="5"/>
      <c r="G2211" s="5">
        <v>1</v>
      </c>
    </row>
    <row r="2212" spans="1:7" x14ac:dyDescent="0.2">
      <c r="A2212" s="12">
        <v>42111.438391203701</v>
      </c>
      <c r="B2212" s="5"/>
      <c r="C2212" s="5"/>
      <c r="D2212" s="5"/>
      <c r="E2212" s="5">
        <v>1</v>
      </c>
      <c r="F2212" s="5"/>
      <c r="G2212" s="5">
        <v>1</v>
      </c>
    </row>
    <row r="2213" spans="1:7" x14ac:dyDescent="0.2">
      <c r="A2213" s="12">
        <v>42111.475694444445</v>
      </c>
      <c r="B2213" s="5"/>
      <c r="C2213" s="5">
        <v>1</v>
      </c>
      <c r="D2213" s="5"/>
      <c r="E2213" s="5"/>
      <c r="F2213" s="5"/>
      <c r="G2213" s="5">
        <v>1</v>
      </c>
    </row>
    <row r="2214" spans="1:7" x14ac:dyDescent="0.2">
      <c r="A2214" s="12">
        <v>42111.500694444447</v>
      </c>
      <c r="B2214" s="5"/>
      <c r="C2214" s="5">
        <v>1</v>
      </c>
      <c r="D2214" s="5"/>
      <c r="E2214" s="5"/>
      <c r="F2214" s="5"/>
      <c r="G2214" s="5">
        <v>1</v>
      </c>
    </row>
    <row r="2215" spans="1:7" x14ac:dyDescent="0.2">
      <c r="A2215" s="12">
        <v>42111.508321759262</v>
      </c>
      <c r="B2215" s="5"/>
      <c r="C2215" s="5">
        <v>1</v>
      </c>
      <c r="D2215" s="5"/>
      <c r="E2215" s="5"/>
      <c r="F2215" s="5"/>
      <c r="G2215" s="5">
        <v>1</v>
      </c>
    </row>
    <row r="2216" spans="1:7" x14ac:dyDescent="0.2">
      <c r="A2216" s="12">
        <v>42111.691203703704</v>
      </c>
      <c r="B2216" s="5"/>
      <c r="C2216" s="5"/>
      <c r="D2216" s="5"/>
      <c r="E2216" s="5">
        <v>1</v>
      </c>
      <c r="F2216" s="5"/>
      <c r="G2216" s="5">
        <v>1</v>
      </c>
    </row>
    <row r="2217" spans="1:7" x14ac:dyDescent="0.2">
      <c r="A2217" s="12">
        <v>42111.695763888885</v>
      </c>
      <c r="B2217" s="5"/>
      <c r="C2217" s="5">
        <v>1</v>
      </c>
      <c r="D2217" s="5"/>
      <c r="E2217" s="5"/>
      <c r="F2217" s="5"/>
      <c r="G2217" s="5">
        <v>1</v>
      </c>
    </row>
    <row r="2218" spans="1:7" x14ac:dyDescent="0.2">
      <c r="A2218" s="12">
        <v>42111.762662037036</v>
      </c>
      <c r="B2218" s="5"/>
      <c r="C2218" s="5"/>
      <c r="D2218" s="5"/>
      <c r="E2218" s="5">
        <v>1</v>
      </c>
      <c r="F2218" s="5"/>
      <c r="G2218" s="5">
        <v>1</v>
      </c>
    </row>
    <row r="2219" spans="1:7" x14ac:dyDescent="0.2">
      <c r="A2219" s="12">
        <v>42111.828379629631</v>
      </c>
      <c r="B2219" s="5"/>
      <c r="C2219" s="5"/>
      <c r="D2219" s="5"/>
      <c r="E2219" s="5">
        <v>1</v>
      </c>
      <c r="F2219" s="5"/>
      <c r="G2219" s="5">
        <v>1</v>
      </c>
    </row>
    <row r="2220" spans="1:7" x14ac:dyDescent="0.2">
      <c r="A2220" s="12">
        <v>42112.89671296296</v>
      </c>
      <c r="B2220" s="5"/>
      <c r="C2220" s="5">
        <v>1</v>
      </c>
      <c r="D2220" s="5"/>
      <c r="E2220" s="5"/>
      <c r="F2220" s="5"/>
      <c r="G2220" s="5">
        <v>1</v>
      </c>
    </row>
    <row r="2221" spans="1:7" x14ac:dyDescent="0.2">
      <c r="A2221" s="12">
        <v>42113.342488425929</v>
      </c>
      <c r="B2221" s="5">
        <v>1</v>
      </c>
      <c r="C2221" s="5"/>
      <c r="D2221" s="5"/>
      <c r="E2221" s="5"/>
      <c r="F2221" s="5"/>
      <c r="G2221" s="5">
        <v>1</v>
      </c>
    </row>
    <row r="2222" spans="1:7" x14ac:dyDescent="0.2">
      <c r="A2222" s="12">
        <v>42113.667233796295</v>
      </c>
      <c r="B2222" s="5"/>
      <c r="C2222" s="5">
        <v>1</v>
      </c>
      <c r="D2222" s="5"/>
      <c r="E2222" s="5"/>
      <c r="F2222" s="5"/>
      <c r="G2222" s="5">
        <v>1</v>
      </c>
    </row>
    <row r="2223" spans="1:7" x14ac:dyDescent="0.2">
      <c r="A2223" s="12">
        <v>42113.773113425923</v>
      </c>
      <c r="B2223" s="5"/>
      <c r="C2223" s="5"/>
      <c r="D2223" s="5"/>
      <c r="E2223" s="5">
        <v>1</v>
      </c>
      <c r="F2223" s="5"/>
      <c r="G2223" s="5">
        <v>1</v>
      </c>
    </row>
    <row r="2224" spans="1:7" x14ac:dyDescent="0.2">
      <c r="A2224" s="12">
        <v>42114.044618055559</v>
      </c>
      <c r="B2224" s="5">
        <v>1</v>
      </c>
      <c r="C2224" s="5"/>
      <c r="D2224" s="5"/>
      <c r="E2224" s="5"/>
      <c r="F2224" s="5"/>
      <c r="G2224" s="5">
        <v>1</v>
      </c>
    </row>
    <row r="2225" spans="1:7" x14ac:dyDescent="0.2">
      <c r="A2225" s="12">
        <v>42114.517800925925</v>
      </c>
      <c r="B2225" s="5"/>
      <c r="C2225" s="5">
        <v>1</v>
      </c>
      <c r="D2225" s="5"/>
      <c r="E2225" s="5"/>
      <c r="F2225" s="5"/>
      <c r="G2225" s="5">
        <v>1</v>
      </c>
    </row>
    <row r="2226" spans="1:7" x14ac:dyDescent="0.2">
      <c r="A2226" s="12">
        <v>42114.610601851855</v>
      </c>
      <c r="B2226" s="5"/>
      <c r="C2226" s="5">
        <v>1</v>
      </c>
      <c r="D2226" s="5"/>
      <c r="E2226" s="5"/>
      <c r="F2226" s="5"/>
      <c r="G2226" s="5">
        <v>1</v>
      </c>
    </row>
    <row r="2227" spans="1:7" x14ac:dyDescent="0.2">
      <c r="A2227" s="12">
        <v>42114.617199074077</v>
      </c>
      <c r="B2227" s="5"/>
      <c r="C2227" s="5">
        <v>1</v>
      </c>
      <c r="D2227" s="5"/>
      <c r="E2227" s="5"/>
      <c r="F2227" s="5"/>
      <c r="G2227" s="5">
        <v>1</v>
      </c>
    </row>
    <row r="2228" spans="1:7" x14ac:dyDescent="0.2">
      <c r="A2228" s="12">
        <v>42114.720393518517</v>
      </c>
      <c r="B2228" s="5">
        <v>1</v>
      </c>
      <c r="C2228" s="5"/>
      <c r="D2228" s="5"/>
      <c r="E2228" s="5"/>
      <c r="F2228" s="5"/>
      <c r="G2228" s="5">
        <v>1</v>
      </c>
    </row>
    <row r="2229" spans="1:7" x14ac:dyDescent="0.2">
      <c r="A2229" s="12">
        <v>42114.735995370371</v>
      </c>
      <c r="B2229" s="5"/>
      <c r="C2229" s="5"/>
      <c r="D2229" s="5"/>
      <c r="E2229" s="5">
        <v>1</v>
      </c>
      <c r="F2229" s="5"/>
      <c r="G2229" s="5">
        <v>1</v>
      </c>
    </row>
    <row r="2230" spans="1:7" x14ac:dyDescent="0.2">
      <c r="A2230" s="12">
        <v>42114.863171296296</v>
      </c>
      <c r="B2230" s="5"/>
      <c r="C2230" s="5"/>
      <c r="D2230" s="5"/>
      <c r="E2230" s="5">
        <v>1</v>
      </c>
      <c r="F2230" s="5"/>
      <c r="G2230" s="5">
        <v>1</v>
      </c>
    </row>
    <row r="2231" spans="1:7" x14ac:dyDescent="0.2">
      <c r="A2231" s="12">
        <v>42114.907847222225</v>
      </c>
      <c r="B2231" s="5"/>
      <c r="C2231" s="5">
        <v>1</v>
      </c>
      <c r="D2231" s="5"/>
      <c r="E2231" s="5"/>
      <c r="F2231" s="5"/>
      <c r="G2231" s="5">
        <v>1</v>
      </c>
    </row>
    <row r="2232" spans="1:7" x14ac:dyDescent="0.2">
      <c r="A2232" s="12">
        <v>42114.935300925928</v>
      </c>
      <c r="B2232" s="5"/>
      <c r="C2232" s="5">
        <v>1</v>
      </c>
      <c r="D2232" s="5"/>
      <c r="E2232" s="5"/>
      <c r="F2232" s="5"/>
      <c r="G2232" s="5">
        <v>1</v>
      </c>
    </row>
    <row r="2233" spans="1:7" x14ac:dyDescent="0.2">
      <c r="A2233" s="12">
        <v>42115.339062500003</v>
      </c>
      <c r="B2233" s="5">
        <v>1</v>
      </c>
      <c r="C2233" s="5"/>
      <c r="D2233" s="5"/>
      <c r="E2233" s="5"/>
      <c r="F2233" s="5"/>
      <c r="G2233" s="5">
        <v>1</v>
      </c>
    </row>
    <row r="2234" spans="1:7" x14ac:dyDescent="0.2">
      <c r="A2234" s="12">
        <v>42115.448206018518</v>
      </c>
      <c r="B2234" s="5">
        <v>1</v>
      </c>
      <c r="C2234" s="5"/>
      <c r="D2234" s="5"/>
      <c r="E2234" s="5"/>
      <c r="F2234" s="5"/>
      <c r="G2234" s="5">
        <v>1</v>
      </c>
    </row>
    <row r="2235" spans="1:7" x14ac:dyDescent="0.2">
      <c r="A2235" s="12">
        <v>42115.539212962962</v>
      </c>
      <c r="B2235" s="5"/>
      <c r="C2235" s="5"/>
      <c r="D2235" s="5"/>
      <c r="E2235" s="5">
        <v>1</v>
      </c>
      <c r="F2235" s="5"/>
      <c r="G2235" s="5">
        <v>1</v>
      </c>
    </row>
    <row r="2236" spans="1:7" x14ac:dyDescent="0.2">
      <c r="A2236" s="12">
        <v>42115.645555555559</v>
      </c>
      <c r="B2236" s="5"/>
      <c r="C2236" s="5"/>
      <c r="D2236" s="5"/>
      <c r="E2236" s="5">
        <v>1</v>
      </c>
      <c r="F2236" s="5"/>
      <c r="G2236" s="5">
        <v>1</v>
      </c>
    </row>
    <row r="2237" spans="1:7" x14ac:dyDescent="0.2">
      <c r="A2237" s="12">
        <v>42115.681319444448</v>
      </c>
      <c r="B2237" s="5"/>
      <c r="C2237" s="5"/>
      <c r="D2237" s="5"/>
      <c r="E2237" s="5">
        <v>1</v>
      </c>
      <c r="F2237" s="5"/>
      <c r="G2237" s="5">
        <v>1</v>
      </c>
    </row>
    <row r="2238" spans="1:7" x14ac:dyDescent="0.2">
      <c r="A2238" s="12">
        <v>42115.728217592594</v>
      </c>
      <c r="B2238" s="5"/>
      <c r="C2238" s="5">
        <v>1</v>
      </c>
      <c r="D2238" s="5"/>
      <c r="E2238" s="5"/>
      <c r="F2238" s="5"/>
      <c r="G2238" s="5">
        <v>1</v>
      </c>
    </row>
    <row r="2239" spans="1:7" x14ac:dyDescent="0.2">
      <c r="A2239" s="12">
        <v>42115.741643518515</v>
      </c>
      <c r="B2239" s="5"/>
      <c r="C2239" s="5">
        <v>1</v>
      </c>
      <c r="D2239" s="5"/>
      <c r="E2239" s="5"/>
      <c r="F2239" s="5"/>
      <c r="G2239" s="5">
        <v>1</v>
      </c>
    </row>
    <row r="2240" spans="1:7" x14ac:dyDescent="0.2">
      <c r="A2240" s="12">
        <v>42116.334826388891</v>
      </c>
      <c r="B2240" s="5"/>
      <c r="C2240" s="5">
        <v>1</v>
      </c>
      <c r="D2240" s="5"/>
      <c r="E2240" s="5"/>
      <c r="F2240" s="5"/>
      <c r="G2240" s="5">
        <v>1</v>
      </c>
    </row>
    <row r="2241" spans="1:7" x14ac:dyDescent="0.2">
      <c r="A2241" s="12">
        <v>42116.502418981479</v>
      </c>
      <c r="B2241" s="5"/>
      <c r="C2241" s="5"/>
      <c r="D2241" s="5"/>
      <c r="E2241" s="5">
        <v>1</v>
      </c>
      <c r="F2241" s="5"/>
      <c r="G2241" s="5">
        <v>1</v>
      </c>
    </row>
    <row r="2242" spans="1:7" x14ac:dyDescent="0.2">
      <c r="A2242" s="12">
        <v>42117.68309027778</v>
      </c>
      <c r="B2242" s="5"/>
      <c r="C2242" s="5"/>
      <c r="D2242" s="5"/>
      <c r="E2242" s="5">
        <v>1</v>
      </c>
      <c r="F2242" s="5"/>
      <c r="G2242" s="5">
        <v>1</v>
      </c>
    </row>
    <row r="2243" spans="1:7" x14ac:dyDescent="0.2">
      <c r="A2243" s="12">
        <v>42117.931250000001</v>
      </c>
      <c r="B2243" s="5"/>
      <c r="C2243" s="5">
        <v>1</v>
      </c>
      <c r="D2243" s="5"/>
      <c r="E2243" s="5"/>
      <c r="F2243" s="5"/>
      <c r="G2243" s="5">
        <v>1</v>
      </c>
    </row>
    <row r="2244" spans="1:7" x14ac:dyDescent="0.2">
      <c r="A2244" s="12">
        <v>42118.138101851851</v>
      </c>
      <c r="B2244" s="5"/>
      <c r="C2244" s="5">
        <v>1</v>
      </c>
      <c r="D2244" s="5"/>
      <c r="E2244" s="5"/>
      <c r="F2244" s="5"/>
      <c r="G2244" s="5">
        <v>1</v>
      </c>
    </row>
    <row r="2245" spans="1:7" x14ac:dyDescent="0.2">
      <c r="A2245" s="12">
        <v>42118.347997685189</v>
      </c>
      <c r="B2245" s="5"/>
      <c r="C2245" s="5"/>
      <c r="D2245" s="5"/>
      <c r="E2245" s="5">
        <v>1</v>
      </c>
      <c r="F2245" s="5"/>
      <c r="G2245" s="5">
        <v>1</v>
      </c>
    </row>
    <row r="2246" spans="1:7" x14ac:dyDescent="0.2">
      <c r="A2246" s="12">
        <v>42119.61414351852</v>
      </c>
      <c r="B2246" s="5"/>
      <c r="C2246" s="5"/>
      <c r="D2246" s="5"/>
      <c r="E2246" s="5">
        <v>1</v>
      </c>
      <c r="F2246" s="5"/>
      <c r="G2246" s="5">
        <v>1</v>
      </c>
    </row>
    <row r="2247" spans="1:7" x14ac:dyDescent="0.2">
      <c r="A2247" s="12">
        <v>42120.322893518518</v>
      </c>
      <c r="B2247" s="5"/>
      <c r="C2247" s="5"/>
      <c r="D2247" s="5"/>
      <c r="E2247" s="5">
        <v>1</v>
      </c>
      <c r="F2247" s="5"/>
      <c r="G2247" s="5">
        <v>1</v>
      </c>
    </row>
    <row r="2248" spans="1:7" x14ac:dyDescent="0.2">
      <c r="A2248" s="12">
        <v>42120.419803240744</v>
      </c>
      <c r="B2248" s="5"/>
      <c r="C2248" s="5"/>
      <c r="D2248" s="5"/>
      <c r="E2248" s="5">
        <v>1</v>
      </c>
      <c r="F2248" s="5"/>
      <c r="G2248" s="5">
        <v>1</v>
      </c>
    </row>
    <row r="2249" spans="1:7" x14ac:dyDescent="0.2">
      <c r="A2249" s="12">
        <v>42121.041481481479</v>
      </c>
      <c r="B2249" s="5"/>
      <c r="C2249" s="5"/>
      <c r="D2249" s="5"/>
      <c r="E2249" s="5">
        <v>1</v>
      </c>
      <c r="F2249" s="5"/>
      <c r="G2249" s="5">
        <v>1</v>
      </c>
    </row>
    <row r="2250" spans="1:7" x14ac:dyDescent="0.2">
      <c r="A2250" s="12">
        <v>42121.158668981479</v>
      </c>
      <c r="B2250" s="5">
        <v>1</v>
      </c>
      <c r="C2250" s="5"/>
      <c r="D2250" s="5"/>
      <c r="E2250" s="5"/>
      <c r="F2250" s="5"/>
      <c r="G2250" s="5">
        <v>1</v>
      </c>
    </row>
    <row r="2251" spans="1:7" x14ac:dyDescent="0.2">
      <c r="A2251" s="12">
        <v>42121.467430555553</v>
      </c>
      <c r="B2251" s="5"/>
      <c r="C2251" s="5"/>
      <c r="D2251" s="5"/>
      <c r="E2251" s="5">
        <v>1</v>
      </c>
      <c r="F2251" s="5"/>
      <c r="G2251" s="5">
        <v>1</v>
      </c>
    </row>
    <row r="2252" spans="1:7" x14ac:dyDescent="0.2">
      <c r="A2252" s="12">
        <v>42121.548587962963</v>
      </c>
      <c r="B2252" s="5"/>
      <c r="C2252" s="5"/>
      <c r="D2252" s="5"/>
      <c r="E2252" s="5">
        <v>1</v>
      </c>
      <c r="F2252" s="5"/>
      <c r="G2252" s="5">
        <v>1</v>
      </c>
    </row>
    <row r="2253" spans="1:7" x14ac:dyDescent="0.2">
      <c r="A2253" s="12">
        <v>42121.61619212963</v>
      </c>
      <c r="B2253" s="5"/>
      <c r="C2253" s="5">
        <v>1</v>
      </c>
      <c r="D2253" s="5"/>
      <c r="E2253" s="5"/>
      <c r="F2253" s="5"/>
      <c r="G2253" s="5">
        <v>1</v>
      </c>
    </row>
    <row r="2254" spans="1:7" x14ac:dyDescent="0.2">
      <c r="A2254" s="12">
        <v>42121.800891203704</v>
      </c>
      <c r="B2254" s="5">
        <v>1</v>
      </c>
      <c r="C2254" s="5"/>
      <c r="D2254" s="5"/>
      <c r="E2254" s="5"/>
      <c r="F2254" s="5"/>
      <c r="G2254" s="5">
        <v>1</v>
      </c>
    </row>
    <row r="2255" spans="1:7" x14ac:dyDescent="0.2">
      <c r="A2255" s="12">
        <v>42122.421168981484</v>
      </c>
      <c r="B2255" s="5"/>
      <c r="C2255" s="5">
        <v>1</v>
      </c>
      <c r="D2255" s="5"/>
      <c r="E2255" s="5"/>
      <c r="F2255" s="5"/>
      <c r="G2255" s="5">
        <v>1</v>
      </c>
    </row>
    <row r="2256" spans="1:7" x14ac:dyDescent="0.2">
      <c r="A2256" s="12">
        <v>42122.461736111109</v>
      </c>
      <c r="B2256" s="5"/>
      <c r="C2256" s="5">
        <v>1</v>
      </c>
      <c r="D2256" s="5"/>
      <c r="E2256" s="5"/>
      <c r="F2256" s="5"/>
      <c r="G2256" s="5">
        <v>1</v>
      </c>
    </row>
    <row r="2257" spans="1:7" x14ac:dyDescent="0.2">
      <c r="A2257" s="12">
        <v>42122.484826388885</v>
      </c>
      <c r="B2257" s="5"/>
      <c r="C2257" s="5">
        <v>1</v>
      </c>
      <c r="D2257" s="5"/>
      <c r="E2257" s="5"/>
      <c r="F2257" s="5"/>
      <c r="G2257" s="5">
        <v>1</v>
      </c>
    </row>
    <row r="2258" spans="1:7" x14ac:dyDescent="0.2">
      <c r="A2258" s="12">
        <v>42122.52416666667</v>
      </c>
      <c r="B2258" s="5"/>
      <c r="C2258" s="5">
        <v>1</v>
      </c>
      <c r="D2258" s="5"/>
      <c r="E2258" s="5"/>
      <c r="F2258" s="5"/>
      <c r="G2258" s="5">
        <v>1</v>
      </c>
    </row>
    <row r="2259" spans="1:7" x14ac:dyDescent="0.2">
      <c r="A2259" s="12">
        <v>42122.977465277778</v>
      </c>
      <c r="B2259" s="5"/>
      <c r="C2259" s="5">
        <v>1</v>
      </c>
      <c r="D2259" s="5"/>
      <c r="E2259" s="5"/>
      <c r="F2259" s="5"/>
      <c r="G2259" s="5">
        <v>1</v>
      </c>
    </row>
    <row r="2260" spans="1:7" x14ac:dyDescent="0.2">
      <c r="A2260" s="12">
        <v>42123.440497685187</v>
      </c>
      <c r="B2260" s="5"/>
      <c r="C2260" s="5">
        <v>1</v>
      </c>
      <c r="D2260" s="5"/>
      <c r="E2260" s="5"/>
      <c r="F2260" s="5"/>
      <c r="G2260" s="5">
        <v>1</v>
      </c>
    </row>
    <row r="2261" spans="1:7" x14ac:dyDescent="0.2">
      <c r="A2261" s="12">
        <v>42123.470312500001</v>
      </c>
      <c r="B2261" s="5">
        <v>1</v>
      </c>
      <c r="C2261" s="5"/>
      <c r="D2261" s="5"/>
      <c r="E2261" s="5"/>
      <c r="F2261" s="5"/>
      <c r="G2261" s="5">
        <v>1</v>
      </c>
    </row>
    <row r="2262" spans="1:7" x14ac:dyDescent="0.2">
      <c r="A2262" s="12">
        <v>42123.655034722222</v>
      </c>
      <c r="B2262" s="5"/>
      <c r="C2262" s="5"/>
      <c r="D2262" s="5"/>
      <c r="E2262" s="5">
        <v>1</v>
      </c>
      <c r="F2262" s="5"/>
      <c r="G2262" s="5">
        <v>1</v>
      </c>
    </row>
    <row r="2263" spans="1:7" x14ac:dyDescent="0.2">
      <c r="A2263" s="12">
        <v>42124.415543981479</v>
      </c>
      <c r="B2263" s="5"/>
      <c r="C2263" s="5">
        <v>1</v>
      </c>
      <c r="D2263" s="5"/>
      <c r="E2263" s="5"/>
      <c r="F2263" s="5"/>
      <c r="G2263" s="5">
        <v>1</v>
      </c>
    </row>
    <row r="2264" spans="1:7" x14ac:dyDescent="0.2">
      <c r="A2264" s="12">
        <v>42124.632777777777</v>
      </c>
      <c r="B2264" s="5"/>
      <c r="C2264" s="5"/>
      <c r="D2264" s="5"/>
      <c r="E2264" s="5">
        <v>1</v>
      </c>
      <c r="F2264" s="5"/>
      <c r="G2264" s="5">
        <v>1</v>
      </c>
    </row>
    <row r="2265" spans="1:7" x14ac:dyDescent="0.2">
      <c r="A2265" s="12">
        <v>42124.640081018515</v>
      </c>
      <c r="B2265" s="5"/>
      <c r="C2265" s="5"/>
      <c r="D2265" s="5"/>
      <c r="E2265" s="5">
        <v>1</v>
      </c>
      <c r="F2265" s="5"/>
      <c r="G2265" s="5">
        <v>1</v>
      </c>
    </row>
    <row r="2266" spans="1:7" x14ac:dyDescent="0.2">
      <c r="A2266" s="12">
        <v>42124.684849537036</v>
      </c>
      <c r="B2266" s="5"/>
      <c r="C2266" s="5">
        <v>1</v>
      </c>
      <c r="D2266" s="5"/>
      <c r="E2266" s="5"/>
      <c r="F2266" s="5"/>
      <c r="G2266" s="5">
        <v>1</v>
      </c>
    </row>
    <row r="2267" spans="1:7" x14ac:dyDescent="0.2">
      <c r="A2267" s="12">
        <v>42124.869942129626</v>
      </c>
      <c r="B2267" s="5"/>
      <c r="C2267" s="5"/>
      <c r="D2267" s="5"/>
      <c r="E2267" s="5">
        <v>1</v>
      </c>
      <c r="F2267" s="5"/>
      <c r="G2267" s="5">
        <v>1</v>
      </c>
    </row>
    <row r="2268" spans="1:7" x14ac:dyDescent="0.2">
      <c r="A2268" s="12">
        <v>42125.124849537038</v>
      </c>
      <c r="B2268" s="5"/>
      <c r="C2268" s="5"/>
      <c r="D2268" s="5"/>
      <c r="E2268" s="5">
        <v>1</v>
      </c>
      <c r="F2268" s="5"/>
      <c r="G2268" s="5">
        <v>1</v>
      </c>
    </row>
    <row r="2269" spans="1:7" x14ac:dyDescent="0.2">
      <c r="A2269" s="12">
        <v>42125.4065625</v>
      </c>
      <c r="B2269" s="5"/>
      <c r="C2269" s="5"/>
      <c r="D2269" s="5"/>
      <c r="E2269" s="5">
        <v>1</v>
      </c>
      <c r="F2269" s="5"/>
      <c r="G2269" s="5">
        <v>1</v>
      </c>
    </row>
    <row r="2270" spans="1:7" x14ac:dyDescent="0.2">
      <c r="A2270" s="12">
        <v>42125.43613425926</v>
      </c>
      <c r="B2270" s="5"/>
      <c r="C2270" s="5">
        <v>1</v>
      </c>
      <c r="D2270" s="5"/>
      <c r="E2270" s="5"/>
      <c r="F2270" s="5"/>
      <c r="G2270" s="5">
        <v>1</v>
      </c>
    </row>
    <row r="2271" spans="1:7" x14ac:dyDescent="0.2">
      <c r="A2271" s="12">
        <v>42125.439201388886</v>
      </c>
      <c r="B2271" s="5"/>
      <c r="C2271" s="5"/>
      <c r="D2271" s="5"/>
      <c r="E2271" s="5">
        <v>1</v>
      </c>
      <c r="F2271" s="5"/>
      <c r="G2271" s="5">
        <v>1</v>
      </c>
    </row>
    <row r="2272" spans="1:7" x14ac:dyDescent="0.2">
      <c r="A2272" s="12">
        <v>42125.564479166664</v>
      </c>
      <c r="B2272" s="5"/>
      <c r="C2272" s="5"/>
      <c r="D2272" s="5"/>
      <c r="E2272" s="5">
        <v>1</v>
      </c>
      <c r="F2272" s="5"/>
      <c r="G2272" s="5">
        <v>1</v>
      </c>
    </row>
    <row r="2273" spans="1:7" x14ac:dyDescent="0.2">
      <c r="A2273" s="12">
        <v>42125.705474537041</v>
      </c>
      <c r="B2273" s="5"/>
      <c r="C2273" s="5">
        <v>1</v>
      </c>
      <c r="D2273" s="5"/>
      <c r="E2273" s="5"/>
      <c r="F2273" s="5"/>
      <c r="G2273" s="5">
        <v>1</v>
      </c>
    </row>
    <row r="2274" spans="1:7" x14ac:dyDescent="0.2">
      <c r="A2274" s="12">
        <v>42126.666678240741</v>
      </c>
      <c r="B2274" s="5"/>
      <c r="C2274" s="5"/>
      <c r="D2274" s="5"/>
      <c r="E2274" s="5">
        <v>1</v>
      </c>
      <c r="F2274" s="5"/>
      <c r="G2274" s="5">
        <v>1</v>
      </c>
    </row>
    <row r="2275" spans="1:7" x14ac:dyDescent="0.2">
      <c r="A2275" s="12">
        <v>42126.712905092594</v>
      </c>
      <c r="B2275" s="5"/>
      <c r="C2275" s="5"/>
      <c r="D2275" s="5"/>
      <c r="E2275" s="5">
        <v>1</v>
      </c>
      <c r="F2275" s="5"/>
      <c r="G2275" s="5">
        <v>1</v>
      </c>
    </row>
    <row r="2276" spans="1:7" x14ac:dyDescent="0.2">
      <c r="A2276" s="12">
        <v>42126.861215277779</v>
      </c>
      <c r="B2276" s="5"/>
      <c r="C2276" s="5"/>
      <c r="D2276" s="5"/>
      <c r="E2276" s="5">
        <v>1</v>
      </c>
      <c r="F2276" s="5"/>
      <c r="G2276" s="5">
        <v>1</v>
      </c>
    </row>
    <row r="2277" spans="1:7" x14ac:dyDescent="0.2">
      <c r="A2277" s="12">
        <v>42128.222731481481</v>
      </c>
      <c r="B2277" s="5"/>
      <c r="C2277" s="5">
        <v>1</v>
      </c>
      <c r="D2277" s="5"/>
      <c r="E2277" s="5"/>
      <c r="F2277" s="5"/>
      <c r="G2277" s="5">
        <v>1</v>
      </c>
    </row>
    <row r="2278" spans="1:7" x14ac:dyDescent="0.2">
      <c r="A2278" s="12">
        <v>42128.407349537039</v>
      </c>
      <c r="B2278" s="5"/>
      <c r="C2278" s="5">
        <v>1</v>
      </c>
      <c r="D2278" s="5"/>
      <c r="E2278" s="5"/>
      <c r="F2278" s="5"/>
      <c r="G2278" s="5">
        <v>1</v>
      </c>
    </row>
    <row r="2279" spans="1:7" x14ac:dyDescent="0.2">
      <c r="A2279" s="12">
        <v>42128.419560185182</v>
      </c>
      <c r="B2279" s="5"/>
      <c r="C2279" s="5"/>
      <c r="D2279" s="5"/>
      <c r="E2279" s="5">
        <v>1</v>
      </c>
      <c r="F2279" s="5"/>
      <c r="G2279" s="5">
        <v>1</v>
      </c>
    </row>
    <row r="2280" spans="1:7" x14ac:dyDescent="0.2">
      <c r="A2280" s="12">
        <v>42128.41978009259</v>
      </c>
      <c r="B2280" s="5"/>
      <c r="C2280" s="5"/>
      <c r="D2280" s="5"/>
      <c r="E2280" s="5">
        <v>1</v>
      </c>
      <c r="F2280" s="5"/>
      <c r="G2280" s="5">
        <v>1</v>
      </c>
    </row>
    <row r="2281" spans="1:7" x14ac:dyDescent="0.2">
      <c r="A2281" s="12">
        <v>42128.528275462966</v>
      </c>
      <c r="B2281" s="5"/>
      <c r="C2281" s="5"/>
      <c r="D2281" s="5"/>
      <c r="E2281" s="5">
        <v>1</v>
      </c>
      <c r="F2281" s="5"/>
      <c r="G2281" s="5">
        <v>1</v>
      </c>
    </row>
    <row r="2282" spans="1:7" x14ac:dyDescent="0.2">
      <c r="A2282" s="12">
        <v>42128.605914351851</v>
      </c>
      <c r="B2282" s="5"/>
      <c r="C2282" s="5">
        <v>1</v>
      </c>
      <c r="D2282" s="5"/>
      <c r="E2282" s="5"/>
      <c r="F2282" s="5"/>
      <c r="G2282" s="5">
        <v>1</v>
      </c>
    </row>
    <row r="2283" spans="1:7" x14ac:dyDescent="0.2">
      <c r="A2283" s="12">
        <v>42128.611898148149</v>
      </c>
      <c r="B2283" s="5"/>
      <c r="C2283" s="5"/>
      <c r="D2283" s="5"/>
      <c r="E2283" s="5">
        <v>1</v>
      </c>
      <c r="F2283" s="5"/>
      <c r="G2283" s="5">
        <v>1</v>
      </c>
    </row>
    <row r="2284" spans="1:7" x14ac:dyDescent="0.2">
      <c r="A2284" s="12">
        <v>42128.615740740737</v>
      </c>
      <c r="B2284" s="5"/>
      <c r="C2284" s="5"/>
      <c r="D2284" s="5"/>
      <c r="E2284" s="5">
        <v>1</v>
      </c>
      <c r="F2284" s="5"/>
      <c r="G2284" s="5">
        <v>1</v>
      </c>
    </row>
    <row r="2285" spans="1:7" x14ac:dyDescent="0.2">
      <c r="A2285" s="12">
        <v>42129.018055555556</v>
      </c>
      <c r="B2285" s="5"/>
      <c r="C2285" s="5">
        <v>1</v>
      </c>
      <c r="D2285" s="5"/>
      <c r="E2285" s="5"/>
      <c r="F2285" s="5"/>
      <c r="G2285" s="5">
        <v>1</v>
      </c>
    </row>
    <row r="2286" spans="1:7" x14ac:dyDescent="0.2">
      <c r="A2286" s="12">
        <v>42129.333252314813</v>
      </c>
      <c r="B2286" s="5"/>
      <c r="C2286" s="5"/>
      <c r="D2286" s="5"/>
      <c r="E2286" s="5">
        <v>1</v>
      </c>
      <c r="F2286" s="5"/>
      <c r="G2286" s="5">
        <v>1</v>
      </c>
    </row>
    <row r="2287" spans="1:7" x14ac:dyDescent="0.2">
      <c r="A2287" s="12">
        <v>42129.568877314814</v>
      </c>
      <c r="B2287" s="5"/>
      <c r="C2287" s="5">
        <v>1</v>
      </c>
      <c r="D2287" s="5"/>
      <c r="E2287" s="5"/>
      <c r="F2287" s="5"/>
      <c r="G2287" s="5">
        <v>1</v>
      </c>
    </row>
    <row r="2288" spans="1:7" x14ac:dyDescent="0.2">
      <c r="A2288" s="12">
        <v>42129.617071759261</v>
      </c>
      <c r="B2288" s="5"/>
      <c r="C2288" s="5">
        <v>1</v>
      </c>
      <c r="D2288" s="5"/>
      <c r="E2288" s="5"/>
      <c r="F2288" s="5"/>
      <c r="G2288" s="5">
        <v>1</v>
      </c>
    </row>
    <row r="2289" spans="1:7" x14ac:dyDescent="0.2">
      <c r="A2289" s="12">
        <v>42130.127025462964</v>
      </c>
      <c r="B2289" s="5"/>
      <c r="C2289" s="5">
        <v>1</v>
      </c>
      <c r="D2289" s="5"/>
      <c r="E2289" s="5"/>
      <c r="F2289" s="5"/>
      <c r="G2289" s="5">
        <v>1</v>
      </c>
    </row>
    <row r="2290" spans="1:7" x14ac:dyDescent="0.2">
      <c r="A2290" s="12">
        <v>42130.28328703704</v>
      </c>
      <c r="B2290" s="5"/>
      <c r="C2290" s="5"/>
      <c r="D2290" s="5"/>
      <c r="E2290" s="5">
        <v>1</v>
      </c>
      <c r="F2290" s="5"/>
      <c r="G2290" s="5">
        <v>1</v>
      </c>
    </row>
    <row r="2291" spans="1:7" x14ac:dyDescent="0.2">
      <c r="A2291" s="12">
        <v>42130.575277777774</v>
      </c>
      <c r="B2291" s="5">
        <v>1</v>
      </c>
      <c r="C2291" s="5"/>
      <c r="D2291" s="5"/>
      <c r="E2291" s="5"/>
      <c r="F2291" s="5"/>
      <c r="G2291" s="5">
        <v>1</v>
      </c>
    </row>
    <row r="2292" spans="1:7" x14ac:dyDescent="0.2">
      <c r="A2292" s="12">
        <v>42130.587650462963</v>
      </c>
      <c r="B2292" s="5"/>
      <c r="C2292" s="5">
        <v>1</v>
      </c>
      <c r="D2292" s="5"/>
      <c r="E2292" s="5"/>
      <c r="F2292" s="5"/>
      <c r="G2292" s="5">
        <v>1</v>
      </c>
    </row>
    <row r="2293" spans="1:7" x14ac:dyDescent="0.2">
      <c r="A2293" s="12">
        <v>42130.656817129631</v>
      </c>
      <c r="B2293" s="5"/>
      <c r="C2293" s="5"/>
      <c r="D2293" s="5"/>
      <c r="E2293" s="5">
        <v>1</v>
      </c>
      <c r="F2293" s="5"/>
      <c r="G2293" s="5">
        <v>1</v>
      </c>
    </row>
    <row r="2294" spans="1:7" x14ac:dyDescent="0.2">
      <c r="A2294" s="12">
        <v>42131.247106481482</v>
      </c>
      <c r="B2294" s="5">
        <v>1</v>
      </c>
      <c r="C2294" s="5"/>
      <c r="D2294" s="5"/>
      <c r="E2294" s="5"/>
      <c r="F2294" s="5"/>
      <c r="G2294" s="5">
        <v>1</v>
      </c>
    </row>
    <row r="2295" spans="1:7" x14ac:dyDescent="0.2">
      <c r="A2295" s="12">
        <v>42131.827835648146</v>
      </c>
      <c r="B2295" s="5"/>
      <c r="C2295" s="5"/>
      <c r="D2295" s="5"/>
      <c r="E2295" s="5">
        <v>1</v>
      </c>
      <c r="F2295" s="5"/>
      <c r="G2295" s="5">
        <v>1</v>
      </c>
    </row>
    <row r="2296" spans="1:7" x14ac:dyDescent="0.2">
      <c r="A2296" s="12">
        <v>42132.372152777774</v>
      </c>
      <c r="B2296" s="5"/>
      <c r="C2296" s="5">
        <v>1</v>
      </c>
      <c r="D2296" s="5"/>
      <c r="E2296" s="5"/>
      <c r="F2296" s="5"/>
      <c r="G2296" s="5">
        <v>1</v>
      </c>
    </row>
    <row r="2297" spans="1:7" x14ac:dyDescent="0.2">
      <c r="A2297" s="12">
        <v>42132.601620370369</v>
      </c>
      <c r="B2297" s="5"/>
      <c r="C2297" s="5">
        <v>1</v>
      </c>
      <c r="D2297" s="5"/>
      <c r="E2297" s="5"/>
      <c r="F2297" s="5"/>
      <c r="G2297" s="5">
        <v>1</v>
      </c>
    </row>
    <row r="2298" spans="1:7" x14ac:dyDescent="0.2">
      <c r="A2298" s="12">
        <v>42132.705995370372</v>
      </c>
      <c r="B2298" s="5"/>
      <c r="C2298" s="5">
        <v>1</v>
      </c>
      <c r="D2298" s="5"/>
      <c r="E2298" s="5"/>
      <c r="F2298" s="5"/>
      <c r="G2298" s="5">
        <v>1</v>
      </c>
    </row>
    <row r="2299" spans="1:7" x14ac:dyDescent="0.2">
      <c r="A2299" s="12">
        <v>42132.733472222222</v>
      </c>
      <c r="B2299" s="5"/>
      <c r="C2299" s="5"/>
      <c r="D2299" s="5"/>
      <c r="E2299" s="5">
        <v>1</v>
      </c>
      <c r="F2299" s="5"/>
      <c r="G2299" s="5">
        <v>1</v>
      </c>
    </row>
    <row r="2300" spans="1:7" x14ac:dyDescent="0.2">
      <c r="A2300" s="12">
        <v>42133.963738425926</v>
      </c>
      <c r="B2300" s="5"/>
      <c r="C2300" s="5"/>
      <c r="D2300" s="5"/>
      <c r="E2300" s="5">
        <v>1</v>
      </c>
      <c r="F2300" s="5"/>
      <c r="G2300" s="5">
        <v>1</v>
      </c>
    </row>
    <row r="2301" spans="1:7" x14ac:dyDescent="0.2">
      <c r="A2301" s="12">
        <v>42135.026921296296</v>
      </c>
      <c r="B2301" s="5"/>
      <c r="C2301" s="5">
        <v>1</v>
      </c>
      <c r="D2301" s="5"/>
      <c r="E2301" s="5"/>
      <c r="F2301" s="5"/>
      <c r="G2301" s="5">
        <v>1</v>
      </c>
    </row>
    <row r="2302" spans="1:7" x14ac:dyDescent="0.2">
      <c r="A2302" s="12">
        <v>42135.381215277775</v>
      </c>
      <c r="B2302" s="5">
        <v>1</v>
      </c>
      <c r="C2302" s="5"/>
      <c r="D2302" s="5"/>
      <c r="E2302" s="5"/>
      <c r="F2302" s="5"/>
      <c r="G2302" s="5">
        <v>1</v>
      </c>
    </row>
    <row r="2303" spans="1:7" x14ac:dyDescent="0.2">
      <c r="A2303" s="12">
        <v>42135.391875000001</v>
      </c>
      <c r="B2303" s="5"/>
      <c r="C2303" s="5"/>
      <c r="D2303" s="5"/>
      <c r="E2303" s="5">
        <v>1</v>
      </c>
      <c r="F2303" s="5"/>
      <c r="G2303" s="5">
        <v>1</v>
      </c>
    </row>
    <row r="2304" spans="1:7" x14ac:dyDescent="0.2">
      <c r="A2304" s="12">
        <v>42135.462175925924</v>
      </c>
      <c r="B2304" s="5"/>
      <c r="C2304" s="5">
        <v>1</v>
      </c>
      <c r="D2304" s="5"/>
      <c r="E2304" s="5"/>
      <c r="F2304" s="5"/>
      <c r="G2304" s="5">
        <v>1</v>
      </c>
    </row>
    <row r="2305" spans="1:7" x14ac:dyDescent="0.2">
      <c r="A2305" s="12">
        <v>42135.602361111109</v>
      </c>
      <c r="B2305" s="5"/>
      <c r="C2305" s="5"/>
      <c r="D2305" s="5"/>
      <c r="E2305" s="5">
        <v>1</v>
      </c>
      <c r="F2305" s="5"/>
      <c r="G2305" s="5">
        <v>1</v>
      </c>
    </row>
    <row r="2306" spans="1:7" x14ac:dyDescent="0.2">
      <c r="A2306" s="12">
        <v>42135.82707175926</v>
      </c>
      <c r="B2306" s="5"/>
      <c r="C2306" s="5">
        <v>1</v>
      </c>
      <c r="D2306" s="5"/>
      <c r="E2306" s="5"/>
      <c r="F2306" s="5"/>
      <c r="G2306" s="5">
        <v>1</v>
      </c>
    </row>
    <row r="2307" spans="1:7" x14ac:dyDescent="0.2">
      <c r="A2307" s="12">
        <v>42135.884155092594</v>
      </c>
      <c r="B2307" s="5"/>
      <c r="C2307" s="5">
        <v>1</v>
      </c>
      <c r="D2307" s="5"/>
      <c r="E2307" s="5"/>
      <c r="F2307" s="5"/>
      <c r="G2307" s="5">
        <v>1</v>
      </c>
    </row>
    <row r="2308" spans="1:7" x14ac:dyDescent="0.2">
      <c r="A2308" s="12">
        <v>42135.976226851853</v>
      </c>
      <c r="B2308" s="5"/>
      <c r="C2308" s="5"/>
      <c r="D2308" s="5"/>
      <c r="E2308" s="5">
        <v>1</v>
      </c>
      <c r="F2308" s="5"/>
      <c r="G2308" s="5">
        <v>1</v>
      </c>
    </row>
    <row r="2309" spans="1:7" x14ac:dyDescent="0.2">
      <c r="A2309" s="12">
        <v>42136.001342592594</v>
      </c>
      <c r="B2309" s="5"/>
      <c r="C2309" s="5"/>
      <c r="D2309" s="5"/>
      <c r="E2309" s="5">
        <v>1</v>
      </c>
      <c r="F2309" s="5"/>
      <c r="G2309" s="5">
        <v>1</v>
      </c>
    </row>
    <row r="2310" spans="1:7" x14ac:dyDescent="0.2">
      <c r="A2310" s="12">
        <v>42136.0624537037</v>
      </c>
      <c r="B2310" s="5"/>
      <c r="C2310" s="5"/>
      <c r="D2310" s="5"/>
      <c r="E2310" s="5">
        <v>1</v>
      </c>
      <c r="F2310" s="5"/>
      <c r="G2310" s="5">
        <v>1</v>
      </c>
    </row>
    <row r="2311" spans="1:7" x14ac:dyDescent="0.2">
      <c r="A2311" s="12">
        <v>42136.088842592595</v>
      </c>
      <c r="B2311" s="5"/>
      <c r="C2311" s="5">
        <v>1</v>
      </c>
      <c r="D2311" s="5"/>
      <c r="E2311" s="5"/>
      <c r="F2311" s="5"/>
      <c r="G2311" s="5">
        <v>1</v>
      </c>
    </row>
    <row r="2312" spans="1:7" x14ac:dyDescent="0.2">
      <c r="A2312" s="12">
        <v>42136.212418981479</v>
      </c>
      <c r="B2312" s="5"/>
      <c r="C2312" s="5"/>
      <c r="D2312" s="5"/>
      <c r="E2312" s="5">
        <v>1</v>
      </c>
      <c r="F2312" s="5"/>
      <c r="G2312" s="5">
        <v>1</v>
      </c>
    </row>
    <row r="2313" spans="1:7" x14ac:dyDescent="0.2">
      <c r="A2313" s="12">
        <v>42136.327800925923</v>
      </c>
      <c r="B2313" s="5"/>
      <c r="C2313" s="5"/>
      <c r="D2313" s="5"/>
      <c r="E2313" s="5">
        <v>1</v>
      </c>
      <c r="F2313" s="5"/>
      <c r="G2313" s="5">
        <v>1</v>
      </c>
    </row>
    <row r="2314" spans="1:7" x14ac:dyDescent="0.2">
      <c r="A2314" s="12">
        <v>42136.466863425929</v>
      </c>
      <c r="B2314" s="5"/>
      <c r="C2314" s="5"/>
      <c r="D2314" s="5"/>
      <c r="E2314" s="5">
        <v>1</v>
      </c>
      <c r="F2314" s="5"/>
      <c r="G2314" s="5">
        <v>1</v>
      </c>
    </row>
    <row r="2315" spans="1:7" x14ac:dyDescent="0.2">
      <c r="A2315" s="12">
        <v>42136.542673611111</v>
      </c>
      <c r="B2315" s="5"/>
      <c r="C2315" s="5"/>
      <c r="D2315" s="5"/>
      <c r="E2315" s="5">
        <v>1</v>
      </c>
      <c r="F2315" s="5"/>
      <c r="G2315" s="5">
        <v>1</v>
      </c>
    </row>
    <row r="2316" spans="1:7" x14ac:dyDescent="0.2">
      <c r="A2316" s="12">
        <v>42136.558842592596</v>
      </c>
      <c r="B2316" s="5"/>
      <c r="C2316" s="5">
        <v>1</v>
      </c>
      <c r="D2316" s="5"/>
      <c r="E2316" s="5"/>
      <c r="F2316" s="5"/>
      <c r="G2316" s="5">
        <v>1</v>
      </c>
    </row>
    <row r="2317" spans="1:7" x14ac:dyDescent="0.2">
      <c r="A2317" s="12">
        <v>42137.187465277777</v>
      </c>
      <c r="B2317" s="5"/>
      <c r="C2317" s="5"/>
      <c r="D2317" s="5"/>
      <c r="E2317" s="5">
        <v>1</v>
      </c>
      <c r="F2317" s="5"/>
      <c r="G2317" s="5">
        <v>1</v>
      </c>
    </row>
    <row r="2318" spans="1:7" x14ac:dyDescent="0.2">
      <c r="A2318" s="12">
        <v>42138.298043981478</v>
      </c>
      <c r="B2318" s="5"/>
      <c r="C2318" s="5"/>
      <c r="D2318" s="5"/>
      <c r="E2318" s="5">
        <v>1</v>
      </c>
      <c r="F2318" s="5"/>
      <c r="G2318" s="5">
        <v>1</v>
      </c>
    </row>
    <row r="2319" spans="1:7" x14ac:dyDescent="0.2">
      <c r="A2319" s="12">
        <v>42138.475856481484</v>
      </c>
      <c r="B2319" s="5"/>
      <c r="C2319" s="5"/>
      <c r="D2319" s="5"/>
      <c r="E2319" s="5">
        <v>1</v>
      </c>
      <c r="F2319" s="5"/>
      <c r="G2319" s="5">
        <v>1</v>
      </c>
    </row>
    <row r="2320" spans="1:7" x14ac:dyDescent="0.2">
      <c r="A2320" s="12">
        <v>42138.484293981484</v>
      </c>
      <c r="B2320" s="5"/>
      <c r="C2320" s="5">
        <v>1</v>
      </c>
      <c r="D2320" s="5"/>
      <c r="E2320" s="5"/>
      <c r="F2320" s="5"/>
      <c r="G2320" s="5">
        <v>1</v>
      </c>
    </row>
    <row r="2321" spans="1:7" x14ac:dyDescent="0.2">
      <c r="A2321" s="12">
        <v>42138.590486111112</v>
      </c>
      <c r="B2321" s="5"/>
      <c r="C2321" s="5">
        <v>1</v>
      </c>
      <c r="D2321" s="5"/>
      <c r="E2321" s="5"/>
      <c r="F2321" s="5"/>
      <c r="G2321" s="5">
        <v>1</v>
      </c>
    </row>
    <row r="2322" spans="1:7" x14ac:dyDescent="0.2">
      <c r="A2322" s="12">
        <v>42138.722337962965</v>
      </c>
      <c r="B2322" s="5"/>
      <c r="C2322" s="5"/>
      <c r="D2322" s="5"/>
      <c r="E2322" s="5">
        <v>1</v>
      </c>
      <c r="F2322" s="5"/>
      <c r="G2322" s="5">
        <v>1</v>
      </c>
    </row>
    <row r="2323" spans="1:7" x14ac:dyDescent="0.2">
      <c r="A2323" s="12">
        <v>42138.806192129632</v>
      </c>
      <c r="B2323" s="5"/>
      <c r="C2323" s="5"/>
      <c r="D2323" s="5"/>
      <c r="E2323" s="5">
        <v>1</v>
      </c>
      <c r="F2323" s="5"/>
      <c r="G2323" s="5">
        <v>1</v>
      </c>
    </row>
    <row r="2324" spans="1:7" x14ac:dyDescent="0.2">
      <c r="A2324" s="12">
        <v>42139.317233796297</v>
      </c>
      <c r="B2324" s="5"/>
      <c r="C2324" s="5"/>
      <c r="D2324" s="5"/>
      <c r="E2324" s="5">
        <v>1</v>
      </c>
      <c r="F2324" s="5"/>
      <c r="G2324" s="5">
        <v>1</v>
      </c>
    </row>
    <row r="2325" spans="1:7" x14ac:dyDescent="0.2">
      <c r="A2325" s="12">
        <v>42139.333969907406</v>
      </c>
      <c r="B2325" s="5"/>
      <c r="C2325" s="5">
        <v>1</v>
      </c>
      <c r="D2325" s="5"/>
      <c r="E2325" s="5"/>
      <c r="F2325" s="5"/>
      <c r="G2325" s="5">
        <v>1</v>
      </c>
    </row>
    <row r="2326" spans="1:7" x14ac:dyDescent="0.2">
      <c r="A2326" s="12">
        <v>42139.573344907411</v>
      </c>
      <c r="B2326" s="5"/>
      <c r="C2326" s="5"/>
      <c r="D2326" s="5"/>
      <c r="E2326" s="5">
        <v>1</v>
      </c>
      <c r="F2326" s="5"/>
      <c r="G2326" s="5">
        <v>1</v>
      </c>
    </row>
    <row r="2327" spans="1:7" x14ac:dyDescent="0.2">
      <c r="A2327" s="12">
        <v>42139.608506944445</v>
      </c>
      <c r="B2327" s="5"/>
      <c r="C2327" s="5"/>
      <c r="D2327" s="5"/>
      <c r="E2327" s="5">
        <v>1</v>
      </c>
      <c r="F2327" s="5"/>
      <c r="G2327" s="5">
        <v>1</v>
      </c>
    </row>
    <row r="2328" spans="1:7" x14ac:dyDescent="0.2">
      <c r="A2328" s="12">
        <v>42139.964918981481</v>
      </c>
      <c r="B2328" s="5"/>
      <c r="C2328" s="5">
        <v>1</v>
      </c>
      <c r="D2328" s="5"/>
      <c r="E2328" s="5"/>
      <c r="F2328" s="5"/>
      <c r="G2328" s="5">
        <v>1</v>
      </c>
    </row>
    <row r="2329" spans="1:7" x14ac:dyDescent="0.2">
      <c r="A2329" s="12">
        <v>42140.21298611111</v>
      </c>
      <c r="B2329" s="5"/>
      <c r="C2329" s="5">
        <v>1</v>
      </c>
      <c r="D2329" s="5"/>
      <c r="E2329" s="5"/>
      <c r="F2329" s="5"/>
      <c r="G2329" s="5">
        <v>1</v>
      </c>
    </row>
    <row r="2330" spans="1:7" x14ac:dyDescent="0.2">
      <c r="A2330" s="12">
        <v>42140.503981481481</v>
      </c>
      <c r="B2330" s="5"/>
      <c r="C2330" s="5"/>
      <c r="D2330" s="5"/>
      <c r="E2330" s="5">
        <v>1</v>
      </c>
      <c r="F2330" s="5"/>
      <c r="G2330" s="5">
        <v>1</v>
      </c>
    </row>
    <row r="2331" spans="1:7" x14ac:dyDescent="0.2">
      <c r="A2331" s="12">
        <v>42140.670925925922</v>
      </c>
      <c r="B2331" s="5">
        <v>1</v>
      </c>
      <c r="C2331" s="5"/>
      <c r="D2331" s="5"/>
      <c r="E2331" s="5"/>
      <c r="F2331" s="5"/>
      <c r="G2331" s="5">
        <v>1</v>
      </c>
    </row>
    <row r="2332" spans="1:7" x14ac:dyDescent="0.2">
      <c r="A2332" s="12">
        <v>42140.712731481479</v>
      </c>
      <c r="B2332" s="5">
        <v>1</v>
      </c>
      <c r="C2332" s="5"/>
      <c r="D2332" s="5"/>
      <c r="E2332" s="5"/>
      <c r="F2332" s="5"/>
      <c r="G2332" s="5">
        <v>1</v>
      </c>
    </row>
    <row r="2333" spans="1:7" x14ac:dyDescent="0.2">
      <c r="A2333" s="12">
        <v>42141.332800925928</v>
      </c>
      <c r="B2333" s="5"/>
      <c r="C2333" s="5"/>
      <c r="D2333" s="5"/>
      <c r="E2333" s="5">
        <v>1</v>
      </c>
      <c r="F2333" s="5"/>
      <c r="G2333" s="5">
        <v>1</v>
      </c>
    </row>
    <row r="2334" spans="1:7" x14ac:dyDescent="0.2">
      <c r="A2334" s="12">
        <v>42141.53297453704</v>
      </c>
      <c r="B2334" s="5">
        <v>1</v>
      </c>
      <c r="C2334" s="5"/>
      <c r="D2334" s="5"/>
      <c r="E2334" s="5"/>
      <c r="F2334" s="5"/>
      <c r="G2334" s="5">
        <v>1</v>
      </c>
    </row>
    <row r="2335" spans="1:7" x14ac:dyDescent="0.2">
      <c r="A2335" s="12">
        <v>42141.554467592592</v>
      </c>
      <c r="B2335" s="5"/>
      <c r="C2335" s="5"/>
      <c r="D2335" s="5"/>
      <c r="E2335" s="5">
        <v>1</v>
      </c>
      <c r="F2335" s="5"/>
      <c r="G2335" s="5">
        <v>1</v>
      </c>
    </row>
    <row r="2336" spans="1:7" x14ac:dyDescent="0.2">
      <c r="A2336" s="12">
        <v>42141.748784722222</v>
      </c>
      <c r="B2336" s="5"/>
      <c r="C2336" s="5"/>
      <c r="D2336" s="5"/>
      <c r="E2336" s="5">
        <v>1</v>
      </c>
      <c r="F2336" s="5"/>
      <c r="G2336" s="5">
        <v>1</v>
      </c>
    </row>
    <row r="2337" spans="1:7" x14ac:dyDescent="0.2">
      <c r="A2337" s="12">
        <v>42142.30568287037</v>
      </c>
      <c r="B2337" s="5"/>
      <c r="C2337" s="5"/>
      <c r="D2337" s="5"/>
      <c r="E2337" s="5">
        <v>1</v>
      </c>
      <c r="F2337" s="5"/>
      <c r="G2337" s="5">
        <v>1</v>
      </c>
    </row>
    <row r="2338" spans="1:7" x14ac:dyDescent="0.2">
      <c r="A2338" s="12">
        <v>42142.55877314815</v>
      </c>
      <c r="B2338" s="5"/>
      <c r="C2338" s="5">
        <v>1</v>
      </c>
      <c r="D2338" s="5"/>
      <c r="E2338" s="5"/>
      <c r="F2338" s="5"/>
      <c r="G2338" s="5">
        <v>1</v>
      </c>
    </row>
    <row r="2339" spans="1:7" x14ac:dyDescent="0.2">
      <c r="A2339" s="12">
        <v>42142.560486111113</v>
      </c>
      <c r="B2339" s="5"/>
      <c r="C2339" s="5">
        <v>1</v>
      </c>
      <c r="D2339" s="5"/>
      <c r="E2339" s="5"/>
      <c r="F2339" s="5"/>
      <c r="G2339" s="5">
        <v>1</v>
      </c>
    </row>
    <row r="2340" spans="1:7" x14ac:dyDescent="0.2">
      <c r="A2340" s="12">
        <v>42143.236886574072</v>
      </c>
      <c r="B2340" s="5"/>
      <c r="C2340" s="5"/>
      <c r="D2340" s="5"/>
      <c r="E2340" s="5">
        <v>1</v>
      </c>
      <c r="F2340" s="5"/>
      <c r="G2340" s="5">
        <v>1</v>
      </c>
    </row>
    <row r="2341" spans="1:7" x14ac:dyDescent="0.2">
      <c r="A2341" s="12">
        <v>42143.252789351849</v>
      </c>
      <c r="B2341" s="5"/>
      <c r="C2341" s="5"/>
      <c r="D2341" s="5"/>
      <c r="E2341" s="5">
        <v>1</v>
      </c>
      <c r="F2341" s="5"/>
      <c r="G2341" s="5">
        <v>1</v>
      </c>
    </row>
    <row r="2342" spans="1:7" x14ac:dyDescent="0.2">
      <c r="A2342" s="12">
        <v>42143.505844907406</v>
      </c>
      <c r="B2342" s="5"/>
      <c r="C2342" s="5">
        <v>1</v>
      </c>
      <c r="D2342" s="5"/>
      <c r="E2342" s="5"/>
      <c r="F2342" s="5"/>
      <c r="G2342" s="5">
        <v>1</v>
      </c>
    </row>
    <row r="2343" spans="1:7" x14ac:dyDescent="0.2">
      <c r="A2343" s="12">
        <v>42143.585821759261</v>
      </c>
      <c r="B2343" s="5">
        <v>1</v>
      </c>
      <c r="C2343" s="5"/>
      <c r="D2343" s="5"/>
      <c r="E2343" s="5"/>
      <c r="F2343" s="5"/>
      <c r="G2343" s="5">
        <v>1</v>
      </c>
    </row>
    <row r="2344" spans="1:7" x14ac:dyDescent="0.2">
      <c r="A2344" s="12">
        <v>42143.709409722222</v>
      </c>
      <c r="B2344" s="5"/>
      <c r="C2344" s="5">
        <v>1</v>
      </c>
      <c r="D2344" s="5"/>
      <c r="E2344" s="5"/>
      <c r="F2344" s="5"/>
      <c r="G2344" s="5">
        <v>1</v>
      </c>
    </row>
    <row r="2345" spans="1:7" x14ac:dyDescent="0.2">
      <c r="A2345" s="12">
        <v>42143.833518518521</v>
      </c>
      <c r="B2345" s="5"/>
      <c r="C2345" s="5"/>
      <c r="D2345" s="5"/>
      <c r="E2345" s="5">
        <v>1</v>
      </c>
      <c r="F2345" s="5"/>
      <c r="G2345" s="5">
        <v>1</v>
      </c>
    </row>
    <row r="2346" spans="1:7" x14ac:dyDescent="0.2">
      <c r="A2346" s="12">
        <v>42144.023194444446</v>
      </c>
      <c r="B2346" s="5"/>
      <c r="C2346" s="5">
        <v>1</v>
      </c>
      <c r="D2346" s="5"/>
      <c r="E2346" s="5"/>
      <c r="F2346" s="5"/>
      <c r="G2346" s="5">
        <v>1</v>
      </c>
    </row>
    <row r="2347" spans="1:7" x14ac:dyDescent="0.2">
      <c r="A2347" s="12">
        <v>42144.207199074073</v>
      </c>
      <c r="B2347" s="5"/>
      <c r="C2347" s="5">
        <v>1</v>
      </c>
      <c r="D2347" s="5"/>
      <c r="E2347" s="5"/>
      <c r="F2347" s="5"/>
      <c r="G2347" s="5">
        <v>1</v>
      </c>
    </row>
    <row r="2348" spans="1:7" x14ac:dyDescent="0.2">
      <c r="A2348" s="12">
        <v>42144.365474537037</v>
      </c>
      <c r="B2348" s="5"/>
      <c r="C2348" s="5"/>
      <c r="D2348" s="5"/>
      <c r="E2348" s="5">
        <v>1</v>
      </c>
      <c r="F2348" s="5"/>
      <c r="G2348" s="5">
        <v>1</v>
      </c>
    </row>
    <row r="2349" spans="1:7" x14ac:dyDescent="0.2">
      <c r="A2349" s="12">
        <v>42144.561145833337</v>
      </c>
      <c r="B2349" s="5">
        <v>1</v>
      </c>
      <c r="C2349" s="5"/>
      <c r="D2349" s="5"/>
      <c r="E2349" s="5"/>
      <c r="F2349" s="5"/>
      <c r="G2349" s="5">
        <v>1</v>
      </c>
    </row>
    <row r="2350" spans="1:7" x14ac:dyDescent="0.2">
      <c r="A2350" s="12">
        <v>42145.538356481484</v>
      </c>
      <c r="B2350" s="5"/>
      <c r="C2350" s="5"/>
      <c r="D2350" s="5"/>
      <c r="E2350" s="5">
        <v>1</v>
      </c>
      <c r="F2350" s="5"/>
      <c r="G2350" s="5">
        <v>1</v>
      </c>
    </row>
    <row r="2351" spans="1:7" x14ac:dyDescent="0.2">
      <c r="A2351" s="12">
        <v>42145.711354166669</v>
      </c>
      <c r="B2351" s="5"/>
      <c r="C2351" s="5"/>
      <c r="D2351" s="5"/>
      <c r="E2351" s="5">
        <v>1</v>
      </c>
      <c r="F2351" s="5"/>
      <c r="G2351" s="5">
        <v>1</v>
      </c>
    </row>
    <row r="2352" spans="1:7" x14ac:dyDescent="0.2">
      <c r="A2352" s="12">
        <v>42145.982569444444</v>
      </c>
      <c r="B2352" s="5"/>
      <c r="C2352" s="5"/>
      <c r="D2352" s="5"/>
      <c r="E2352" s="5">
        <v>1</v>
      </c>
      <c r="F2352" s="5"/>
      <c r="G2352" s="5">
        <v>1</v>
      </c>
    </row>
    <row r="2353" spans="1:7" x14ac:dyDescent="0.2">
      <c r="A2353" s="12">
        <v>42146.362060185187</v>
      </c>
      <c r="B2353" s="5"/>
      <c r="C2353" s="5"/>
      <c r="D2353" s="5"/>
      <c r="E2353" s="5">
        <v>1</v>
      </c>
      <c r="F2353" s="5"/>
      <c r="G2353" s="5">
        <v>1</v>
      </c>
    </row>
    <row r="2354" spans="1:7" x14ac:dyDescent="0.2">
      <c r="A2354" s="12">
        <v>42146.52275462963</v>
      </c>
      <c r="B2354" s="5"/>
      <c r="C2354" s="5"/>
      <c r="D2354" s="5"/>
      <c r="E2354" s="5">
        <v>1</v>
      </c>
      <c r="F2354" s="5"/>
      <c r="G2354" s="5">
        <v>1</v>
      </c>
    </row>
    <row r="2355" spans="1:7" x14ac:dyDescent="0.2">
      <c r="A2355" s="12">
        <v>42146.627881944441</v>
      </c>
      <c r="B2355" s="5"/>
      <c r="C2355" s="5"/>
      <c r="D2355" s="5"/>
      <c r="E2355" s="5">
        <v>1</v>
      </c>
      <c r="F2355" s="5"/>
      <c r="G2355" s="5">
        <v>1</v>
      </c>
    </row>
    <row r="2356" spans="1:7" x14ac:dyDescent="0.2">
      <c r="A2356" s="12">
        <v>42147.521597222221</v>
      </c>
      <c r="B2356" s="5"/>
      <c r="C2356" s="5"/>
      <c r="D2356" s="5"/>
      <c r="E2356" s="5">
        <v>1</v>
      </c>
      <c r="F2356" s="5"/>
      <c r="G2356" s="5">
        <v>1</v>
      </c>
    </row>
    <row r="2357" spans="1:7" x14ac:dyDescent="0.2">
      <c r="A2357" s="12">
        <v>42147.533506944441</v>
      </c>
      <c r="B2357" s="5"/>
      <c r="C2357" s="5">
        <v>1</v>
      </c>
      <c r="D2357" s="5"/>
      <c r="E2357" s="5"/>
      <c r="F2357" s="5"/>
      <c r="G2357" s="5">
        <v>1</v>
      </c>
    </row>
    <row r="2358" spans="1:7" x14ac:dyDescent="0.2">
      <c r="A2358" s="12">
        <v>42147.618506944447</v>
      </c>
      <c r="B2358" s="5"/>
      <c r="C2358" s="5"/>
      <c r="D2358" s="5"/>
      <c r="E2358" s="5">
        <v>1</v>
      </c>
      <c r="F2358" s="5"/>
      <c r="G2358" s="5">
        <v>1</v>
      </c>
    </row>
    <row r="2359" spans="1:7" x14ac:dyDescent="0.2">
      <c r="A2359" s="12">
        <v>42148.468518518515</v>
      </c>
      <c r="B2359" s="5"/>
      <c r="C2359" s="5"/>
      <c r="D2359" s="5"/>
      <c r="E2359" s="5">
        <v>1</v>
      </c>
      <c r="F2359" s="5"/>
      <c r="G2359" s="5">
        <v>1</v>
      </c>
    </row>
    <row r="2360" spans="1:7" x14ac:dyDescent="0.2">
      <c r="A2360" s="12">
        <v>42149.340555555558</v>
      </c>
      <c r="B2360" s="5"/>
      <c r="C2360" s="5"/>
      <c r="D2360" s="5"/>
      <c r="E2360" s="5">
        <v>1</v>
      </c>
      <c r="F2360" s="5"/>
      <c r="G2360" s="5">
        <v>1</v>
      </c>
    </row>
    <row r="2361" spans="1:7" x14ac:dyDescent="0.2">
      <c r="A2361" s="12">
        <v>42149.732083333336</v>
      </c>
      <c r="B2361" s="5"/>
      <c r="C2361" s="5"/>
      <c r="D2361" s="5"/>
      <c r="E2361" s="5">
        <v>1</v>
      </c>
      <c r="F2361" s="5"/>
      <c r="G2361" s="5">
        <v>1</v>
      </c>
    </row>
    <row r="2362" spans="1:7" x14ac:dyDescent="0.2">
      <c r="A2362" s="12">
        <v>42150.253750000003</v>
      </c>
      <c r="B2362" s="5"/>
      <c r="C2362" s="5"/>
      <c r="D2362" s="5"/>
      <c r="E2362" s="5">
        <v>1</v>
      </c>
      <c r="F2362" s="5"/>
      <c r="G2362" s="5">
        <v>1</v>
      </c>
    </row>
    <row r="2363" spans="1:7" x14ac:dyDescent="0.2">
      <c r="A2363" s="12">
        <v>42150.277106481481</v>
      </c>
      <c r="B2363" s="5"/>
      <c r="C2363" s="5">
        <v>1</v>
      </c>
      <c r="D2363" s="5"/>
      <c r="E2363" s="5"/>
      <c r="F2363" s="5"/>
      <c r="G2363" s="5">
        <v>1</v>
      </c>
    </row>
    <row r="2364" spans="1:7" x14ac:dyDescent="0.2">
      <c r="A2364" s="12">
        <v>42150.502233796295</v>
      </c>
      <c r="B2364" s="5"/>
      <c r="C2364" s="5"/>
      <c r="D2364" s="5"/>
      <c r="E2364" s="5">
        <v>1</v>
      </c>
      <c r="F2364" s="5"/>
      <c r="G2364" s="5">
        <v>1</v>
      </c>
    </row>
    <row r="2365" spans="1:7" x14ac:dyDescent="0.2">
      <c r="A2365" s="12">
        <v>42150.546979166669</v>
      </c>
      <c r="B2365" s="5"/>
      <c r="C2365" s="5"/>
      <c r="D2365" s="5"/>
      <c r="E2365" s="5">
        <v>1</v>
      </c>
      <c r="F2365" s="5"/>
      <c r="G2365" s="5">
        <v>1</v>
      </c>
    </row>
    <row r="2366" spans="1:7" x14ac:dyDescent="0.2">
      <c r="A2366" s="12">
        <v>42150.569398148145</v>
      </c>
      <c r="B2366" s="5">
        <v>1</v>
      </c>
      <c r="C2366" s="5"/>
      <c r="D2366" s="5"/>
      <c r="E2366" s="5"/>
      <c r="F2366" s="5"/>
      <c r="G2366" s="5">
        <v>1</v>
      </c>
    </row>
    <row r="2367" spans="1:7" x14ac:dyDescent="0.2">
      <c r="A2367" s="12">
        <v>42150.861273148148</v>
      </c>
      <c r="B2367" s="5"/>
      <c r="C2367" s="5"/>
      <c r="D2367" s="5"/>
      <c r="E2367" s="5">
        <v>1</v>
      </c>
      <c r="F2367" s="5"/>
      <c r="G2367" s="5">
        <v>1</v>
      </c>
    </row>
    <row r="2368" spans="1:7" x14ac:dyDescent="0.2">
      <c r="A2368" s="12">
        <v>42150.981192129628</v>
      </c>
      <c r="B2368" s="5"/>
      <c r="C2368" s="5">
        <v>1</v>
      </c>
      <c r="D2368" s="5"/>
      <c r="E2368" s="5"/>
      <c r="F2368" s="5"/>
      <c r="G2368" s="5">
        <v>1</v>
      </c>
    </row>
    <row r="2369" spans="1:7" x14ac:dyDescent="0.2">
      <c r="A2369" s="12">
        <v>42151.029351851852</v>
      </c>
      <c r="B2369" s="5"/>
      <c r="C2369" s="5">
        <v>1</v>
      </c>
      <c r="D2369" s="5"/>
      <c r="E2369" s="5"/>
      <c r="F2369" s="5"/>
      <c r="G2369" s="5">
        <v>1</v>
      </c>
    </row>
    <row r="2370" spans="1:7" x14ac:dyDescent="0.2">
      <c r="A2370" s="12">
        <v>42151.459004629629</v>
      </c>
      <c r="B2370" s="5"/>
      <c r="C2370" s="5">
        <v>1</v>
      </c>
      <c r="D2370" s="5"/>
      <c r="E2370" s="5"/>
      <c r="F2370" s="5"/>
      <c r="G2370" s="5">
        <v>1</v>
      </c>
    </row>
    <row r="2371" spans="1:7" x14ac:dyDescent="0.2">
      <c r="A2371" s="12">
        <v>42151.697384259256</v>
      </c>
      <c r="B2371" s="5"/>
      <c r="C2371" s="5">
        <v>1</v>
      </c>
      <c r="D2371" s="5"/>
      <c r="E2371" s="5"/>
      <c r="F2371" s="5"/>
      <c r="G2371" s="5">
        <v>1</v>
      </c>
    </row>
    <row r="2372" spans="1:7" x14ac:dyDescent="0.2">
      <c r="A2372" s="12">
        <v>42152.08048611111</v>
      </c>
      <c r="B2372" s="5"/>
      <c r="C2372" s="5"/>
      <c r="D2372" s="5"/>
      <c r="E2372" s="5">
        <v>1</v>
      </c>
      <c r="F2372" s="5"/>
      <c r="G2372" s="5">
        <v>1</v>
      </c>
    </row>
    <row r="2373" spans="1:7" x14ac:dyDescent="0.2">
      <c r="A2373" s="12">
        <v>42152.295162037037</v>
      </c>
      <c r="B2373" s="5"/>
      <c r="C2373" s="5"/>
      <c r="D2373" s="5"/>
      <c r="E2373" s="5">
        <v>1</v>
      </c>
      <c r="F2373" s="5"/>
      <c r="G2373" s="5">
        <v>1</v>
      </c>
    </row>
    <row r="2374" spans="1:7" x14ac:dyDescent="0.2">
      <c r="A2374" s="12">
        <v>42152.432500000003</v>
      </c>
      <c r="B2374" s="5"/>
      <c r="C2374" s="5"/>
      <c r="D2374" s="5"/>
      <c r="E2374" s="5">
        <v>1</v>
      </c>
      <c r="F2374" s="5"/>
      <c r="G2374" s="5">
        <v>1</v>
      </c>
    </row>
    <row r="2375" spans="1:7" x14ac:dyDescent="0.2">
      <c r="A2375" s="12">
        <v>42152.557384259257</v>
      </c>
      <c r="B2375" s="5"/>
      <c r="C2375" s="5"/>
      <c r="D2375" s="5"/>
      <c r="E2375" s="5">
        <v>1</v>
      </c>
      <c r="F2375" s="5"/>
      <c r="G2375" s="5">
        <v>1</v>
      </c>
    </row>
    <row r="2376" spans="1:7" x14ac:dyDescent="0.2">
      <c r="A2376" s="12">
        <v>42152.698518518519</v>
      </c>
      <c r="B2376" s="5"/>
      <c r="C2376" s="5">
        <v>1</v>
      </c>
      <c r="D2376" s="5"/>
      <c r="E2376" s="5"/>
      <c r="F2376" s="5"/>
      <c r="G2376" s="5">
        <v>1</v>
      </c>
    </row>
    <row r="2377" spans="1:7" x14ac:dyDescent="0.2">
      <c r="A2377" s="12">
        <v>42153.423263888886</v>
      </c>
      <c r="B2377" s="5"/>
      <c r="C2377" s="5">
        <v>1</v>
      </c>
      <c r="D2377" s="5"/>
      <c r="E2377" s="5"/>
      <c r="F2377" s="5"/>
      <c r="G2377" s="5">
        <v>1</v>
      </c>
    </row>
    <row r="2378" spans="1:7" x14ac:dyDescent="0.2">
      <c r="A2378" s="12">
        <v>42154.431921296295</v>
      </c>
      <c r="B2378" s="5"/>
      <c r="C2378" s="5">
        <v>1</v>
      </c>
      <c r="D2378" s="5"/>
      <c r="E2378" s="5"/>
      <c r="F2378" s="5"/>
      <c r="G2378" s="5">
        <v>1</v>
      </c>
    </row>
    <row r="2379" spans="1:7" x14ac:dyDescent="0.2">
      <c r="A2379" s="12">
        <v>42154.518113425926</v>
      </c>
      <c r="B2379" s="5"/>
      <c r="C2379" s="5">
        <v>1</v>
      </c>
      <c r="D2379" s="5"/>
      <c r="E2379" s="5"/>
      <c r="F2379" s="5"/>
      <c r="G2379" s="5">
        <v>1</v>
      </c>
    </row>
    <row r="2380" spans="1:7" x14ac:dyDescent="0.2">
      <c r="A2380" s="12">
        <v>42154.610486111109</v>
      </c>
      <c r="B2380" s="5">
        <v>1</v>
      </c>
      <c r="C2380" s="5"/>
      <c r="D2380" s="5"/>
      <c r="E2380" s="5"/>
      <c r="F2380" s="5"/>
      <c r="G2380" s="5">
        <v>1</v>
      </c>
    </row>
    <row r="2381" spans="1:7" x14ac:dyDescent="0.2">
      <c r="A2381" s="12">
        <v>42154.66479166667</v>
      </c>
      <c r="B2381" s="5"/>
      <c r="C2381" s="5"/>
      <c r="D2381" s="5"/>
      <c r="E2381" s="5">
        <v>1</v>
      </c>
      <c r="F2381" s="5"/>
      <c r="G2381" s="5">
        <v>1</v>
      </c>
    </row>
    <row r="2382" spans="1:7" x14ac:dyDescent="0.2">
      <c r="A2382" s="12">
        <v>42154.921319444446</v>
      </c>
      <c r="B2382" s="5"/>
      <c r="C2382" s="5">
        <v>1</v>
      </c>
      <c r="D2382" s="5"/>
      <c r="E2382" s="5"/>
      <c r="F2382" s="5"/>
      <c r="G2382" s="5">
        <v>1</v>
      </c>
    </row>
    <row r="2383" spans="1:7" x14ac:dyDescent="0.2">
      <c r="A2383" s="12">
        <v>42154.931145833332</v>
      </c>
      <c r="B2383" s="5">
        <v>1</v>
      </c>
      <c r="C2383" s="5"/>
      <c r="D2383" s="5"/>
      <c r="E2383" s="5"/>
      <c r="F2383" s="5"/>
      <c r="G2383" s="5">
        <v>1</v>
      </c>
    </row>
    <row r="2384" spans="1:7" x14ac:dyDescent="0.2">
      <c r="A2384" s="12">
        <v>42154.934305555558</v>
      </c>
      <c r="B2384" s="5"/>
      <c r="C2384" s="5"/>
      <c r="D2384" s="5"/>
      <c r="E2384" s="5">
        <v>1</v>
      </c>
      <c r="F2384" s="5"/>
      <c r="G2384" s="5">
        <v>1</v>
      </c>
    </row>
    <row r="2385" spans="1:7" x14ac:dyDescent="0.2">
      <c r="A2385" s="12">
        <v>42155.48846064815</v>
      </c>
      <c r="B2385" s="5"/>
      <c r="C2385" s="5"/>
      <c r="D2385" s="5"/>
      <c r="E2385" s="5">
        <v>1</v>
      </c>
      <c r="F2385" s="5"/>
      <c r="G2385" s="5">
        <v>1</v>
      </c>
    </row>
    <row r="2386" spans="1:7" x14ac:dyDescent="0.2">
      <c r="A2386" s="12">
        <v>42155.711886574078</v>
      </c>
      <c r="B2386" s="5"/>
      <c r="C2386" s="5"/>
      <c r="D2386" s="5"/>
      <c r="E2386" s="5">
        <v>1</v>
      </c>
      <c r="F2386" s="5"/>
      <c r="G2386" s="5">
        <v>1</v>
      </c>
    </row>
    <row r="2387" spans="1:7" x14ac:dyDescent="0.2">
      <c r="A2387" s="12">
        <v>42156.302060185182</v>
      </c>
      <c r="B2387" s="5"/>
      <c r="C2387" s="5"/>
      <c r="D2387" s="5"/>
      <c r="E2387" s="5">
        <v>1</v>
      </c>
      <c r="F2387" s="5"/>
      <c r="G2387" s="5">
        <v>1</v>
      </c>
    </row>
    <row r="2388" spans="1:7" x14ac:dyDescent="0.2">
      <c r="A2388" s="12">
        <v>42157.043495370373</v>
      </c>
      <c r="B2388" s="5"/>
      <c r="C2388" s="5"/>
      <c r="D2388" s="5"/>
      <c r="E2388" s="5">
        <v>1</v>
      </c>
      <c r="F2388" s="5"/>
      <c r="G2388" s="5">
        <v>1</v>
      </c>
    </row>
    <row r="2389" spans="1:7" x14ac:dyDescent="0.2">
      <c r="A2389" s="12">
        <v>42157.26185185185</v>
      </c>
      <c r="B2389" s="5"/>
      <c r="C2389" s="5"/>
      <c r="D2389" s="5"/>
      <c r="E2389" s="5">
        <v>1</v>
      </c>
      <c r="F2389" s="5"/>
      <c r="G2389" s="5">
        <v>1</v>
      </c>
    </row>
    <row r="2390" spans="1:7" x14ac:dyDescent="0.2">
      <c r="A2390" s="12">
        <v>42157.382731481484</v>
      </c>
      <c r="B2390" s="5"/>
      <c r="C2390" s="5"/>
      <c r="D2390" s="5"/>
      <c r="E2390" s="5">
        <v>1</v>
      </c>
      <c r="F2390" s="5"/>
      <c r="G2390" s="5">
        <v>1</v>
      </c>
    </row>
    <row r="2391" spans="1:7" x14ac:dyDescent="0.2">
      <c r="A2391" s="12">
        <v>42157.389756944445</v>
      </c>
      <c r="B2391" s="5"/>
      <c r="C2391" s="5">
        <v>1</v>
      </c>
      <c r="D2391" s="5"/>
      <c r="E2391" s="5"/>
      <c r="F2391" s="5"/>
      <c r="G2391" s="5">
        <v>1</v>
      </c>
    </row>
    <row r="2392" spans="1:7" x14ac:dyDescent="0.2">
      <c r="A2392" s="12">
        <v>42157.444178240738</v>
      </c>
      <c r="B2392" s="5"/>
      <c r="C2392" s="5"/>
      <c r="D2392" s="5"/>
      <c r="E2392" s="5">
        <v>1</v>
      </c>
      <c r="F2392" s="5"/>
      <c r="G2392" s="5">
        <v>1</v>
      </c>
    </row>
    <row r="2393" spans="1:7" x14ac:dyDescent="0.2">
      <c r="A2393" s="12">
        <v>42157.708148148151</v>
      </c>
      <c r="B2393" s="5">
        <v>1</v>
      </c>
      <c r="C2393" s="5"/>
      <c r="D2393" s="5"/>
      <c r="E2393" s="5"/>
      <c r="F2393" s="5"/>
      <c r="G2393" s="5">
        <v>1</v>
      </c>
    </row>
    <row r="2394" spans="1:7" x14ac:dyDescent="0.2">
      <c r="A2394" s="12">
        <v>42157.819976851853</v>
      </c>
      <c r="B2394" s="5"/>
      <c r="C2394" s="5">
        <v>1</v>
      </c>
      <c r="D2394" s="5"/>
      <c r="E2394" s="5"/>
      <c r="F2394" s="5"/>
      <c r="G2394" s="5">
        <v>1</v>
      </c>
    </row>
    <row r="2395" spans="1:7" x14ac:dyDescent="0.2">
      <c r="A2395" s="12">
        <v>42157.857361111113</v>
      </c>
      <c r="B2395" s="5"/>
      <c r="C2395" s="5"/>
      <c r="D2395" s="5"/>
      <c r="E2395" s="5">
        <v>1</v>
      </c>
      <c r="F2395" s="5"/>
      <c r="G2395" s="5">
        <v>1</v>
      </c>
    </row>
    <row r="2396" spans="1:7" x14ac:dyDescent="0.2">
      <c r="A2396" s="12">
        <v>42159.016099537039</v>
      </c>
      <c r="B2396" s="5"/>
      <c r="C2396" s="5">
        <v>1</v>
      </c>
      <c r="D2396" s="5"/>
      <c r="E2396" s="5"/>
      <c r="F2396" s="5"/>
      <c r="G2396" s="5">
        <v>1</v>
      </c>
    </row>
    <row r="2397" spans="1:7" x14ac:dyDescent="0.2">
      <c r="A2397" s="12">
        <v>42159.264236111114</v>
      </c>
      <c r="B2397" s="5"/>
      <c r="C2397" s="5">
        <v>1</v>
      </c>
      <c r="D2397" s="5"/>
      <c r="E2397" s="5"/>
      <c r="F2397" s="5"/>
      <c r="G2397" s="5">
        <v>1</v>
      </c>
    </row>
    <row r="2398" spans="1:7" x14ac:dyDescent="0.2">
      <c r="A2398" s="12">
        <v>42159.441250000003</v>
      </c>
      <c r="B2398" s="5">
        <v>1</v>
      </c>
      <c r="C2398" s="5"/>
      <c r="D2398" s="5"/>
      <c r="E2398" s="5"/>
      <c r="F2398" s="5"/>
      <c r="G2398" s="5">
        <v>1</v>
      </c>
    </row>
    <row r="2399" spans="1:7" x14ac:dyDescent="0.2">
      <c r="A2399" s="12">
        <v>42160.374710648146</v>
      </c>
      <c r="B2399" s="5"/>
      <c r="C2399" s="5"/>
      <c r="D2399" s="5"/>
      <c r="E2399" s="5">
        <v>1</v>
      </c>
      <c r="F2399" s="5"/>
      <c r="G2399" s="5">
        <v>1</v>
      </c>
    </row>
    <row r="2400" spans="1:7" x14ac:dyDescent="0.2">
      <c r="A2400" s="12">
        <v>42160.443483796298</v>
      </c>
      <c r="B2400" s="5"/>
      <c r="C2400" s="5"/>
      <c r="D2400" s="5"/>
      <c r="E2400" s="5">
        <v>1</v>
      </c>
      <c r="F2400" s="5"/>
      <c r="G2400" s="5">
        <v>1</v>
      </c>
    </row>
    <row r="2401" spans="1:7" x14ac:dyDescent="0.2">
      <c r="A2401" s="12">
        <v>42160.500196759262</v>
      </c>
      <c r="B2401" s="5"/>
      <c r="C2401" s="5"/>
      <c r="D2401" s="5"/>
      <c r="E2401" s="5">
        <v>1</v>
      </c>
      <c r="F2401" s="5"/>
      <c r="G2401" s="5">
        <v>1</v>
      </c>
    </row>
    <row r="2402" spans="1:7" x14ac:dyDescent="0.2">
      <c r="A2402" s="12">
        <v>42160.526875000003</v>
      </c>
      <c r="B2402" s="5"/>
      <c r="C2402" s="5"/>
      <c r="D2402" s="5"/>
      <c r="E2402" s="5">
        <v>1</v>
      </c>
      <c r="F2402" s="5"/>
      <c r="G2402" s="5">
        <v>1</v>
      </c>
    </row>
    <row r="2403" spans="1:7" x14ac:dyDescent="0.2">
      <c r="A2403" s="12">
        <v>42160.719155092593</v>
      </c>
      <c r="B2403" s="5"/>
      <c r="C2403" s="5">
        <v>1</v>
      </c>
      <c r="D2403" s="5"/>
      <c r="E2403" s="5"/>
      <c r="F2403" s="5"/>
      <c r="G2403" s="5">
        <v>1</v>
      </c>
    </row>
    <row r="2404" spans="1:7" x14ac:dyDescent="0.2">
      <c r="A2404" s="12">
        <v>42161.5625</v>
      </c>
      <c r="B2404" s="5"/>
      <c r="C2404" s="5"/>
      <c r="D2404" s="5"/>
      <c r="E2404" s="5">
        <v>1</v>
      </c>
      <c r="F2404" s="5"/>
      <c r="G2404" s="5">
        <v>1</v>
      </c>
    </row>
    <row r="2405" spans="1:7" x14ac:dyDescent="0.2">
      <c r="A2405" s="12">
        <v>42161.938449074078</v>
      </c>
      <c r="B2405" s="5"/>
      <c r="C2405" s="5"/>
      <c r="D2405" s="5"/>
      <c r="E2405" s="5">
        <v>1</v>
      </c>
      <c r="F2405" s="5"/>
      <c r="G2405" s="5">
        <v>1</v>
      </c>
    </row>
    <row r="2406" spans="1:7" x14ac:dyDescent="0.2">
      <c r="A2406" s="12">
        <v>42162.521215277775</v>
      </c>
      <c r="B2406" s="5"/>
      <c r="C2406" s="5"/>
      <c r="D2406" s="5"/>
      <c r="E2406" s="5">
        <v>1</v>
      </c>
      <c r="F2406" s="5"/>
      <c r="G2406" s="5">
        <v>1</v>
      </c>
    </row>
    <row r="2407" spans="1:7" x14ac:dyDescent="0.2">
      <c r="A2407" s="12">
        <v>42163.09</v>
      </c>
      <c r="B2407" s="5"/>
      <c r="C2407" s="5"/>
      <c r="D2407" s="5"/>
      <c r="E2407" s="5">
        <v>1</v>
      </c>
      <c r="F2407" s="5"/>
      <c r="G2407" s="5">
        <v>1</v>
      </c>
    </row>
    <row r="2408" spans="1:7" x14ac:dyDescent="0.2">
      <c r="A2408" s="12">
        <v>42163.3752662037</v>
      </c>
      <c r="B2408" s="5"/>
      <c r="C2408" s="5"/>
      <c r="D2408" s="5"/>
      <c r="E2408" s="5">
        <v>1</v>
      </c>
      <c r="F2408" s="5"/>
      <c r="G2408" s="5">
        <v>1</v>
      </c>
    </row>
    <row r="2409" spans="1:7" x14ac:dyDescent="0.2">
      <c r="A2409" s="12">
        <v>42163.417453703703</v>
      </c>
      <c r="B2409" s="5"/>
      <c r="C2409" s="5"/>
      <c r="D2409" s="5"/>
      <c r="E2409" s="5">
        <v>1</v>
      </c>
      <c r="F2409" s="5"/>
      <c r="G2409" s="5">
        <v>1</v>
      </c>
    </row>
    <row r="2410" spans="1:7" x14ac:dyDescent="0.2">
      <c r="A2410" s="12">
        <v>42163.428495370368</v>
      </c>
      <c r="B2410" s="5"/>
      <c r="C2410" s="5">
        <v>1</v>
      </c>
      <c r="D2410" s="5"/>
      <c r="E2410" s="5"/>
      <c r="F2410" s="5"/>
      <c r="G2410" s="5">
        <v>1</v>
      </c>
    </row>
    <row r="2411" spans="1:7" x14ac:dyDescent="0.2">
      <c r="A2411" s="12">
        <v>42163.689583333333</v>
      </c>
      <c r="B2411" s="5"/>
      <c r="C2411" s="5"/>
      <c r="D2411" s="5"/>
      <c r="E2411" s="5">
        <v>1</v>
      </c>
      <c r="F2411" s="5"/>
      <c r="G2411" s="5">
        <v>1</v>
      </c>
    </row>
    <row r="2412" spans="1:7" x14ac:dyDescent="0.2">
      <c r="A2412" s="12">
        <v>42163.748993055553</v>
      </c>
      <c r="B2412" s="5"/>
      <c r="C2412" s="5"/>
      <c r="D2412" s="5"/>
      <c r="E2412" s="5">
        <v>1</v>
      </c>
      <c r="F2412" s="5"/>
      <c r="G2412" s="5">
        <v>1</v>
      </c>
    </row>
    <row r="2413" spans="1:7" x14ac:dyDescent="0.2">
      <c r="A2413" s="12">
        <v>42163.961712962962</v>
      </c>
      <c r="B2413" s="5"/>
      <c r="C2413" s="5">
        <v>1</v>
      </c>
      <c r="D2413" s="5"/>
      <c r="E2413" s="5"/>
      <c r="F2413" s="5"/>
      <c r="G2413" s="5">
        <v>1</v>
      </c>
    </row>
    <row r="2414" spans="1:7" x14ac:dyDescent="0.2">
      <c r="A2414" s="12">
        <v>42164.09138888889</v>
      </c>
      <c r="B2414" s="5"/>
      <c r="C2414" s="5">
        <v>1</v>
      </c>
      <c r="D2414" s="5"/>
      <c r="E2414" s="5"/>
      <c r="F2414" s="5"/>
      <c r="G2414" s="5">
        <v>1</v>
      </c>
    </row>
    <row r="2415" spans="1:7" x14ac:dyDescent="0.2">
      <c r="A2415" s="12">
        <v>42164.407523148147</v>
      </c>
      <c r="B2415" s="5"/>
      <c r="C2415" s="5">
        <v>1</v>
      </c>
      <c r="D2415" s="5"/>
      <c r="E2415" s="5"/>
      <c r="F2415" s="5"/>
      <c r="G2415" s="5">
        <v>1</v>
      </c>
    </row>
    <row r="2416" spans="1:7" x14ac:dyDescent="0.2">
      <c r="A2416" s="12">
        <v>42164.491319444445</v>
      </c>
      <c r="B2416" s="5"/>
      <c r="C2416" s="5">
        <v>1</v>
      </c>
      <c r="D2416" s="5"/>
      <c r="E2416" s="5"/>
      <c r="F2416" s="5"/>
      <c r="G2416" s="5">
        <v>1</v>
      </c>
    </row>
    <row r="2417" spans="1:7" x14ac:dyDescent="0.2">
      <c r="A2417" s="12">
        <v>42164.685659722221</v>
      </c>
      <c r="B2417" s="5"/>
      <c r="C2417" s="5">
        <v>1</v>
      </c>
      <c r="D2417" s="5"/>
      <c r="E2417" s="5"/>
      <c r="F2417" s="5"/>
      <c r="G2417" s="5">
        <v>1</v>
      </c>
    </row>
    <row r="2418" spans="1:7" x14ac:dyDescent="0.2">
      <c r="A2418" s="12">
        <v>42164.700196759259</v>
      </c>
      <c r="B2418" s="5"/>
      <c r="C2418" s="5">
        <v>1</v>
      </c>
      <c r="D2418" s="5"/>
      <c r="E2418" s="5"/>
      <c r="F2418" s="5"/>
      <c r="G2418" s="5">
        <v>1</v>
      </c>
    </row>
    <row r="2419" spans="1:7" x14ac:dyDescent="0.2">
      <c r="A2419" s="12">
        <v>42164.829247685186</v>
      </c>
      <c r="B2419" s="5"/>
      <c r="C2419" s="5">
        <v>1</v>
      </c>
      <c r="D2419" s="5"/>
      <c r="E2419" s="5"/>
      <c r="F2419" s="5"/>
      <c r="G2419" s="5">
        <v>1</v>
      </c>
    </row>
    <row r="2420" spans="1:7" x14ac:dyDescent="0.2">
      <c r="A2420" s="12">
        <v>42165.254293981481</v>
      </c>
      <c r="B2420" s="5"/>
      <c r="C2420" s="5"/>
      <c r="D2420" s="5"/>
      <c r="E2420" s="5">
        <v>1</v>
      </c>
      <c r="F2420" s="5"/>
      <c r="G2420" s="5">
        <v>1</v>
      </c>
    </row>
    <row r="2421" spans="1:7" x14ac:dyDescent="0.2">
      <c r="A2421" s="12">
        <v>42165.576956018522</v>
      </c>
      <c r="B2421" s="5"/>
      <c r="C2421" s="5">
        <v>1</v>
      </c>
      <c r="D2421" s="5"/>
      <c r="E2421" s="5"/>
      <c r="F2421" s="5"/>
      <c r="G2421" s="5">
        <v>1</v>
      </c>
    </row>
    <row r="2422" spans="1:7" x14ac:dyDescent="0.2">
      <c r="A2422" s="12">
        <v>42165.59</v>
      </c>
      <c r="B2422" s="5"/>
      <c r="C2422" s="5"/>
      <c r="D2422" s="5"/>
      <c r="E2422" s="5">
        <v>1</v>
      </c>
      <c r="F2422" s="5"/>
      <c r="G2422" s="5">
        <v>1</v>
      </c>
    </row>
    <row r="2423" spans="1:7" x14ac:dyDescent="0.2">
      <c r="A2423" s="12">
        <v>42165.714525462965</v>
      </c>
      <c r="B2423" s="5"/>
      <c r="C2423" s="5">
        <v>1</v>
      </c>
      <c r="D2423" s="5"/>
      <c r="E2423" s="5"/>
      <c r="F2423" s="5"/>
      <c r="G2423" s="5">
        <v>1</v>
      </c>
    </row>
    <row r="2424" spans="1:7" x14ac:dyDescent="0.2">
      <c r="A2424" s="12">
        <v>42165.784791666665</v>
      </c>
      <c r="B2424" s="5"/>
      <c r="C2424" s="5"/>
      <c r="D2424" s="5"/>
      <c r="E2424" s="5">
        <v>1</v>
      </c>
      <c r="F2424" s="5"/>
      <c r="G2424" s="5">
        <v>1</v>
      </c>
    </row>
    <row r="2425" spans="1:7" x14ac:dyDescent="0.2">
      <c r="A2425" s="12">
        <v>42166.011400462965</v>
      </c>
      <c r="B2425" s="5"/>
      <c r="C2425" s="5"/>
      <c r="D2425" s="5"/>
      <c r="E2425" s="5">
        <v>1</v>
      </c>
      <c r="F2425" s="5"/>
      <c r="G2425" s="5">
        <v>1</v>
      </c>
    </row>
    <row r="2426" spans="1:7" x14ac:dyDescent="0.2">
      <c r="A2426" s="12">
        <v>42166.814872685187</v>
      </c>
      <c r="B2426" s="5"/>
      <c r="C2426" s="5"/>
      <c r="D2426" s="5"/>
      <c r="E2426" s="5">
        <v>1</v>
      </c>
      <c r="F2426" s="5"/>
      <c r="G2426" s="5">
        <v>1</v>
      </c>
    </row>
    <row r="2427" spans="1:7" x14ac:dyDescent="0.2">
      <c r="A2427" s="12">
        <v>42166.998738425929</v>
      </c>
      <c r="B2427" s="5"/>
      <c r="C2427" s="5">
        <v>1</v>
      </c>
      <c r="D2427" s="5"/>
      <c r="E2427" s="5"/>
      <c r="F2427" s="5"/>
      <c r="G2427" s="5">
        <v>1</v>
      </c>
    </row>
    <row r="2428" spans="1:7" x14ac:dyDescent="0.2">
      <c r="A2428" s="12">
        <v>42167.22583333333</v>
      </c>
      <c r="B2428" s="5"/>
      <c r="C2428" s="5"/>
      <c r="D2428" s="5"/>
      <c r="E2428" s="5">
        <v>1</v>
      </c>
      <c r="F2428" s="5"/>
      <c r="G2428" s="5">
        <v>1</v>
      </c>
    </row>
    <row r="2429" spans="1:7" x14ac:dyDescent="0.2">
      <c r="A2429" s="12">
        <v>42167.324826388889</v>
      </c>
      <c r="B2429" s="5"/>
      <c r="C2429" s="5"/>
      <c r="D2429" s="5"/>
      <c r="E2429" s="5">
        <v>1</v>
      </c>
      <c r="F2429" s="5"/>
      <c r="G2429" s="5">
        <v>1</v>
      </c>
    </row>
    <row r="2430" spans="1:7" x14ac:dyDescent="0.2">
      <c r="A2430" s="12">
        <v>42167.326458333337</v>
      </c>
      <c r="B2430" s="5"/>
      <c r="C2430" s="5"/>
      <c r="D2430" s="5"/>
      <c r="E2430" s="5">
        <v>1</v>
      </c>
      <c r="F2430" s="5"/>
      <c r="G2430" s="5">
        <v>1</v>
      </c>
    </row>
    <row r="2431" spans="1:7" x14ac:dyDescent="0.2">
      <c r="A2431" s="12">
        <v>42167.605370370373</v>
      </c>
      <c r="B2431" s="5">
        <v>1</v>
      </c>
      <c r="C2431" s="5"/>
      <c r="D2431" s="5"/>
      <c r="E2431" s="5"/>
      <c r="F2431" s="5"/>
      <c r="G2431" s="5">
        <v>1</v>
      </c>
    </row>
    <row r="2432" spans="1:7" x14ac:dyDescent="0.2">
      <c r="A2432" s="12">
        <v>42167.685023148151</v>
      </c>
      <c r="B2432" s="5"/>
      <c r="C2432" s="5">
        <v>1</v>
      </c>
      <c r="D2432" s="5"/>
      <c r="E2432" s="5"/>
      <c r="F2432" s="5"/>
      <c r="G2432" s="5">
        <v>1</v>
      </c>
    </row>
    <row r="2433" spans="1:7" x14ac:dyDescent="0.2">
      <c r="A2433" s="12">
        <v>42168.108148148145</v>
      </c>
      <c r="B2433" s="5"/>
      <c r="C2433" s="5"/>
      <c r="D2433" s="5"/>
      <c r="E2433" s="5">
        <v>1</v>
      </c>
      <c r="F2433" s="5"/>
      <c r="G2433" s="5">
        <v>1</v>
      </c>
    </row>
    <row r="2434" spans="1:7" x14ac:dyDescent="0.2">
      <c r="A2434" s="12">
        <v>42168.351099537038</v>
      </c>
      <c r="B2434" s="5">
        <v>1</v>
      </c>
      <c r="C2434" s="5"/>
      <c r="D2434" s="5"/>
      <c r="E2434" s="5"/>
      <c r="F2434" s="5"/>
      <c r="G2434" s="5">
        <v>1</v>
      </c>
    </row>
    <row r="2435" spans="1:7" x14ac:dyDescent="0.2">
      <c r="A2435" s="12">
        <v>42169.606006944443</v>
      </c>
      <c r="B2435" s="5"/>
      <c r="C2435" s="5"/>
      <c r="D2435" s="5"/>
      <c r="E2435" s="5">
        <v>1</v>
      </c>
      <c r="F2435" s="5"/>
      <c r="G2435" s="5">
        <v>1</v>
      </c>
    </row>
    <row r="2436" spans="1:7" x14ac:dyDescent="0.2">
      <c r="A2436" s="12">
        <v>42169.750173611108</v>
      </c>
      <c r="B2436" s="5"/>
      <c r="C2436" s="5">
        <v>1</v>
      </c>
      <c r="D2436" s="5"/>
      <c r="E2436" s="5"/>
      <c r="F2436" s="5"/>
      <c r="G2436" s="5">
        <v>1</v>
      </c>
    </row>
    <row r="2437" spans="1:7" x14ac:dyDescent="0.2">
      <c r="A2437" s="12">
        <v>42170.238680555558</v>
      </c>
      <c r="B2437" s="5"/>
      <c r="C2437" s="5">
        <v>1</v>
      </c>
      <c r="D2437" s="5"/>
      <c r="E2437" s="5"/>
      <c r="F2437" s="5"/>
      <c r="G2437" s="5">
        <v>1</v>
      </c>
    </row>
    <row r="2438" spans="1:7" x14ac:dyDescent="0.2">
      <c r="A2438" s="12">
        <v>42170.520127314812</v>
      </c>
      <c r="B2438" s="5"/>
      <c r="C2438" s="5">
        <v>1</v>
      </c>
      <c r="D2438" s="5"/>
      <c r="E2438" s="5"/>
      <c r="F2438" s="5"/>
      <c r="G2438" s="5">
        <v>1</v>
      </c>
    </row>
    <row r="2439" spans="1:7" x14ac:dyDescent="0.2">
      <c r="A2439" s="12">
        <v>42170.638113425928</v>
      </c>
      <c r="B2439" s="5"/>
      <c r="C2439" s="5"/>
      <c r="D2439" s="5"/>
      <c r="E2439" s="5">
        <v>1</v>
      </c>
      <c r="F2439" s="5"/>
      <c r="G2439" s="5">
        <v>1</v>
      </c>
    </row>
    <row r="2440" spans="1:7" x14ac:dyDescent="0.2">
      <c r="A2440" s="12">
        <v>42170.701898148145</v>
      </c>
      <c r="B2440" s="5"/>
      <c r="C2440" s="5"/>
      <c r="D2440" s="5"/>
      <c r="E2440" s="5">
        <v>1</v>
      </c>
      <c r="F2440" s="5"/>
      <c r="G2440" s="5">
        <v>1</v>
      </c>
    </row>
    <row r="2441" spans="1:7" x14ac:dyDescent="0.2">
      <c r="A2441" s="12">
        <v>42170.788194444445</v>
      </c>
      <c r="B2441" s="5"/>
      <c r="C2441" s="5">
        <v>1</v>
      </c>
      <c r="D2441" s="5"/>
      <c r="E2441" s="5"/>
      <c r="F2441" s="5"/>
      <c r="G2441" s="5">
        <v>1</v>
      </c>
    </row>
    <row r="2442" spans="1:7" x14ac:dyDescent="0.2">
      <c r="A2442" s="12">
        <v>42170.826527777775</v>
      </c>
      <c r="B2442" s="5"/>
      <c r="C2442" s="5"/>
      <c r="D2442" s="5"/>
      <c r="E2442" s="5">
        <v>1</v>
      </c>
      <c r="F2442" s="5"/>
      <c r="G2442" s="5">
        <v>1</v>
      </c>
    </row>
    <row r="2443" spans="1:7" x14ac:dyDescent="0.2">
      <c r="A2443" s="12">
        <v>42171.1091087963</v>
      </c>
      <c r="B2443" s="5"/>
      <c r="C2443" s="5"/>
      <c r="D2443" s="5"/>
      <c r="E2443" s="5">
        <v>1</v>
      </c>
      <c r="F2443" s="5"/>
      <c r="G2443" s="5">
        <v>1</v>
      </c>
    </row>
    <row r="2444" spans="1:7" x14ac:dyDescent="0.2">
      <c r="A2444" s="12">
        <v>42171.175196759257</v>
      </c>
      <c r="B2444" s="5"/>
      <c r="C2444" s="5">
        <v>1</v>
      </c>
      <c r="D2444" s="5"/>
      <c r="E2444" s="5"/>
      <c r="F2444" s="5"/>
      <c r="G2444" s="5">
        <v>1</v>
      </c>
    </row>
    <row r="2445" spans="1:7" x14ac:dyDescent="0.2">
      <c r="A2445" s="12">
        <v>42171.517083333332</v>
      </c>
      <c r="B2445" s="5"/>
      <c r="C2445" s="5"/>
      <c r="D2445" s="5"/>
      <c r="E2445" s="5">
        <v>1</v>
      </c>
      <c r="F2445" s="5"/>
      <c r="G2445" s="5">
        <v>1</v>
      </c>
    </row>
    <row r="2446" spans="1:7" x14ac:dyDescent="0.2">
      <c r="A2446" s="12">
        <v>42171.535636574074</v>
      </c>
      <c r="B2446" s="5"/>
      <c r="C2446" s="5">
        <v>1</v>
      </c>
      <c r="D2446" s="5"/>
      <c r="E2446" s="5"/>
      <c r="F2446" s="5"/>
      <c r="G2446" s="5">
        <v>1</v>
      </c>
    </row>
    <row r="2447" spans="1:7" x14ac:dyDescent="0.2">
      <c r="A2447" s="12">
        <v>42171.55027777778</v>
      </c>
      <c r="B2447" s="5"/>
      <c r="C2447" s="5">
        <v>1</v>
      </c>
      <c r="D2447" s="5"/>
      <c r="E2447" s="5"/>
      <c r="F2447" s="5"/>
      <c r="G2447" s="5">
        <v>1</v>
      </c>
    </row>
    <row r="2448" spans="1:7" x14ac:dyDescent="0.2">
      <c r="A2448" s="12">
        <v>42171.555081018516</v>
      </c>
      <c r="B2448" s="5"/>
      <c r="C2448" s="5"/>
      <c r="D2448" s="5"/>
      <c r="E2448" s="5">
        <v>1</v>
      </c>
      <c r="F2448" s="5"/>
      <c r="G2448" s="5">
        <v>1</v>
      </c>
    </row>
    <row r="2449" spans="1:7" x14ac:dyDescent="0.2">
      <c r="A2449" s="12">
        <v>42171.609050925923</v>
      </c>
      <c r="B2449" s="5"/>
      <c r="C2449" s="5">
        <v>1</v>
      </c>
      <c r="D2449" s="5"/>
      <c r="E2449" s="5"/>
      <c r="F2449" s="5"/>
      <c r="G2449" s="5">
        <v>1</v>
      </c>
    </row>
    <row r="2450" spans="1:7" x14ac:dyDescent="0.2">
      <c r="A2450" s="12">
        <v>42171.616550925923</v>
      </c>
      <c r="B2450" s="5"/>
      <c r="C2450" s="5"/>
      <c r="D2450" s="5"/>
      <c r="E2450" s="5">
        <v>1</v>
      </c>
      <c r="F2450" s="5"/>
      <c r="G2450" s="5">
        <v>1</v>
      </c>
    </row>
    <row r="2451" spans="1:7" x14ac:dyDescent="0.2">
      <c r="A2451" s="12">
        <v>42171.619270833333</v>
      </c>
      <c r="B2451" s="5"/>
      <c r="C2451" s="5">
        <v>1</v>
      </c>
      <c r="D2451" s="5"/>
      <c r="E2451" s="5"/>
      <c r="F2451" s="5"/>
      <c r="G2451" s="5">
        <v>1</v>
      </c>
    </row>
    <row r="2452" spans="1:7" x14ac:dyDescent="0.2">
      <c r="A2452" s="12">
        <v>42171.704756944448</v>
      </c>
      <c r="B2452" s="5"/>
      <c r="C2452" s="5">
        <v>1</v>
      </c>
      <c r="D2452" s="5"/>
      <c r="E2452" s="5"/>
      <c r="F2452" s="5"/>
      <c r="G2452" s="5">
        <v>1</v>
      </c>
    </row>
    <row r="2453" spans="1:7" x14ac:dyDescent="0.2">
      <c r="A2453" s="12">
        <v>42172.231238425928</v>
      </c>
      <c r="B2453" s="5"/>
      <c r="C2453" s="5">
        <v>1</v>
      </c>
      <c r="D2453" s="5"/>
      <c r="E2453" s="5"/>
      <c r="F2453" s="5"/>
      <c r="G2453" s="5">
        <v>1</v>
      </c>
    </row>
    <row r="2454" spans="1:7" x14ac:dyDescent="0.2">
      <c r="A2454" s="12">
        <v>42172.405173611114</v>
      </c>
      <c r="B2454" s="5"/>
      <c r="C2454" s="5">
        <v>1</v>
      </c>
      <c r="D2454" s="5"/>
      <c r="E2454" s="5"/>
      <c r="F2454" s="5"/>
      <c r="G2454" s="5">
        <v>1</v>
      </c>
    </row>
    <row r="2455" spans="1:7" x14ac:dyDescent="0.2">
      <c r="A2455" s="12">
        <v>42172.460694444446</v>
      </c>
      <c r="B2455" s="5"/>
      <c r="C2455" s="5">
        <v>1</v>
      </c>
      <c r="D2455" s="5"/>
      <c r="E2455" s="5"/>
      <c r="F2455" s="5"/>
      <c r="G2455" s="5">
        <v>1</v>
      </c>
    </row>
    <row r="2456" spans="1:7" x14ac:dyDescent="0.2">
      <c r="A2456" s="12">
        <v>42172.477766203701</v>
      </c>
      <c r="B2456" s="5"/>
      <c r="C2456" s="5">
        <v>1</v>
      </c>
      <c r="D2456" s="5"/>
      <c r="E2456" s="5"/>
      <c r="F2456" s="5"/>
      <c r="G2456" s="5">
        <v>1</v>
      </c>
    </row>
    <row r="2457" spans="1:7" x14ac:dyDescent="0.2">
      <c r="A2457" s="12">
        <v>42172.549305555556</v>
      </c>
      <c r="B2457" s="5"/>
      <c r="C2457" s="5"/>
      <c r="D2457" s="5"/>
      <c r="E2457" s="5">
        <v>1</v>
      </c>
      <c r="F2457" s="5"/>
      <c r="G2457" s="5">
        <v>1</v>
      </c>
    </row>
    <row r="2458" spans="1:7" x14ac:dyDescent="0.2">
      <c r="A2458" s="12">
        <v>42172.608090277776</v>
      </c>
      <c r="B2458" s="5">
        <v>1</v>
      </c>
      <c r="C2458" s="5"/>
      <c r="D2458" s="5"/>
      <c r="E2458" s="5"/>
      <c r="F2458" s="5"/>
      <c r="G2458" s="5">
        <v>1</v>
      </c>
    </row>
    <row r="2459" spans="1:7" x14ac:dyDescent="0.2">
      <c r="A2459" s="12">
        <v>42172.698344907411</v>
      </c>
      <c r="B2459" s="5"/>
      <c r="C2459" s="5">
        <v>1</v>
      </c>
      <c r="D2459" s="5"/>
      <c r="E2459" s="5"/>
      <c r="F2459" s="5"/>
      <c r="G2459" s="5">
        <v>1</v>
      </c>
    </row>
    <row r="2460" spans="1:7" x14ac:dyDescent="0.2">
      <c r="A2460" s="12">
        <v>42172.750578703701</v>
      </c>
      <c r="B2460" s="5"/>
      <c r="C2460" s="5">
        <v>1</v>
      </c>
      <c r="D2460" s="5"/>
      <c r="E2460" s="5"/>
      <c r="F2460" s="5"/>
      <c r="G2460" s="5">
        <v>1</v>
      </c>
    </row>
    <row r="2461" spans="1:7" x14ac:dyDescent="0.2">
      <c r="A2461" s="12">
        <v>42173.067407407405</v>
      </c>
      <c r="B2461" s="5"/>
      <c r="C2461" s="5">
        <v>1</v>
      </c>
      <c r="D2461" s="5"/>
      <c r="E2461" s="5"/>
      <c r="F2461" s="5"/>
      <c r="G2461" s="5">
        <v>1</v>
      </c>
    </row>
    <row r="2462" spans="1:7" x14ac:dyDescent="0.2">
      <c r="A2462" s="12">
        <v>42173.258530092593</v>
      </c>
      <c r="B2462" s="5"/>
      <c r="C2462" s="5"/>
      <c r="D2462" s="5"/>
      <c r="E2462" s="5">
        <v>1</v>
      </c>
      <c r="F2462" s="5"/>
      <c r="G2462" s="5">
        <v>1</v>
      </c>
    </row>
    <row r="2463" spans="1:7" x14ac:dyDescent="0.2">
      <c r="A2463" s="12">
        <v>42173.462488425925</v>
      </c>
      <c r="B2463" s="5"/>
      <c r="C2463" s="5">
        <v>1</v>
      </c>
      <c r="D2463" s="5"/>
      <c r="E2463" s="5"/>
      <c r="F2463" s="5"/>
      <c r="G2463" s="5">
        <v>1</v>
      </c>
    </row>
    <row r="2464" spans="1:7" x14ac:dyDescent="0.2">
      <c r="A2464" s="12">
        <v>42173.53800925926</v>
      </c>
      <c r="B2464" s="5"/>
      <c r="C2464" s="5"/>
      <c r="D2464" s="5"/>
      <c r="E2464" s="5">
        <v>1</v>
      </c>
      <c r="F2464" s="5"/>
      <c r="G2464" s="5">
        <v>1</v>
      </c>
    </row>
    <row r="2465" spans="1:7" x14ac:dyDescent="0.2">
      <c r="A2465" s="12">
        <v>42173.594884259262</v>
      </c>
      <c r="B2465" s="5"/>
      <c r="C2465" s="5"/>
      <c r="D2465" s="5"/>
      <c r="E2465" s="5">
        <v>1</v>
      </c>
      <c r="F2465" s="5"/>
      <c r="G2465" s="5">
        <v>1</v>
      </c>
    </row>
    <row r="2466" spans="1:7" x14ac:dyDescent="0.2">
      <c r="A2466" s="12">
        <v>42173.63490740741</v>
      </c>
      <c r="B2466" s="5"/>
      <c r="C2466" s="5">
        <v>1</v>
      </c>
      <c r="D2466" s="5"/>
      <c r="E2466" s="5"/>
      <c r="F2466" s="5"/>
      <c r="G2466" s="5">
        <v>1</v>
      </c>
    </row>
    <row r="2467" spans="1:7" x14ac:dyDescent="0.2">
      <c r="A2467" s="12">
        <v>42173.761793981481</v>
      </c>
      <c r="B2467" s="5"/>
      <c r="C2467" s="5"/>
      <c r="D2467" s="5"/>
      <c r="E2467" s="5">
        <v>1</v>
      </c>
      <c r="F2467" s="5"/>
      <c r="G2467" s="5">
        <v>1</v>
      </c>
    </row>
    <row r="2468" spans="1:7" x14ac:dyDescent="0.2">
      <c r="A2468" s="12">
        <v>42174.572488425925</v>
      </c>
      <c r="B2468" s="5"/>
      <c r="C2468" s="5">
        <v>1</v>
      </c>
      <c r="D2468" s="5"/>
      <c r="E2468" s="5"/>
      <c r="F2468" s="5"/>
      <c r="G2468" s="5">
        <v>1</v>
      </c>
    </row>
    <row r="2469" spans="1:7" x14ac:dyDescent="0.2">
      <c r="A2469" s="12">
        <v>42175.572083333333</v>
      </c>
      <c r="B2469" s="5"/>
      <c r="C2469" s="5">
        <v>1</v>
      </c>
      <c r="D2469" s="5"/>
      <c r="E2469" s="5"/>
      <c r="F2469" s="5"/>
      <c r="G2469" s="5">
        <v>1</v>
      </c>
    </row>
    <row r="2470" spans="1:7" x14ac:dyDescent="0.2">
      <c r="A2470" s="12">
        <v>42175.608032407406</v>
      </c>
      <c r="B2470" s="5"/>
      <c r="C2470" s="5"/>
      <c r="D2470" s="5"/>
      <c r="E2470" s="5">
        <v>1</v>
      </c>
      <c r="F2470" s="5"/>
      <c r="G2470" s="5">
        <v>1</v>
      </c>
    </row>
    <row r="2471" spans="1:7" x14ac:dyDescent="0.2">
      <c r="A2471" s="12">
        <v>42175.740648148145</v>
      </c>
      <c r="B2471" s="5"/>
      <c r="C2471" s="5">
        <v>1</v>
      </c>
      <c r="D2471" s="5"/>
      <c r="E2471" s="5"/>
      <c r="F2471" s="5"/>
      <c r="G2471" s="5">
        <v>1</v>
      </c>
    </row>
    <row r="2472" spans="1:7" x14ac:dyDescent="0.2">
      <c r="A2472" s="12">
        <v>42176.210706018515</v>
      </c>
      <c r="B2472" s="5"/>
      <c r="C2472" s="5"/>
      <c r="D2472" s="5"/>
      <c r="E2472" s="5">
        <v>1</v>
      </c>
      <c r="F2472" s="5"/>
      <c r="G2472" s="5">
        <v>1</v>
      </c>
    </row>
    <row r="2473" spans="1:7" x14ac:dyDescent="0.2">
      <c r="A2473" s="12">
        <v>42176.798738425925</v>
      </c>
      <c r="B2473" s="5"/>
      <c r="C2473" s="5"/>
      <c r="D2473" s="5"/>
      <c r="E2473" s="5">
        <v>1</v>
      </c>
      <c r="F2473" s="5"/>
      <c r="G2473" s="5">
        <v>1</v>
      </c>
    </row>
    <row r="2474" spans="1:7" x14ac:dyDescent="0.2">
      <c r="A2474" s="12">
        <v>42177.283055555556</v>
      </c>
      <c r="B2474" s="5"/>
      <c r="C2474" s="5">
        <v>1</v>
      </c>
      <c r="D2474" s="5"/>
      <c r="E2474" s="5"/>
      <c r="F2474" s="5"/>
      <c r="G2474" s="5">
        <v>1</v>
      </c>
    </row>
    <row r="2475" spans="1:7" x14ac:dyDescent="0.2">
      <c r="A2475" s="12">
        <v>42177.334837962961</v>
      </c>
      <c r="B2475" s="5"/>
      <c r="C2475" s="5">
        <v>1</v>
      </c>
      <c r="D2475" s="5"/>
      <c r="E2475" s="5"/>
      <c r="F2475" s="5"/>
      <c r="G2475" s="5">
        <v>1</v>
      </c>
    </row>
    <row r="2476" spans="1:7" x14ac:dyDescent="0.2">
      <c r="A2476" s="12">
        <v>42177.553449074076</v>
      </c>
      <c r="B2476" s="5"/>
      <c r="C2476" s="5"/>
      <c r="D2476" s="5"/>
      <c r="E2476" s="5">
        <v>1</v>
      </c>
      <c r="F2476" s="5"/>
      <c r="G2476" s="5">
        <v>1</v>
      </c>
    </row>
    <row r="2477" spans="1:7" x14ac:dyDescent="0.2">
      <c r="A2477" s="12">
        <v>42177.58357638889</v>
      </c>
      <c r="B2477" s="5"/>
      <c r="C2477" s="5"/>
      <c r="D2477" s="5"/>
      <c r="E2477" s="5">
        <v>1</v>
      </c>
      <c r="F2477" s="5"/>
      <c r="G2477" s="5">
        <v>1</v>
      </c>
    </row>
    <row r="2478" spans="1:7" x14ac:dyDescent="0.2">
      <c r="A2478" s="12">
        <v>42177.755868055552</v>
      </c>
      <c r="B2478" s="5"/>
      <c r="C2478" s="5">
        <v>1</v>
      </c>
      <c r="D2478" s="5"/>
      <c r="E2478" s="5"/>
      <c r="F2478" s="5"/>
      <c r="G2478" s="5">
        <v>1</v>
      </c>
    </row>
    <row r="2479" spans="1:7" x14ac:dyDescent="0.2">
      <c r="A2479" s="12">
        <v>42178.07403935185</v>
      </c>
      <c r="B2479" s="5"/>
      <c r="C2479" s="5"/>
      <c r="D2479" s="5"/>
      <c r="E2479" s="5">
        <v>1</v>
      </c>
      <c r="F2479" s="5"/>
      <c r="G2479" s="5">
        <v>1</v>
      </c>
    </row>
    <row r="2480" spans="1:7" x14ac:dyDescent="0.2">
      <c r="A2480" s="12">
        <v>42178.406238425923</v>
      </c>
      <c r="B2480" s="5"/>
      <c r="C2480" s="5">
        <v>1</v>
      </c>
      <c r="D2480" s="5"/>
      <c r="E2480" s="5"/>
      <c r="F2480" s="5"/>
      <c r="G2480" s="5">
        <v>1</v>
      </c>
    </row>
    <row r="2481" spans="1:7" x14ac:dyDescent="0.2">
      <c r="A2481" s="12">
        <v>42178.607557870368</v>
      </c>
      <c r="B2481" s="5"/>
      <c r="C2481" s="5">
        <v>1</v>
      </c>
      <c r="D2481" s="5"/>
      <c r="E2481" s="5"/>
      <c r="F2481" s="5"/>
      <c r="G2481" s="5">
        <v>1</v>
      </c>
    </row>
    <row r="2482" spans="1:7" x14ac:dyDescent="0.2">
      <c r="A2482" s="12">
        <v>42178.952418981484</v>
      </c>
      <c r="B2482" s="5"/>
      <c r="C2482" s="5"/>
      <c r="D2482" s="5"/>
      <c r="E2482" s="5">
        <v>1</v>
      </c>
      <c r="F2482" s="5"/>
      <c r="G2482" s="5">
        <v>1</v>
      </c>
    </row>
    <row r="2483" spans="1:7" x14ac:dyDescent="0.2">
      <c r="A2483" s="12">
        <v>42179.098055555558</v>
      </c>
      <c r="B2483" s="5"/>
      <c r="C2483" s="5">
        <v>1</v>
      </c>
      <c r="D2483" s="5"/>
      <c r="E2483" s="5"/>
      <c r="F2483" s="5"/>
      <c r="G2483" s="5">
        <v>1</v>
      </c>
    </row>
    <row r="2484" spans="1:7" x14ac:dyDescent="0.2">
      <c r="A2484" s="12">
        <v>42179.136655092596</v>
      </c>
      <c r="B2484" s="5"/>
      <c r="C2484" s="5"/>
      <c r="D2484" s="5"/>
      <c r="E2484" s="5">
        <v>1</v>
      </c>
      <c r="F2484" s="5"/>
      <c r="G2484" s="5">
        <v>1</v>
      </c>
    </row>
    <row r="2485" spans="1:7" x14ac:dyDescent="0.2">
      <c r="A2485" s="12">
        <v>42179.4450462963</v>
      </c>
      <c r="B2485" s="5">
        <v>1</v>
      </c>
      <c r="C2485" s="5"/>
      <c r="D2485" s="5"/>
      <c r="E2485" s="5"/>
      <c r="F2485" s="5"/>
      <c r="G2485" s="5">
        <v>1</v>
      </c>
    </row>
    <row r="2486" spans="1:7" x14ac:dyDescent="0.2">
      <c r="A2486" s="12">
        <v>42179.646296296298</v>
      </c>
      <c r="B2486" s="5"/>
      <c r="C2486" s="5"/>
      <c r="D2486" s="5"/>
      <c r="E2486" s="5">
        <v>1</v>
      </c>
      <c r="F2486" s="5"/>
      <c r="G2486" s="5">
        <v>1</v>
      </c>
    </row>
    <row r="2487" spans="1:7" x14ac:dyDescent="0.2">
      <c r="A2487" s="12">
        <v>42179.690138888887</v>
      </c>
      <c r="B2487" s="5"/>
      <c r="C2487" s="5"/>
      <c r="D2487" s="5"/>
      <c r="E2487" s="5">
        <v>1</v>
      </c>
      <c r="F2487" s="5"/>
      <c r="G2487" s="5">
        <v>1</v>
      </c>
    </row>
    <row r="2488" spans="1:7" x14ac:dyDescent="0.2">
      <c r="A2488" s="12">
        <v>42179.9374537037</v>
      </c>
      <c r="B2488" s="5">
        <v>1</v>
      </c>
      <c r="C2488" s="5"/>
      <c r="D2488" s="5"/>
      <c r="E2488" s="5"/>
      <c r="F2488" s="5"/>
      <c r="G2488" s="5">
        <v>1</v>
      </c>
    </row>
    <row r="2489" spans="1:7" x14ac:dyDescent="0.2">
      <c r="A2489" s="12">
        <v>42179.977708333332</v>
      </c>
      <c r="B2489" s="5"/>
      <c r="C2489" s="5">
        <v>1</v>
      </c>
      <c r="D2489" s="5"/>
      <c r="E2489" s="5"/>
      <c r="F2489" s="5"/>
      <c r="G2489" s="5">
        <v>1</v>
      </c>
    </row>
    <row r="2490" spans="1:7" x14ac:dyDescent="0.2">
      <c r="A2490" s="12">
        <v>42180.181944444441</v>
      </c>
      <c r="B2490" s="5"/>
      <c r="C2490" s="5">
        <v>1</v>
      </c>
      <c r="D2490" s="5"/>
      <c r="E2490" s="5"/>
      <c r="F2490" s="5"/>
      <c r="G2490" s="5">
        <v>1</v>
      </c>
    </row>
    <row r="2491" spans="1:7" x14ac:dyDescent="0.2">
      <c r="A2491" s="12">
        <v>42181.693703703706</v>
      </c>
      <c r="B2491" s="5"/>
      <c r="C2491" s="5">
        <v>1</v>
      </c>
      <c r="D2491" s="5"/>
      <c r="E2491" s="5"/>
      <c r="F2491" s="5"/>
      <c r="G2491" s="5">
        <v>1</v>
      </c>
    </row>
    <row r="2492" spans="1:7" x14ac:dyDescent="0.2">
      <c r="A2492" s="12">
        <v>42181.800069444442</v>
      </c>
      <c r="B2492" s="5"/>
      <c r="C2492" s="5">
        <v>1</v>
      </c>
      <c r="D2492" s="5"/>
      <c r="E2492" s="5"/>
      <c r="F2492" s="5"/>
      <c r="G2492" s="5">
        <v>1</v>
      </c>
    </row>
    <row r="2493" spans="1:7" x14ac:dyDescent="0.2">
      <c r="A2493" s="12">
        <v>42181.854143518518</v>
      </c>
      <c r="B2493" s="5"/>
      <c r="C2493" s="5">
        <v>1</v>
      </c>
      <c r="D2493" s="5"/>
      <c r="E2493" s="5"/>
      <c r="F2493" s="5"/>
      <c r="G2493" s="5">
        <v>1</v>
      </c>
    </row>
    <row r="2494" spans="1:7" x14ac:dyDescent="0.2">
      <c r="A2494" s="12">
        <v>42181.899918981479</v>
      </c>
      <c r="B2494" s="5"/>
      <c r="C2494" s="5"/>
      <c r="D2494" s="5"/>
      <c r="E2494" s="5">
        <v>1</v>
      </c>
      <c r="F2494" s="5"/>
      <c r="G2494" s="5">
        <v>1</v>
      </c>
    </row>
    <row r="2495" spans="1:7" x14ac:dyDescent="0.2">
      <c r="A2495" s="12">
        <v>42182.026122685187</v>
      </c>
      <c r="B2495" s="5"/>
      <c r="C2495" s="5">
        <v>1</v>
      </c>
      <c r="D2495" s="5"/>
      <c r="E2495" s="5"/>
      <c r="F2495" s="5"/>
      <c r="G2495" s="5">
        <v>1</v>
      </c>
    </row>
    <row r="2496" spans="1:7" x14ac:dyDescent="0.2">
      <c r="A2496" s="12">
        <v>42183.022673611114</v>
      </c>
      <c r="B2496" s="5"/>
      <c r="C2496" s="5"/>
      <c r="D2496" s="5"/>
      <c r="E2496" s="5">
        <v>1</v>
      </c>
      <c r="F2496" s="5"/>
      <c r="G2496" s="5">
        <v>1</v>
      </c>
    </row>
    <row r="2497" spans="1:7" x14ac:dyDescent="0.2">
      <c r="A2497" s="12">
        <v>42183.977511574078</v>
      </c>
      <c r="B2497" s="5"/>
      <c r="C2497" s="5">
        <v>1</v>
      </c>
      <c r="D2497" s="5"/>
      <c r="E2497" s="5"/>
      <c r="F2497" s="5"/>
      <c r="G2497" s="5">
        <v>1</v>
      </c>
    </row>
    <row r="2498" spans="1:7" x14ac:dyDescent="0.2">
      <c r="A2498" s="12">
        <v>42184.001203703701</v>
      </c>
      <c r="B2498" s="5"/>
      <c r="C2498" s="5"/>
      <c r="D2498" s="5"/>
      <c r="E2498" s="5">
        <v>1</v>
      </c>
      <c r="F2498" s="5"/>
      <c r="G2498" s="5">
        <v>1</v>
      </c>
    </row>
    <row r="2499" spans="1:7" x14ac:dyDescent="0.2">
      <c r="A2499" s="12">
        <v>42184.364548611113</v>
      </c>
      <c r="B2499" s="5"/>
      <c r="C2499" s="5"/>
      <c r="D2499" s="5"/>
      <c r="E2499" s="5">
        <v>1</v>
      </c>
      <c r="F2499" s="5"/>
      <c r="G2499" s="5">
        <v>1</v>
      </c>
    </row>
    <row r="2500" spans="1:7" x14ac:dyDescent="0.2">
      <c r="A2500" s="12">
        <v>42184.417916666665</v>
      </c>
      <c r="B2500" s="5"/>
      <c r="C2500" s="5"/>
      <c r="D2500" s="5"/>
      <c r="E2500" s="5">
        <v>1</v>
      </c>
      <c r="F2500" s="5"/>
      <c r="G2500" s="5">
        <v>1</v>
      </c>
    </row>
    <row r="2501" spans="1:7" x14ac:dyDescent="0.2">
      <c r="A2501" s="12">
        <v>42184.438530092593</v>
      </c>
      <c r="B2501" s="5"/>
      <c r="C2501" s="5"/>
      <c r="D2501" s="5"/>
      <c r="E2501" s="5">
        <v>1</v>
      </c>
      <c r="F2501" s="5"/>
      <c r="G2501" s="5">
        <v>1</v>
      </c>
    </row>
    <row r="2502" spans="1:7" x14ac:dyDescent="0.2">
      <c r="A2502" s="12">
        <v>42184.608206018522</v>
      </c>
      <c r="B2502" s="5"/>
      <c r="C2502" s="5"/>
      <c r="D2502" s="5"/>
      <c r="E2502" s="5">
        <v>1</v>
      </c>
      <c r="F2502" s="5"/>
      <c r="G2502" s="5">
        <v>1</v>
      </c>
    </row>
    <row r="2503" spans="1:7" x14ac:dyDescent="0.2">
      <c r="A2503" s="12">
        <v>42184.666342592594</v>
      </c>
      <c r="B2503" s="5"/>
      <c r="C2503" s="5"/>
      <c r="D2503" s="5"/>
      <c r="E2503" s="5">
        <v>1</v>
      </c>
      <c r="F2503" s="5"/>
      <c r="G2503" s="5">
        <v>1</v>
      </c>
    </row>
    <row r="2504" spans="1:7" x14ac:dyDescent="0.2">
      <c r="A2504" s="12">
        <v>42184.850659722222</v>
      </c>
      <c r="B2504" s="5"/>
      <c r="C2504" s="5">
        <v>1</v>
      </c>
      <c r="D2504" s="5"/>
      <c r="E2504" s="5"/>
      <c r="F2504" s="5"/>
      <c r="G2504" s="5">
        <v>1</v>
      </c>
    </row>
    <row r="2505" spans="1:7" x14ac:dyDescent="0.2">
      <c r="A2505" s="12">
        <v>42185.058912037035</v>
      </c>
      <c r="B2505" s="5"/>
      <c r="C2505" s="5"/>
      <c r="D2505" s="5"/>
      <c r="E2505" s="5">
        <v>1</v>
      </c>
      <c r="F2505" s="5"/>
      <c r="G2505" s="5">
        <v>1</v>
      </c>
    </row>
    <row r="2506" spans="1:7" x14ac:dyDescent="0.2">
      <c r="A2506" s="12">
        <v>42185.189340277779</v>
      </c>
      <c r="B2506" s="5"/>
      <c r="C2506" s="5">
        <v>1</v>
      </c>
      <c r="D2506" s="5"/>
      <c r="E2506" s="5"/>
      <c r="F2506" s="5"/>
      <c r="G2506" s="5">
        <v>1</v>
      </c>
    </row>
    <row r="2507" spans="1:7" x14ac:dyDescent="0.2">
      <c r="A2507" s="12">
        <v>42185.312754629631</v>
      </c>
      <c r="B2507" s="5"/>
      <c r="C2507" s="5"/>
      <c r="D2507" s="5"/>
      <c r="E2507" s="5">
        <v>1</v>
      </c>
      <c r="F2507" s="5"/>
      <c r="G2507" s="5">
        <v>1</v>
      </c>
    </row>
    <row r="2508" spans="1:7" x14ac:dyDescent="0.2">
      <c r="A2508" s="12">
        <v>42185.347824074073</v>
      </c>
      <c r="B2508" s="5"/>
      <c r="C2508" s="5"/>
      <c r="D2508" s="5"/>
      <c r="E2508" s="5">
        <v>1</v>
      </c>
      <c r="F2508" s="5"/>
      <c r="G2508" s="5">
        <v>1</v>
      </c>
    </row>
    <row r="2509" spans="1:7" x14ac:dyDescent="0.2">
      <c r="A2509" s="12">
        <v>42185.802835648145</v>
      </c>
      <c r="B2509" s="5"/>
      <c r="C2509" s="5">
        <v>1</v>
      </c>
      <c r="D2509" s="5"/>
      <c r="E2509" s="5"/>
      <c r="F2509" s="5"/>
      <c r="G2509" s="5">
        <v>1</v>
      </c>
    </row>
    <row r="2510" spans="1:7" x14ac:dyDescent="0.2">
      <c r="A2510" s="12">
        <v>42186.049085648148</v>
      </c>
      <c r="B2510" s="5">
        <v>1</v>
      </c>
      <c r="C2510" s="5"/>
      <c r="D2510" s="5"/>
      <c r="E2510" s="5"/>
      <c r="F2510" s="5"/>
      <c r="G2510" s="5">
        <v>1</v>
      </c>
    </row>
    <row r="2511" spans="1:7" x14ac:dyDescent="0.2">
      <c r="A2511" s="12">
        <v>42186.647546296299</v>
      </c>
      <c r="B2511" s="5"/>
      <c r="C2511" s="5"/>
      <c r="D2511" s="5"/>
      <c r="E2511" s="5">
        <v>1</v>
      </c>
      <c r="F2511" s="5"/>
      <c r="G2511" s="5">
        <v>1</v>
      </c>
    </row>
    <row r="2512" spans="1:7" x14ac:dyDescent="0.2">
      <c r="A2512" s="12">
        <v>42186.917291666665</v>
      </c>
      <c r="B2512" s="5"/>
      <c r="C2512" s="5"/>
      <c r="D2512" s="5"/>
      <c r="E2512" s="5">
        <v>1</v>
      </c>
      <c r="F2512" s="5"/>
      <c r="G2512" s="5">
        <v>1</v>
      </c>
    </row>
    <row r="2513" spans="1:7" x14ac:dyDescent="0.2">
      <c r="A2513" s="12">
        <v>42187.073344907411</v>
      </c>
      <c r="B2513" s="5"/>
      <c r="C2513" s="5">
        <v>1</v>
      </c>
      <c r="D2513" s="5"/>
      <c r="E2513" s="5"/>
      <c r="F2513" s="5"/>
      <c r="G2513" s="5">
        <v>1</v>
      </c>
    </row>
    <row r="2514" spans="1:7" x14ac:dyDescent="0.2">
      <c r="A2514" s="12">
        <v>42187.712638888886</v>
      </c>
      <c r="B2514" s="5">
        <v>1</v>
      </c>
      <c r="C2514" s="5"/>
      <c r="D2514" s="5"/>
      <c r="E2514" s="5"/>
      <c r="F2514" s="5"/>
      <c r="G2514" s="5">
        <v>1</v>
      </c>
    </row>
    <row r="2515" spans="1:7" x14ac:dyDescent="0.2">
      <c r="A2515" s="12">
        <v>42187.731747685182</v>
      </c>
      <c r="B2515" s="5"/>
      <c r="C2515" s="5">
        <v>1</v>
      </c>
      <c r="D2515" s="5"/>
      <c r="E2515" s="5"/>
      <c r="F2515" s="5"/>
      <c r="G2515" s="5">
        <v>1</v>
      </c>
    </row>
    <row r="2516" spans="1:7" x14ac:dyDescent="0.2">
      <c r="A2516" s="12">
        <v>42187.804444444446</v>
      </c>
      <c r="B2516" s="5"/>
      <c r="C2516" s="5">
        <v>1</v>
      </c>
      <c r="D2516" s="5"/>
      <c r="E2516" s="5"/>
      <c r="F2516" s="5"/>
      <c r="G2516" s="5">
        <v>1</v>
      </c>
    </row>
    <row r="2517" spans="1:7" x14ac:dyDescent="0.2">
      <c r="A2517" s="12">
        <v>42188.043865740743</v>
      </c>
      <c r="B2517" s="5"/>
      <c r="C2517" s="5">
        <v>1</v>
      </c>
      <c r="D2517" s="5"/>
      <c r="E2517" s="5"/>
      <c r="F2517" s="5"/>
      <c r="G2517" s="5">
        <v>1</v>
      </c>
    </row>
    <row r="2518" spans="1:7" x14ac:dyDescent="0.2">
      <c r="A2518" s="12">
        <v>42188.259166666663</v>
      </c>
      <c r="B2518" s="5"/>
      <c r="C2518" s="5"/>
      <c r="D2518" s="5"/>
      <c r="E2518" s="5">
        <v>1</v>
      </c>
      <c r="F2518" s="5"/>
      <c r="G2518" s="5">
        <v>1</v>
      </c>
    </row>
    <row r="2519" spans="1:7" x14ac:dyDescent="0.2">
      <c r="A2519" s="12">
        <v>42188.595289351855</v>
      </c>
      <c r="B2519" s="5">
        <v>1</v>
      </c>
      <c r="C2519" s="5"/>
      <c r="D2519" s="5"/>
      <c r="E2519" s="5"/>
      <c r="F2519" s="5"/>
      <c r="G2519" s="5">
        <v>1</v>
      </c>
    </row>
    <row r="2520" spans="1:7" x14ac:dyDescent="0.2">
      <c r="A2520" s="12">
        <v>42188.624606481484</v>
      </c>
      <c r="B2520" s="5"/>
      <c r="C2520" s="5">
        <v>1</v>
      </c>
      <c r="D2520" s="5"/>
      <c r="E2520" s="5"/>
      <c r="F2520" s="5"/>
      <c r="G2520" s="5">
        <v>1</v>
      </c>
    </row>
    <row r="2521" spans="1:7" x14ac:dyDescent="0.2">
      <c r="A2521" s="12">
        <v>42188.822708333333</v>
      </c>
      <c r="B2521" s="5"/>
      <c r="C2521" s="5">
        <v>1</v>
      </c>
      <c r="D2521" s="5"/>
      <c r="E2521" s="5"/>
      <c r="F2521" s="5"/>
      <c r="G2521" s="5">
        <v>1</v>
      </c>
    </row>
    <row r="2522" spans="1:7" x14ac:dyDescent="0.2">
      <c r="A2522" s="12">
        <v>42189.464930555558</v>
      </c>
      <c r="B2522" s="5"/>
      <c r="C2522" s="5">
        <v>1</v>
      </c>
      <c r="D2522" s="5"/>
      <c r="E2522" s="5"/>
      <c r="F2522" s="5"/>
      <c r="G2522" s="5">
        <v>1</v>
      </c>
    </row>
    <row r="2523" spans="1:7" x14ac:dyDescent="0.2">
      <c r="A2523" s="12">
        <v>42190.815196759257</v>
      </c>
      <c r="B2523" s="5"/>
      <c r="C2523" s="5">
        <v>1</v>
      </c>
      <c r="D2523" s="5"/>
      <c r="E2523" s="5"/>
      <c r="F2523" s="5"/>
      <c r="G2523" s="5">
        <v>1</v>
      </c>
    </row>
    <row r="2524" spans="1:7" x14ac:dyDescent="0.2">
      <c r="A2524" s="12">
        <v>42191.155173611114</v>
      </c>
      <c r="B2524" s="5"/>
      <c r="C2524" s="5"/>
      <c r="D2524" s="5"/>
      <c r="E2524" s="5">
        <v>1</v>
      </c>
      <c r="F2524" s="5"/>
      <c r="G2524" s="5">
        <v>1</v>
      </c>
    </row>
    <row r="2525" spans="1:7" x14ac:dyDescent="0.2">
      <c r="A2525" s="12">
        <v>42191.493425925924</v>
      </c>
      <c r="B2525" s="5">
        <v>1</v>
      </c>
      <c r="C2525" s="5"/>
      <c r="D2525" s="5"/>
      <c r="E2525" s="5"/>
      <c r="F2525" s="5"/>
      <c r="G2525" s="5">
        <v>1</v>
      </c>
    </row>
    <row r="2526" spans="1:7" x14ac:dyDescent="0.2">
      <c r="A2526" s="12">
        <v>42191.615729166668</v>
      </c>
      <c r="B2526" s="5"/>
      <c r="C2526" s="5">
        <v>1</v>
      </c>
      <c r="D2526" s="5"/>
      <c r="E2526" s="5"/>
      <c r="F2526" s="5"/>
      <c r="G2526" s="5">
        <v>1</v>
      </c>
    </row>
    <row r="2527" spans="1:7" x14ac:dyDescent="0.2">
      <c r="A2527" s="12">
        <v>42192.25371527778</v>
      </c>
      <c r="B2527" s="5"/>
      <c r="C2527" s="5">
        <v>1</v>
      </c>
      <c r="D2527" s="5"/>
      <c r="E2527" s="5"/>
      <c r="F2527" s="5"/>
      <c r="G2527" s="5">
        <v>1</v>
      </c>
    </row>
    <row r="2528" spans="1:7" x14ac:dyDescent="0.2">
      <c r="A2528" s="12">
        <v>42192.383611111109</v>
      </c>
      <c r="B2528" s="5"/>
      <c r="C2528" s="5"/>
      <c r="D2528" s="5"/>
      <c r="E2528" s="5">
        <v>1</v>
      </c>
      <c r="F2528" s="5"/>
      <c r="G2528" s="5">
        <v>1</v>
      </c>
    </row>
    <row r="2529" spans="1:7" x14ac:dyDescent="0.2">
      <c r="A2529" s="12">
        <v>42192.438738425924</v>
      </c>
      <c r="B2529" s="5"/>
      <c r="C2529" s="5"/>
      <c r="D2529" s="5"/>
      <c r="E2529" s="5">
        <v>1</v>
      </c>
      <c r="F2529" s="5"/>
      <c r="G2529" s="5">
        <v>1</v>
      </c>
    </row>
    <row r="2530" spans="1:7" x14ac:dyDescent="0.2">
      <c r="A2530" s="12">
        <v>42192.467488425929</v>
      </c>
      <c r="B2530" s="5"/>
      <c r="C2530" s="5">
        <v>1</v>
      </c>
      <c r="D2530" s="5"/>
      <c r="E2530" s="5"/>
      <c r="F2530" s="5"/>
      <c r="G2530" s="5">
        <v>1</v>
      </c>
    </row>
    <row r="2531" spans="1:7" x14ac:dyDescent="0.2">
      <c r="A2531" s="12">
        <v>42192.607905092591</v>
      </c>
      <c r="B2531" s="5"/>
      <c r="C2531" s="5">
        <v>1</v>
      </c>
      <c r="D2531" s="5"/>
      <c r="E2531" s="5"/>
      <c r="F2531" s="5"/>
      <c r="G2531" s="5">
        <v>1</v>
      </c>
    </row>
    <row r="2532" spans="1:7" x14ac:dyDescent="0.2">
      <c r="A2532" s="12">
        <v>42192.69736111111</v>
      </c>
      <c r="B2532" s="5"/>
      <c r="C2532" s="5">
        <v>1</v>
      </c>
      <c r="D2532" s="5"/>
      <c r="E2532" s="5"/>
      <c r="F2532" s="5"/>
      <c r="G2532" s="5">
        <v>1</v>
      </c>
    </row>
    <row r="2533" spans="1:7" x14ac:dyDescent="0.2">
      <c r="A2533" s="12">
        <v>42192.725624999999</v>
      </c>
      <c r="B2533" s="5"/>
      <c r="C2533" s="5"/>
      <c r="D2533" s="5"/>
      <c r="E2533" s="5">
        <v>1</v>
      </c>
      <c r="F2533" s="5"/>
      <c r="G2533" s="5">
        <v>1</v>
      </c>
    </row>
    <row r="2534" spans="1:7" x14ac:dyDescent="0.2">
      <c r="A2534" s="12">
        <v>42193.273958333331</v>
      </c>
      <c r="B2534" s="5"/>
      <c r="C2534" s="5">
        <v>1</v>
      </c>
      <c r="D2534" s="5"/>
      <c r="E2534" s="5"/>
      <c r="F2534" s="5"/>
      <c r="G2534" s="5">
        <v>1</v>
      </c>
    </row>
    <row r="2535" spans="1:7" x14ac:dyDescent="0.2">
      <c r="A2535" s="12">
        <v>42193.442337962966</v>
      </c>
      <c r="B2535" s="5"/>
      <c r="C2535" s="5"/>
      <c r="D2535" s="5"/>
      <c r="E2535" s="5">
        <v>1</v>
      </c>
      <c r="F2535" s="5"/>
      <c r="G2535" s="5">
        <v>1</v>
      </c>
    </row>
    <row r="2536" spans="1:7" x14ac:dyDescent="0.2">
      <c r="A2536" s="12">
        <v>42193.5155787037</v>
      </c>
      <c r="B2536" s="5"/>
      <c r="C2536" s="5"/>
      <c r="D2536" s="5"/>
      <c r="E2536" s="5">
        <v>1</v>
      </c>
      <c r="F2536" s="5"/>
      <c r="G2536" s="5">
        <v>1</v>
      </c>
    </row>
    <row r="2537" spans="1:7" x14ac:dyDescent="0.2">
      <c r="A2537" s="12">
        <v>42193.563148148147</v>
      </c>
      <c r="B2537" s="5"/>
      <c r="C2537" s="5"/>
      <c r="D2537" s="5"/>
      <c r="E2537" s="5">
        <v>1</v>
      </c>
      <c r="F2537" s="5"/>
      <c r="G2537" s="5">
        <v>1</v>
      </c>
    </row>
    <row r="2538" spans="1:7" x14ac:dyDescent="0.2">
      <c r="A2538" s="12">
        <v>42193.605196759258</v>
      </c>
      <c r="B2538" s="5"/>
      <c r="C2538" s="5"/>
      <c r="D2538" s="5"/>
      <c r="E2538" s="5">
        <v>1</v>
      </c>
      <c r="F2538" s="5"/>
      <c r="G2538" s="5">
        <v>1</v>
      </c>
    </row>
    <row r="2539" spans="1:7" x14ac:dyDescent="0.2">
      <c r="A2539" s="12">
        <v>42193.733425925922</v>
      </c>
      <c r="B2539" s="5">
        <v>1</v>
      </c>
      <c r="C2539" s="5"/>
      <c r="D2539" s="5"/>
      <c r="E2539" s="5"/>
      <c r="F2539" s="5"/>
      <c r="G2539" s="5">
        <v>1</v>
      </c>
    </row>
    <row r="2540" spans="1:7" x14ac:dyDescent="0.2">
      <c r="A2540" s="12">
        <v>42193.887824074074</v>
      </c>
      <c r="B2540" s="5"/>
      <c r="C2540" s="5"/>
      <c r="D2540" s="5"/>
      <c r="E2540" s="5">
        <v>1</v>
      </c>
      <c r="F2540" s="5"/>
      <c r="G2540" s="5">
        <v>1</v>
      </c>
    </row>
    <row r="2541" spans="1:7" x14ac:dyDescent="0.2">
      <c r="A2541" s="12">
        <v>42194.149398148147</v>
      </c>
      <c r="B2541" s="5">
        <v>1</v>
      </c>
      <c r="C2541" s="5"/>
      <c r="D2541" s="5"/>
      <c r="E2541" s="5"/>
      <c r="F2541" s="5"/>
      <c r="G2541" s="5">
        <v>1</v>
      </c>
    </row>
    <row r="2542" spans="1:7" x14ac:dyDescent="0.2">
      <c r="A2542" s="12">
        <v>42194.440011574072</v>
      </c>
      <c r="B2542" s="5">
        <v>1</v>
      </c>
      <c r="C2542" s="5"/>
      <c r="D2542" s="5"/>
      <c r="E2542" s="5"/>
      <c r="F2542" s="5"/>
      <c r="G2542" s="5">
        <v>1</v>
      </c>
    </row>
    <row r="2543" spans="1:7" x14ac:dyDescent="0.2">
      <c r="A2543" s="12">
        <v>42194.543344907404</v>
      </c>
      <c r="B2543" s="5"/>
      <c r="C2543" s="5"/>
      <c r="D2543" s="5"/>
      <c r="E2543" s="5">
        <v>1</v>
      </c>
      <c r="F2543" s="5"/>
      <c r="G2543" s="5">
        <v>1</v>
      </c>
    </row>
    <row r="2544" spans="1:7" x14ac:dyDescent="0.2">
      <c r="A2544" s="12">
        <v>42194.625451388885</v>
      </c>
      <c r="B2544" s="5"/>
      <c r="C2544" s="5">
        <v>1</v>
      </c>
      <c r="D2544" s="5"/>
      <c r="E2544" s="5"/>
      <c r="F2544" s="5"/>
      <c r="G2544" s="5">
        <v>1</v>
      </c>
    </row>
    <row r="2545" spans="1:7" x14ac:dyDescent="0.2">
      <c r="A2545" s="12">
        <v>42194.979201388887</v>
      </c>
      <c r="B2545" s="5">
        <v>1</v>
      </c>
      <c r="C2545" s="5"/>
      <c r="D2545" s="5"/>
      <c r="E2545" s="5"/>
      <c r="F2545" s="5"/>
      <c r="G2545" s="5">
        <v>1</v>
      </c>
    </row>
    <row r="2546" spans="1:7" x14ac:dyDescent="0.2">
      <c r="A2546" s="12">
        <v>42195.435532407406</v>
      </c>
      <c r="B2546" s="5"/>
      <c r="C2546" s="5">
        <v>1</v>
      </c>
      <c r="D2546" s="5"/>
      <c r="E2546" s="5"/>
      <c r="F2546" s="5"/>
      <c r="G2546" s="5">
        <v>1</v>
      </c>
    </row>
    <row r="2547" spans="1:7" x14ac:dyDescent="0.2">
      <c r="A2547" s="12">
        <v>42195.541412037041</v>
      </c>
      <c r="B2547" s="5"/>
      <c r="C2547" s="5"/>
      <c r="D2547" s="5"/>
      <c r="E2547" s="5">
        <v>1</v>
      </c>
      <c r="F2547" s="5"/>
      <c r="G2547" s="5">
        <v>1</v>
      </c>
    </row>
    <row r="2548" spans="1:7" x14ac:dyDescent="0.2">
      <c r="A2548" s="12">
        <v>42195.820370370369</v>
      </c>
      <c r="B2548" s="5"/>
      <c r="C2548" s="5"/>
      <c r="D2548" s="5"/>
      <c r="E2548" s="5">
        <v>1</v>
      </c>
      <c r="F2548" s="5"/>
      <c r="G2548" s="5">
        <v>1</v>
      </c>
    </row>
    <row r="2549" spans="1:7" x14ac:dyDescent="0.2">
      <c r="A2549" s="12">
        <v>42195.958541666667</v>
      </c>
      <c r="B2549" s="5"/>
      <c r="C2549" s="5">
        <v>1</v>
      </c>
      <c r="D2549" s="5"/>
      <c r="E2549" s="5"/>
      <c r="F2549" s="5"/>
      <c r="G2549" s="5">
        <v>1</v>
      </c>
    </row>
    <row r="2550" spans="1:7" x14ac:dyDescent="0.2">
      <c r="A2550" s="12">
        <v>42196.720335648148</v>
      </c>
      <c r="B2550" s="5"/>
      <c r="C2550" s="5"/>
      <c r="D2550" s="5"/>
      <c r="E2550" s="5">
        <v>1</v>
      </c>
      <c r="F2550" s="5"/>
      <c r="G2550" s="5">
        <v>1</v>
      </c>
    </row>
    <row r="2551" spans="1:7" x14ac:dyDescent="0.2">
      <c r="A2551" s="12">
        <v>42197.563657407409</v>
      </c>
      <c r="B2551" s="5"/>
      <c r="C2551" s="5"/>
      <c r="D2551" s="5"/>
      <c r="E2551" s="5">
        <v>1</v>
      </c>
      <c r="F2551" s="5"/>
      <c r="G2551" s="5">
        <v>1</v>
      </c>
    </row>
    <row r="2552" spans="1:7" x14ac:dyDescent="0.2">
      <c r="A2552" s="12">
        <v>42198.351145833331</v>
      </c>
      <c r="B2552" s="5">
        <v>1</v>
      </c>
      <c r="C2552" s="5"/>
      <c r="D2552" s="5"/>
      <c r="E2552" s="5"/>
      <c r="F2552" s="5"/>
      <c r="G2552" s="5">
        <v>1</v>
      </c>
    </row>
    <row r="2553" spans="1:7" x14ac:dyDescent="0.2">
      <c r="A2553" s="12">
        <v>42198.468321759261</v>
      </c>
      <c r="B2553" s="5"/>
      <c r="C2553" s="5"/>
      <c r="D2553" s="5"/>
      <c r="E2553" s="5">
        <v>1</v>
      </c>
      <c r="F2553" s="5"/>
      <c r="G2553" s="5">
        <v>1</v>
      </c>
    </row>
    <row r="2554" spans="1:7" x14ac:dyDescent="0.2">
      <c r="A2554" s="12">
        <v>42198.486805555556</v>
      </c>
      <c r="B2554" s="5"/>
      <c r="C2554" s="5">
        <v>1</v>
      </c>
      <c r="D2554" s="5"/>
      <c r="E2554" s="5"/>
      <c r="F2554" s="5"/>
      <c r="G2554" s="5">
        <v>1</v>
      </c>
    </row>
    <row r="2555" spans="1:7" x14ac:dyDescent="0.2">
      <c r="A2555" s="12">
        <v>42198.541921296295</v>
      </c>
      <c r="B2555" s="5"/>
      <c r="C2555" s="5"/>
      <c r="D2555" s="5"/>
      <c r="E2555" s="5">
        <v>1</v>
      </c>
      <c r="F2555" s="5"/>
      <c r="G2555" s="5">
        <v>1</v>
      </c>
    </row>
    <row r="2556" spans="1:7" x14ac:dyDescent="0.2">
      <c r="A2556" s="12">
        <v>42198.557511574072</v>
      </c>
      <c r="B2556" s="5"/>
      <c r="C2556" s="5">
        <v>1</v>
      </c>
      <c r="D2556" s="5"/>
      <c r="E2556" s="5"/>
      <c r="F2556" s="5"/>
      <c r="G2556" s="5">
        <v>1</v>
      </c>
    </row>
    <row r="2557" spans="1:7" x14ac:dyDescent="0.2">
      <c r="A2557" s="12">
        <v>42198.567453703705</v>
      </c>
      <c r="B2557" s="5">
        <v>1</v>
      </c>
      <c r="C2557" s="5"/>
      <c r="D2557" s="5"/>
      <c r="E2557" s="5"/>
      <c r="F2557" s="5"/>
      <c r="G2557" s="5">
        <v>1</v>
      </c>
    </row>
    <row r="2558" spans="1:7" x14ac:dyDescent="0.2">
      <c r="A2558" s="12">
        <v>42199.118738425925</v>
      </c>
      <c r="B2558" s="5"/>
      <c r="C2558" s="5"/>
      <c r="D2558" s="5"/>
      <c r="E2558" s="5">
        <v>1</v>
      </c>
      <c r="F2558" s="5"/>
      <c r="G2558" s="5">
        <v>1</v>
      </c>
    </row>
    <row r="2559" spans="1:7" x14ac:dyDescent="0.2">
      <c r="A2559" s="12">
        <v>42199.157511574071</v>
      </c>
      <c r="B2559" s="5"/>
      <c r="C2559" s="5"/>
      <c r="D2559" s="5"/>
      <c r="E2559" s="5">
        <v>1</v>
      </c>
      <c r="F2559" s="5"/>
      <c r="G2559" s="5">
        <v>1</v>
      </c>
    </row>
    <row r="2560" spans="1:7" x14ac:dyDescent="0.2">
      <c r="A2560" s="12">
        <v>42199.361666666664</v>
      </c>
      <c r="B2560" s="5"/>
      <c r="C2560" s="5"/>
      <c r="D2560" s="5"/>
      <c r="E2560" s="5">
        <v>1</v>
      </c>
      <c r="F2560" s="5"/>
      <c r="G2560" s="5">
        <v>1</v>
      </c>
    </row>
    <row r="2561" spans="1:7" x14ac:dyDescent="0.2">
      <c r="A2561" s="12">
        <v>42199.410185185188</v>
      </c>
      <c r="B2561" s="5"/>
      <c r="C2561" s="5"/>
      <c r="D2561" s="5"/>
      <c r="E2561" s="5">
        <v>1</v>
      </c>
      <c r="F2561" s="5"/>
      <c r="G2561" s="5">
        <v>1</v>
      </c>
    </row>
    <row r="2562" spans="1:7" x14ac:dyDescent="0.2">
      <c r="A2562" s="12">
        <v>42199.440578703703</v>
      </c>
      <c r="B2562" s="5"/>
      <c r="C2562" s="5">
        <v>1</v>
      </c>
      <c r="D2562" s="5"/>
      <c r="E2562" s="5"/>
      <c r="F2562" s="5"/>
      <c r="G2562" s="5">
        <v>1</v>
      </c>
    </row>
    <row r="2563" spans="1:7" x14ac:dyDescent="0.2">
      <c r="A2563" s="12">
        <v>42199.442986111113</v>
      </c>
      <c r="B2563" s="5"/>
      <c r="C2563" s="5"/>
      <c r="D2563" s="5"/>
      <c r="E2563" s="5">
        <v>1</v>
      </c>
      <c r="F2563" s="5"/>
      <c r="G2563" s="5">
        <v>1</v>
      </c>
    </row>
    <row r="2564" spans="1:7" x14ac:dyDescent="0.2">
      <c r="A2564" s="12">
        <v>42199.665069444447</v>
      </c>
      <c r="B2564" s="5"/>
      <c r="C2564" s="5">
        <v>1</v>
      </c>
      <c r="D2564" s="5"/>
      <c r="E2564" s="5"/>
      <c r="F2564" s="5"/>
      <c r="G2564" s="5">
        <v>1</v>
      </c>
    </row>
    <row r="2565" spans="1:7" x14ac:dyDescent="0.2">
      <c r="A2565" s="12">
        <v>42200.053460648145</v>
      </c>
      <c r="B2565" s="5">
        <v>1</v>
      </c>
      <c r="C2565" s="5"/>
      <c r="D2565" s="5"/>
      <c r="E2565" s="5"/>
      <c r="F2565" s="5"/>
      <c r="G2565" s="5">
        <v>1</v>
      </c>
    </row>
    <row r="2566" spans="1:7" x14ac:dyDescent="0.2">
      <c r="A2566" s="12">
        <v>42200.333935185183</v>
      </c>
      <c r="B2566" s="5">
        <v>1</v>
      </c>
      <c r="C2566" s="5"/>
      <c r="D2566" s="5"/>
      <c r="E2566" s="5"/>
      <c r="F2566" s="5"/>
      <c r="G2566" s="5">
        <v>1</v>
      </c>
    </row>
    <row r="2567" spans="1:7" x14ac:dyDescent="0.2">
      <c r="A2567" s="12">
        <v>42200.369976851849</v>
      </c>
      <c r="B2567" s="5"/>
      <c r="C2567" s="5"/>
      <c r="D2567" s="5"/>
      <c r="E2567" s="5">
        <v>1</v>
      </c>
      <c r="F2567" s="5"/>
      <c r="G2567" s="5">
        <v>1</v>
      </c>
    </row>
    <row r="2568" spans="1:7" x14ac:dyDescent="0.2">
      <c r="A2568" s="12">
        <v>42200.417500000003</v>
      </c>
      <c r="B2568" s="5"/>
      <c r="C2568" s="5"/>
      <c r="D2568" s="5"/>
      <c r="E2568" s="5">
        <v>1</v>
      </c>
      <c r="F2568" s="5"/>
      <c r="G2568" s="5">
        <v>1</v>
      </c>
    </row>
    <row r="2569" spans="1:7" x14ac:dyDescent="0.2">
      <c r="A2569" s="12">
        <v>42200.457928240743</v>
      </c>
      <c r="B2569" s="5"/>
      <c r="C2569" s="5"/>
      <c r="D2569" s="5"/>
      <c r="E2569" s="5">
        <v>1</v>
      </c>
      <c r="F2569" s="5"/>
      <c r="G2569" s="5">
        <v>1</v>
      </c>
    </row>
    <row r="2570" spans="1:7" x14ac:dyDescent="0.2">
      <c r="A2570" s="12">
        <v>42200.468263888892</v>
      </c>
      <c r="B2570" s="5"/>
      <c r="C2570" s="5"/>
      <c r="D2570" s="5"/>
      <c r="E2570" s="5">
        <v>1</v>
      </c>
      <c r="F2570" s="5"/>
      <c r="G2570" s="5">
        <v>1</v>
      </c>
    </row>
    <row r="2571" spans="1:7" x14ac:dyDescent="0.2">
      <c r="A2571" s="12">
        <v>42200.549907407411</v>
      </c>
      <c r="B2571" s="5"/>
      <c r="C2571" s="5"/>
      <c r="D2571" s="5"/>
      <c r="E2571" s="5">
        <v>1</v>
      </c>
      <c r="F2571" s="5"/>
      <c r="G2571" s="5">
        <v>1</v>
      </c>
    </row>
    <row r="2572" spans="1:7" x14ac:dyDescent="0.2">
      <c r="A2572" s="12">
        <v>42201.227893518517</v>
      </c>
      <c r="B2572" s="5"/>
      <c r="C2572" s="5">
        <v>1</v>
      </c>
      <c r="D2572" s="5"/>
      <c r="E2572" s="5"/>
      <c r="F2572" s="5"/>
      <c r="G2572" s="5">
        <v>1</v>
      </c>
    </row>
    <row r="2573" spans="1:7" x14ac:dyDescent="0.2">
      <c r="A2573" s="12">
        <v>42201.466678240744</v>
      </c>
      <c r="B2573" s="5"/>
      <c r="C2573" s="5"/>
      <c r="D2573" s="5"/>
      <c r="E2573" s="5">
        <v>1</v>
      </c>
      <c r="F2573" s="5"/>
      <c r="G2573" s="5">
        <v>1</v>
      </c>
    </row>
    <row r="2574" spans="1:7" x14ac:dyDescent="0.2">
      <c r="A2574" s="12">
        <v>42202.069861111115</v>
      </c>
      <c r="B2574" s="5"/>
      <c r="C2574" s="5"/>
      <c r="D2574" s="5"/>
      <c r="E2574" s="5">
        <v>1</v>
      </c>
      <c r="F2574" s="5"/>
      <c r="G2574" s="5">
        <v>1</v>
      </c>
    </row>
    <row r="2575" spans="1:7" x14ac:dyDescent="0.2">
      <c r="A2575" s="12">
        <v>42202.385960648149</v>
      </c>
      <c r="B2575" s="5"/>
      <c r="C2575" s="5">
        <v>1</v>
      </c>
      <c r="D2575" s="5"/>
      <c r="E2575" s="5"/>
      <c r="F2575" s="5"/>
      <c r="G2575" s="5">
        <v>1</v>
      </c>
    </row>
    <row r="2576" spans="1:7" x14ac:dyDescent="0.2">
      <c r="A2576" s="12">
        <v>42203.223796296297</v>
      </c>
      <c r="B2576" s="5"/>
      <c r="C2576" s="5"/>
      <c r="D2576" s="5"/>
      <c r="E2576" s="5">
        <v>1</v>
      </c>
      <c r="F2576" s="5"/>
      <c r="G2576" s="5">
        <v>1</v>
      </c>
    </row>
    <row r="2577" spans="1:7" x14ac:dyDescent="0.2">
      <c r="A2577" s="12">
        <v>42203.46943287037</v>
      </c>
      <c r="B2577" s="5"/>
      <c r="C2577" s="5">
        <v>1</v>
      </c>
      <c r="D2577" s="5"/>
      <c r="E2577" s="5"/>
      <c r="F2577" s="5"/>
      <c r="G2577" s="5">
        <v>1</v>
      </c>
    </row>
    <row r="2578" spans="1:7" x14ac:dyDescent="0.2">
      <c r="A2578" s="12">
        <v>42203.471967592595</v>
      </c>
      <c r="B2578" s="5"/>
      <c r="C2578" s="5"/>
      <c r="D2578" s="5"/>
      <c r="E2578" s="5">
        <v>1</v>
      </c>
      <c r="F2578" s="5"/>
      <c r="G2578" s="5">
        <v>1</v>
      </c>
    </row>
    <row r="2579" spans="1:7" x14ac:dyDescent="0.2">
      <c r="A2579" s="12">
        <v>42204.667534722219</v>
      </c>
      <c r="B2579" s="5"/>
      <c r="C2579" s="5">
        <v>1</v>
      </c>
      <c r="D2579" s="5"/>
      <c r="E2579" s="5"/>
      <c r="F2579" s="5"/>
      <c r="G2579" s="5">
        <v>1</v>
      </c>
    </row>
    <row r="2580" spans="1:7" x14ac:dyDescent="0.2">
      <c r="A2580" s="12">
        <v>42204.962685185186</v>
      </c>
      <c r="B2580" s="5"/>
      <c r="C2580" s="5">
        <v>1</v>
      </c>
      <c r="D2580" s="5"/>
      <c r="E2580" s="5"/>
      <c r="F2580" s="5"/>
      <c r="G2580" s="5">
        <v>1</v>
      </c>
    </row>
    <row r="2581" spans="1:7" x14ac:dyDescent="0.2">
      <c r="A2581" s="12">
        <v>42205.502546296295</v>
      </c>
      <c r="B2581" s="5"/>
      <c r="C2581" s="5"/>
      <c r="D2581" s="5"/>
      <c r="E2581" s="5">
        <v>1</v>
      </c>
      <c r="F2581" s="5"/>
      <c r="G2581" s="5">
        <v>1</v>
      </c>
    </row>
    <row r="2582" spans="1:7" x14ac:dyDescent="0.2">
      <c r="A2582" s="12">
        <v>42205.510555555556</v>
      </c>
      <c r="B2582" s="5"/>
      <c r="C2582" s="5"/>
      <c r="D2582" s="5"/>
      <c r="E2582" s="5">
        <v>1</v>
      </c>
      <c r="F2582" s="5"/>
      <c r="G2582" s="5">
        <v>1</v>
      </c>
    </row>
    <row r="2583" spans="1:7" x14ac:dyDescent="0.2">
      <c r="A2583" s="12">
        <v>42206.554884259262</v>
      </c>
      <c r="B2583" s="5"/>
      <c r="C2583" s="5">
        <v>1</v>
      </c>
      <c r="D2583" s="5"/>
      <c r="E2583" s="5"/>
      <c r="F2583" s="5"/>
      <c r="G2583" s="5">
        <v>1</v>
      </c>
    </row>
    <row r="2584" spans="1:7" x14ac:dyDescent="0.2">
      <c r="A2584" s="12">
        <v>42206.62703703704</v>
      </c>
      <c r="B2584" s="5"/>
      <c r="C2584" s="5"/>
      <c r="D2584" s="5"/>
      <c r="E2584" s="5">
        <v>1</v>
      </c>
      <c r="F2584" s="5"/>
      <c r="G2584" s="5">
        <v>1</v>
      </c>
    </row>
    <row r="2585" spans="1:7" x14ac:dyDescent="0.2">
      <c r="A2585" s="12">
        <v>42207.051585648151</v>
      </c>
      <c r="B2585" s="5"/>
      <c r="C2585" s="5"/>
      <c r="D2585" s="5"/>
      <c r="E2585" s="5">
        <v>1</v>
      </c>
      <c r="F2585" s="5"/>
      <c r="G2585" s="5">
        <v>1</v>
      </c>
    </row>
    <row r="2586" spans="1:7" x14ac:dyDescent="0.2">
      <c r="A2586" s="12">
        <v>42207.378657407404</v>
      </c>
      <c r="B2586" s="5"/>
      <c r="C2586" s="5"/>
      <c r="D2586" s="5"/>
      <c r="E2586" s="5">
        <v>1</v>
      </c>
      <c r="F2586" s="5"/>
      <c r="G2586" s="5">
        <v>1</v>
      </c>
    </row>
    <row r="2587" spans="1:7" x14ac:dyDescent="0.2">
      <c r="A2587" s="12">
        <v>42207.538344907407</v>
      </c>
      <c r="B2587" s="5"/>
      <c r="C2587" s="5"/>
      <c r="D2587" s="5"/>
      <c r="E2587" s="5">
        <v>1</v>
      </c>
      <c r="F2587" s="5"/>
      <c r="G2587" s="5">
        <v>1</v>
      </c>
    </row>
    <row r="2588" spans="1:7" x14ac:dyDescent="0.2">
      <c r="A2588" s="12">
        <v>42207.587453703702</v>
      </c>
      <c r="B2588" s="5"/>
      <c r="C2588" s="5">
        <v>1</v>
      </c>
      <c r="D2588" s="5"/>
      <c r="E2588" s="5"/>
      <c r="F2588" s="5"/>
      <c r="G2588" s="5">
        <v>1</v>
      </c>
    </row>
    <row r="2589" spans="1:7" x14ac:dyDescent="0.2">
      <c r="A2589" s="12">
        <v>42208.420358796298</v>
      </c>
      <c r="B2589" s="5"/>
      <c r="C2589" s="5">
        <v>1</v>
      </c>
      <c r="D2589" s="5"/>
      <c r="E2589" s="5"/>
      <c r="F2589" s="5"/>
      <c r="G2589" s="5">
        <v>1</v>
      </c>
    </row>
    <row r="2590" spans="1:7" x14ac:dyDescent="0.2">
      <c r="A2590" s="12">
        <v>42208.471689814818</v>
      </c>
      <c r="B2590" s="5"/>
      <c r="C2590" s="5"/>
      <c r="D2590" s="5"/>
      <c r="E2590" s="5">
        <v>1</v>
      </c>
      <c r="F2590" s="5"/>
      <c r="G2590" s="5">
        <v>1</v>
      </c>
    </row>
    <row r="2591" spans="1:7" x14ac:dyDescent="0.2">
      <c r="A2591" s="12">
        <v>42208.638136574074</v>
      </c>
      <c r="B2591" s="5"/>
      <c r="C2591" s="5"/>
      <c r="D2591" s="5"/>
      <c r="E2591" s="5">
        <v>1</v>
      </c>
      <c r="F2591" s="5"/>
      <c r="G2591" s="5">
        <v>1</v>
      </c>
    </row>
    <row r="2592" spans="1:7" x14ac:dyDescent="0.2">
      <c r="A2592" s="12">
        <v>42209.359490740739</v>
      </c>
      <c r="B2592" s="5"/>
      <c r="C2592" s="5"/>
      <c r="D2592" s="5"/>
      <c r="E2592" s="5">
        <v>1</v>
      </c>
      <c r="F2592" s="5"/>
      <c r="G2592" s="5">
        <v>1</v>
      </c>
    </row>
    <row r="2593" spans="1:7" x14ac:dyDescent="0.2">
      <c r="A2593" s="12">
        <v>42209.385358796295</v>
      </c>
      <c r="B2593" s="5"/>
      <c r="C2593" s="5"/>
      <c r="D2593" s="5"/>
      <c r="E2593" s="5">
        <v>1</v>
      </c>
      <c r="F2593" s="5"/>
      <c r="G2593" s="5">
        <v>1</v>
      </c>
    </row>
    <row r="2594" spans="1:7" x14ac:dyDescent="0.2">
      <c r="A2594" s="12">
        <v>42209.464548611111</v>
      </c>
      <c r="B2594" s="5"/>
      <c r="C2594" s="5">
        <v>1</v>
      </c>
      <c r="D2594" s="5"/>
      <c r="E2594" s="5"/>
      <c r="F2594" s="5"/>
      <c r="G2594" s="5">
        <v>1</v>
      </c>
    </row>
    <row r="2595" spans="1:7" x14ac:dyDescent="0.2">
      <c r="A2595" s="12">
        <v>42210.231435185182</v>
      </c>
      <c r="B2595" s="5"/>
      <c r="C2595" s="5">
        <v>1</v>
      </c>
      <c r="D2595" s="5"/>
      <c r="E2595" s="5"/>
      <c r="F2595" s="5"/>
      <c r="G2595" s="5">
        <v>1</v>
      </c>
    </row>
    <row r="2596" spans="1:7" x14ac:dyDescent="0.2">
      <c r="A2596" s="12">
        <v>42211.420277777775</v>
      </c>
      <c r="B2596" s="5"/>
      <c r="C2596" s="5"/>
      <c r="D2596" s="5"/>
      <c r="E2596" s="5">
        <v>1</v>
      </c>
      <c r="F2596" s="5"/>
      <c r="G2596" s="5">
        <v>1</v>
      </c>
    </row>
    <row r="2597" spans="1:7" x14ac:dyDescent="0.2">
      <c r="A2597" s="12">
        <v>42211.524097222224</v>
      </c>
      <c r="B2597" s="5"/>
      <c r="C2597" s="5">
        <v>1</v>
      </c>
      <c r="D2597" s="5"/>
      <c r="E2597" s="5"/>
      <c r="F2597" s="5"/>
      <c r="G2597" s="5">
        <v>1</v>
      </c>
    </row>
    <row r="2598" spans="1:7" x14ac:dyDescent="0.2">
      <c r="A2598" s="12">
        <v>42211.742951388886</v>
      </c>
      <c r="B2598" s="5"/>
      <c r="C2598" s="5"/>
      <c r="D2598" s="5"/>
      <c r="E2598" s="5">
        <v>1</v>
      </c>
      <c r="F2598" s="5"/>
      <c r="G2598" s="5">
        <v>1</v>
      </c>
    </row>
    <row r="2599" spans="1:7" x14ac:dyDescent="0.2">
      <c r="A2599" s="12">
        <v>42211.786215277774</v>
      </c>
      <c r="B2599" s="5"/>
      <c r="C2599" s="5"/>
      <c r="D2599" s="5"/>
      <c r="E2599" s="5">
        <v>1</v>
      </c>
      <c r="F2599" s="5"/>
      <c r="G2599" s="5">
        <v>1</v>
      </c>
    </row>
    <row r="2600" spans="1:7" x14ac:dyDescent="0.2">
      <c r="A2600" s="12">
        <v>42212.415856481479</v>
      </c>
      <c r="B2600" s="5"/>
      <c r="C2600" s="5">
        <v>1</v>
      </c>
      <c r="D2600" s="5"/>
      <c r="E2600" s="5"/>
      <c r="F2600" s="5"/>
      <c r="G2600" s="5">
        <v>1</v>
      </c>
    </row>
    <row r="2601" spans="1:7" x14ac:dyDescent="0.2">
      <c r="A2601" s="12">
        <v>42212.804745370369</v>
      </c>
      <c r="B2601" s="5">
        <v>1</v>
      </c>
      <c r="C2601" s="5"/>
      <c r="D2601" s="5"/>
      <c r="E2601" s="5"/>
      <c r="F2601" s="5"/>
      <c r="G2601" s="5">
        <v>1</v>
      </c>
    </row>
    <row r="2602" spans="1:7" x14ac:dyDescent="0.2">
      <c r="A2602" s="12">
        <v>42213.2971412037</v>
      </c>
      <c r="B2602" s="5"/>
      <c r="C2602" s="5"/>
      <c r="D2602" s="5"/>
      <c r="E2602" s="5">
        <v>1</v>
      </c>
      <c r="F2602" s="5"/>
      <c r="G2602" s="5">
        <v>1</v>
      </c>
    </row>
    <row r="2603" spans="1:7" x14ac:dyDescent="0.2">
      <c r="A2603" s="12">
        <v>42213.454571759263</v>
      </c>
      <c r="B2603" s="5"/>
      <c r="C2603" s="5">
        <v>1</v>
      </c>
      <c r="D2603" s="5"/>
      <c r="E2603" s="5"/>
      <c r="F2603" s="5"/>
      <c r="G2603" s="5">
        <v>1</v>
      </c>
    </row>
    <row r="2604" spans="1:7" x14ac:dyDescent="0.2">
      <c r="A2604" s="12">
        <v>42213.593865740739</v>
      </c>
      <c r="B2604" s="5"/>
      <c r="C2604" s="5"/>
      <c r="D2604" s="5"/>
      <c r="E2604" s="5">
        <v>1</v>
      </c>
      <c r="F2604" s="5"/>
      <c r="G2604" s="5">
        <v>1</v>
      </c>
    </row>
    <row r="2605" spans="1:7" x14ac:dyDescent="0.2">
      <c r="A2605" s="12">
        <v>42214.487337962964</v>
      </c>
      <c r="B2605" s="5"/>
      <c r="C2605" s="5"/>
      <c r="D2605" s="5"/>
      <c r="E2605" s="5">
        <v>1</v>
      </c>
      <c r="F2605" s="5"/>
      <c r="G2605" s="5">
        <v>1</v>
      </c>
    </row>
    <row r="2606" spans="1:7" x14ac:dyDescent="0.2">
      <c r="A2606" s="12">
        <v>42215.453981481478</v>
      </c>
      <c r="B2606" s="5">
        <v>1</v>
      </c>
      <c r="C2606" s="5"/>
      <c r="D2606" s="5"/>
      <c r="E2606" s="5"/>
      <c r="F2606" s="5"/>
      <c r="G2606" s="5">
        <v>1</v>
      </c>
    </row>
    <row r="2607" spans="1:7" x14ac:dyDescent="0.2">
      <c r="A2607" s="12">
        <v>42216.769479166665</v>
      </c>
      <c r="B2607" s="5"/>
      <c r="C2607" s="5">
        <v>1</v>
      </c>
      <c r="D2607" s="5"/>
      <c r="E2607" s="5"/>
      <c r="F2607" s="5"/>
      <c r="G2607" s="5">
        <v>1</v>
      </c>
    </row>
    <row r="2608" spans="1:7" x14ac:dyDescent="0.2">
      <c r="A2608" s="12">
        <v>42217.461770833332</v>
      </c>
      <c r="B2608" s="5"/>
      <c r="C2608" s="5">
        <v>1</v>
      </c>
      <c r="D2608" s="5"/>
      <c r="E2608" s="5"/>
      <c r="F2608" s="5"/>
      <c r="G2608" s="5">
        <v>1</v>
      </c>
    </row>
    <row r="2609" spans="1:7" x14ac:dyDescent="0.2">
      <c r="A2609" s="12">
        <v>42217.626192129632</v>
      </c>
      <c r="B2609" s="5"/>
      <c r="C2609" s="5"/>
      <c r="D2609" s="5"/>
      <c r="E2609" s="5">
        <v>1</v>
      </c>
      <c r="F2609" s="5"/>
      <c r="G2609" s="5">
        <v>1</v>
      </c>
    </row>
    <row r="2610" spans="1:7" x14ac:dyDescent="0.2">
      <c r="A2610" s="12">
        <v>42217.960960648146</v>
      </c>
      <c r="B2610" s="5"/>
      <c r="C2610" s="5"/>
      <c r="D2610" s="5"/>
      <c r="E2610" s="5">
        <v>1</v>
      </c>
      <c r="F2610" s="5"/>
      <c r="G2610" s="5">
        <v>1</v>
      </c>
    </row>
    <row r="2611" spans="1:7" x14ac:dyDescent="0.2">
      <c r="A2611" s="12">
        <v>42218.664652777778</v>
      </c>
      <c r="B2611" s="5"/>
      <c r="C2611" s="5">
        <v>1</v>
      </c>
      <c r="D2611" s="5"/>
      <c r="E2611" s="5"/>
      <c r="F2611" s="5"/>
      <c r="G2611" s="5">
        <v>1</v>
      </c>
    </row>
    <row r="2612" spans="1:7" x14ac:dyDescent="0.2">
      <c r="A2612" s="12">
        <v>42218.811400462961</v>
      </c>
      <c r="B2612" s="5"/>
      <c r="C2612" s="5"/>
      <c r="D2612" s="5"/>
      <c r="E2612" s="5">
        <v>1</v>
      </c>
      <c r="F2612" s="5"/>
      <c r="G2612" s="5">
        <v>1</v>
      </c>
    </row>
    <row r="2613" spans="1:7" x14ac:dyDescent="0.2">
      <c r="A2613" s="12">
        <v>42218.972060185188</v>
      </c>
      <c r="B2613" s="5"/>
      <c r="C2613" s="5"/>
      <c r="D2613" s="5"/>
      <c r="E2613" s="5">
        <v>1</v>
      </c>
      <c r="F2613" s="5"/>
      <c r="G2613" s="5">
        <v>1</v>
      </c>
    </row>
    <row r="2614" spans="1:7" x14ac:dyDescent="0.2">
      <c r="A2614" s="12">
        <v>42219.074618055558</v>
      </c>
      <c r="B2614" s="5"/>
      <c r="C2614" s="5">
        <v>1</v>
      </c>
      <c r="D2614" s="5"/>
      <c r="E2614" s="5"/>
      <c r="F2614" s="5"/>
      <c r="G2614" s="5">
        <v>1</v>
      </c>
    </row>
    <row r="2615" spans="1:7" x14ac:dyDescent="0.2">
      <c r="A2615" s="12">
        <v>42219.45684027778</v>
      </c>
      <c r="B2615" s="5"/>
      <c r="C2615" s="5"/>
      <c r="D2615" s="5"/>
      <c r="E2615" s="5">
        <v>1</v>
      </c>
      <c r="F2615" s="5"/>
      <c r="G2615" s="5">
        <v>1</v>
      </c>
    </row>
    <row r="2616" spans="1:7" x14ac:dyDescent="0.2">
      <c r="A2616" s="12">
        <v>42219.70752314815</v>
      </c>
      <c r="B2616" s="5"/>
      <c r="C2616" s="5"/>
      <c r="D2616" s="5"/>
      <c r="E2616" s="5">
        <v>1</v>
      </c>
      <c r="F2616" s="5"/>
      <c r="G2616" s="5">
        <v>1</v>
      </c>
    </row>
    <row r="2617" spans="1:7" x14ac:dyDescent="0.2">
      <c r="A2617" s="12">
        <v>42219.742395833331</v>
      </c>
      <c r="B2617" s="5"/>
      <c r="C2617" s="5"/>
      <c r="D2617" s="5"/>
      <c r="E2617" s="5">
        <v>1</v>
      </c>
      <c r="F2617" s="5"/>
      <c r="G2617" s="5">
        <v>1</v>
      </c>
    </row>
    <row r="2618" spans="1:7" x14ac:dyDescent="0.2">
      <c r="A2618" s="12">
        <v>42220.586539351854</v>
      </c>
      <c r="B2618" s="5"/>
      <c r="C2618" s="5"/>
      <c r="D2618" s="5"/>
      <c r="E2618" s="5">
        <v>1</v>
      </c>
      <c r="F2618" s="5"/>
      <c r="G2618" s="5">
        <v>1</v>
      </c>
    </row>
    <row r="2619" spans="1:7" x14ac:dyDescent="0.2">
      <c r="A2619" s="12">
        <v>42221.448449074072</v>
      </c>
      <c r="B2619" s="5"/>
      <c r="C2619" s="5">
        <v>1</v>
      </c>
      <c r="D2619" s="5"/>
      <c r="E2619" s="5"/>
      <c r="F2619" s="5"/>
      <c r="G2619" s="5">
        <v>1</v>
      </c>
    </row>
    <row r="2620" spans="1:7" x14ac:dyDescent="0.2">
      <c r="A2620" s="12">
        <v>42221.465995370374</v>
      </c>
      <c r="B2620" s="5"/>
      <c r="C2620" s="5"/>
      <c r="D2620" s="5"/>
      <c r="E2620" s="5">
        <v>1</v>
      </c>
      <c r="F2620" s="5"/>
      <c r="G2620" s="5">
        <v>1</v>
      </c>
    </row>
    <row r="2621" spans="1:7" x14ac:dyDescent="0.2">
      <c r="A2621" s="12">
        <v>42221.583449074074</v>
      </c>
      <c r="B2621" s="5"/>
      <c r="C2621" s="5"/>
      <c r="D2621" s="5"/>
      <c r="E2621" s="5">
        <v>1</v>
      </c>
      <c r="F2621" s="5"/>
      <c r="G2621" s="5">
        <v>1</v>
      </c>
    </row>
    <row r="2622" spans="1:7" x14ac:dyDescent="0.2">
      <c r="A2622" s="12">
        <v>42221.701597222222</v>
      </c>
      <c r="B2622" s="5">
        <v>1</v>
      </c>
      <c r="C2622" s="5"/>
      <c r="D2622" s="5"/>
      <c r="E2622" s="5"/>
      <c r="F2622" s="5"/>
      <c r="G2622" s="5">
        <v>1</v>
      </c>
    </row>
    <row r="2623" spans="1:7" x14ac:dyDescent="0.2">
      <c r="A2623" s="12">
        <v>42222.41443287037</v>
      </c>
      <c r="B2623" s="5"/>
      <c r="C2623" s="5"/>
      <c r="D2623" s="5"/>
      <c r="E2623" s="5">
        <v>1</v>
      </c>
      <c r="F2623" s="5"/>
      <c r="G2623" s="5">
        <v>1</v>
      </c>
    </row>
    <row r="2624" spans="1:7" x14ac:dyDescent="0.2">
      <c r="A2624" s="12">
        <v>42222.521701388891</v>
      </c>
      <c r="B2624" s="5"/>
      <c r="C2624" s="5"/>
      <c r="D2624" s="5"/>
      <c r="E2624" s="5">
        <v>1</v>
      </c>
      <c r="F2624" s="5"/>
      <c r="G2624" s="5">
        <v>1</v>
      </c>
    </row>
    <row r="2625" spans="1:7" x14ac:dyDescent="0.2">
      <c r="A2625" s="12">
        <v>42222.90053240741</v>
      </c>
      <c r="B2625" s="5"/>
      <c r="C2625" s="5">
        <v>1</v>
      </c>
      <c r="D2625" s="5"/>
      <c r="E2625" s="5"/>
      <c r="F2625" s="5"/>
      <c r="G2625" s="5">
        <v>1</v>
      </c>
    </row>
    <row r="2626" spans="1:7" x14ac:dyDescent="0.2">
      <c r="A2626" s="12">
        <v>42223.186030092591</v>
      </c>
      <c r="B2626" s="5"/>
      <c r="C2626" s="5"/>
      <c r="D2626" s="5"/>
      <c r="E2626" s="5">
        <v>1</v>
      </c>
      <c r="F2626" s="5"/>
      <c r="G2626" s="5">
        <v>1</v>
      </c>
    </row>
    <row r="2627" spans="1:7" x14ac:dyDescent="0.2">
      <c r="A2627" s="12">
        <v>42223.407685185186</v>
      </c>
      <c r="B2627" s="5"/>
      <c r="C2627" s="5">
        <v>1</v>
      </c>
      <c r="D2627" s="5"/>
      <c r="E2627" s="5"/>
      <c r="F2627" s="5"/>
      <c r="G2627" s="5">
        <v>1</v>
      </c>
    </row>
    <row r="2628" spans="1:7" x14ac:dyDescent="0.2">
      <c r="A2628" s="12">
        <v>42223.411122685182</v>
      </c>
      <c r="B2628" s="5">
        <v>1</v>
      </c>
      <c r="C2628" s="5"/>
      <c r="D2628" s="5"/>
      <c r="E2628" s="5"/>
      <c r="F2628" s="5"/>
      <c r="G2628" s="5">
        <v>1</v>
      </c>
    </row>
    <row r="2629" spans="1:7" x14ac:dyDescent="0.2">
      <c r="A2629" s="12">
        <v>42223.894247685188</v>
      </c>
      <c r="B2629" s="5"/>
      <c r="C2629" s="5">
        <v>1</v>
      </c>
      <c r="D2629" s="5"/>
      <c r="E2629" s="5"/>
      <c r="F2629" s="5"/>
      <c r="G2629" s="5">
        <v>1</v>
      </c>
    </row>
    <row r="2630" spans="1:7" x14ac:dyDescent="0.2">
      <c r="A2630" s="12">
        <v>42224.199942129628</v>
      </c>
      <c r="B2630" s="5"/>
      <c r="C2630" s="5">
        <v>1</v>
      </c>
      <c r="D2630" s="5"/>
      <c r="E2630" s="5"/>
      <c r="F2630" s="5"/>
      <c r="G2630" s="5">
        <v>1</v>
      </c>
    </row>
    <row r="2631" spans="1:7" x14ac:dyDescent="0.2">
      <c r="A2631" s="12">
        <v>42224.548576388886</v>
      </c>
      <c r="B2631" s="5"/>
      <c r="C2631" s="5">
        <v>1</v>
      </c>
      <c r="D2631" s="5"/>
      <c r="E2631" s="5"/>
      <c r="F2631" s="5"/>
      <c r="G2631" s="5">
        <v>1</v>
      </c>
    </row>
    <row r="2632" spans="1:7" x14ac:dyDescent="0.2">
      <c r="A2632" s="12">
        <v>42225.305555555555</v>
      </c>
      <c r="B2632" s="5"/>
      <c r="C2632" s="5"/>
      <c r="D2632" s="5"/>
      <c r="E2632" s="5">
        <v>1</v>
      </c>
      <c r="F2632" s="5"/>
      <c r="G2632" s="5">
        <v>1</v>
      </c>
    </row>
    <row r="2633" spans="1:7" x14ac:dyDescent="0.2">
      <c r="A2633" s="12">
        <v>42225.351342592592</v>
      </c>
      <c r="B2633" s="5"/>
      <c r="C2633" s="5"/>
      <c r="D2633" s="5"/>
      <c r="E2633" s="5">
        <v>1</v>
      </c>
      <c r="F2633" s="5"/>
      <c r="G2633" s="5">
        <v>1</v>
      </c>
    </row>
    <row r="2634" spans="1:7" x14ac:dyDescent="0.2">
      <c r="A2634" s="12">
        <v>42226.10496527778</v>
      </c>
      <c r="B2634" s="5">
        <v>1</v>
      </c>
      <c r="C2634" s="5"/>
      <c r="D2634" s="5"/>
      <c r="E2634" s="5"/>
      <c r="F2634" s="5"/>
      <c r="G2634" s="5">
        <v>1</v>
      </c>
    </row>
    <row r="2635" spans="1:7" x14ac:dyDescent="0.2">
      <c r="A2635" s="12">
        <v>42226.443553240744</v>
      </c>
      <c r="B2635" s="5"/>
      <c r="C2635" s="5">
        <v>1</v>
      </c>
      <c r="D2635" s="5"/>
      <c r="E2635" s="5"/>
      <c r="F2635" s="5"/>
      <c r="G2635" s="5">
        <v>1</v>
      </c>
    </row>
    <row r="2636" spans="1:7" x14ac:dyDescent="0.2">
      <c r="A2636" s="12">
        <v>42226.486446759256</v>
      </c>
      <c r="B2636" s="5"/>
      <c r="C2636" s="5">
        <v>1</v>
      </c>
      <c r="D2636" s="5"/>
      <c r="E2636" s="5"/>
      <c r="F2636" s="5"/>
      <c r="G2636" s="5">
        <v>1</v>
      </c>
    </row>
    <row r="2637" spans="1:7" x14ac:dyDescent="0.2">
      <c r="A2637" s="12">
        <v>42226.730081018519</v>
      </c>
      <c r="B2637" s="5"/>
      <c r="C2637" s="5">
        <v>1</v>
      </c>
      <c r="D2637" s="5"/>
      <c r="E2637" s="5"/>
      <c r="F2637" s="5"/>
      <c r="G2637" s="5">
        <v>1</v>
      </c>
    </row>
    <row r="2638" spans="1:7" x14ac:dyDescent="0.2">
      <c r="A2638" s="12">
        <v>42226.964826388888</v>
      </c>
      <c r="B2638" s="5"/>
      <c r="C2638" s="5">
        <v>1</v>
      </c>
      <c r="D2638" s="5"/>
      <c r="E2638" s="5"/>
      <c r="F2638" s="5"/>
      <c r="G2638" s="5">
        <v>1</v>
      </c>
    </row>
    <row r="2639" spans="1:7" x14ac:dyDescent="0.2">
      <c r="A2639" s="12">
        <v>42227.615879629629</v>
      </c>
      <c r="B2639" s="5"/>
      <c r="C2639" s="5"/>
      <c r="D2639" s="5"/>
      <c r="E2639" s="5">
        <v>1</v>
      </c>
      <c r="F2639" s="5"/>
      <c r="G2639" s="5">
        <v>1</v>
      </c>
    </row>
    <row r="2640" spans="1:7" x14ac:dyDescent="0.2">
      <c r="A2640" s="12">
        <v>42227.727824074071</v>
      </c>
      <c r="B2640" s="5"/>
      <c r="C2640" s="5"/>
      <c r="D2640" s="5"/>
      <c r="E2640" s="5">
        <v>1</v>
      </c>
      <c r="F2640" s="5"/>
      <c r="G2640" s="5">
        <v>1</v>
      </c>
    </row>
    <row r="2641" spans="1:7" x14ac:dyDescent="0.2">
      <c r="A2641" s="12">
        <v>42227.836331018516</v>
      </c>
      <c r="B2641" s="5"/>
      <c r="C2641" s="5"/>
      <c r="D2641" s="5"/>
      <c r="E2641" s="5">
        <v>1</v>
      </c>
      <c r="F2641" s="5"/>
      <c r="G2641" s="5">
        <v>1</v>
      </c>
    </row>
    <row r="2642" spans="1:7" x14ac:dyDescent="0.2">
      <c r="A2642" s="12">
        <v>42227.943368055552</v>
      </c>
      <c r="B2642" s="5"/>
      <c r="C2642" s="5">
        <v>1</v>
      </c>
      <c r="D2642" s="5"/>
      <c r="E2642" s="5"/>
      <c r="F2642" s="5"/>
      <c r="G2642" s="5">
        <v>1</v>
      </c>
    </row>
    <row r="2643" spans="1:7" x14ac:dyDescent="0.2">
      <c r="A2643" s="12">
        <v>42228.421550925923</v>
      </c>
      <c r="B2643" s="5"/>
      <c r="C2643" s="5">
        <v>1</v>
      </c>
      <c r="D2643" s="5"/>
      <c r="E2643" s="5"/>
      <c r="F2643" s="5"/>
      <c r="G2643" s="5">
        <v>1</v>
      </c>
    </row>
    <row r="2644" spans="1:7" x14ac:dyDescent="0.2">
      <c r="A2644" s="12">
        <v>42228.425995370373</v>
      </c>
      <c r="B2644" s="5"/>
      <c r="C2644" s="5"/>
      <c r="D2644" s="5"/>
      <c r="E2644" s="5">
        <v>1</v>
      </c>
      <c r="F2644" s="5"/>
      <c r="G2644" s="5">
        <v>1</v>
      </c>
    </row>
    <row r="2645" spans="1:7" x14ac:dyDescent="0.2">
      <c r="A2645" s="12">
        <v>42229.611840277779</v>
      </c>
      <c r="B2645" s="5"/>
      <c r="C2645" s="5"/>
      <c r="D2645" s="5"/>
      <c r="E2645" s="5">
        <v>1</v>
      </c>
      <c r="F2645" s="5"/>
      <c r="G2645" s="5">
        <v>1</v>
      </c>
    </row>
    <row r="2646" spans="1:7" x14ac:dyDescent="0.2">
      <c r="A2646" s="12">
        <v>42229.872835648152</v>
      </c>
      <c r="B2646" s="5"/>
      <c r="C2646" s="5">
        <v>1</v>
      </c>
      <c r="D2646" s="5"/>
      <c r="E2646" s="5"/>
      <c r="F2646" s="5"/>
      <c r="G2646" s="5">
        <v>1</v>
      </c>
    </row>
    <row r="2647" spans="1:7" x14ac:dyDescent="0.2">
      <c r="A2647" s="12">
        <v>42230.027499999997</v>
      </c>
      <c r="B2647" s="5"/>
      <c r="C2647" s="5"/>
      <c r="D2647" s="5"/>
      <c r="E2647" s="5">
        <v>1</v>
      </c>
      <c r="F2647" s="5"/>
      <c r="G2647" s="5">
        <v>1</v>
      </c>
    </row>
    <row r="2648" spans="1:7" x14ac:dyDescent="0.2">
      <c r="A2648" s="12">
        <v>42230.263888888891</v>
      </c>
      <c r="B2648" s="5"/>
      <c r="C2648" s="5"/>
      <c r="D2648" s="5"/>
      <c r="E2648" s="5">
        <v>1</v>
      </c>
      <c r="F2648" s="5"/>
      <c r="G2648" s="5">
        <v>1</v>
      </c>
    </row>
    <row r="2649" spans="1:7" x14ac:dyDescent="0.2">
      <c r="A2649" s="12">
        <v>42230.370289351849</v>
      </c>
      <c r="B2649" s="5"/>
      <c r="C2649" s="5">
        <v>1</v>
      </c>
      <c r="D2649" s="5"/>
      <c r="E2649" s="5"/>
      <c r="F2649" s="5"/>
      <c r="G2649" s="5">
        <v>1</v>
      </c>
    </row>
    <row r="2650" spans="1:7" x14ac:dyDescent="0.2">
      <c r="A2650" s="12">
        <v>42230.454398148147</v>
      </c>
      <c r="B2650" s="5"/>
      <c r="C2650" s="5"/>
      <c r="D2650" s="5"/>
      <c r="E2650" s="5">
        <v>1</v>
      </c>
      <c r="F2650" s="5"/>
      <c r="G2650" s="5">
        <v>1</v>
      </c>
    </row>
    <row r="2651" spans="1:7" x14ac:dyDescent="0.2">
      <c r="A2651" s="12">
        <v>42231.588854166665</v>
      </c>
      <c r="B2651" s="5">
        <v>1</v>
      </c>
      <c r="C2651" s="5"/>
      <c r="D2651" s="5"/>
      <c r="E2651" s="5"/>
      <c r="F2651" s="5"/>
      <c r="G2651" s="5">
        <v>1</v>
      </c>
    </row>
    <row r="2652" spans="1:7" x14ac:dyDescent="0.2">
      <c r="A2652" s="12">
        <v>42231.941828703704</v>
      </c>
      <c r="B2652" s="5"/>
      <c r="C2652" s="5">
        <v>1</v>
      </c>
      <c r="D2652" s="5"/>
      <c r="E2652" s="5"/>
      <c r="F2652" s="5"/>
      <c r="G2652" s="5">
        <v>1</v>
      </c>
    </row>
    <row r="2653" spans="1:7" x14ac:dyDescent="0.2">
      <c r="A2653" s="12">
        <v>42232.494212962964</v>
      </c>
      <c r="B2653" s="5"/>
      <c r="C2653" s="5"/>
      <c r="D2653" s="5"/>
      <c r="E2653" s="5">
        <v>1</v>
      </c>
      <c r="F2653" s="5"/>
      <c r="G2653" s="5">
        <v>1</v>
      </c>
    </row>
    <row r="2654" spans="1:7" x14ac:dyDescent="0.2">
      <c r="A2654" s="12">
        <v>42233.153981481482</v>
      </c>
      <c r="B2654" s="5"/>
      <c r="C2654" s="5">
        <v>1</v>
      </c>
      <c r="D2654" s="5"/>
      <c r="E2654" s="5"/>
      <c r="F2654" s="5"/>
      <c r="G2654" s="5">
        <v>1</v>
      </c>
    </row>
    <row r="2655" spans="1:7" x14ac:dyDescent="0.2">
      <c r="A2655" s="12">
        <v>42233.463414351849</v>
      </c>
      <c r="B2655" s="5"/>
      <c r="C2655" s="5">
        <v>1</v>
      </c>
      <c r="D2655" s="5"/>
      <c r="E2655" s="5"/>
      <c r="F2655" s="5"/>
      <c r="G2655" s="5">
        <v>1</v>
      </c>
    </row>
    <row r="2656" spans="1:7" x14ac:dyDescent="0.2">
      <c r="A2656" s="12">
        <v>42233.530231481483</v>
      </c>
      <c r="B2656" s="5"/>
      <c r="C2656" s="5"/>
      <c r="D2656" s="5"/>
      <c r="E2656" s="5">
        <v>1</v>
      </c>
      <c r="F2656" s="5"/>
      <c r="G2656" s="5">
        <v>1</v>
      </c>
    </row>
    <row r="2657" spans="1:7" x14ac:dyDescent="0.2">
      <c r="A2657" s="12">
        <v>42233.5390162037</v>
      </c>
      <c r="B2657" s="5"/>
      <c r="C2657" s="5"/>
      <c r="D2657" s="5"/>
      <c r="E2657" s="5">
        <v>1</v>
      </c>
      <c r="F2657" s="5"/>
      <c r="G2657" s="5">
        <v>1</v>
      </c>
    </row>
    <row r="2658" spans="1:7" x14ac:dyDescent="0.2">
      <c r="A2658" s="12">
        <v>42233.555497685185</v>
      </c>
      <c r="B2658" s="5"/>
      <c r="C2658" s="5"/>
      <c r="D2658" s="5"/>
      <c r="E2658" s="5">
        <v>1</v>
      </c>
      <c r="F2658" s="5"/>
      <c r="G2658" s="5">
        <v>1</v>
      </c>
    </row>
    <row r="2659" spans="1:7" x14ac:dyDescent="0.2">
      <c r="A2659" s="12">
        <v>42233.897129629629</v>
      </c>
      <c r="B2659" s="5">
        <v>1</v>
      </c>
      <c r="C2659" s="5"/>
      <c r="D2659" s="5"/>
      <c r="E2659" s="5"/>
      <c r="F2659" s="5"/>
      <c r="G2659" s="5">
        <v>1</v>
      </c>
    </row>
    <row r="2660" spans="1:7" x14ac:dyDescent="0.2">
      <c r="A2660" s="12">
        <v>42234.389351851853</v>
      </c>
      <c r="B2660" s="5"/>
      <c r="C2660" s="5"/>
      <c r="D2660" s="5"/>
      <c r="E2660" s="5">
        <v>1</v>
      </c>
      <c r="F2660" s="5"/>
      <c r="G2660" s="5">
        <v>1</v>
      </c>
    </row>
    <row r="2661" spans="1:7" x14ac:dyDescent="0.2">
      <c r="A2661" s="12">
        <v>42234.416562500002</v>
      </c>
      <c r="B2661" s="5"/>
      <c r="C2661" s="5"/>
      <c r="D2661" s="5"/>
      <c r="E2661" s="5">
        <v>1</v>
      </c>
      <c r="F2661" s="5"/>
      <c r="G2661" s="5">
        <v>1</v>
      </c>
    </row>
    <row r="2662" spans="1:7" x14ac:dyDescent="0.2">
      <c r="A2662" s="12">
        <v>42234.581550925926</v>
      </c>
      <c r="B2662" s="5"/>
      <c r="C2662" s="5"/>
      <c r="D2662" s="5"/>
      <c r="E2662" s="5">
        <v>1</v>
      </c>
      <c r="F2662" s="5"/>
      <c r="G2662" s="5">
        <v>1</v>
      </c>
    </row>
    <row r="2663" spans="1:7" x14ac:dyDescent="0.2">
      <c r="A2663" s="12">
        <v>42234.909143518518</v>
      </c>
      <c r="B2663" s="5"/>
      <c r="C2663" s="5">
        <v>1</v>
      </c>
      <c r="D2663" s="5"/>
      <c r="E2663" s="5"/>
      <c r="F2663" s="5"/>
      <c r="G2663" s="5">
        <v>1</v>
      </c>
    </row>
    <row r="2664" spans="1:7" x14ac:dyDescent="0.2">
      <c r="A2664" s="12">
        <v>42235.556006944447</v>
      </c>
      <c r="B2664" s="5"/>
      <c r="C2664" s="5"/>
      <c r="D2664" s="5"/>
      <c r="E2664" s="5">
        <v>1</v>
      </c>
      <c r="F2664" s="5"/>
      <c r="G2664" s="5">
        <v>1</v>
      </c>
    </row>
    <row r="2665" spans="1:7" x14ac:dyDescent="0.2">
      <c r="A2665" s="12">
        <v>42235.951585648145</v>
      </c>
      <c r="B2665" s="5"/>
      <c r="C2665" s="5">
        <v>1</v>
      </c>
      <c r="D2665" s="5"/>
      <c r="E2665" s="5"/>
      <c r="F2665" s="5"/>
      <c r="G2665" s="5">
        <v>1</v>
      </c>
    </row>
    <row r="2666" spans="1:7" x14ac:dyDescent="0.2">
      <c r="A2666" s="12">
        <v>42236.067719907405</v>
      </c>
      <c r="B2666" s="5"/>
      <c r="C2666" s="5">
        <v>1</v>
      </c>
      <c r="D2666" s="5"/>
      <c r="E2666" s="5"/>
      <c r="F2666" s="5"/>
      <c r="G2666" s="5">
        <v>1</v>
      </c>
    </row>
    <row r="2667" spans="1:7" x14ac:dyDescent="0.2">
      <c r="A2667" s="12">
        <v>42236.414918981478</v>
      </c>
      <c r="B2667" s="5"/>
      <c r="C2667" s="5"/>
      <c r="D2667" s="5"/>
      <c r="E2667" s="5">
        <v>1</v>
      </c>
      <c r="F2667" s="5"/>
      <c r="G2667" s="5">
        <v>1</v>
      </c>
    </row>
    <row r="2668" spans="1:7" x14ac:dyDescent="0.2">
      <c r="A2668" s="12">
        <v>42236.808055555557</v>
      </c>
      <c r="B2668" s="5">
        <v>1</v>
      </c>
      <c r="C2668" s="5"/>
      <c r="D2668" s="5"/>
      <c r="E2668" s="5"/>
      <c r="F2668" s="5"/>
      <c r="G2668" s="5">
        <v>1</v>
      </c>
    </row>
    <row r="2669" spans="1:7" x14ac:dyDescent="0.2">
      <c r="A2669" s="12">
        <v>42236.973275462966</v>
      </c>
      <c r="B2669" s="5"/>
      <c r="C2669" s="5">
        <v>1</v>
      </c>
      <c r="D2669" s="5"/>
      <c r="E2669" s="5"/>
      <c r="F2669" s="5"/>
      <c r="G2669" s="5">
        <v>1</v>
      </c>
    </row>
    <row r="2670" spans="1:7" x14ac:dyDescent="0.2">
      <c r="A2670" s="12">
        <v>42237.814571759256</v>
      </c>
      <c r="B2670" s="5">
        <v>1</v>
      </c>
      <c r="C2670" s="5"/>
      <c r="D2670" s="5"/>
      <c r="E2670" s="5"/>
      <c r="F2670" s="5"/>
      <c r="G2670" s="5">
        <v>1</v>
      </c>
    </row>
    <row r="2671" spans="1:7" x14ac:dyDescent="0.2">
      <c r="A2671" s="12">
        <v>42237.924490740741</v>
      </c>
      <c r="B2671" s="5"/>
      <c r="C2671" s="5"/>
      <c r="D2671" s="5"/>
      <c r="E2671" s="5">
        <v>1</v>
      </c>
      <c r="F2671" s="5"/>
      <c r="G2671" s="5">
        <v>1</v>
      </c>
    </row>
    <row r="2672" spans="1:7" x14ac:dyDescent="0.2">
      <c r="A2672" s="12">
        <v>42238.51829861111</v>
      </c>
      <c r="B2672" s="5"/>
      <c r="C2672" s="5">
        <v>1</v>
      </c>
      <c r="D2672" s="5"/>
      <c r="E2672" s="5"/>
      <c r="F2672" s="5"/>
      <c r="G2672" s="5">
        <v>1</v>
      </c>
    </row>
    <row r="2673" spans="1:7" x14ac:dyDescent="0.2">
      <c r="A2673" s="12">
        <v>42239.233078703706</v>
      </c>
      <c r="B2673" s="5"/>
      <c r="C2673" s="5">
        <v>1</v>
      </c>
      <c r="D2673" s="5"/>
      <c r="E2673" s="5"/>
      <c r="F2673" s="5"/>
      <c r="G2673" s="5">
        <v>1</v>
      </c>
    </row>
    <row r="2674" spans="1:7" x14ac:dyDescent="0.2">
      <c r="A2674" s="12">
        <v>42239.365659722222</v>
      </c>
      <c r="B2674" s="5">
        <v>1</v>
      </c>
      <c r="C2674" s="5"/>
      <c r="D2674" s="5"/>
      <c r="E2674" s="5"/>
      <c r="F2674" s="5"/>
      <c r="G2674" s="5">
        <v>1</v>
      </c>
    </row>
    <row r="2675" spans="1:7" x14ac:dyDescent="0.2">
      <c r="A2675" s="12">
        <v>42239.74962962963</v>
      </c>
      <c r="B2675" s="5"/>
      <c r="C2675" s="5"/>
      <c r="D2675" s="5"/>
      <c r="E2675" s="5">
        <v>1</v>
      </c>
      <c r="F2675" s="5"/>
      <c r="G2675" s="5">
        <v>1</v>
      </c>
    </row>
    <row r="2676" spans="1:7" x14ac:dyDescent="0.2">
      <c r="A2676" s="12">
        <v>42240.631956018522</v>
      </c>
      <c r="B2676" s="5"/>
      <c r="C2676" s="5">
        <v>1</v>
      </c>
      <c r="D2676" s="5"/>
      <c r="E2676" s="5"/>
      <c r="F2676" s="5"/>
      <c r="G2676" s="5">
        <v>1</v>
      </c>
    </row>
    <row r="2677" spans="1:7" x14ac:dyDescent="0.2">
      <c r="A2677" s="12">
        <v>42240.644201388888</v>
      </c>
      <c r="B2677" s="5"/>
      <c r="C2677" s="5"/>
      <c r="D2677" s="5"/>
      <c r="E2677" s="5">
        <v>1</v>
      </c>
      <c r="F2677" s="5"/>
      <c r="G2677" s="5">
        <v>1</v>
      </c>
    </row>
    <row r="2678" spans="1:7" x14ac:dyDescent="0.2">
      <c r="A2678" s="12">
        <v>42240.648888888885</v>
      </c>
      <c r="B2678" s="5"/>
      <c r="C2678" s="5">
        <v>1</v>
      </c>
      <c r="D2678" s="5"/>
      <c r="E2678" s="5"/>
      <c r="F2678" s="5"/>
      <c r="G2678" s="5">
        <v>1</v>
      </c>
    </row>
    <row r="2679" spans="1:7" x14ac:dyDescent="0.2">
      <c r="A2679" s="12">
        <v>42241.22078703704</v>
      </c>
      <c r="B2679" s="5"/>
      <c r="C2679" s="5">
        <v>1</v>
      </c>
      <c r="D2679" s="5"/>
      <c r="E2679" s="5"/>
      <c r="F2679" s="5"/>
      <c r="G2679" s="5">
        <v>1</v>
      </c>
    </row>
    <row r="2680" spans="1:7" x14ac:dyDescent="0.2">
      <c r="A2680" s="12">
        <v>42241.405462962961</v>
      </c>
      <c r="B2680" s="5"/>
      <c r="C2680" s="5">
        <v>1</v>
      </c>
      <c r="D2680" s="5"/>
      <c r="E2680" s="5"/>
      <c r="F2680" s="5"/>
      <c r="G2680" s="5">
        <v>1</v>
      </c>
    </row>
    <row r="2681" spans="1:7" x14ac:dyDescent="0.2">
      <c r="A2681" s="12">
        <v>42241.589872685188</v>
      </c>
      <c r="B2681" s="5"/>
      <c r="C2681" s="5">
        <v>1</v>
      </c>
      <c r="D2681" s="5"/>
      <c r="E2681" s="5"/>
      <c r="F2681" s="5"/>
      <c r="G2681" s="5">
        <v>1</v>
      </c>
    </row>
    <row r="2682" spans="1:7" x14ac:dyDescent="0.2">
      <c r="A2682" s="12">
        <v>42241.651412037034</v>
      </c>
      <c r="B2682" s="5"/>
      <c r="C2682" s="5"/>
      <c r="D2682" s="5"/>
      <c r="E2682" s="5">
        <v>1</v>
      </c>
      <c r="F2682" s="5"/>
      <c r="G2682" s="5">
        <v>1</v>
      </c>
    </row>
    <row r="2683" spans="1:7" x14ac:dyDescent="0.2">
      <c r="A2683" s="12">
        <v>42241.913877314815</v>
      </c>
      <c r="B2683" s="5">
        <v>1</v>
      </c>
      <c r="C2683" s="5"/>
      <c r="D2683" s="5"/>
      <c r="E2683" s="5"/>
      <c r="F2683" s="5"/>
      <c r="G2683" s="5">
        <v>1</v>
      </c>
    </row>
    <row r="2684" spans="1:7" x14ac:dyDescent="0.2">
      <c r="A2684" s="12">
        <v>42242.780347222222</v>
      </c>
      <c r="B2684" s="5"/>
      <c r="C2684" s="5">
        <v>1</v>
      </c>
      <c r="D2684" s="5"/>
      <c r="E2684" s="5"/>
      <c r="F2684" s="5"/>
      <c r="G2684" s="5">
        <v>1</v>
      </c>
    </row>
    <row r="2685" spans="1:7" x14ac:dyDescent="0.2">
      <c r="A2685" s="12">
        <v>42242.981724537036</v>
      </c>
      <c r="B2685" s="5"/>
      <c r="C2685" s="5"/>
      <c r="D2685" s="5"/>
      <c r="E2685" s="5">
        <v>1</v>
      </c>
      <c r="F2685" s="5"/>
      <c r="G2685" s="5">
        <v>1</v>
      </c>
    </row>
    <row r="2686" spans="1:7" x14ac:dyDescent="0.2">
      <c r="A2686" s="12">
        <v>42243.416932870372</v>
      </c>
      <c r="B2686" s="5"/>
      <c r="C2686" s="5"/>
      <c r="D2686" s="5"/>
      <c r="E2686" s="5">
        <v>1</v>
      </c>
      <c r="F2686" s="5"/>
      <c r="G2686" s="5">
        <v>1</v>
      </c>
    </row>
    <row r="2687" spans="1:7" x14ac:dyDescent="0.2">
      <c r="A2687" s="12">
        <v>42243.582060185188</v>
      </c>
      <c r="B2687" s="5"/>
      <c r="C2687" s="5">
        <v>1</v>
      </c>
      <c r="D2687" s="5"/>
      <c r="E2687" s="5"/>
      <c r="F2687" s="5"/>
      <c r="G2687" s="5">
        <v>1</v>
      </c>
    </row>
    <row r="2688" spans="1:7" x14ac:dyDescent="0.2">
      <c r="A2688" s="12">
        <v>42243.752939814818</v>
      </c>
      <c r="B2688" s="5"/>
      <c r="C2688" s="5">
        <v>1</v>
      </c>
      <c r="D2688" s="5"/>
      <c r="E2688" s="5"/>
      <c r="F2688" s="5"/>
      <c r="G2688" s="5">
        <v>1</v>
      </c>
    </row>
    <row r="2689" spans="1:7" x14ac:dyDescent="0.2">
      <c r="A2689" s="12">
        <v>42244.568333333336</v>
      </c>
      <c r="B2689" s="5"/>
      <c r="C2689" s="5">
        <v>1</v>
      </c>
      <c r="D2689" s="5"/>
      <c r="E2689" s="5"/>
      <c r="F2689" s="5"/>
      <c r="G2689" s="5">
        <v>1</v>
      </c>
    </row>
    <row r="2690" spans="1:7" x14ac:dyDescent="0.2">
      <c r="A2690" s="12">
        <v>42244.80840277778</v>
      </c>
      <c r="B2690" s="5"/>
      <c r="C2690" s="5">
        <v>1</v>
      </c>
      <c r="D2690" s="5"/>
      <c r="E2690" s="5"/>
      <c r="F2690" s="5"/>
      <c r="G2690" s="5">
        <v>1</v>
      </c>
    </row>
    <row r="2691" spans="1:7" x14ac:dyDescent="0.2">
      <c r="A2691" s="12">
        <v>42245.026006944441</v>
      </c>
      <c r="B2691" s="5"/>
      <c r="C2691" s="5">
        <v>1</v>
      </c>
      <c r="D2691" s="5"/>
      <c r="E2691" s="5"/>
      <c r="F2691" s="5"/>
      <c r="G2691" s="5">
        <v>1</v>
      </c>
    </row>
    <row r="2692" spans="1:7" x14ac:dyDescent="0.2">
      <c r="A2692" s="12">
        <v>42245.066365740742</v>
      </c>
      <c r="B2692" s="5"/>
      <c r="C2692" s="5">
        <v>1</v>
      </c>
      <c r="D2692" s="5"/>
      <c r="E2692" s="5"/>
      <c r="F2692" s="5"/>
      <c r="G2692" s="5">
        <v>1</v>
      </c>
    </row>
    <row r="2693" spans="1:7" x14ac:dyDescent="0.2">
      <c r="A2693" s="12">
        <v>42246.581631944442</v>
      </c>
      <c r="B2693" s="5"/>
      <c r="C2693" s="5">
        <v>1</v>
      </c>
      <c r="D2693" s="5"/>
      <c r="E2693" s="5"/>
      <c r="F2693" s="5"/>
      <c r="G2693" s="5">
        <v>1</v>
      </c>
    </row>
    <row r="2694" spans="1:7" x14ac:dyDescent="0.2">
      <c r="A2694" s="12">
        <v>42246.675451388888</v>
      </c>
      <c r="B2694" s="5"/>
      <c r="C2694" s="5">
        <v>1</v>
      </c>
      <c r="D2694" s="5"/>
      <c r="E2694" s="5"/>
      <c r="F2694" s="5"/>
      <c r="G2694" s="5">
        <v>1</v>
      </c>
    </row>
    <row r="2695" spans="1:7" x14ac:dyDescent="0.2">
      <c r="A2695" s="12">
        <v>42247.288425925923</v>
      </c>
      <c r="B2695" s="5">
        <v>1</v>
      </c>
      <c r="C2695" s="5"/>
      <c r="D2695" s="5"/>
      <c r="E2695" s="5"/>
      <c r="F2695" s="5"/>
      <c r="G2695" s="5">
        <v>1</v>
      </c>
    </row>
    <row r="2696" spans="1:7" x14ac:dyDescent="0.2">
      <c r="A2696" s="12">
        <v>42247.408067129632</v>
      </c>
      <c r="B2696" s="5"/>
      <c r="C2696" s="5"/>
      <c r="D2696" s="5"/>
      <c r="E2696" s="5">
        <v>1</v>
      </c>
      <c r="F2696" s="5"/>
      <c r="G2696" s="5">
        <v>1</v>
      </c>
    </row>
    <row r="2697" spans="1:7" x14ac:dyDescent="0.2">
      <c r="A2697" s="12">
        <v>42247.595578703702</v>
      </c>
      <c r="B2697" s="5"/>
      <c r="C2697" s="5">
        <v>1</v>
      </c>
      <c r="D2697" s="5"/>
      <c r="E2697" s="5"/>
      <c r="F2697" s="5"/>
      <c r="G2697" s="5">
        <v>1</v>
      </c>
    </row>
    <row r="2698" spans="1:7" x14ac:dyDescent="0.2">
      <c r="A2698" s="12">
        <v>42248.327453703707</v>
      </c>
      <c r="B2698" s="5"/>
      <c r="C2698" s="5">
        <v>1</v>
      </c>
      <c r="D2698" s="5"/>
      <c r="E2698" s="5"/>
      <c r="F2698" s="5"/>
      <c r="G2698" s="5">
        <v>1</v>
      </c>
    </row>
    <row r="2699" spans="1:7" x14ac:dyDescent="0.2">
      <c r="A2699" s="12">
        <v>42248.418680555558</v>
      </c>
      <c r="B2699" s="5"/>
      <c r="C2699" s="5">
        <v>1</v>
      </c>
      <c r="D2699" s="5"/>
      <c r="E2699" s="5"/>
      <c r="F2699" s="5"/>
      <c r="G2699" s="5">
        <v>1</v>
      </c>
    </row>
    <row r="2700" spans="1:7" x14ac:dyDescent="0.2">
      <c r="A2700" s="12">
        <v>42248.42386574074</v>
      </c>
      <c r="B2700" s="5"/>
      <c r="C2700" s="5">
        <v>1</v>
      </c>
      <c r="D2700" s="5"/>
      <c r="E2700" s="5"/>
      <c r="F2700" s="5"/>
      <c r="G2700" s="5">
        <v>1</v>
      </c>
    </row>
    <row r="2701" spans="1:7" x14ac:dyDescent="0.2">
      <c r="A2701" s="12">
        <v>42248.431828703702</v>
      </c>
      <c r="B2701" s="5"/>
      <c r="C2701" s="5"/>
      <c r="D2701" s="5"/>
      <c r="E2701" s="5">
        <v>1</v>
      </c>
      <c r="F2701" s="5"/>
      <c r="G2701" s="5">
        <v>1</v>
      </c>
    </row>
    <row r="2702" spans="1:7" x14ac:dyDescent="0.2">
      <c r="A2702" s="12">
        <v>42248.489421296297</v>
      </c>
      <c r="B2702" s="5"/>
      <c r="C2702" s="5"/>
      <c r="D2702" s="5"/>
      <c r="E2702" s="5">
        <v>1</v>
      </c>
      <c r="F2702" s="5"/>
      <c r="G2702" s="5">
        <v>1</v>
      </c>
    </row>
    <row r="2703" spans="1:7" x14ac:dyDescent="0.2">
      <c r="A2703" s="12">
        <v>42248.515405092592</v>
      </c>
      <c r="B2703" s="5"/>
      <c r="C2703" s="5">
        <v>1</v>
      </c>
      <c r="D2703" s="5"/>
      <c r="E2703" s="5"/>
      <c r="F2703" s="5"/>
      <c r="G2703" s="5">
        <v>1</v>
      </c>
    </row>
    <row r="2704" spans="1:7" x14ac:dyDescent="0.2">
      <c r="A2704" s="12">
        <v>42248.584976851853</v>
      </c>
      <c r="B2704" s="5">
        <v>1</v>
      </c>
      <c r="C2704" s="5"/>
      <c r="D2704" s="5"/>
      <c r="E2704" s="5"/>
      <c r="F2704" s="5"/>
      <c r="G2704" s="5">
        <v>1</v>
      </c>
    </row>
    <row r="2705" spans="1:7" x14ac:dyDescent="0.2">
      <c r="A2705" s="12">
        <v>42248.692094907405</v>
      </c>
      <c r="B2705" s="5"/>
      <c r="C2705" s="5"/>
      <c r="D2705" s="5"/>
      <c r="E2705" s="5">
        <v>1</v>
      </c>
      <c r="F2705" s="5"/>
      <c r="G2705" s="5">
        <v>1</v>
      </c>
    </row>
    <row r="2706" spans="1:7" x14ac:dyDescent="0.2">
      <c r="A2706" s="12">
        <v>42248.726342592592</v>
      </c>
      <c r="B2706" s="5">
        <v>1</v>
      </c>
      <c r="C2706" s="5"/>
      <c r="D2706" s="5"/>
      <c r="E2706" s="5"/>
      <c r="F2706" s="5"/>
      <c r="G2706" s="5">
        <v>1</v>
      </c>
    </row>
    <row r="2707" spans="1:7" x14ac:dyDescent="0.2">
      <c r="A2707" s="12">
        <v>42248.856388888889</v>
      </c>
      <c r="B2707" s="5"/>
      <c r="C2707" s="5">
        <v>1</v>
      </c>
      <c r="D2707" s="5"/>
      <c r="E2707" s="5"/>
      <c r="F2707" s="5"/>
      <c r="G2707" s="5">
        <v>1</v>
      </c>
    </row>
    <row r="2708" spans="1:7" x14ac:dyDescent="0.2">
      <c r="A2708" s="12">
        <v>42249.459664351853</v>
      </c>
      <c r="B2708" s="5"/>
      <c r="C2708" s="5">
        <v>1</v>
      </c>
      <c r="D2708" s="5"/>
      <c r="E2708" s="5"/>
      <c r="F2708" s="5"/>
      <c r="G2708" s="5">
        <v>1</v>
      </c>
    </row>
    <row r="2709" spans="1:7" x14ac:dyDescent="0.2">
      <c r="A2709" s="12">
        <v>42250.389884259261</v>
      </c>
      <c r="B2709" s="5"/>
      <c r="C2709" s="5"/>
      <c r="D2709" s="5"/>
      <c r="E2709" s="5">
        <v>1</v>
      </c>
      <c r="F2709" s="5"/>
      <c r="G2709" s="5">
        <v>1</v>
      </c>
    </row>
    <row r="2710" spans="1:7" x14ac:dyDescent="0.2">
      <c r="A2710" s="12">
        <v>42250.477372685185</v>
      </c>
      <c r="B2710" s="5"/>
      <c r="C2710" s="5">
        <v>1</v>
      </c>
      <c r="D2710" s="5"/>
      <c r="E2710" s="5"/>
      <c r="F2710" s="5"/>
      <c r="G2710" s="5">
        <v>1</v>
      </c>
    </row>
    <row r="2711" spans="1:7" x14ac:dyDescent="0.2">
      <c r="A2711" s="12">
        <v>42250.958819444444</v>
      </c>
      <c r="B2711" s="5"/>
      <c r="C2711" s="5"/>
      <c r="D2711" s="5"/>
      <c r="E2711" s="5">
        <v>1</v>
      </c>
      <c r="F2711" s="5"/>
      <c r="G2711" s="5">
        <v>1</v>
      </c>
    </row>
    <row r="2712" spans="1:7" x14ac:dyDescent="0.2">
      <c r="A2712" s="12">
        <v>42252.069282407407</v>
      </c>
      <c r="B2712" s="5"/>
      <c r="C2712" s="5">
        <v>1</v>
      </c>
      <c r="D2712" s="5"/>
      <c r="E2712" s="5"/>
      <c r="F2712" s="5"/>
      <c r="G2712" s="5">
        <v>1</v>
      </c>
    </row>
    <row r="2713" spans="1:7" x14ac:dyDescent="0.2">
      <c r="A2713" s="12">
        <v>42252.266018518516</v>
      </c>
      <c r="B2713" s="5"/>
      <c r="C2713" s="5"/>
      <c r="D2713" s="5"/>
      <c r="E2713" s="5">
        <v>1</v>
      </c>
      <c r="F2713" s="5"/>
      <c r="G2713" s="5">
        <v>1</v>
      </c>
    </row>
    <row r="2714" spans="1:7" x14ac:dyDescent="0.2">
      <c r="A2714" s="12">
        <v>42252.580567129633</v>
      </c>
      <c r="B2714" s="5"/>
      <c r="C2714" s="5"/>
      <c r="D2714" s="5"/>
      <c r="E2714" s="5">
        <v>1</v>
      </c>
      <c r="F2714" s="5"/>
      <c r="G2714" s="5">
        <v>1</v>
      </c>
    </row>
    <row r="2715" spans="1:7" x14ac:dyDescent="0.2">
      <c r="A2715" s="12">
        <v>42253.424826388888</v>
      </c>
      <c r="B2715" s="5"/>
      <c r="C2715" s="5">
        <v>1</v>
      </c>
      <c r="D2715" s="5"/>
      <c r="E2715" s="5"/>
      <c r="F2715" s="5"/>
      <c r="G2715" s="5">
        <v>1</v>
      </c>
    </row>
    <row r="2716" spans="1:7" x14ac:dyDescent="0.2">
      <c r="A2716" s="12">
        <v>42253.479710648149</v>
      </c>
      <c r="B2716" s="5"/>
      <c r="C2716" s="5"/>
      <c r="D2716" s="5"/>
      <c r="E2716" s="5">
        <v>1</v>
      </c>
      <c r="F2716" s="5"/>
      <c r="G2716" s="5">
        <v>1</v>
      </c>
    </row>
    <row r="2717" spans="1:7" x14ac:dyDescent="0.2">
      <c r="A2717" s="12">
        <v>42253.720196759263</v>
      </c>
      <c r="B2717" s="5"/>
      <c r="C2717" s="5"/>
      <c r="D2717" s="5"/>
      <c r="E2717" s="5">
        <v>1</v>
      </c>
      <c r="F2717" s="5"/>
      <c r="G2717" s="5">
        <v>1</v>
      </c>
    </row>
    <row r="2718" spans="1:7" x14ac:dyDescent="0.2">
      <c r="A2718" s="12">
        <v>42254.056354166663</v>
      </c>
      <c r="B2718" s="5"/>
      <c r="C2718" s="5"/>
      <c r="D2718" s="5"/>
      <c r="E2718" s="5">
        <v>1</v>
      </c>
      <c r="F2718" s="5"/>
      <c r="G2718" s="5">
        <v>1</v>
      </c>
    </row>
    <row r="2719" spans="1:7" x14ac:dyDescent="0.2">
      <c r="A2719" s="12">
        <v>42255.124918981484</v>
      </c>
      <c r="B2719" s="5"/>
      <c r="C2719" s="5"/>
      <c r="D2719" s="5"/>
      <c r="E2719" s="5">
        <v>1</v>
      </c>
      <c r="F2719" s="5"/>
      <c r="G2719" s="5">
        <v>1</v>
      </c>
    </row>
    <row r="2720" spans="1:7" x14ac:dyDescent="0.2">
      <c r="A2720" s="12">
        <v>42255.41101851852</v>
      </c>
      <c r="B2720" s="5"/>
      <c r="C2720" s="5">
        <v>1</v>
      </c>
      <c r="D2720" s="5"/>
      <c r="E2720" s="5"/>
      <c r="F2720" s="5"/>
      <c r="G2720" s="5">
        <v>1</v>
      </c>
    </row>
    <row r="2721" spans="1:7" x14ac:dyDescent="0.2">
      <c r="A2721" s="12">
        <v>42255.487673611111</v>
      </c>
      <c r="B2721" s="5">
        <v>1</v>
      </c>
      <c r="C2721" s="5"/>
      <c r="D2721" s="5"/>
      <c r="E2721" s="5"/>
      <c r="F2721" s="5"/>
      <c r="G2721" s="5">
        <v>1</v>
      </c>
    </row>
    <row r="2722" spans="1:7" x14ac:dyDescent="0.2">
      <c r="A2722" s="12">
        <v>42255.58357638889</v>
      </c>
      <c r="B2722" s="5">
        <v>1</v>
      </c>
      <c r="C2722" s="5"/>
      <c r="D2722" s="5"/>
      <c r="E2722" s="5"/>
      <c r="F2722" s="5"/>
      <c r="G2722" s="5">
        <v>1</v>
      </c>
    </row>
    <row r="2723" spans="1:7" x14ac:dyDescent="0.2">
      <c r="A2723" s="12">
        <v>42255.719490740739</v>
      </c>
      <c r="B2723" s="5"/>
      <c r="C2723" s="5">
        <v>1</v>
      </c>
      <c r="D2723" s="5"/>
      <c r="E2723" s="5"/>
      <c r="F2723" s="5"/>
      <c r="G2723" s="5">
        <v>1</v>
      </c>
    </row>
    <row r="2724" spans="1:7" x14ac:dyDescent="0.2">
      <c r="A2724" s="12">
        <v>42256.183541666665</v>
      </c>
      <c r="B2724" s="5"/>
      <c r="C2724" s="5"/>
      <c r="D2724" s="5"/>
      <c r="E2724" s="5">
        <v>1</v>
      </c>
      <c r="F2724" s="5"/>
      <c r="G2724" s="5">
        <v>1</v>
      </c>
    </row>
    <row r="2725" spans="1:7" x14ac:dyDescent="0.2">
      <c r="A2725" s="12">
        <v>42256.555879629632</v>
      </c>
      <c r="B2725" s="5"/>
      <c r="C2725" s="5"/>
      <c r="D2725" s="5"/>
      <c r="E2725" s="5">
        <v>1</v>
      </c>
      <c r="F2725" s="5"/>
      <c r="G2725" s="5">
        <v>1</v>
      </c>
    </row>
    <row r="2726" spans="1:7" x14ac:dyDescent="0.2">
      <c r="A2726" s="12">
        <v>42256.776458333334</v>
      </c>
      <c r="B2726" s="5"/>
      <c r="C2726" s="5">
        <v>1</v>
      </c>
      <c r="D2726" s="5"/>
      <c r="E2726" s="5"/>
      <c r="F2726" s="5"/>
      <c r="G2726" s="5">
        <v>1</v>
      </c>
    </row>
    <row r="2727" spans="1:7" x14ac:dyDescent="0.2">
      <c r="A2727" s="12">
        <v>42256.806631944448</v>
      </c>
      <c r="B2727" s="5"/>
      <c r="C2727" s="5">
        <v>1</v>
      </c>
      <c r="D2727" s="5"/>
      <c r="E2727" s="5"/>
      <c r="F2727" s="5"/>
      <c r="G2727" s="5">
        <v>1</v>
      </c>
    </row>
    <row r="2728" spans="1:7" x14ac:dyDescent="0.2">
      <c r="A2728" s="12">
        <v>42257.3825</v>
      </c>
      <c r="B2728" s="5"/>
      <c r="C2728" s="5">
        <v>1</v>
      </c>
      <c r="D2728" s="5"/>
      <c r="E2728" s="5"/>
      <c r="F2728" s="5"/>
      <c r="G2728" s="5">
        <v>1</v>
      </c>
    </row>
    <row r="2729" spans="1:7" x14ac:dyDescent="0.2">
      <c r="A2729" s="12">
        <v>42257.674398148149</v>
      </c>
      <c r="B2729" s="5">
        <v>1</v>
      </c>
      <c r="C2729" s="5"/>
      <c r="D2729" s="5"/>
      <c r="E2729" s="5"/>
      <c r="F2729" s="5"/>
      <c r="G2729" s="5">
        <v>1</v>
      </c>
    </row>
    <row r="2730" spans="1:7" x14ac:dyDescent="0.2">
      <c r="A2730" s="12">
        <v>42258.088761574072</v>
      </c>
      <c r="B2730" s="5"/>
      <c r="C2730" s="5">
        <v>1</v>
      </c>
      <c r="D2730" s="5"/>
      <c r="E2730" s="5"/>
      <c r="F2730" s="5"/>
      <c r="G2730" s="5">
        <v>1</v>
      </c>
    </row>
    <row r="2731" spans="1:7" x14ac:dyDescent="0.2">
      <c r="A2731" s="12">
        <v>42258.438171296293</v>
      </c>
      <c r="B2731" s="5"/>
      <c r="C2731" s="5">
        <v>1</v>
      </c>
      <c r="D2731" s="5"/>
      <c r="E2731" s="5"/>
      <c r="F2731" s="5"/>
      <c r="G2731" s="5">
        <v>1</v>
      </c>
    </row>
    <row r="2732" spans="1:7" x14ac:dyDescent="0.2">
      <c r="A2732" s="12">
        <v>42258.57199074074</v>
      </c>
      <c r="B2732" s="5"/>
      <c r="C2732" s="5">
        <v>1</v>
      </c>
      <c r="D2732" s="5"/>
      <c r="E2732" s="5"/>
      <c r="F2732" s="5"/>
      <c r="G2732" s="5">
        <v>1</v>
      </c>
    </row>
    <row r="2733" spans="1:7" x14ac:dyDescent="0.2">
      <c r="A2733" s="12">
        <v>42259.334467592591</v>
      </c>
      <c r="B2733" s="5"/>
      <c r="C2733" s="5">
        <v>1</v>
      </c>
      <c r="D2733" s="5"/>
      <c r="E2733" s="5"/>
      <c r="F2733" s="5"/>
      <c r="G2733" s="5">
        <v>1</v>
      </c>
    </row>
    <row r="2734" spans="1:7" x14ac:dyDescent="0.2">
      <c r="A2734" s="12">
        <v>42260.320474537039</v>
      </c>
      <c r="B2734" s="5">
        <v>1</v>
      </c>
      <c r="C2734" s="5"/>
      <c r="D2734" s="5"/>
      <c r="E2734" s="5"/>
      <c r="F2734" s="5"/>
      <c r="G2734" s="5">
        <v>1</v>
      </c>
    </row>
    <row r="2735" spans="1:7" x14ac:dyDescent="0.2">
      <c r="A2735" s="12">
        <v>42261.291909722226</v>
      </c>
      <c r="B2735" s="5"/>
      <c r="C2735" s="5"/>
      <c r="D2735" s="5"/>
      <c r="E2735" s="5">
        <v>1</v>
      </c>
      <c r="F2735" s="5"/>
      <c r="G2735" s="5">
        <v>1</v>
      </c>
    </row>
    <row r="2736" spans="1:7" x14ac:dyDescent="0.2">
      <c r="A2736" s="12">
        <v>42261.424583333333</v>
      </c>
      <c r="B2736" s="5"/>
      <c r="C2736" s="5">
        <v>1</v>
      </c>
      <c r="D2736" s="5"/>
      <c r="E2736" s="5"/>
      <c r="F2736" s="5"/>
      <c r="G2736" s="5">
        <v>1</v>
      </c>
    </row>
    <row r="2737" spans="1:7" x14ac:dyDescent="0.2">
      <c r="A2737" s="12">
        <v>42261.709062499998</v>
      </c>
      <c r="B2737" s="5"/>
      <c r="C2737" s="5"/>
      <c r="D2737" s="5"/>
      <c r="E2737" s="5">
        <v>1</v>
      </c>
      <c r="F2737" s="5"/>
      <c r="G2737" s="5">
        <v>1</v>
      </c>
    </row>
    <row r="2738" spans="1:7" x14ac:dyDescent="0.2">
      <c r="A2738" s="12">
        <v>42261.888449074075</v>
      </c>
      <c r="B2738" s="5"/>
      <c r="C2738" s="5"/>
      <c r="D2738" s="5"/>
      <c r="E2738" s="5">
        <v>1</v>
      </c>
      <c r="F2738" s="5"/>
      <c r="G2738" s="5">
        <v>1</v>
      </c>
    </row>
    <row r="2739" spans="1:7" x14ac:dyDescent="0.2">
      <c r="A2739" s="12">
        <v>42261.89644675926</v>
      </c>
      <c r="B2739" s="5"/>
      <c r="C2739" s="5">
        <v>1</v>
      </c>
      <c r="D2739" s="5"/>
      <c r="E2739" s="5"/>
      <c r="F2739" s="5"/>
      <c r="G2739" s="5">
        <v>1</v>
      </c>
    </row>
    <row r="2740" spans="1:7" x14ac:dyDescent="0.2">
      <c r="A2740" s="12">
        <v>42262.208310185182</v>
      </c>
      <c r="B2740" s="5"/>
      <c r="C2740" s="5"/>
      <c r="D2740" s="5"/>
      <c r="E2740" s="5">
        <v>1</v>
      </c>
      <c r="F2740" s="5"/>
      <c r="G2740" s="5">
        <v>1</v>
      </c>
    </row>
    <row r="2741" spans="1:7" x14ac:dyDescent="0.2">
      <c r="A2741" s="12">
        <v>42262.640717592592</v>
      </c>
      <c r="B2741" s="5">
        <v>1</v>
      </c>
      <c r="C2741" s="5"/>
      <c r="D2741" s="5"/>
      <c r="E2741" s="5"/>
      <c r="F2741" s="5"/>
      <c r="G2741" s="5">
        <v>1</v>
      </c>
    </row>
    <row r="2742" spans="1:7" x14ac:dyDescent="0.2">
      <c r="A2742" s="12">
        <v>42263.471956018519</v>
      </c>
      <c r="B2742" s="5"/>
      <c r="C2742" s="5"/>
      <c r="D2742" s="5"/>
      <c r="E2742" s="5">
        <v>1</v>
      </c>
      <c r="F2742" s="5"/>
      <c r="G2742" s="5">
        <v>1</v>
      </c>
    </row>
    <row r="2743" spans="1:7" x14ac:dyDescent="0.2">
      <c r="A2743" s="12">
        <v>42263.483240740738</v>
      </c>
      <c r="B2743" s="5"/>
      <c r="C2743" s="5">
        <v>1</v>
      </c>
      <c r="D2743" s="5"/>
      <c r="E2743" s="5"/>
      <c r="F2743" s="5"/>
      <c r="G2743" s="5">
        <v>1</v>
      </c>
    </row>
    <row r="2744" spans="1:7" x14ac:dyDescent="0.2">
      <c r="A2744" s="12">
        <v>42263.744328703702</v>
      </c>
      <c r="B2744" s="5"/>
      <c r="C2744" s="5"/>
      <c r="D2744" s="5"/>
      <c r="E2744" s="5">
        <v>1</v>
      </c>
      <c r="F2744" s="5"/>
      <c r="G2744" s="5">
        <v>1</v>
      </c>
    </row>
    <row r="2745" spans="1:7" x14ac:dyDescent="0.2">
      <c r="A2745" s="12">
        <v>42264.083449074074</v>
      </c>
      <c r="B2745" s="5"/>
      <c r="C2745" s="5"/>
      <c r="D2745" s="5"/>
      <c r="E2745" s="5">
        <v>1</v>
      </c>
      <c r="F2745" s="5"/>
      <c r="G2745" s="5">
        <v>1</v>
      </c>
    </row>
    <row r="2746" spans="1:7" x14ac:dyDescent="0.2">
      <c r="A2746" s="12">
        <v>42264.411782407406</v>
      </c>
      <c r="B2746" s="5">
        <v>1</v>
      </c>
      <c r="C2746" s="5"/>
      <c r="D2746" s="5"/>
      <c r="E2746" s="5"/>
      <c r="F2746" s="5"/>
      <c r="G2746" s="5">
        <v>1</v>
      </c>
    </row>
    <row r="2747" spans="1:7" x14ac:dyDescent="0.2">
      <c r="A2747" s="12">
        <v>42264.754826388889</v>
      </c>
      <c r="B2747" s="5"/>
      <c r="C2747" s="5">
        <v>1</v>
      </c>
      <c r="D2747" s="5"/>
      <c r="E2747" s="5"/>
      <c r="F2747" s="5"/>
      <c r="G2747" s="5">
        <v>1</v>
      </c>
    </row>
    <row r="2748" spans="1:7" x14ac:dyDescent="0.2">
      <c r="A2748" s="12">
        <v>42264.81449074074</v>
      </c>
      <c r="B2748" s="5"/>
      <c r="C2748" s="5"/>
      <c r="D2748" s="5"/>
      <c r="E2748" s="5">
        <v>1</v>
      </c>
      <c r="F2748" s="5"/>
      <c r="G2748" s="5">
        <v>1</v>
      </c>
    </row>
    <row r="2749" spans="1:7" x14ac:dyDescent="0.2">
      <c r="A2749" s="12">
        <v>42265.474849537037</v>
      </c>
      <c r="B2749" s="5"/>
      <c r="C2749" s="5">
        <v>1</v>
      </c>
      <c r="D2749" s="5"/>
      <c r="E2749" s="5"/>
      <c r="F2749" s="5"/>
      <c r="G2749" s="5">
        <v>1</v>
      </c>
    </row>
    <row r="2750" spans="1:7" x14ac:dyDescent="0.2">
      <c r="A2750" s="12">
        <v>42265.608668981484</v>
      </c>
      <c r="B2750" s="5"/>
      <c r="C2750" s="5">
        <v>1</v>
      </c>
      <c r="D2750" s="5"/>
      <c r="E2750" s="5"/>
      <c r="F2750" s="5"/>
      <c r="G2750" s="5">
        <v>1</v>
      </c>
    </row>
    <row r="2751" spans="1:7" x14ac:dyDescent="0.2">
      <c r="A2751" s="12">
        <v>42265.610289351855</v>
      </c>
      <c r="B2751" s="5"/>
      <c r="C2751" s="5">
        <v>1</v>
      </c>
      <c r="D2751" s="5"/>
      <c r="E2751" s="5"/>
      <c r="F2751" s="5"/>
      <c r="G2751" s="5">
        <v>1</v>
      </c>
    </row>
    <row r="2752" spans="1:7" x14ac:dyDescent="0.2">
      <c r="A2752" s="12">
        <v>42267.538449074076</v>
      </c>
      <c r="B2752" s="5"/>
      <c r="C2752" s="5"/>
      <c r="D2752" s="5"/>
      <c r="E2752" s="5">
        <v>1</v>
      </c>
      <c r="F2752" s="5"/>
      <c r="G2752" s="5">
        <v>1</v>
      </c>
    </row>
    <row r="2753" spans="1:7" x14ac:dyDescent="0.2">
      <c r="A2753" s="12">
        <v>42267.800891203704</v>
      </c>
      <c r="B2753" s="5"/>
      <c r="C2753" s="5"/>
      <c r="D2753" s="5"/>
      <c r="E2753" s="5">
        <v>1</v>
      </c>
      <c r="F2753" s="5"/>
      <c r="G2753" s="5">
        <v>1</v>
      </c>
    </row>
    <row r="2754" spans="1:7" x14ac:dyDescent="0.2">
      <c r="A2754" s="12">
        <v>42267.919363425928</v>
      </c>
      <c r="B2754" s="5"/>
      <c r="C2754" s="5"/>
      <c r="D2754" s="5"/>
      <c r="E2754" s="5">
        <v>1</v>
      </c>
      <c r="F2754" s="5"/>
      <c r="G2754" s="5">
        <v>1</v>
      </c>
    </row>
    <row r="2755" spans="1:7" x14ac:dyDescent="0.2">
      <c r="A2755" s="12">
        <v>42268.323298611111</v>
      </c>
      <c r="B2755" s="5">
        <v>1</v>
      </c>
      <c r="C2755" s="5"/>
      <c r="D2755" s="5"/>
      <c r="E2755" s="5"/>
      <c r="F2755" s="5"/>
      <c r="G2755" s="5">
        <v>1</v>
      </c>
    </row>
    <row r="2756" spans="1:7" x14ac:dyDescent="0.2">
      <c r="A2756" s="12">
        <v>42268.417523148149</v>
      </c>
      <c r="B2756" s="5"/>
      <c r="C2756" s="5">
        <v>1</v>
      </c>
      <c r="D2756" s="5"/>
      <c r="E2756" s="5"/>
      <c r="F2756" s="5"/>
      <c r="G2756" s="5">
        <v>1</v>
      </c>
    </row>
    <row r="2757" spans="1:7" x14ac:dyDescent="0.2">
      <c r="A2757" s="12">
        <v>42268.450381944444</v>
      </c>
      <c r="B2757" s="5"/>
      <c r="C2757" s="5">
        <v>1</v>
      </c>
      <c r="D2757" s="5"/>
      <c r="E2757" s="5"/>
      <c r="F2757" s="5"/>
      <c r="G2757" s="5">
        <v>1</v>
      </c>
    </row>
    <row r="2758" spans="1:7" x14ac:dyDescent="0.2">
      <c r="A2758" s="12">
        <v>42268.917893518519</v>
      </c>
      <c r="B2758" s="5"/>
      <c r="C2758" s="5">
        <v>1</v>
      </c>
      <c r="D2758" s="5"/>
      <c r="E2758" s="5"/>
      <c r="F2758" s="5"/>
      <c r="G2758" s="5">
        <v>1</v>
      </c>
    </row>
    <row r="2759" spans="1:7" x14ac:dyDescent="0.2">
      <c r="A2759" s="12">
        <v>42269.759502314817</v>
      </c>
      <c r="B2759" s="5"/>
      <c r="C2759" s="5"/>
      <c r="D2759" s="5"/>
      <c r="E2759" s="5">
        <v>1</v>
      </c>
      <c r="F2759" s="5"/>
      <c r="G2759" s="5">
        <v>1</v>
      </c>
    </row>
    <row r="2760" spans="1:7" x14ac:dyDescent="0.2">
      <c r="A2760" s="12">
        <v>42270.373807870368</v>
      </c>
      <c r="B2760" s="5"/>
      <c r="C2760" s="5"/>
      <c r="D2760" s="5"/>
      <c r="E2760" s="5">
        <v>1</v>
      </c>
      <c r="F2760" s="5"/>
      <c r="G2760" s="5">
        <v>1</v>
      </c>
    </row>
    <row r="2761" spans="1:7" x14ac:dyDescent="0.2">
      <c r="A2761" s="12">
        <v>42270.518587962964</v>
      </c>
      <c r="B2761" s="5"/>
      <c r="C2761" s="5"/>
      <c r="D2761" s="5"/>
      <c r="E2761" s="5">
        <v>1</v>
      </c>
      <c r="F2761" s="5"/>
      <c r="G2761" s="5">
        <v>1</v>
      </c>
    </row>
    <row r="2762" spans="1:7" x14ac:dyDescent="0.2">
      <c r="A2762" s="12">
        <v>42270.602662037039</v>
      </c>
      <c r="B2762" s="5"/>
      <c r="C2762" s="5"/>
      <c r="D2762" s="5"/>
      <c r="E2762" s="5">
        <v>1</v>
      </c>
      <c r="F2762" s="5"/>
      <c r="G2762" s="5">
        <v>1</v>
      </c>
    </row>
    <row r="2763" spans="1:7" x14ac:dyDescent="0.2">
      <c r="A2763" s="12">
        <v>42270.667372685188</v>
      </c>
      <c r="B2763" s="5"/>
      <c r="C2763" s="5">
        <v>1</v>
      </c>
      <c r="D2763" s="5"/>
      <c r="E2763" s="5"/>
      <c r="F2763" s="5"/>
      <c r="G2763" s="5">
        <v>1</v>
      </c>
    </row>
    <row r="2764" spans="1:7" x14ac:dyDescent="0.2">
      <c r="A2764" s="12">
        <v>42270.968113425923</v>
      </c>
      <c r="B2764" s="5"/>
      <c r="C2764" s="5"/>
      <c r="D2764" s="5"/>
      <c r="E2764" s="5">
        <v>1</v>
      </c>
      <c r="F2764" s="5"/>
      <c r="G2764" s="5">
        <v>1</v>
      </c>
    </row>
    <row r="2765" spans="1:7" x14ac:dyDescent="0.2">
      <c r="A2765" s="12">
        <v>42271.043645833335</v>
      </c>
      <c r="B2765" s="5"/>
      <c r="C2765" s="5"/>
      <c r="D2765" s="5"/>
      <c r="E2765" s="5">
        <v>1</v>
      </c>
      <c r="F2765" s="5"/>
      <c r="G2765" s="5">
        <v>1</v>
      </c>
    </row>
    <row r="2766" spans="1:7" x14ac:dyDescent="0.2">
      <c r="A2766" s="12">
        <v>42271.879432870373</v>
      </c>
      <c r="B2766" s="5"/>
      <c r="C2766" s="5">
        <v>1</v>
      </c>
      <c r="D2766" s="5"/>
      <c r="E2766" s="5"/>
      <c r="F2766" s="5"/>
      <c r="G2766" s="5">
        <v>1</v>
      </c>
    </row>
    <row r="2767" spans="1:7" x14ac:dyDescent="0.2">
      <c r="A2767" s="12">
        <v>42272.322175925925</v>
      </c>
      <c r="B2767" s="5"/>
      <c r="C2767" s="5"/>
      <c r="D2767" s="5"/>
      <c r="E2767" s="5">
        <v>1</v>
      </c>
      <c r="F2767" s="5"/>
      <c r="G2767" s="5">
        <v>1</v>
      </c>
    </row>
    <row r="2768" spans="1:7" x14ac:dyDescent="0.2">
      <c r="A2768" s="12">
        <v>42272.504837962966</v>
      </c>
      <c r="B2768" s="5">
        <v>1</v>
      </c>
      <c r="C2768" s="5"/>
      <c r="D2768" s="5"/>
      <c r="E2768" s="5"/>
      <c r="F2768" s="5"/>
      <c r="G2768" s="5">
        <v>1</v>
      </c>
    </row>
    <row r="2769" spans="1:7" x14ac:dyDescent="0.2">
      <c r="A2769" s="12">
        <v>42272.731157407405</v>
      </c>
      <c r="B2769" s="5"/>
      <c r="C2769" s="5">
        <v>1</v>
      </c>
      <c r="D2769" s="5"/>
      <c r="E2769" s="5"/>
      <c r="F2769" s="5"/>
      <c r="G2769" s="5">
        <v>1</v>
      </c>
    </row>
    <row r="2770" spans="1:7" x14ac:dyDescent="0.2">
      <c r="A2770" s="12">
        <v>42272.882407407407</v>
      </c>
      <c r="B2770" s="5"/>
      <c r="C2770" s="5">
        <v>1</v>
      </c>
      <c r="D2770" s="5"/>
      <c r="E2770" s="5"/>
      <c r="F2770" s="5"/>
      <c r="G2770" s="5">
        <v>1</v>
      </c>
    </row>
    <row r="2771" spans="1:7" x14ac:dyDescent="0.2">
      <c r="A2771" s="12">
        <v>42273.67597222222</v>
      </c>
      <c r="B2771" s="5"/>
      <c r="C2771" s="5"/>
      <c r="D2771" s="5"/>
      <c r="E2771" s="5">
        <v>1</v>
      </c>
      <c r="F2771" s="5"/>
      <c r="G2771" s="5">
        <v>1</v>
      </c>
    </row>
    <row r="2772" spans="1:7" x14ac:dyDescent="0.2">
      <c r="A2772" s="12">
        <v>42275.380381944444</v>
      </c>
      <c r="B2772" s="5"/>
      <c r="C2772" s="5"/>
      <c r="D2772" s="5"/>
      <c r="E2772" s="5">
        <v>1</v>
      </c>
      <c r="F2772" s="5"/>
      <c r="G2772" s="5">
        <v>1</v>
      </c>
    </row>
    <row r="2773" spans="1:7" x14ac:dyDescent="0.2">
      <c r="A2773" s="12">
        <v>42275.511886574073</v>
      </c>
      <c r="B2773" s="5"/>
      <c r="C2773" s="5">
        <v>1</v>
      </c>
      <c r="D2773" s="5"/>
      <c r="E2773" s="5"/>
      <c r="F2773" s="5"/>
      <c r="G2773" s="5">
        <v>1</v>
      </c>
    </row>
    <row r="2774" spans="1:7" x14ac:dyDescent="0.2">
      <c r="A2774" s="12">
        <v>42275.523333333331</v>
      </c>
      <c r="B2774" s="5"/>
      <c r="C2774" s="5"/>
      <c r="D2774" s="5"/>
      <c r="E2774" s="5">
        <v>1</v>
      </c>
      <c r="F2774" s="5"/>
      <c r="G2774" s="5">
        <v>1</v>
      </c>
    </row>
    <row r="2775" spans="1:7" x14ac:dyDescent="0.2">
      <c r="A2775" s="12">
        <v>42275.558969907404</v>
      </c>
      <c r="B2775" s="5"/>
      <c r="C2775" s="5"/>
      <c r="D2775" s="5"/>
      <c r="E2775" s="5">
        <v>1</v>
      </c>
      <c r="F2775" s="5"/>
      <c r="G2775" s="5">
        <v>1</v>
      </c>
    </row>
    <row r="2776" spans="1:7" x14ac:dyDescent="0.2">
      <c r="A2776" s="12">
        <v>42275.652824074074</v>
      </c>
      <c r="B2776" s="5"/>
      <c r="C2776" s="5">
        <v>1</v>
      </c>
      <c r="D2776" s="5"/>
      <c r="E2776" s="5"/>
      <c r="F2776" s="5"/>
      <c r="G2776" s="5">
        <v>1</v>
      </c>
    </row>
    <row r="2777" spans="1:7" x14ac:dyDescent="0.2">
      <c r="A2777" s="12">
        <v>42275.838356481479</v>
      </c>
      <c r="B2777" s="5"/>
      <c r="C2777" s="5">
        <v>1</v>
      </c>
      <c r="D2777" s="5"/>
      <c r="E2777" s="5"/>
      <c r="F2777" s="5"/>
      <c r="G2777" s="5">
        <v>1</v>
      </c>
    </row>
    <row r="2778" spans="1:7" x14ac:dyDescent="0.2">
      <c r="A2778" s="12">
        <v>42275.912303240744</v>
      </c>
      <c r="B2778" s="5">
        <v>1</v>
      </c>
      <c r="C2778" s="5"/>
      <c r="D2778" s="5"/>
      <c r="E2778" s="5"/>
      <c r="F2778" s="5"/>
      <c r="G2778" s="5">
        <v>1</v>
      </c>
    </row>
    <row r="2779" spans="1:7" x14ac:dyDescent="0.2">
      <c r="A2779" s="12">
        <v>42276.41646990741</v>
      </c>
      <c r="B2779" s="5">
        <v>1</v>
      </c>
      <c r="C2779" s="5"/>
      <c r="D2779" s="5"/>
      <c r="E2779" s="5"/>
      <c r="F2779" s="5"/>
      <c r="G2779" s="5">
        <v>1</v>
      </c>
    </row>
    <row r="2780" spans="1:7" x14ac:dyDescent="0.2">
      <c r="A2780" s="12">
        <v>42276.695</v>
      </c>
      <c r="B2780" s="5"/>
      <c r="C2780" s="5">
        <v>1</v>
      </c>
      <c r="D2780" s="5"/>
      <c r="E2780" s="5"/>
      <c r="F2780" s="5"/>
      <c r="G2780" s="5">
        <v>1</v>
      </c>
    </row>
    <row r="2781" spans="1:7" x14ac:dyDescent="0.2">
      <c r="A2781" s="12">
        <v>42277.375138888892</v>
      </c>
      <c r="B2781" s="5"/>
      <c r="C2781" s="5"/>
      <c r="D2781" s="5"/>
      <c r="E2781" s="5">
        <v>1</v>
      </c>
      <c r="F2781" s="5"/>
      <c r="G2781" s="5">
        <v>1</v>
      </c>
    </row>
    <row r="2782" spans="1:7" x14ac:dyDescent="0.2">
      <c r="A2782" s="12">
        <v>42277.880706018521</v>
      </c>
      <c r="B2782" s="5"/>
      <c r="C2782" s="5"/>
      <c r="D2782" s="5"/>
      <c r="E2782" s="5">
        <v>1</v>
      </c>
      <c r="F2782" s="5"/>
      <c r="G2782" s="5">
        <v>1</v>
      </c>
    </row>
    <row r="2783" spans="1:7" x14ac:dyDescent="0.2">
      <c r="A2783" s="12">
        <v>42278.245335648149</v>
      </c>
      <c r="B2783" s="5"/>
      <c r="C2783" s="5"/>
      <c r="D2783" s="5"/>
      <c r="E2783" s="5">
        <v>1</v>
      </c>
      <c r="F2783" s="5"/>
      <c r="G2783" s="5">
        <v>1</v>
      </c>
    </row>
    <row r="2784" spans="1:7" x14ac:dyDescent="0.2">
      <c r="A2784" s="12">
        <v>42278.289907407408</v>
      </c>
      <c r="B2784" s="5">
        <v>1</v>
      </c>
      <c r="C2784" s="5"/>
      <c r="D2784" s="5"/>
      <c r="E2784" s="5"/>
      <c r="F2784" s="5"/>
      <c r="G2784" s="5">
        <v>1</v>
      </c>
    </row>
    <row r="2785" spans="1:7" x14ac:dyDescent="0.2">
      <c r="A2785" s="12">
        <v>42278.421377314815</v>
      </c>
      <c r="B2785" s="5"/>
      <c r="C2785" s="5">
        <v>1</v>
      </c>
      <c r="D2785" s="5"/>
      <c r="E2785" s="5"/>
      <c r="F2785" s="5"/>
      <c r="G2785" s="5">
        <v>1</v>
      </c>
    </row>
    <row r="2786" spans="1:7" x14ac:dyDescent="0.2">
      <c r="A2786" s="12">
        <v>42278.453703703701</v>
      </c>
      <c r="B2786" s="5"/>
      <c r="C2786" s="5"/>
      <c r="D2786" s="5"/>
      <c r="E2786" s="5">
        <v>1</v>
      </c>
      <c r="F2786" s="5"/>
      <c r="G2786" s="5">
        <v>1</v>
      </c>
    </row>
    <row r="2787" spans="1:7" x14ac:dyDescent="0.2">
      <c r="A2787" s="12">
        <v>42278.456631944442</v>
      </c>
      <c r="B2787" s="5"/>
      <c r="C2787" s="5">
        <v>1</v>
      </c>
      <c r="D2787" s="5"/>
      <c r="E2787" s="5"/>
      <c r="F2787" s="5"/>
      <c r="G2787" s="5">
        <v>1</v>
      </c>
    </row>
    <row r="2788" spans="1:7" x14ac:dyDescent="0.2">
      <c r="A2788" s="12">
        <v>42278.738287037035</v>
      </c>
      <c r="B2788" s="5"/>
      <c r="C2788" s="5"/>
      <c r="D2788" s="5"/>
      <c r="E2788" s="5">
        <v>1</v>
      </c>
      <c r="F2788" s="5"/>
      <c r="G2788" s="5">
        <v>1</v>
      </c>
    </row>
    <row r="2789" spans="1:7" x14ac:dyDescent="0.2">
      <c r="A2789" s="12">
        <v>42279.461435185185</v>
      </c>
      <c r="B2789" s="5"/>
      <c r="C2789" s="5"/>
      <c r="D2789" s="5"/>
      <c r="E2789" s="5">
        <v>1</v>
      </c>
      <c r="F2789" s="5"/>
      <c r="G2789" s="5">
        <v>1</v>
      </c>
    </row>
    <row r="2790" spans="1:7" x14ac:dyDescent="0.2">
      <c r="A2790" s="12">
        <v>42279.570231481484</v>
      </c>
      <c r="B2790" s="5"/>
      <c r="C2790" s="5">
        <v>1</v>
      </c>
      <c r="D2790" s="5"/>
      <c r="E2790" s="5"/>
      <c r="F2790" s="5"/>
      <c r="G2790" s="5">
        <v>1</v>
      </c>
    </row>
    <row r="2791" spans="1:7" x14ac:dyDescent="0.2">
      <c r="A2791" s="12">
        <v>42279.584039351852</v>
      </c>
      <c r="B2791" s="5"/>
      <c r="C2791" s="5"/>
      <c r="D2791" s="5"/>
      <c r="E2791" s="5">
        <v>1</v>
      </c>
      <c r="F2791" s="5"/>
      <c r="G2791" s="5">
        <v>1</v>
      </c>
    </row>
    <row r="2792" spans="1:7" x14ac:dyDescent="0.2">
      <c r="A2792" s="12">
        <v>42280.927766203706</v>
      </c>
      <c r="B2792" s="5"/>
      <c r="C2792" s="5">
        <v>1</v>
      </c>
      <c r="D2792" s="5"/>
      <c r="E2792" s="5"/>
      <c r="F2792" s="5"/>
      <c r="G2792" s="5">
        <v>1</v>
      </c>
    </row>
    <row r="2793" spans="1:7" x14ac:dyDescent="0.2">
      <c r="A2793" s="12">
        <v>42281.960659722223</v>
      </c>
      <c r="B2793" s="5"/>
      <c r="C2793" s="5">
        <v>1</v>
      </c>
      <c r="D2793" s="5"/>
      <c r="E2793" s="5"/>
      <c r="F2793" s="5"/>
      <c r="G2793" s="5">
        <v>1</v>
      </c>
    </row>
    <row r="2794" spans="1:7" x14ac:dyDescent="0.2">
      <c r="A2794" s="12">
        <v>42282.447210648148</v>
      </c>
      <c r="B2794" s="5"/>
      <c r="C2794" s="5">
        <v>1</v>
      </c>
      <c r="D2794" s="5"/>
      <c r="E2794" s="5"/>
      <c r="F2794" s="5"/>
      <c r="G2794" s="5">
        <v>1</v>
      </c>
    </row>
    <row r="2795" spans="1:7" x14ac:dyDescent="0.2">
      <c r="A2795" s="12">
        <v>42282.469953703701</v>
      </c>
      <c r="B2795" s="5"/>
      <c r="C2795" s="5">
        <v>1</v>
      </c>
      <c r="D2795" s="5"/>
      <c r="E2795" s="5"/>
      <c r="F2795" s="5"/>
      <c r="G2795" s="5">
        <v>1</v>
      </c>
    </row>
    <row r="2796" spans="1:7" x14ac:dyDescent="0.2">
      <c r="A2796" s="12">
        <v>42282.507962962962</v>
      </c>
      <c r="B2796" s="5"/>
      <c r="C2796" s="5">
        <v>1</v>
      </c>
      <c r="D2796" s="5"/>
      <c r="E2796" s="5"/>
      <c r="F2796" s="5"/>
      <c r="G2796" s="5">
        <v>1</v>
      </c>
    </row>
    <row r="2797" spans="1:7" x14ac:dyDescent="0.2">
      <c r="A2797" s="12">
        <v>42282.560081018521</v>
      </c>
      <c r="B2797" s="5"/>
      <c r="C2797" s="5"/>
      <c r="D2797" s="5"/>
      <c r="E2797" s="5">
        <v>1</v>
      </c>
      <c r="F2797" s="5"/>
      <c r="G2797" s="5">
        <v>1</v>
      </c>
    </row>
    <row r="2798" spans="1:7" x14ac:dyDescent="0.2">
      <c r="A2798" s="12">
        <v>42282.561898148146</v>
      </c>
      <c r="B2798" s="5"/>
      <c r="C2798" s="5"/>
      <c r="D2798" s="5"/>
      <c r="E2798" s="5">
        <v>1</v>
      </c>
      <c r="F2798" s="5"/>
      <c r="G2798" s="5">
        <v>1</v>
      </c>
    </row>
    <row r="2799" spans="1:7" x14ac:dyDescent="0.2">
      <c r="A2799" s="12">
        <v>42283.182604166665</v>
      </c>
      <c r="B2799" s="5"/>
      <c r="C2799" s="5">
        <v>1</v>
      </c>
      <c r="D2799" s="5"/>
      <c r="E2799" s="5"/>
      <c r="F2799" s="5"/>
      <c r="G2799" s="5">
        <v>1</v>
      </c>
    </row>
    <row r="2800" spans="1:7" x14ac:dyDescent="0.2">
      <c r="A2800" s="12">
        <v>42283.344618055555</v>
      </c>
      <c r="B2800" s="5"/>
      <c r="C2800" s="5">
        <v>1</v>
      </c>
      <c r="D2800" s="5"/>
      <c r="E2800" s="5"/>
      <c r="F2800" s="5"/>
      <c r="G2800" s="5">
        <v>1</v>
      </c>
    </row>
    <row r="2801" spans="1:7" x14ac:dyDescent="0.2">
      <c r="A2801" s="12">
        <v>42283.384131944447</v>
      </c>
      <c r="B2801" s="5"/>
      <c r="C2801" s="5">
        <v>1</v>
      </c>
      <c r="D2801" s="5"/>
      <c r="E2801" s="5"/>
      <c r="F2801" s="5"/>
      <c r="G2801" s="5">
        <v>1</v>
      </c>
    </row>
    <row r="2802" spans="1:7" x14ac:dyDescent="0.2">
      <c r="A2802" s="12">
        <v>42283.656018518515</v>
      </c>
      <c r="B2802" s="5"/>
      <c r="C2802" s="5"/>
      <c r="D2802" s="5"/>
      <c r="E2802" s="5">
        <v>1</v>
      </c>
      <c r="F2802" s="5"/>
      <c r="G2802" s="5">
        <v>1</v>
      </c>
    </row>
    <row r="2803" spans="1:7" x14ac:dyDescent="0.2">
      <c r="A2803" s="12">
        <v>42284.291770833333</v>
      </c>
      <c r="B2803" s="5"/>
      <c r="C2803" s="5"/>
      <c r="D2803" s="5"/>
      <c r="E2803" s="5">
        <v>1</v>
      </c>
      <c r="F2803" s="5"/>
      <c r="G2803" s="5">
        <v>1</v>
      </c>
    </row>
    <row r="2804" spans="1:7" x14ac:dyDescent="0.2">
      <c r="A2804" s="12">
        <v>42284.30773148148</v>
      </c>
      <c r="B2804" s="5"/>
      <c r="C2804" s="5"/>
      <c r="D2804" s="5"/>
      <c r="E2804" s="5">
        <v>1</v>
      </c>
      <c r="F2804" s="5"/>
      <c r="G2804" s="5">
        <v>1</v>
      </c>
    </row>
    <row r="2805" spans="1:7" x14ac:dyDescent="0.2">
      <c r="A2805" s="12">
        <v>42284.488611111112</v>
      </c>
      <c r="B2805" s="5"/>
      <c r="C2805" s="5"/>
      <c r="D2805" s="5"/>
      <c r="E2805" s="5">
        <v>1</v>
      </c>
      <c r="F2805" s="5"/>
      <c r="G2805" s="5">
        <v>1</v>
      </c>
    </row>
    <row r="2806" spans="1:7" x14ac:dyDescent="0.2">
      <c r="A2806" s="12">
        <v>42284.935636574075</v>
      </c>
      <c r="B2806" s="5"/>
      <c r="C2806" s="5">
        <v>1</v>
      </c>
      <c r="D2806" s="5"/>
      <c r="E2806" s="5"/>
      <c r="F2806" s="5"/>
      <c r="G2806" s="5">
        <v>1</v>
      </c>
    </row>
    <row r="2807" spans="1:7" x14ac:dyDescent="0.2">
      <c r="A2807" s="12">
        <v>42285.700694444444</v>
      </c>
      <c r="B2807" s="5"/>
      <c r="C2807" s="5">
        <v>1</v>
      </c>
      <c r="D2807" s="5"/>
      <c r="E2807" s="5"/>
      <c r="F2807" s="5"/>
      <c r="G2807" s="5">
        <v>1</v>
      </c>
    </row>
    <row r="2808" spans="1:7" x14ac:dyDescent="0.2">
      <c r="A2808" s="12">
        <v>42285.706736111111</v>
      </c>
      <c r="B2808" s="5"/>
      <c r="C2808" s="5">
        <v>1</v>
      </c>
      <c r="D2808" s="5"/>
      <c r="E2808" s="5"/>
      <c r="F2808" s="5"/>
      <c r="G2808" s="5">
        <v>1</v>
      </c>
    </row>
    <row r="2809" spans="1:7" x14ac:dyDescent="0.2">
      <c r="A2809" s="12">
        <v>42286.452557870369</v>
      </c>
      <c r="B2809" s="5"/>
      <c r="C2809" s="5"/>
      <c r="D2809" s="5"/>
      <c r="E2809" s="5">
        <v>1</v>
      </c>
      <c r="F2809" s="5"/>
      <c r="G2809" s="5">
        <v>1</v>
      </c>
    </row>
    <row r="2810" spans="1:7" x14ac:dyDescent="0.2">
      <c r="A2810" s="12">
        <v>42286.541446759256</v>
      </c>
      <c r="B2810" s="5"/>
      <c r="C2810" s="5">
        <v>1</v>
      </c>
      <c r="D2810" s="5"/>
      <c r="E2810" s="5"/>
      <c r="F2810" s="5"/>
      <c r="G2810" s="5">
        <v>1</v>
      </c>
    </row>
    <row r="2811" spans="1:7" x14ac:dyDescent="0.2">
      <c r="A2811" s="12">
        <v>42286.65315972222</v>
      </c>
      <c r="B2811" s="5"/>
      <c r="C2811" s="5">
        <v>1</v>
      </c>
      <c r="D2811" s="5"/>
      <c r="E2811" s="5"/>
      <c r="F2811" s="5"/>
      <c r="G2811" s="5">
        <v>1</v>
      </c>
    </row>
    <row r="2812" spans="1:7" x14ac:dyDescent="0.2">
      <c r="A2812" s="12">
        <v>42286.673842592594</v>
      </c>
      <c r="B2812" s="5"/>
      <c r="C2812" s="5">
        <v>1</v>
      </c>
      <c r="D2812" s="5"/>
      <c r="E2812" s="5"/>
      <c r="F2812" s="5"/>
      <c r="G2812" s="5">
        <v>1</v>
      </c>
    </row>
    <row r="2813" spans="1:7" x14ac:dyDescent="0.2">
      <c r="A2813" s="12">
        <v>42289.466840277775</v>
      </c>
      <c r="B2813" s="5">
        <v>1</v>
      </c>
      <c r="C2813" s="5"/>
      <c r="D2813" s="5"/>
      <c r="E2813" s="5"/>
      <c r="F2813" s="5"/>
      <c r="G2813" s="5">
        <v>1</v>
      </c>
    </row>
    <row r="2814" spans="1:7" x14ac:dyDescent="0.2">
      <c r="A2814" s="12">
        <v>42289.552858796298</v>
      </c>
      <c r="B2814" s="5"/>
      <c r="C2814" s="5"/>
      <c r="D2814" s="5"/>
      <c r="E2814" s="5">
        <v>1</v>
      </c>
      <c r="F2814" s="5"/>
      <c r="G2814" s="5">
        <v>1</v>
      </c>
    </row>
    <row r="2815" spans="1:7" x14ac:dyDescent="0.2">
      <c r="A2815" s="12">
        <v>42289.688009259262</v>
      </c>
      <c r="B2815" s="5">
        <v>1</v>
      </c>
      <c r="C2815" s="5"/>
      <c r="D2815" s="5"/>
      <c r="E2815" s="5"/>
      <c r="F2815" s="5"/>
      <c r="G2815" s="5">
        <v>1</v>
      </c>
    </row>
    <row r="2816" spans="1:7" x14ac:dyDescent="0.2">
      <c r="A2816" s="12">
        <v>42289.732164351852</v>
      </c>
      <c r="B2816" s="5"/>
      <c r="C2816" s="5">
        <v>1</v>
      </c>
      <c r="D2816" s="5"/>
      <c r="E2816" s="5"/>
      <c r="F2816" s="5"/>
      <c r="G2816" s="5">
        <v>1</v>
      </c>
    </row>
    <row r="2817" spans="1:7" x14ac:dyDescent="0.2">
      <c r="A2817" s="12">
        <v>42289.748842592591</v>
      </c>
      <c r="B2817" s="5"/>
      <c r="C2817" s="5"/>
      <c r="D2817" s="5"/>
      <c r="E2817" s="5">
        <v>1</v>
      </c>
      <c r="F2817" s="5"/>
      <c r="G2817" s="5">
        <v>1</v>
      </c>
    </row>
    <row r="2818" spans="1:7" x14ac:dyDescent="0.2">
      <c r="A2818" s="12">
        <v>42289.851261574076</v>
      </c>
      <c r="B2818" s="5"/>
      <c r="C2818" s="5"/>
      <c r="D2818" s="5"/>
      <c r="E2818" s="5">
        <v>1</v>
      </c>
      <c r="F2818" s="5"/>
      <c r="G2818" s="5">
        <v>1</v>
      </c>
    </row>
    <row r="2819" spans="1:7" x14ac:dyDescent="0.2">
      <c r="A2819" s="12">
        <v>42290.251689814817</v>
      </c>
      <c r="B2819" s="5"/>
      <c r="C2819" s="5"/>
      <c r="D2819" s="5"/>
      <c r="E2819" s="5">
        <v>1</v>
      </c>
      <c r="F2819" s="5"/>
      <c r="G2819" s="5">
        <v>1</v>
      </c>
    </row>
    <row r="2820" spans="1:7" x14ac:dyDescent="0.2">
      <c r="A2820" s="12">
        <v>42290.410219907404</v>
      </c>
      <c r="B2820" s="5"/>
      <c r="C2820" s="5"/>
      <c r="D2820" s="5"/>
      <c r="E2820" s="5">
        <v>1</v>
      </c>
      <c r="F2820" s="5"/>
      <c r="G2820" s="5">
        <v>1</v>
      </c>
    </row>
    <row r="2821" spans="1:7" x14ac:dyDescent="0.2">
      <c r="A2821" s="12">
        <v>42291.258414351854</v>
      </c>
      <c r="B2821" s="5"/>
      <c r="C2821" s="5"/>
      <c r="D2821" s="5"/>
      <c r="E2821" s="5">
        <v>1</v>
      </c>
      <c r="F2821" s="5"/>
      <c r="G2821" s="5">
        <v>1</v>
      </c>
    </row>
    <row r="2822" spans="1:7" x14ac:dyDescent="0.2">
      <c r="A2822" s="12">
        <v>42291.347743055558</v>
      </c>
      <c r="B2822" s="5"/>
      <c r="C2822" s="5"/>
      <c r="D2822" s="5"/>
      <c r="E2822" s="5">
        <v>1</v>
      </c>
      <c r="F2822" s="5"/>
      <c r="G2822" s="5">
        <v>1</v>
      </c>
    </row>
    <row r="2823" spans="1:7" x14ac:dyDescent="0.2">
      <c r="A2823" s="12">
        <v>42291.373043981483</v>
      </c>
      <c r="B2823" s="5"/>
      <c r="C2823" s="5"/>
      <c r="D2823" s="5"/>
      <c r="E2823" s="5">
        <v>1</v>
      </c>
      <c r="F2823" s="5"/>
      <c r="G2823" s="5">
        <v>1</v>
      </c>
    </row>
    <row r="2824" spans="1:7" x14ac:dyDescent="0.2">
      <c r="A2824" s="12">
        <v>42291.387939814813</v>
      </c>
      <c r="B2824" s="5"/>
      <c r="C2824" s="5"/>
      <c r="D2824" s="5"/>
      <c r="E2824" s="5">
        <v>1</v>
      </c>
      <c r="F2824" s="5"/>
      <c r="G2824" s="5">
        <v>1</v>
      </c>
    </row>
    <row r="2825" spans="1:7" x14ac:dyDescent="0.2">
      <c r="A2825" s="12">
        <v>42291.531215277777</v>
      </c>
      <c r="B2825" s="5"/>
      <c r="C2825" s="5">
        <v>1</v>
      </c>
      <c r="D2825" s="5"/>
      <c r="E2825" s="5"/>
      <c r="F2825" s="5"/>
      <c r="G2825" s="5">
        <v>1</v>
      </c>
    </row>
    <row r="2826" spans="1:7" x14ac:dyDescent="0.2">
      <c r="A2826" s="12">
        <v>42291.6249537037</v>
      </c>
      <c r="B2826" s="5"/>
      <c r="C2826" s="5">
        <v>1</v>
      </c>
      <c r="D2826" s="5"/>
      <c r="E2826" s="5"/>
      <c r="F2826" s="5"/>
      <c r="G2826" s="5">
        <v>1</v>
      </c>
    </row>
    <row r="2827" spans="1:7" x14ac:dyDescent="0.2">
      <c r="A2827" s="12">
        <v>42291.663842592592</v>
      </c>
      <c r="B2827" s="5"/>
      <c r="C2827" s="5">
        <v>1</v>
      </c>
      <c r="D2827" s="5"/>
      <c r="E2827" s="5"/>
      <c r="F2827" s="5"/>
      <c r="G2827" s="5">
        <v>1</v>
      </c>
    </row>
    <row r="2828" spans="1:7" x14ac:dyDescent="0.2">
      <c r="A2828" s="12">
        <v>42291.794560185182</v>
      </c>
      <c r="B2828" s="5"/>
      <c r="C2828" s="5"/>
      <c r="D2828" s="5"/>
      <c r="E2828" s="5">
        <v>1</v>
      </c>
      <c r="F2828" s="5"/>
      <c r="G2828" s="5">
        <v>1</v>
      </c>
    </row>
    <row r="2829" spans="1:7" x14ac:dyDescent="0.2">
      <c r="A2829" s="12">
        <v>42291.879259259258</v>
      </c>
      <c r="B2829" s="5"/>
      <c r="C2829" s="5"/>
      <c r="D2829" s="5"/>
      <c r="E2829" s="5">
        <v>1</v>
      </c>
      <c r="F2829" s="5"/>
      <c r="G2829" s="5">
        <v>1</v>
      </c>
    </row>
    <row r="2830" spans="1:7" x14ac:dyDescent="0.2">
      <c r="A2830" s="12">
        <v>42292.042453703703</v>
      </c>
      <c r="B2830" s="5"/>
      <c r="C2830" s="5"/>
      <c r="D2830" s="5"/>
      <c r="E2830" s="5">
        <v>1</v>
      </c>
      <c r="F2830" s="5"/>
      <c r="G2830" s="5">
        <v>1</v>
      </c>
    </row>
    <row r="2831" spans="1:7" x14ac:dyDescent="0.2">
      <c r="A2831" s="12">
        <v>42292.227199074077</v>
      </c>
      <c r="B2831" s="5"/>
      <c r="C2831" s="5"/>
      <c r="D2831" s="5"/>
      <c r="E2831" s="5">
        <v>1</v>
      </c>
      <c r="F2831" s="5"/>
      <c r="G2831" s="5">
        <v>1</v>
      </c>
    </row>
    <row r="2832" spans="1:7" x14ac:dyDescent="0.2">
      <c r="A2832" s="12">
        <v>42292.287141203706</v>
      </c>
      <c r="B2832" s="5"/>
      <c r="C2832" s="5"/>
      <c r="D2832" s="5"/>
      <c r="E2832" s="5">
        <v>1</v>
      </c>
      <c r="F2832" s="5"/>
      <c r="G2832" s="5">
        <v>1</v>
      </c>
    </row>
    <row r="2833" spans="1:7" x14ac:dyDescent="0.2">
      <c r="A2833" s="12">
        <v>42292.305555555555</v>
      </c>
      <c r="B2833" s="5"/>
      <c r="C2833" s="5"/>
      <c r="D2833" s="5"/>
      <c r="E2833" s="5">
        <v>1</v>
      </c>
      <c r="F2833" s="5"/>
      <c r="G2833" s="5">
        <v>1</v>
      </c>
    </row>
    <row r="2834" spans="1:7" x14ac:dyDescent="0.2">
      <c r="A2834" s="12">
        <v>42292.33121527778</v>
      </c>
      <c r="B2834" s="5"/>
      <c r="C2834" s="5"/>
      <c r="D2834" s="5"/>
      <c r="E2834" s="5">
        <v>1</v>
      </c>
      <c r="F2834" s="5"/>
      <c r="G2834" s="5">
        <v>1</v>
      </c>
    </row>
    <row r="2835" spans="1:7" x14ac:dyDescent="0.2">
      <c r="A2835" s="12">
        <v>42292.492719907408</v>
      </c>
      <c r="B2835" s="5"/>
      <c r="C2835" s="5"/>
      <c r="D2835" s="5"/>
      <c r="E2835" s="5">
        <v>1</v>
      </c>
      <c r="F2835" s="5"/>
      <c r="G2835" s="5">
        <v>1</v>
      </c>
    </row>
    <row r="2836" spans="1:7" x14ac:dyDescent="0.2">
      <c r="A2836" s="12">
        <v>42293.60087962963</v>
      </c>
      <c r="B2836" s="5"/>
      <c r="C2836" s="5">
        <v>1</v>
      </c>
      <c r="D2836" s="5"/>
      <c r="E2836" s="5"/>
      <c r="F2836" s="5"/>
      <c r="G2836" s="5">
        <v>1</v>
      </c>
    </row>
    <row r="2837" spans="1:7" x14ac:dyDescent="0.2">
      <c r="A2837" s="12">
        <v>42293.645208333335</v>
      </c>
      <c r="B2837" s="5"/>
      <c r="C2837" s="5">
        <v>1</v>
      </c>
      <c r="D2837" s="5"/>
      <c r="E2837" s="5"/>
      <c r="F2837" s="5"/>
      <c r="G2837" s="5">
        <v>1</v>
      </c>
    </row>
    <row r="2838" spans="1:7" x14ac:dyDescent="0.2">
      <c r="A2838" s="12">
        <v>42293.71465277778</v>
      </c>
      <c r="B2838" s="5"/>
      <c r="C2838" s="5">
        <v>1</v>
      </c>
      <c r="D2838" s="5"/>
      <c r="E2838" s="5"/>
      <c r="F2838" s="5"/>
      <c r="G2838" s="5">
        <v>1</v>
      </c>
    </row>
    <row r="2839" spans="1:7" x14ac:dyDescent="0.2">
      <c r="A2839" s="12">
        <v>42294.221307870372</v>
      </c>
      <c r="B2839" s="5"/>
      <c r="C2839" s="5"/>
      <c r="D2839" s="5"/>
      <c r="E2839" s="5">
        <v>1</v>
      </c>
      <c r="F2839" s="5"/>
      <c r="G2839" s="5">
        <v>1</v>
      </c>
    </row>
    <row r="2840" spans="1:7" x14ac:dyDescent="0.2">
      <c r="A2840" s="12">
        <v>42294.420115740744</v>
      </c>
      <c r="B2840" s="5"/>
      <c r="C2840" s="5">
        <v>1</v>
      </c>
      <c r="D2840" s="5"/>
      <c r="E2840" s="5"/>
      <c r="F2840" s="5"/>
      <c r="G2840" s="5">
        <v>1</v>
      </c>
    </row>
    <row r="2841" spans="1:7" x14ac:dyDescent="0.2">
      <c r="A2841" s="12">
        <v>42294.599791666667</v>
      </c>
      <c r="B2841" s="5"/>
      <c r="C2841" s="5"/>
      <c r="D2841" s="5"/>
      <c r="E2841" s="5">
        <v>1</v>
      </c>
      <c r="F2841" s="5"/>
      <c r="G2841" s="5">
        <v>1</v>
      </c>
    </row>
    <row r="2842" spans="1:7" x14ac:dyDescent="0.2">
      <c r="A2842" s="12">
        <v>42295.545057870368</v>
      </c>
      <c r="B2842" s="5"/>
      <c r="C2842" s="5">
        <v>1</v>
      </c>
      <c r="D2842" s="5"/>
      <c r="E2842" s="5"/>
      <c r="F2842" s="5"/>
      <c r="G2842" s="5">
        <v>1</v>
      </c>
    </row>
    <row r="2843" spans="1:7" x14ac:dyDescent="0.2">
      <c r="A2843" s="12">
        <v>42295.683495370373</v>
      </c>
      <c r="B2843" s="5"/>
      <c r="C2843" s="5">
        <v>1</v>
      </c>
      <c r="D2843" s="5"/>
      <c r="E2843" s="5"/>
      <c r="F2843" s="5"/>
      <c r="G2843" s="5">
        <v>1</v>
      </c>
    </row>
    <row r="2844" spans="1:7" x14ac:dyDescent="0.2">
      <c r="A2844" s="12">
        <v>42295.945798611108</v>
      </c>
      <c r="B2844" s="5"/>
      <c r="C2844" s="5">
        <v>1</v>
      </c>
      <c r="D2844" s="5"/>
      <c r="E2844" s="5"/>
      <c r="F2844" s="5"/>
      <c r="G2844" s="5">
        <v>1</v>
      </c>
    </row>
    <row r="2845" spans="1:7" x14ac:dyDescent="0.2">
      <c r="A2845" s="12">
        <v>42296.052754629629</v>
      </c>
      <c r="B2845" s="5"/>
      <c r="C2845" s="5">
        <v>1</v>
      </c>
      <c r="D2845" s="5"/>
      <c r="E2845" s="5"/>
      <c r="F2845" s="5"/>
      <c r="G2845" s="5">
        <v>1</v>
      </c>
    </row>
    <row r="2846" spans="1:7" x14ac:dyDescent="0.2">
      <c r="A2846" s="12">
        <v>42296.3750462963</v>
      </c>
      <c r="B2846" s="5"/>
      <c r="C2846" s="5"/>
      <c r="D2846" s="5"/>
      <c r="E2846" s="5">
        <v>1</v>
      </c>
      <c r="F2846" s="5"/>
      <c r="G2846" s="5">
        <v>1</v>
      </c>
    </row>
    <row r="2847" spans="1:7" x14ac:dyDescent="0.2">
      <c r="A2847" s="12">
        <v>42296.422997685186</v>
      </c>
      <c r="B2847" s="5"/>
      <c r="C2847" s="5"/>
      <c r="D2847" s="5"/>
      <c r="E2847" s="5">
        <v>1</v>
      </c>
      <c r="F2847" s="5"/>
      <c r="G2847" s="5">
        <v>1</v>
      </c>
    </row>
    <row r="2848" spans="1:7" x14ac:dyDescent="0.2">
      <c r="A2848" s="12">
        <v>42296.901967592596</v>
      </c>
      <c r="B2848" s="5"/>
      <c r="C2848" s="5">
        <v>1</v>
      </c>
      <c r="D2848" s="5"/>
      <c r="E2848" s="5"/>
      <c r="F2848" s="5"/>
      <c r="G2848" s="5">
        <v>1</v>
      </c>
    </row>
    <row r="2849" spans="1:7" x14ac:dyDescent="0.2">
      <c r="A2849" s="12">
        <v>42297.224618055552</v>
      </c>
      <c r="B2849" s="5"/>
      <c r="C2849" s="5">
        <v>1</v>
      </c>
      <c r="D2849" s="5"/>
      <c r="E2849" s="5"/>
      <c r="F2849" s="5"/>
      <c r="G2849" s="5">
        <v>1</v>
      </c>
    </row>
    <row r="2850" spans="1:7" x14ac:dyDescent="0.2">
      <c r="A2850" s="12">
        <v>42297.482673611114</v>
      </c>
      <c r="B2850" s="5"/>
      <c r="C2850" s="5">
        <v>1</v>
      </c>
      <c r="D2850" s="5"/>
      <c r="E2850" s="5"/>
      <c r="F2850" s="5"/>
      <c r="G2850" s="5">
        <v>1</v>
      </c>
    </row>
    <row r="2851" spans="1:7" x14ac:dyDescent="0.2">
      <c r="A2851" s="12">
        <v>42297.539733796293</v>
      </c>
      <c r="B2851" s="5"/>
      <c r="C2851" s="5"/>
      <c r="D2851" s="5"/>
      <c r="E2851" s="5">
        <v>1</v>
      </c>
      <c r="F2851" s="5"/>
      <c r="G2851" s="5">
        <v>1</v>
      </c>
    </row>
    <row r="2852" spans="1:7" x14ac:dyDescent="0.2">
      <c r="A2852" s="12">
        <v>42297.540405092594</v>
      </c>
      <c r="B2852" s="5"/>
      <c r="C2852" s="5"/>
      <c r="D2852" s="5"/>
      <c r="E2852" s="5">
        <v>1</v>
      </c>
      <c r="F2852" s="5"/>
      <c r="G2852" s="5">
        <v>1</v>
      </c>
    </row>
    <row r="2853" spans="1:7" x14ac:dyDescent="0.2">
      <c r="A2853" s="12">
        <v>42297.583553240744</v>
      </c>
      <c r="B2853" s="5"/>
      <c r="C2853" s="5"/>
      <c r="D2853" s="5"/>
      <c r="E2853" s="5">
        <v>1</v>
      </c>
      <c r="F2853" s="5"/>
      <c r="G2853" s="5">
        <v>1</v>
      </c>
    </row>
    <row r="2854" spans="1:7" x14ac:dyDescent="0.2">
      <c r="A2854" s="12">
        <v>42297.607951388891</v>
      </c>
      <c r="B2854" s="5"/>
      <c r="C2854" s="5">
        <v>1</v>
      </c>
      <c r="D2854" s="5"/>
      <c r="E2854" s="5"/>
      <c r="F2854" s="5"/>
      <c r="G2854" s="5">
        <v>1</v>
      </c>
    </row>
    <row r="2855" spans="1:7" x14ac:dyDescent="0.2">
      <c r="A2855" s="12">
        <v>42297.61478009259</v>
      </c>
      <c r="B2855" s="5"/>
      <c r="C2855" s="5">
        <v>1</v>
      </c>
      <c r="D2855" s="5"/>
      <c r="E2855" s="5"/>
      <c r="F2855" s="5"/>
      <c r="G2855" s="5">
        <v>1</v>
      </c>
    </row>
    <row r="2856" spans="1:7" x14ac:dyDescent="0.2">
      <c r="A2856" s="12">
        <v>42298.139502314814</v>
      </c>
      <c r="B2856" s="5"/>
      <c r="C2856" s="5"/>
      <c r="D2856" s="5"/>
      <c r="E2856" s="5">
        <v>1</v>
      </c>
      <c r="F2856" s="5"/>
      <c r="G2856" s="5">
        <v>1</v>
      </c>
    </row>
    <row r="2857" spans="1:7" x14ac:dyDescent="0.2">
      <c r="A2857" s="12">
        <v>42298.9218287037</v>
      </c>
      <c r="B2857" s="5"/>
      <c r="C2857" s="5">
        <v>1</v>
      </c>
      <c r="D2857" s="5"/>
      <c r="E2857" s="5"/>
      <c r="F2857" s="5"/>
      <c r="G2857" s="5">
        <v>1</v>
      </c>
    </row>
    <row r="2858" spans="1:7" x14ac:dyDescent="0.2">
      <c r="A2858" s="12">
        <v>42299.568437499998</v>
      </c>
      <c r="B2858" s="5"/>
      <c r="C2858" s="5"/>
      <c r="D2858" s="5"/>
      <c r="E2858" s="5">
        <v>1</v>
      </c>
      <c r="F2858" s="5"/>
      <c r="G2858" s="5">
        <v>1</v>
      </c>
    </row>
    <row r="2859" spans="1:7" x14ac:dyDescent="0.2">
      <c r="A2859" s="12">
        <v>42299.717812499999</v>
      </c>
      <c r="B2859" s="5"/>
      <c r="C2859" s="5">
        <v>1</v>
      </c>
      <c r="D2859" s="5"/>
      <c r="E2859" s="5"/>
      <c r="F2859" s="5"/>
      <c r="G2859" s="5">
        <v>1</v>
      </c>
    </row>
    <row r="2860" spans="1:7" x14ac:dyDescent="0.2">
      <c r="A2860" s="12">
        <v>42300.377557870372</v>
      </c>
      <c r="B2860" s="5"/>
      <c r="C2860" s="5">
        <v>1</v>
      </c>
      <c r="D2860" s="5"/>
      <c r="E2860" s="5"/>
      <c r="F2860" s="5"/>
      <c r="G2860" s="5">
        <v>1</v>
      </c>
    </row>
    <row r="2861" spans="1:7" x14ac:dyDescent="0.2">
      <c r="A2861" s="12">
        <v>42300.617314814815</v>
      </c>
      <c r="B2861" s="5">
        <v>1</v>
      </c>
      <c r="C2861" s="5"/>
      <c r="D2861" s="5"/>
      <c r="E2861" s="5"/>
      <c r="F2861" s="5"/>
      <c r="G2861" s="5">
        <v>1</v>
      </c>
    </row>
    <row r="2862" spans="1:7" x14ac:dyDescent="0.2">
      <c r="A2862" s="12">
        <v>42302.49318287037</v>
      </c>
      <c r="B2862" s="5"/>
      <c r="C2862" s="5"/>
      <c r="D2862" s="5"/>
      <c r="E2862" s="5">
        <v>1</v>
      </c>
      <c r="F2862" s="5"/>
      <c r="G2862" s="5">
        <v>1</v>
      </c>
    </row>
    <row r="2863" spans="1:7" x14ac:dyDescent="0.2">
      <c r="A2863" s="12">
        <v>42303.409155092595</v>
      </c>
      <c r="B2863" s="5"/>
      <c r="C2863" s="5"/>
      <c r="D2863" s="5"/>
      <c r="E2863" s="5">
        <v>1</v>
      </c>
      <c r="F2863" s="5"/>
      <c r="G2863" s="5">
        <v>1</v>
      </c>
    </row>
    <row r="2864" spans="1:7" x14ac:dyDescent="0.2">
      <c r="A2864" s="12">
        <v>42303.450983796298</v>
      </c>
      <c r="B2864" s="5">
        <v>1</v>
      </c>
      <c r="C2864" s="5"/>
      <c r="D2864" s="5"/>
      <c r="E2864" s="5"/>
      <c r="F2864" s="5"/>
      <c r="G2864" s="5">
        <v>1</v>
      </c>
    </row>
    <row r="2865" spans="1:7" x14ac:dyDescent="0.2">
      <c r="A2865" s="12">
        <v>42303.464328703703</v>
      </c>
      <c r="B2865" s="5"/>
      <c r="C2865" s="5"/>
      <c r="D2865" s="5"/>
      <c r="E2865" s="5">
        <v>1</v>
      </c>
      <c r="F2865" s="5"/>
      <c r="G2865" s="5">
        <v>1</v>
      </c>
    </row>
    <row r="2866" spans="1:7" x14ac:dyDescent="0.2">
      <c r="A2866" s="12">
        <v>42303.670081018521</v>
      </c>
      <c r="B2866" s="5">
        <v>1</v>
      </c>
      <c r="C2866" s="5"/>
      <c r="D2866" s="5"/>
      <c r="E2866" s="5"/>
      <c r="F2866" s="5"/>
      <c r="G2866" s="5">
        <v>1</v>
      </c>
    </row>
    <row r="2867" spans="1:7" x14ac:dyDescent="0.2">
      <c r="A2867" s="12">
        <v>42304.002500000002</v>
      </c>
      <c r="B2867" s="5"/>
      <c r="C2867" s="5">
        <v>1</v>
      </c>
      <c r="D2867" s="5"/>
      <c r="E2867" s="5"/>
      <c r="F2867" s="5"/>
      <c r="G2867" s="5">
        <v>1</v>
      </c>
    </row>
    <row r="2868" spans="1:7" x14ac:dyDescent="0.2">
      <c r="A2868" s="12">
        <v>42304.621076388888</v>
      </c>
      <c r="B2868" s="5"/>
      <c r="C2868" s="5"/>
      <c r="D2868" s="5"/>
      <c r="E2868" s="5">
        <v>1</v>
      </c>
      <c r="F2868" s="5"/>
      <c r="G2868" s="5">
        <v>1</v>
      </c>
    </row>
    <row r="2869" spans="1:7" x14ac:dyDescent="0.2">
      <c r="A2869" s="12">
        <v>42304.732627314814</v>
      </c>
      <c r="B2869" s="5"/>
      <c r="C2869" s="5">
        <v>1</v>
      </c>
      <c r="D2869" s="5"/>
      <c r="E2869" s="5"/>
      <c r="F2869" s="5"/>
      <c r="G2869" s="5">
        <v>1</v>
      </c>
    </row>
    <row r="2870" spans="1:7" x14ac:dyDescent="0.2">
      <c r="A2870" s="12">
        <v>42304.747048611112</v>
      </c>
      <c r="B2870" s="5"/>
      <c r="C2870" s="5">
        <v>1</v>
      </c>
      <c r="D2870" s="5"/>
      <c r="E2870" s="5"/>
      <c r="F2870" s="5"/>
      <c r="G2870" s="5">
        <v>1</v>
      </c>
    </row>
    <row r="2871" spans="1:7" x14ac:dyDescent="0.2">
      <c r="A2871" s="12">
        <v>42305.462581018517</v>
      </c>
      <c r="B2871" s="5"/>
      <c r="C2871" s="5">
        <v>1</v>
      </c>
      <c r="D2871" s="5"/>
      <c r="E2871" s="5"/>
      <c r="F2871" s="5"/>
      <c r="G2871" s="5">
        <v>1</v>
      </c>
    </row>
    <row r="2872" spans="1:7" x14ac:dyDescent="0.2">
      <c r="A2872" s="12">
        <v>42306.640520833331</v>
      </c>
      <c r="B2872" s="5"/>
      <c r="C2872" s="5">
        <v>1</v>
      </c>
      <c r="D2872" s="5"/>
      <c r="E2872" s="5"/>
      <c r="F2872" s="5"/>
      <c r="G2872" s="5">
        <v>1</v>
      </c>
    </row>
    <row r="2873" spans="1:7" x14ac:dyDescent="0.2">
      <c r="A2873" s="12">
        <v>42306.825740740744</v>
      </c>
      <c r="B2873" s="5">
        <v>1</v>
      </c>
      <c r="C2873" s="5"/>
      <c r="D2873" s="5"/>
      <c r="E2873" s="5"/>
      <c r="F2873" s="5"/>
      <c r="G2873" s="5">
        <v>1</v>
      </c>
    </row>
    <row r="2874" spans="1:7" x14ac:dyDescent="0.2">
      <c r="A2874" s="12">
        <v>42306.980937499997</v>
      </c>
      <c r="B2874" s="5"/>
      <c r="C2874" s="5">
        <v>1</v>
      </c>
      <c r="D2874" s="5"/>
      <c r="E2874" s="5"/>
      <c r="F2874" s="5"/>
      <c r="G2874" s="5">
        <v>1</v>
      </c>
    </row>
    <row r="2875" spans="1:7" x14ac:dyDescent="0.2">
      <c r="A2875" s="12">
        <v>42307.331064814818</v>
      </c>
      <c r="B2875" s="5"/>
      <c r="C2875" s="5">
        <v>1</v>
      </c>
      <c r="D2875" s="5"/>
      <c r="E2875" s="5"/>
      <c r="F2875" s="5"/>
      <c r="G2875" s="5">
        <v>1</v>
      </c>
    </row>
    <row r="2876" spans="1:7" x14ac:dyDescent="0.2">
      <c r="A2876" s="12">
        <v>42307.700046296297</v>
      </c>
      <c r="B2876" s="5"/>
      <c r="C2876" s="5"/>
      <c r="D2876" s="5"/>
      <c r="E2876" s="5">
        <v>1</v>
      </c>
      <c r="F2876" s="5"/>
      <c r="G2876" s="5">
        <v>1</v>
      </c>
    </row>
    <row r="2877" spans="1:7" x14ac:dyDescent="0.2">
      <c r="A2877" s="12">
        <v>42308.002881944441</v>
      </c>
      <c r="B2877" s="5"/>
      <c r="C2877" s="5">
        <v>1</v>
      </c>
      <c r="D2877" s="5"/>
      <c r="E2877" s="5"/>
      <c r="F2877" s="5"/>
      <c r="G2877" s="5">
        <v>1</v>
      </c>
    </row>
    <row r="2878" spans="1:7" x14ac:dyDescent="0.2">
      <c r="A2878" s="12">
        <v>42308.982974537037</v>
      </c>
      <c r="B2878" s="5"/>
      <c r="C2878" s="5"/>
      <c r="D2878" s="5"/>
      <c r="E2878" s="5">
        <v>1</v>
      </c>
      <c r="F2878" s="5"/>
      <c r="G2878" s="5">
        <v>1</v>
      </c>
    </row>
    <row r="2879" spans="1:7" x14ac:dyDescent="0.2">
      <c r="A2879" s="12">
        <v>42309.54828703704</v>
      </c>
      <c r="B2879" s="5"/>
      <c r="C2879" s="5"/>
      <c r="D2879" s="5"/>
      <c r="E2879" s="5">
        <v>1</v>
      </c>
      <c r="F2879" s="5"/>
      <c r="G2879" s="5">
        <v>1</v>
      </c>
    </row>
    <row r="2880" spans="1:7" x14ac:dyDescent="0.2">
      <c r="A2880" s="12">
        <v>42310.760185185187</v>
      </c>
      <c r="B2880" s="5"/>
      <c r="C2880" s="5">
        <v>1</v>
      </c>
      <c r="D2880" s="5"/>
      <c r="E2880" s="5"/>
      <c r="F2880" s="5"/>
      <c r="G2880" s="5">
        <v>1</v>
      </c>
    </row>
    <row r="2881" spans="1:7" x14ac:dyDescent="0.2">
      <c r="A2881" s="12">
        <v>42311.008564814816</v>
      </c>
      <c r="B2881" s="5"/>
      <c r="C2881" s="5"/>
      <c r="D2881" s="5"/>
      <c r="E2881" s="5">
        <v>1</v>
      </c>
      <c r="F2881" s="5"/>
      <c r="G2881" s="5">
        <v>1</v>
      </c>
    </row>
    <row r="2882" spans="1:7" x14ac:dyDescent="0.2">
      <c r="A2882" s="12">
        <v>42311.413124999999</v>
      </c>
      <c r="B2882" s="5"/>
      <c r="C2882" s="5">
        <v>1</v>
      </c>
      <c r="D2882" s="5"/>
      <c r="E2882" s="5"/>
      <c r="F2882" s="5"/>
      <c r="G2882" s="5">
        <v>1</v>
      </c>
    </row>
    <row r="2883" spans="1:7" x14ac:dyDescent="0.2">
      <c r="A2883" s="12">
        <v>42311.416747685187</v>
      </c>
      <c r="B2883" s="5"/>
      <c r="C2883" s="5"/>
      <c r="D2883" s="5"/>
      <c r="E2883" s="5">
        <v>1</v>
      </c>
      <c r="F2883" s="5"/>
      <c r="G2883" s="5">
        <v>1</v>
      </c>
    </row>
    <row r="2884" spans="1:7" x14ac:dyDescent="0.2">
      <c r="A2884" s="12">
        <v>42311.503645833334</v>
      </c>
      <c r="B2884" s="5"/>
      <c r="C2884" s="5"/>
      <c r="D2884" s="5"/>
      <c r="E2884" s="5">
        <v>1</v>
      </c>
      <c r="F2884" s="5"/>
      <c r="G2884" s="5">
        <v>1</v>
      </c>
    </row>
    <row r="2885" spans="1:7" x14ac:dyDescent="0.2">
      <c r="A2885" s="12">
        <v>42311.541990740741</v>
      </c>
      <c r="B2885" s="5"/>
      <c r="C2885" s="5"/>
      <c r="D2885" s="5"/>
      <c r="E2885" s="5">
        <v>1</v>
      </c>
      <c r="F2885" s="5"/>
      <c r="G2885" s="5">
        <v>1</v>
      </c>
    </row>
    <row r="2886" spans="1:7" x14ac:dyDescent="0.2">
      <c r="A2886" s="12">
        <v>42311.996481481481</v>
      </c>
      <c r="B2886" s="5">
        <v>1</v>
      </c>
      <c r="C2886" s="5"/>
      <c r="D2886" s="5"/>
      <c r="E2886" s="5"/>
      <c r="F2886" s="5"/>
      <c r="G2886" s="5">
        <v>1</v>
      </c>
    </row>
    <row r="2887" spans="1:7" x14ac:dyDescent="0.2">
      <c r="A2887" s="12">
        <v>42312.584328703706</v>
      </c>
      <c r="B2887" s="5"/>
      <c r="C2887" s="5"/>
      <c r="D2887" s="5"/>
      <c r="E2887" s="5">
        <v>1</v>
      </c>
      <c r="F2887" s="5"/>
      <c r="G2887" s="5">
        <v>1</v>
      </c>
    </row>
    <row r="2888" spans="1:7" x14ac:dyDescent="0.2">
      <c r="A2888" s="12">
        <v>42312.666261574072</v>
      </c>
      <c r="B2888" s="5"/>
      <c r="C2888" s="5"/>
      <c r="D2888" s="5"/>
      <c r="E2888" s="5">
        <v>1</v>
      </c>
      <c r="F2888" s="5"/>
      <c r="G2888" s="5">
        <v>1</v>
      </c>
    </row>
    <row r="2889" spans="1:7" x14ac:dyDescent="0.2">
      <c r="A2889" s="12">
        <v>42312.817094907405</v>
      </c>
      <c r="B2889" s="5"/>
      <c r="C2889" s="5"/>
      <c r="D2889" s="5"/>
      <c r="E2889" s="5">
        <v>1</v>
      </c>
      <c r="F2889" s="5"/>
      <c r="G2889" s="5">
        <v>1</v>
      </c>
    </row>
    <row r="2890" spans="1:7" x14ac:dyDescent="0.2">
      <c r="A2890" s="12">
        <v>42313.495567129627</v>
      </c>
      <c r="B2890" s="5"/>
      <c r="C2890" s="5"/>
      <c r="D2890" s="5"/>
      <c r="E2890" s="5">
        <v>1</v>
      </c>
      <c r="F2890" s="5"/>
      <c r="G2890" s="5">
        <v>1</v>
      </c>
    </row>
    <row r="2891" spans="1:7" x14ac:dyDescent="0.2">
      <c r="A2891" s="12">
        <v>42313.728032407409</v>
      </c>
      <c r="B2891" s="5">
        <v>1</v>
      </c>
      <c r="C2891" s="5"/>
      <c r="D2891" s="5"/>
      <c r="E2891" s="5"/>
      <c r="F2891" s="5"/>
      <c r="G2891" s="5">
        <v>1</v>
      </c>
    </row>
    <row r="2892" spans="1:7" x14ac:dyDescent="0.2">
      <c r="A2892" s="12">
        <v>42315.491157407407</v>
      </c>
      <c r="B2892" s="5"/>
      <c r="C2892" s="5"/>
      <c r="D2892" s="5"/>
      <c r="E2892" s="5">
        <v>1</v>
      </c>
      <c r="F2892" s="5"/>
      <c r="G2892" s="5">
        <v>1</v>
      </c>
    </row>
    <row r="2893" spans="1:7" x14ac:dyDescent="0.2">
      <c r="A2893" s="12">
        <v>42317.124247685184</v>
      </c>
      <c r="B2893" s="5"/>
      <c r="C2893" s="5"/>
      <c r="D2893" s="5"/>
      <c r="E2893" s="5">
        <v>1</v>
      </c>
      <c r="F2893" s="5"/>
      <c r="G2893" s="5">
        <v>1</v>
      </c>
    </row>
    <row r="2894" spans="1:7" x14ac:dyDescent="0.2">
      <c r="A2894" s="12">
        <v>42317.601886574077</v>
      </c>
      <c r="B2894" s="5">
        <v>1</v>
      </c>
      <c r="C2894" s="5"/>
      <c r="D2894" s="5"/>
      <c r="E2894" s="5"/>
      <c r="F2894" s="5"/>
      <c r="G2894" s="5">
        <v>1</v>
      </c>
    </row>
    <row r="2895" spans="1:7" x14ac:dyDescent="0.2">
      <c r="A2895" s="12">
        <v>42317.618043981478</v>
      </c>
      <c r="B2895" s="5"/>
      <c r="C2895" s="5">
        <v>1</v>
      </c>
      <c r="D2895" s="5"/>
      <c r="E2895" s="5"/>
      <c r="F2895" s="5"/>
      <c r="G2895" s="5">
        <v>1</v>
      </c>
    </row>
    <row r="2896" spans="1:7" x14ac:dyDescent="0.2">
      <c r="A2896" s="12">
        <v>42317.746238425927</v>
      </c>
      <c r="B2896" s="5"/>
      <c r="C2896" s="5">
        <v>1</v>
      </c>
      <c r="D2896" s="5"/>
      <c r="E2896" s="5"/>
      <c r="F2896" s="5"/>
      <c r="G2896" s="5">
        <v>1</v>
      </c>
    </row>
    <row r="2897" spans="1:7" x14ac:dyDescent="0.2">
      <c r="A2897" s="12">
        <v>42317.816678240742</v>
      </c>
      <c r="B2897" s="5"/>
      <c r="C2897" s="5"/>
      <c r="D2897" s="5"/>
      <c r="E2897" s="5">
        <v>1</v>
      </c>
      <c r="F2897" s="5"/>
      <c r="G2897" s="5">
        <v>1</v>
      </c>
    </row>
    <row r="2898" spans="1:7" x14ac:dyDescent="0.2">
      <c r="A2898" s="12">
        <v>42317.889884259261</v>
      </c>
      <c r="B2898" s="5"/>
      <c r="C2898" s="5">
        <v>1</v>
      </c>
      <c r="D2898" s="5"/>
      <c r="E2898" s="5"/>
      <c r="F2898" s="5"/>
      <c r="G2898" s="5">
        <v>1</v>
      </c>
    </row>
    <row r="2899" spans="1:7" x14ac:dyDescent="0.2">
      <c r="A2899" s="12">
        <v>42318.385370370372</v>
      </c>
      <c r="B2899" s="5"/>
      <c r="C2899" s="5"/>
      <c r="D2899" s="5"/>
      <c r="E2899" s="5">
        <v>1</v>
      </c>
      <c r="F2899" s="5"/>
      <c r="G2899" s="5">
        <v>1</v>
      </c>
    </row>
    <row r="2900" spans="1:7" x14ac:dyDescent="0.2">
      <c r="A2900" s="12">
        <v>42318.408518518518</v>
      </c>
      <c r="B2900" s="5"/>
      <c r="C2900" s="5">
        <v>1</v>
      </c>
      <c r="D2900" s="5"/>
      <c r="E2900" s="5"/>
      <c r="F2900" s="5"/>
      <c r="G2900" s="5">
        <v>1</v>
      </c>
    </row>
    <row r="2901" spans="1:7" x14ac:dyDescent="0.2">
      <c r="A2901" s="12">
        <v>42318.493761574071</v>
      </c>
      <c r="B2901" s="5"/>
      <c r="C2901" s="5"/>
      <c r="D2901" s="5"/>
      <c r="E2901" s="5">
        <v>1</v>
      </c>
      <c r="F2901" s="5"/>
      <c r="G2901" s="5">
        <v>1</v>
      </c>
    </row>
    <row r="2902" spans="1:7" x14ac:dyDescent="0.2">
      <c r="A2902" s="12">
        <v>42318.717199074075</v>
      </c>
      <c r="B2902" s="5">
        <v>1</v>
      </c>
      <c r="C2902" s="5"/>
      <c r="D2902" s="5"/>
      <c r="E2902" s="5"/>
      <c r="F2902" s="5"/>
      <c r="G2902" s="5">
        <v>1</v>
      </c>
    </row>
    <row r="2903" spans="1:7" x14ac:dyDescent="0.2">
      <c r="A2903" s="12">
        <v>42318.741840277777</v>
      </c>
      <c r="B2903" s="5"/>
      <c r="C2903" s="5"/>
      <c r="D2903" s="5"/>
      <c r="E2903" s="5">
        <v>1</v>
      </c>
      <c r="F2903" s="5"/>
      <c r="G2903" s="5">
        <v>1</v>
      </c>
    </row>
    <row r="2904" spans="1:7" x14ac:dyDescent="0.2">
      <c r="A2904" s="12">
        <v>42318.827499999999</v>
      </c>
      <c r="B2904" s="5"/>
      <c r="C2904" s="5"/>
      <c r="D2904" s="5"/>
      <c r="E2904" s="5">
        <v>1</v>
      </c>
      <c r="F2904" s="5"/>
      <c r="G2904" s="5">
        <v>1</v>
      </c>
    </row>
    <row r="2905" spans="1:7" x14ac:dyDescent="0.2">
      <c r="A2905" s="12">
        <v>42319.25304398148</v>
      </c>
      <c r="B2905" s="5"/>
      <c r="C2905" s="5">
        <v>1</v>
      </c>
      <c r="D2905" s="5"/>
      <c r="E2905" s="5"/>
      <c r="F2905" s="5"/>
      <c r="G2905" s="5">
        <v>1</v>
      </c>
    </row>
    <row r="2906" spans="1:7" x14ac:dyDescent="0.2">
      <c r="A2906" s="12">
        <v>42319.643055555556</v>
      </c>
      <c r="B2906" s="5">
        <v>1</v>
      </c>
      <c r="C2906" s="5"/>
      <c r="D2906" s="5"/>
      <c r="E2906" s="5"/>
      <c r="F2906" s="5"/>
      <c r="G2906" s="5">
        <v>1</v>
      </c>
    </row>
    <row r="2907" spans="1:7" x14ac:dyDescent="0.2">
      <c r="A2907" s="12">
        <v>42320.876145833332</v>
      </c>
      <c r="B2907" s="5"/>
      <c r="C2907" s="5">
        <v>1</v>
      </c>
      <c r="D2907" s="5"/>
      <c r="E2907" s="5"/>
      <c r="F2907" s="5"/>
      <c r="G2907" s="5">
        <v>1</v>
      </c>
    </row>
    <row r="2908" spans="1:7" x14ac:dyDescent="0.2">
      <c r="A2908" s="12">
        <v>42320.893425925926</v>
      </c>
      <c r="B2908" s="5"/>
      <c r="C2908" s="5"/>
      <c r="D2908" s="5"/>
      <c r="E2908" s="5">
        <v>1</v>
      </c>
      <c r="F2908" s="5"/>
      <c r="G2908" s="5">
        <v>1</v>
      </c>
    </row>
    <row r="2909" spans="1:7" x14ac:dyDescent="0.2">
      <c r="A2909" s="12">
        <v>42321.07476851852</v>
      </c>
      <c r="B2909" s="5"/>
      <c r="C2909" s="5">
        <v>1</v>
      </c>
      <c r="D2909" s="5"/>
      <c r="E2909" s="5"/>
      <c r="F2909" s="5"/>
      <c r="G2909" s="5">
        <v>1</v>
      </c>
    </row>
    <row r="2910" spans="1:7" x14ac:dyDescent="0.2">
      <c r="A2910" s="12">
        <v>42321.417962962965</v>
      </c>
      <c r="B2910" s="5"/>
      <c r="C2910" s="5"/>
      <c r="D2910" s="5"/>
      <c r="E2910" s="5">
        <v>1</v>
      </c>
      <c r="F2910" s="5"/>
      <c r="G2910" s="5">
        <v>1</v>
      </c>
    </row>
    <row r="2911" spans="1:7" x14ac:dyDescent="0.2">
      <c r="A2911" s="12">
        <v>42321.452175925922</v>
      </c>
      <c r="B2911" s="5"/>
      <c r="C2911" s="5">
        <v>1</v>
      </c>
      <c r="D2911" s="5"/>
      <c r="E2911" s="5"/>
      <c r="F2911" s="5"/>
      <c r="G2911" s="5">
        <v>1</v>
      </c>
    </row>
    <row r="2912" spans="1:7" x14ac:dyDescent="0.2">
      <c r="A2912" s="12">
        <v>42321.803240740737</v>
      </c>
      <c r="B2912" s="5">
        <v>1</v>
      </c>
      <c r="C2912" s="5"/>
      <c r="D2912" s="5"/>
      <c r="E2912" s="5"/>
      <c r="F2912" s="5"/>
      <c r="G2912" s="5">
        <v>1</v>
      </c>
    </row>
    <row r="2913" spans="1:7" x14ac:dyDescent="0.2">
      <c r="A2913" s="12">
        <v>42321.816782407404</v>
      </c>
      <c r="B2913" s="5"/>
      <c r="C2913" s="5">
        <v>1</v>
      </c>
      <c r="D2913" s="5"/>
      <c r="E2913" s="5"/>
      <c r="F2913" s="5"/>
      <c r="G2913" s="5">
        <v>1</v>
      </c>
    </row>
    <row r="2914" spans="1:7" x14ac:dyDescent="0.2">
      <c r="A2914" s="12">
        <v>42322.445416666669</v>
      </c>
      <c r="B2914" s="5"/>
      <c r="C2914" s="5"/>
      <c r="D2914" s="5"/>
      <c r="E2914" s="5">
        <v>1</v>
      </c>
      <c r="F2914" s="5"/>
      <c r="G2914" s="5">
        <v>1</v>
      </c>
    </row>
    <row r="2915" spans="1:7" x14ac:dyDescent="0.2">
      <c r="A2915" s="12">
        <v>42322.966273148151</v>
      </c>
      <c r="B2915" s="5"/>
      <c r="C2915" s="5"/>
      <c r="D2915" s="5"/>
      <c r="E2915" s="5">
        <v>1</v>
      </c>
      <c r="F2915" s="5"/>
      <c r="G2915" s="5">
        <v>1</v>
      </c>
    </row>
    <row r="2916" spans="1:7" x14ac:dyDescent="0.2">
      <c r="A2916" s="12">
        <v>42323.353888888887</v>
      </c>
      <c r="B2916" s="5"/>
      <c r="C2916" s="5"/>
      <c r="D2916" s="5"/>
      <c r="E2916" s="5">
        <v>1</v>
      </c>
      <c r="F2916" s="5"/>
      <c r="G2916" s="5">
        <v>1</v>
      </c>
    </row>
    <row r="2917" spans="1:7" x14ac:dyDescent="0.2">
      <c r="A2917" s="12">
        <v>42323.500972222224</v>
      </c>
      <c r="B2917" s="5"/>
      <c r="C2917" s="5"/>
      <c r="D2917" s="5"/>
      <c r="E2917" s="5">
        <v>1</v>
      </c>
      <c r="F2917" s="5"/>
      <c r="G2917" s="5">
        <v>1</v>
      </c>
    </row>
    <row r="2918" spans="1:7" x14ac:dyDescent="0.2">
      <c r="A2918" s="12">
        <v>42323.591805555552</v>
      </c>
      <c r="B2918" s="5"/>
      <c r="C2918" s="5"/>
      <c r="D2918" s="5"/>
      <c r="E2918" s="5">
        <v>1</v>
      </c>
      <c r="F2918" s="5"/>
      <c r="G2918" s="5">
        <v>1</v>
      </c>
    </row>
    <row r="2919" spans="1:7" x14ac:dyDescent="0.2">
      <c r="A2919" s="12">
        <v>42323.756643518522</v>
      </c>
      <c r="B2919" s="5"/>
      <c r="C2919" s="5"/>
      <c r="D2919" s="5"/>
      <c r="E2919" s="5">
        <v>1</v>
      </c>
      <c r="F2919" s="5"/>
      <c r="G2919" s="5">
        <v>1</v>
      </c>
    </row>
    <row r="2920" spans="1:7" x14ac:dyDescent="0.2">
      <c r="A2920" s="12">
        <v>42324.555671296293</v>
      </c>
      <c r="B2920" s="5"/>
      <c r="C2920" s="5"/>
      <c r="D2920" s="5"/>
      <c r="E2920" s="5">
        <v>1</v>
      </c>
      <c r="F2920" s="5"/>
      <c r="G2920" s="5">
        <v>1</v>
      </c>
    </row>
    <row r="2921" spans="1:7" x14ac:dyDescent="0.2">
      <c r="A2921" s="12">
        <v>42324.559027777781</v>
      </c>
      <c r="B2921" s="5"/>
      <c r="C2921" s="5">
        <v>1</v>
      </c>
      <c r="D2921" s="5"/>
      <c r="E2921" s="5"/>
      <c r="F2921" s="5"/>
      <c r="G2921" s="5">
        <v>1</v>
      </c>
    </row>
    <row r="2922" spans="1:7" x14ac:dyDescent="0.2">
      <c r="A2922" s="12">
        <v>42324.755601851852</v>
      </c>
      <c r="B2922" s="5"/>
      <c r="C2922" s="5"/>
      <c r="D2922" s="5"/>
      <c r="E2922" s="5">
        <v>1</v>
      </c>
      <c r="F2922" s="5"/>
      <c r="G2922" s="5">
        <v>1</v>
      </c>
    </row>
    <row r="2923" spans="1:7" x14ac:dyDescent="0.2">
      <c r="A2923" s="12">
        <v>42324.985254629632</v>
      </c>
      <c r="B2923" s="5"/>
      <c r="C2923" s="5">
        <v>1</v>
      </c>
      <c r="D2923" s="5"/>
      <c r="E2923" s="5"/>
      <c r="F2923" s="5"/>
      <c r="G2923" s="5">
        <v>1</v>
      </c>
    </row>
    <row r="2924" spans="1:7" x14ac:dyDescent="0.2">
      <c r="A2924" s="12">
        <v>42325.240624999999</v>
      </c>
      <c r="B2924" s="5"/>
      <c r="C2924" s="5">
        <v>1</v>
      </c>
      <c r="D2924" s="5"/>
      <c r="E2924" s="5"/>
      <c r="F2924" s="5"/>
      <c r="G2924" s="5">
        <v>1</v>
      </c>
    </row>
    <row r="2925" spans="1:7" x14ac:dyDescent="0.2">
      <c r="A2925" s="12">
        <v>42325.475474537037</v>
      </c>
      <c r="B2925" s="5"/>
      <c r="C2925" s="5">
        <v>1</v>
      </c>
      <c r="D2925" s="5"/>
      <c r="E2925" s="5"/>
      <c r="F2925" s="5"/>
      <c r="G2925" s="5">
        <v>1</v>
      </c>
    </row>
    <row r="2926" spans="1:7" x14ac:dyDescent="0.2">
      <c r="A2926" s="12">
        <v>42325.475856481484</v>
      </c>
      <c r="B2926" s="5">
        <v>1</v>
      </c>
      <c r="C2926" s="5"/>
      <c r="D2926" s="5"/>
      <c r="E2926" s="5"/>
      <c r="F2926" s="5"/>
      <c r="G2926" s="5">
        <v>1</v>
      </c>
    </row>
    <row r="2927" spans="1:7" x14ac:dyDescent="0.2">
      <c r="A2927" s="12">
        <v>42325.712384259263</v>
      </c>
      <c r="B2927" s="5"/>
      <c r="C2927" s="5">
        <v>1</v>
      </c>
      <c r="D2927" s="5"/>
      <c r="E2927" s="5"/>
      <c r="F2927" s="5"/>
      <c r="G2927" s="5">
        <v>1</v>
      </c>
    </row>
    <row r="2928" spans="1:7" x14ac:dyDescent="0.2">
      <c r="A2928" s="12">
        <v>42326.477094907408</v>
      </c>
      <c r="B2928" s="5"/>
      <c r="C2928" s="5">
        <v>1</v>
      </c>
      <c r="D2928" s="5"/>
      <c r="E2928" s="5"/>
      <c r="F2928" s="5"/>
      <c r="G2928" s="5">
        <v>1</v>
      </c>
    </row>
    <row r="2929" spans="1:7" x14ac:dyDescent="0.2">
      <c r="A2929" s="12">
        <v>42326.610405092593</v>
      </c>
      <c r="B2929" s="5"/>
      <c r="C2929" s="5"/>
      <c r="D2929" s="5"/>
      <c r="E2929" s="5">
        <v>1</v>
      </c>
      <c r="F2929" s="5"/>
      <c r="G2929" s="5">
        <v>1</v>
      </c>
    </row>
    <row r="2930" spans="1:7" x14ac:dyDescent="0.2">
      <c r="A2930" s="12">
        <v>42327.282418981478</v>
      </c>
      <c r="B2930" s="5"/>
      <c r="C2930" s="5">
        <v>1</v>
      </c>
      <c r="D2930" s="5"/>
      <c r="E2930" s="5"/>
      <c r="F2930" s="5"/>
      <c r="G2930" s="5">
        <v>1</v>
      </c>
    </row>
    <row r="2931" spans="1:7" x14ac:dyDescent="0.2">
      <c r="A2931" s="12">
        <v>42327.46329861111</v>
      </c>
      <c r="B2931" s="5"/>
      <c r="C2931" s="5">
        <v>1</v>
      </c>
      <c r="D2931" s="5"/>
      <c r="E2931" s="5"/>
      <c r="F2931" s="5"/>
      <c r="G2931" s="5">
        <v>1</v>
      </c>
    </row>
    <row r="2932" spans="1:7" x14ac:dyDescent="0.2">
      <c r="A2932" s="12">
        <v>42327.597326388888</v>
      </c>
      <c r="B2932" s="5">
        <v>1</v>
      </c>
      <c r="C2932" s="5"/>
      <c r="D2932" s="5"/>
      <c r="E2932" s="5"/>
      <c r="F2932" s="5"/>
      <c r="G2932" s="5">
        <v>1</v>
      </c>
    </row>
    <row r="2933" spans="1:7" x14ac:dyDescent="0.2">
      <c r="A2933" s="12">
        <v>42327.616956018515</v>
      </c>
      <c r="B2933" s="5">
        <v>1</v>
      </c>
      <c r="C2933" s="5"/>
      <c r="D2933" s="5"/>
      <c r="E2933" s="5"/>
      <c r="F2933" s="5"/>
      <c r="G2933" s="5">
        <v>1</v>
      </c>
    </row>
    <row r="2934" spans="1:7" x14ac:dyDescent="0.2">
      <c r="A2934" s="12">
        <v>42327.625914351855</v>
      </c>
      <c r="B2934" s="5"/>
      <c r="C2934" s="5"/>
      <c r="D2934" s="5"/>
      <c r="E2934" s="5">
        <v>1</v>
      </c>
      <c r="F2934" s="5"/>
      <c r="G2934" s="5">
        <v>1</v>
      </c>
    </row>
    <row r="2935" spans="1:7" x14ac:dyDescent="0.2">
      <c r="A2935" s="12">
        <v>42328.352280092593</v>
      </c>
      <c r="B2935" s="5">
        <v>1</v>
      </c>
      <c r="C2935" s="5"/>
      <c r="D2935" s="5"/>
      <c r="E2935" s="5"/>
      <c r="F2935" s="5"/>
      <c r="G2935" s="5">
        <v>1</v>
      </c>
    </row>
    <row r="2936" spans="1:7" x14ac:dyDescent="0.2">
      <c r="A2936" s="12">
        <v>42328.518807870372</v>
      </c>
      <c r="B2936" s="5"/>
      <c r="C2936" s="5"/>
      <c r="D2936" s="5"/>
      <c r="E2936" s="5">
        <v>1</v>
      </c>
      <c r="F2936" s="5"/>
      <c r="G2936" s="5">
        <v>1</v>
      </c>
    </row>
    <row r="2937" spans="1:7" x14ac:dyDescent="0.2">
      <c r="A2937" s="12">
        <v>42328.570891203701</v>
      </c>
      <c r="B2937" s="5"/>
      <c r="C2937" s="5">
        <v>1</v>
      </c>
      <c r="D2937" s="5"/>
      <c r="E2937" s="5"/>
      <c r="F2937" s="5"/>
      <c r="G2937" s="5">
        <v>1</v>
      </c>
    </row>
    <row r="2938" spans="1:7" x14ac:dyDescent="0.2">
      <c r="A2938" s="12">
        <v>42329.380057870374</v>
      </c>
      <c r="B2938" s="5"/>
      <c r="C2938" s="5">
        <v>1</v>
      </c>
      <c r="D2938" s="5"/>
      <c r="E2938" s="5"/>
      <c r="F2938" s="5"/>
      <c r="G2938" s="5">
        <v>1</v>
      </c>
    </row>
    <row r="2939" spans="1:7" x14ac:dyDescent="0.2">
      <c r="A2939" s="12">
        <v>42329.629826388889</v>
      </c>
      <c r="B2939" s="5"/>
      <c r="C2939" s="5"/>
      <c r="D2939" s="5"/>
      <c r="E2939" s="5">
        <v>1</v>
      </c>
      <c r="F2939" s="5"/>
      <c r="G2939" s="5">
        <v>1</v>
      </c>
    </row>
    <row r="2940" spans="1:7" x14ac:dyDescent="0.2">
      <c r="A2940" s="12">
        <v>42331.170590277776</v>
      </c>
      <c r="B2940" s="5"/>
      <c r="C2940" s="5"/>
      <c r="D2940" s="5"/>
      <c r="E2940" s="5">
        <v>1</v>
      </c>
      <c r="F2940" s="5"/>
      <c r="G2940" s="5">
        <v>1</v>
      </c>
    </row>
    <row r="2941" spans="1:7" x14ac:dyDescent="0.2">
      <c r="A2941" s="12">
        <v>42331.342974537038</v>
      </c>
      <c r="B2941" s="5"/>
      <c r="C2941" s="5"/>
      <c r="D2941" s="5"/>
      <c r="E2941" s="5">
        <v>1</v>
      </c>
      <c r="F2941" s="5"/>
      <c r="G2941" s="5">
        <v>1</v>
      </c>
    </row>
    <row r="2942" spans="1:7" x14ac:dyDescent="0.2">
      <c r="A2942" s="12">
        <v>42331.499699074076</v>
      </c>
      <c r="B2942" s="5"/>
      <c r="C2942" s="5"/>
      <c r="D2942" s="5"/>
      <c r="E2942" s="5">
        <v>1</v>
      </c>
      <c r="F2942" s="5"/>
      <c r="G2942" s="5">
        <v>1</v>
      </c>
    </row>
    <row r="2943" spans="1:7" x14ac:dyDescent="0.2">
      <c r="A2943" s="12">
        <v>42331.637407407405</v>
      </c>
      <c r="B2943" s="5"/>
      <c r="C2943" s="5"/>
      <c r="D2943" s="5"/>
      <c r="E2943" s="5">
        <v>1</v>
      </c>
      <c r="F2943" s="5"/>
      <c r="G2943" s="5">
        <v>1</v>
      </c>
    </row>
    <row r="2944" spans="1:7" x14ac:dyDescent="0.2">
      <c r="A2944" s="12">
        <v>42332.691469907404</v>
      </c>
      <c r="B2944" s="5"/>
      <c r="C2944" s="5"/>
      <c r="D2944" s="5"/>
      <c r="E2944" s="5">
        <v>1</v>
      </c>
      <c r="F2944" s="5"/>
      <c r="G2944" s="5">
        <v>1</v>
      </c>
    </row>
    <row r="2945" spans="1:7" x14ac:dyDescent="0.2">
      <c r="A2945" s="12">
        <v>42332.699861111112</v>
      </c>
      <c r="B2945" s="5"/>
      <c r="C2945" s="5">
        <v>1</v>
      </c>
      <c r="D2945" s="5"/>
      <c r="E2945" s="5"/>
      <c r="F2945" s="5"/>
      <c r="G2945" s="5">
        <v>1</v>
      </c>
    </row>
    <row r="2946" spans="1:7" x14ac:dyDescent="0.2">
      <c r="A2946" s="12">
        <v>42333.121944444443</v>
      </c>
      <c r="B2946" s="5"/>
      <c r="C2946" s="5">
        <v>1</v>
      </c>
      <c r="D2946" s="5"/>
      <c r="E2946" s="5"/>
      <c r="F2946" s="5"/>
      <c r="G2946" s="5">
        <v>1</v>
      </c>
    </row>
    <row r="2947" spans="1:7" x14ac:dyDescent="0.2">
      <c r="A2947" s="12">
        <v>42333.390196759261</v>
      </c>
      <c r="B2947" s="5"/>
      <c r="C2947" s="5">
        <v>1</v>
      </c>
      <c r="D2947" s="5"/>
      <c r="E2947" s="5"/>
      <c r="F2947" s="5"/>
      <c r="G2947" s="5">
        <v>1</v>
      </c>
    </row>
    <row r="2948" spans="1:7" x14ac:dyDescent="0.2">
      <c r="A2948" s="12">
        <v>42333.391597222224</v>
      </c>
      <c r="B2948" s="5"/>
      <c r="C2948" s="5"/>
      <c r="D2948" s="5"/>
      <c r="E2948" s="5">
        <v>1</v>
      </c>
      <c r="F2948" s="5"/>
      <c r="G2948" s="5">
        <v>1</v>
      </c>
    </row>
    <row r="2949" spans="1:7" x14ac:dyDescent="0.2">
      <c r="A2949" s="12">
        <v>42333.410717592589</v>
      </c>
      <c r="B2949" s="5"/>
      <c r="C2949" s="5"/>
      <c r="D2949" s="5"/>
      <c r="E2949" s="5">
        <v>1</v>
      </c>
      <c r="F2949" s="5"/>
      <c r="G2949" s="5">
        <v>1</v>
      </c>
    </row>
    <row r="2950" spans="1:7" x14ac:dyDescent="0.2">
      <c r="A2950" s="12">
        <v>42333.487488425926</v>
      </c>
      <c r="B2950" s="5"/>
      <c r="C2950" s="5">
        <v>1</v>
      </c>
      <c r="D2950" s="5"/>
      <c r="E2950" s="5"/>
      <c r="F2950" s="5"/>
      <c r="G2950" s="5">
        <v>1</v>
      </c>
    </row>
    <row r="2951" spans="1:7" x14ac:dyDescent="0.2">
      <c r="A2951" s="12">
        <v>42333.504872685182</v>
      </c>
      <c r="B2951" s="5"/>
      <c r="C2951" s="5"/>
      <c r="D2951" s="5"/>
      <c r="E2951" s="5">
        <v>1</v>
      </c>
      <c r="F2951" s="5"/>
      <c r="G2951" s="5">
        <v>1</v>
      </c>
    </row>
    <row r="2952" spans="1:7" x14ac:dyDescent="0.2">
      <c r="A2952" s="12">
        <v>42333.804791666669</v>
      </c>
      <c r="B2952" s="5"/>
      <c r="C2952" s="5"/>
      <c r="D2952" s="5"/>
      <c r="E2952" s="5">
        <v>1</v>
      </c>
      <c r="F2952" s="5"/>
      <c r="G2952" s="5">
        <v>1</v>
      </c>
    </row>
    <row r="2953" spans="1:7" x14ac:dyDescent="0.2">
      <c r="A2953" s="12">
        <v>42334.260601851849</v>
      </c>
      <c r="B2953" s="5"/>
      <c r="C2953" s="5"/>
      <c r="D2953" s="5"/>
      <c r="E2953" s="5">
        <v>1</v>
      </c>
      <c r="F2953" s="5"/>
      <c r="G2953" s="5">
        <v>1</v>
      </c>
    </row>
    <row r="2954" spans="1:7" x14ac:dyDescent="0.2">
      <c r="A2954" s="12">
        <v>42334.595590277779</v>
      </c>
      <c r="B2954" s="5"/>
      <c r="C2954" s="5">
        <v>1</v>
      </c>
      <c r="D2954" s="5"/>
      <c r="E2954" s="5"/>
      <c r="F2954" s="5"/>
      <c r="G2954" s="5">
        <v>1</v>
      </c>
    </row>
    <row r="2955" spans="1:7" x14ac:dyDescent="0.2">
      <c r="A2955" s="12">
        <v>42336.812060185184</v>
      </c>
      <c r="B2955" s="5"/>
      <c r="C2955" s="5"/>
      <c r="D2955" s="5"/>
      <c r="E2955" s="5">
        <v>1</v>
      </c>
      <c r="F2955" s="5"/>
      <c r="G2955" s="5">
        <v>1</v>
      </c>
    </row>
    <row r="2956" spans="1:7" x14ac:dyDescent="0.2">
      <c r="A2956" s="12">
        <v>42337.584178240744</v>
      </c>
      <c r="B2956" s="5"/>
      <c r="C2956" s="5"/>
      <c r="D2956" s="5"/>
      <c r="E2956" s="5">
        <v>1</v>
      </c>
      <c r="F2956" s="5"/>
      <c r="G2956" s="5">
        <v>1</v>
      </c>
    </row>
    <row r="2957" spans="1:7" x14ac:dyDescent="0.2">
      <c r="A2957" s="12">
        <v>42338.407060185185</v>
      </c>
      <c r="B2957" s="5"/>
      <c r="C2957" s="5">
        <v>1</v>
      </c>
      <c r="D2957" s="5"/>
      <c r="E2957" s="5"/>
      <c r="F2957" s="5"/>
      <c r="G2957" s="5">
        <v>1</v>
      </c>
    </row>
    <row r="2958" spans="1:7" x14ac:dyDescent="0.2">
      <c r="A2958" s="12">
        <v>42338.467048611114</v>
      </c>
      <c r="B2958" s="5"/>
      <c r="C2958" s="5">
        <v>1</v>
      </c>
      <c r="D2958" s="5"/>
      <c r="E2958" s="5"/>
      <c r="F2958" s="5"/>
      <c r="G2958" s="5">
        <v>1</v>
      </c>
    </row>
    <row r="2959" spans="1:7" x14ac:dyDescent="0.2">
      <c r="A2959" s="12">
        <v>42338.500775462962</v>
      </c>
      <c r="B2959" s="5"/>
      <c r="C2959" s="5"/>
      <c r="D2959" s="5"/>
      <c r="E2959" s="5">
        <v>1</v>
      </c>
      <c r="F2959" s="5"/>
      <c r="G2959" s="5">
        <v>1</v>
      </c>
    </row>
    <row r="2960" spans="1:7" x14ac:dyDescent="0.2">
      <c r="A2960" s="12">
        <v>42338.635416666664</v>
      </c>
      <c r="B2960" s="5"/>
      <c r="C2960" s="5"/>
      <c r="D2960" s="5"/>
      <c r="E2960" s="5">
        <v>1</v>
      </c>
      <c r="F2960" s="5"/>
      <c r="G2960" s="5">
        <v>1</v>
      </c>
    </row>
    <row r="2961" spans="1:7" x14ac:dyDescent="0.2">
      <c r="A2961" s="12">
        <v>42338.755578703705</v>
      </c>
      <c r="B2961" s="5"/>
      <c r="C2961" s="5"/>
      <c r="D2961" s="5"/>
      <c r="E2961" s="5">
        <v>1</v>
      </c>
      <c r="F2961" s="5"/>
      <c r="G2961" s="5">
        <v>1</v>
      </c>
    </row>
    <row r="2962" spans="1:7" x14ac:dyDescent="0.2">
      <c r="A2962" s="12">
        <v>42339.067673611113</v>
      </c>
      <c r="B2962" s="5"/>
      <c r="C2962" s="5"/>
      <c r="D2962" s="5"/>
      <c r="E2962" s="5">
        <v>1</v>
      </c>
      <c r="F2962" s="5"/>
      <c r="G2962" s="5">
        <v>1</v>
      </c>
    </row>
    <row r="2963" spans="1:7" x14ac:dyDescent="0.2">
      <c r="A2963" s="12">
        <v>42339.625648148147</v>
      </c>
      <c r="B2963" s="5">
        <v>1</v>
      </c>
      <c r="C2963" s="5"/>
      <c r="D2963" s="5"/>
      <c r="E2963" s="5"/>
      <c r="F2963" s="5"/>
      <c r="G2963" s="5">
        <v>1</v>
      </c>
    </row>
    <row r="2964" spans="1:7" x14ac:dyDescent="0.2">
      <c r="A2964" s="12">
        <v>42339.759375000001</v>
      </c>
      <c r="B2964" s="5"/>
      <c r="C2964" s="5">
        <v>1</v>
      </c>
      <c r="D2964" s="5"/>
      <c r="E2964" s="5"/>
      <c r="F2964" s="5"/>
      <c r="G2964" s="5">
        <v>1</v>
      </c>
    </row>
    <row r="2965" spans="1:7" x14ac:dyDescent="0.2">
      <c r="A2965" s="12">
        <v>42339.963726851849</v>
      </c>
      <c r="B2965" s="5"/>
      <c r="C2965" s="5"/>
      <c r="D2965" s="5"/>
      <c r="E2965" s="5">
        <v>1</v>
      </c>
      <c r="F2965" s="5"/>
      <c r="G2965" s="5">
        <v>1</v>
      </c>
    </row>
    <row r="2966" spans="1:7" x14ac:dyDescent="0.2">
      <c r="A2966" s="12">
        <v>42340.151979166665</v>
      </c>
      <c r="B2966" s="5"/>
      <c r="C2966" s="5">
        <v>1</v>
      </c>
      <c r="D2966" s="5"/>
      <c r="E2966" s="5"/>
      <c r="F2966" s="5"/>
      <c r="G2966" s="5">
        <v>1</v>
      </c>
    </row>
    <row r="2967" spans="1:7" x14ac:dyDescent="0.2">
      <c r="A2967" s="12">
        <v>42340.493171296293</v>
      </c>
      <c r="B2967" s="5"/>
      <c r="C2967" s="5">
        <v>1</v>
      </c>
      <c r="D2967" s="5"/>
      <c r="E2967" s="5"/>
      <c r="F2967" s="5"/>
      <c r="G2967" s="5">
        <v>1</v>
      </c>
    </row>
    <row r="2968" spans="1:7" x14ac:dyDescent="0.2">
      <c r="A2968" s="12">
        <v>42340.639027777775</v>
      </c>
      <c r="B2968" s="5"/>
      <c r="C2968" s="5">
        <v>1</v>
      </c>
      <c r="D2968" s="5"/>
      <c r="E2968" s="5"/>
      <c r="F2968" s="5"/>
      <c r="G2968" s="5">
        <v>1</v>
      </c>
    </row>
    <row r="2969" spans="1:7" x14ac:dyDescent="0.2">
      <c r="A2969" s="12">
        <v>42340.763784722221</v>
      </c>
      <c r="B2969" s="5"/>
      <c r="C2969" s="5"/>
      <c r="D2969" s="5"/>
      <c r="E2969" s="5">
        <v>1</v>
      </c>
      <c r="F2969" s="5"/>
      <c r="G2969" s="5">
        <v>1</v>
      </c>
    </row>
    <row r="2970" spans="1:7" x14ac:dyDescent="0.2">
      <c r="A2970" s="12">
        <v>42340.972303240742</v>
      </c>
      <c r="B2970" s="5"/>
      <c r="C2970" s="5"/>
      <c r="D2970" s="5"/>
      <c r="E2970" s="5">
        <v>1</v>
      </c>
      <c r="F2970" s="5"/>
      <c r="G2970" s="5">
        <v>1</v>
      </c>
    </row>
    <row r="2971" spans="1:7" x14ac:dyDescent="0.2">
      <c r="A2971" s="12">
        <v>42341.365972222222</v>
      </c>
      <c r="B2971" s="5"/>
      <c r="C2971" s="5"/>
      <c r="D2971" s="5"/>
      <c r="E2971" s="5">
        <v>1</v>
      </c>
      <c r="F2971" s="5"/>
      <c r="G2971" s="5">
        <v>1</v>
      </c>
    </row>
    <row r="2972" spans="1:7" x14ac:dyDescent="0.2">
      <c r="A2972" s="12">
        <v>42341.382962962962</v>
      </c>
      <c r="B2972" s="5"/>
      <c r="C2972" s="5">
        <v>1</v>
      </c>
      <c r="D2972" s="5"/>
      <c r="E2972" s="5"/>
      <c r="F2972" s="5"/>
      <c r="G2972" s="5">
        <v>1</v>
      </c>
    </row>
    <row r="2973" spans="1:7" x14ac:dyDescent="0.2">
      <c r="A2973" s="12">
        <v>42341.610046296293</v>
      </c>
      <c r="B2973" s="5"/>
      <c r="C2973" s="5"/>
      <c r="D2973" s="5"/>
      <c r="E2973" s="5">
        <v>1</v>
      </c>
      <c r="F2973" s="5"/>
      <c r="G2973" s="5">
        <v>1</v>
      </c>
    </row>
    <row r="2974" spans="1:7" x14ac:dyDescent="0.2">
      <c r="A2974" s="12">
        <v>42341.750590277778</v>
      </c>
      <c r="B2974" s="5"/>
      <c r="C2974" s="5">
        <v>1</v>
      </c>
      <c r="D2974" s="5"/>
      <c r="E2974" s="5"/>
      <c r="F2974" s="5"/>
      <c r="G2974" s="5">
        <v>1</v>
      </c>
    </row>
    <row r="2975" spans="1:7" x14ac:dyDescent="0.2">
      <c r="A2975" s="12">
        <v>42341.788668981484</v>
      </c>
      <c r="B2975" s="5">
        <v>1</v>
      </c>
      <c r="C2975" s="5"/>
      <c r="D2975" s="5"/>
      <c r="E2975" s="5"/>
      <c r="F2975" s="5"/>
      <c r="G2975" s="5">
        <v>1</v>
      </c>
    </row>
    <row r="2976" spans="1:7" x14ac:dyDescent="0.2">
      <c r="A2976" s="12">
        <v>42341.831099537034</v>
      </c>
      <c r="B2976" s="5"/>
      <c r="C2976" s="5">
        <v>1</v>
      </c>
      <c r="D2976" s="5"/>
      <c r="E2976" s="5"/>
      <c r="F2976" s="5"/>
      <c r="G2976" s="5">
        <v>1</v>
      </c>
    </row>
    <row r="2977" spans="1:7" x14ac:dyDescent="0.2">
      <c r="A2977" s="12">
        <v>42341.87195601852</v>
      </c>
      <c r="B2977" s="5"/>
      <c r="C2977" s="5">
        <v>1</v>
      </c>
      <c r="D2977" s="5"/>
      <c r="E2977" s="5"/>
      <c r="F2977" s="5"/>
      <c r="G2977" s="5">
        <v>1</v>
      </c>
    </row>
    <row r="2978" spans="1:7" x14ac:dyDescent="0.2">
      <c r="A2978" s="12">
        <v>42342.63722222222</v>
      </c>
      <c r="B2978" s="5"/>
      <c r="C2978" s="5">
        <v>1</v>
      </c>
      <c r="D2978" s="5"/>
      <c r="E2978" s="5"/>
      <c r="F2978" s="5"/>
      <c r="G2978" s="5">
        <v>1</v>
      </c>
    </row>
    <row r="2979" spans="1:7" x14ac:dyDescent="0.2">
      <c r="A2979" s="12">
        <v>42343.789710648147</v>
      </c>
      <c r="B2979" s="5"/>
      <c r="C2979" s="5"/>
      <c r="D2979" s="5"/>
      <c r="E2979" s="5">
        <v>1</v>
      </c>
      <c r="F2979" s="5"/>
      <c r="G2979" s="5">
        <v>1</v>
      </c>
    </row>
    <row r="2980" spans="1:7" x14ac:dyDescent="0.2">
      <c r="A2980" s="12">
        <v>42344.118437500001</v>
      </c>
      <c r="B2980" s="5"/>
      <c r="C2980" s="5">
        <v>1</v>
      </c>
      <c r="D2980" s="5"/>
      <c r="E2980" s="5"/>
      <c r="F2980" s="5"/>
      <c r="G2980" s="5">
        <v>1</v>
      </c>
    </row>
    <row r="2981" spans="1:7" x14ac:dyDescent="0.2">
      <c r="A2981" s="12">
        <v>42344.616168981483</v>
      </c>
      <c r="B2981" s="5"/>
      <c r="C2981" s="5">
        <v>1</v>
      </c>
      <c r="D2981" s="5"/>
      <c r="E2981" s="5"/>
      <c r="F2981" s="5"/>
      <c r="G2981" s="5">
        <v>1</v>
      </c>
    </row>
    <row r="2982" spans="1:7" x14ac:dyDescent="0.2">
      <c r="A2982" s="12">
        <v>42344.675810185188</v>
      </c>
      <c r="B2982" s="5"/>
      <c r="C2982" s="5">
        <v>1</v>
      </c>
      <c r="D2982" s="5"/>
      <c r="E2982" s="5"/>
      <c r="F2982" s="5"/>
      <c r="G2982" s="5">
        <v>1</v>
      </c>
    </row>
    <row r="2983" spans="1:7" x14ac:dyDescent="0.2">
      <c r="A2983" s="12">
        <v>42345.651817129627</v>
      </c>
      <c r="B2983" s="5"/>
      <c r="C2983" s="5">
        <v>1</v>
      </c>
      <c r="D2983" s="5"/>
      <c r="E2983" s="5"/>
      <c r="F2983" s="5"/>
      <c r="G2983" s="5">
        <v>1</v>
      </c>
    </row>
    <row r="2984" spans="1:7" x14ac:dyDescent="0.2">
      <c r="A2984" s="12">
        <v>42345.743206018517</v>
      </c>
      <c r="B2984" s="5"/>
      <c r="C2984" s="5">
        <v>1</v>
      </c>
      <c r="D2984" s="5"/>
      <c r="E2984" s="5"/>
      <c r="F2984" s="5"/>
      <c r="G2984" s="5">
        <v>1</v>
      </c>
    </row>
    <row r="2985" spans="1:7" x14ac:dyDescent="0.2">
      <c r="A2985" s="12">
        <v>42345.998518518521</v>
      </c>
      <c r="B2985" s="5">
        <v>1</v>
      </c>
      <c r="C2985" s="5"/>
      <c r="D2985" s="5"/>
      <c r="E2985" s="5"/>
      <c r="F2985" s="5"/>
      <c r="G2985" s="5">
        <v>1</v>
      </c>
    </row>
    <row r="2986" spans="1:7" x14ac:dyDescent="0.2">
      <c r="A2986" s="12">
        <v>42346.528067129628</v>
      </c>
      <c r="B2986" s="5">
        <v>1</v>
      </c>
      <c r="C2986" s="5"/>
      <c r="D2986" s="5"/>
      <c r="E2986" s="5"/>
      <c r="F2986" s="5"/>
      <c r="G2986" s="5">
        <v>1</v>
      </c>
    </row>
    <row r="2987" spans="1:7" x14ac:dyDescent="0.2">
      <c r="A2987" s="12">
        <v>42346.995254629626</v>
      </c>
      <c r="B2987" s="5"/>
      <c r="C2987" s="5">
        <v>1</v>
      </c>
      <c r="D2987" s="5"/>
      <c r="E2987" s="5"/>
      <c r="F2987" s="5"/>
      <c r="G2987" s="5">
        <v>1</v>
      </c>
    </row>
    <row r="2988" spans="1:7" x14ac:dyDescent="0.2">
      <c r="A2988" s="12">
        <v>42347.150150462963</v>
      </c>
      <c r="B2988" s="5"/>
      <c r="C2988" s="5"/>
      <c r="D2988" s="5"/>
      <c r="E2988" s="5">
        <v>1</v>
      </c>
      <c r="F2988" s="5"/>
      <c r="G2988" s="5">
        <v>1</v>
      </c>
    </row>
    <row r="2989" spans="1:7" x14ac:dyDescent="0.2">
      <c r="A2989" s="12">
        <v>42348.713229166664</v>
      </c>
      <c r="B2989" s="5"/>
      <c r="C2989" s="5">
        <v>1</v>
      </c>
      <c r="D2989" s="5"/>
      <c r="E2989" s="5"/>
      <c r="F2989" s="5"/>
      <c r="G2989" s="5">
        <v>1</v>
      </c>
    </row>
    <row r="2990" spans="1:7" x14ac:dyDescent="0.2">
      <c r="A2990" s="12">
        <v>42349.615763888891</v>
      </c>
      <c r="B2990" s="5"/>
      <c r="C2990" s="5">
        <v>1</v>
      </c>
      <c r="D2990" s="5"/>
      <c r="E2990" s="5"/>
      <c r="F2990" s="5"/>
      <c r="G2990" s="5">
        <v>1</v>
      </c>
    </row>
    <row r="2991" spans="1:7" x14ac:dyDescent="0.2">
      <c r="A2991" s="12">
        <v>42351.450509259259</v>
      </c>
      <c r="B2991" s="5"/>
      <c r="C2991" s="5">
        <v>1</v>
      </c>
      <c r="D2991" s="5"/>
      <c r="E2991" s="5"/>
      <c r="F2991" s="5"/>
      <c r="G2991" s="5">
        <v>1</v>
      </c>
    </row>
    <row r="2992" spans="1:7" x14ac:dyDescent="0.2">
      <c r="A2992" s="12">
        <v>42352.958460648151</v>
      </c>
      <c r="B2992" s="5"/>
      <c r="C2992" s="5">
        <v>1</v>
      </c>
      <c r="D2992" s="5"/>
      <c r="E2992" s="5"/>
      <c r="F2992" s="5"/>
      <c r="G2992" s="5">
        <v>1</v>
      </c>
    </row>
    <row r="2993" spans="1:7" x14ac:dyDescent="0.2">
      <c r="A2993" s="12">
        <v>42353.553425925929</v>
      </c>
      <c r="B2993" s="5"/>
      <c r="C2993" s="5">
        <v>1</v>
      </c>
      <c r="D2993" s="5"/>
      <c r="E2993" s="5"/>
      <c r="F2993" s="5"/>
      <c r="G2993" s="5">
        <v>1</v>
      </c>
    </row>
    <row r="2994" spans="1:7" x14ac:dyDescent="0.2">
      <c r="A2994" s="12">
        <v>42353.923310185186</v>
      </c>
      <c r="B2994" s="5"/>
      <c r="C2994" s="5">
        <v>1</v>
      </c>
      <c r="D2994" s="5"/>
      <c r="E2994" s="5"/>
      <c r="F2994" s="5"/>
      <c r="G2994" s="5">
        <v>1</v>
      </c>
    </row>
    <row r="2995" spans="1:7" x14ac:dyDescent="0.2">
      <c r="A2995" s="12">
        <v>42356.542372685188</v>
      </c>
      <c r="B2995" s="5"/>
      <c r="C2995" s="5">
        <v>1</v>
      </c>
      <c r="D2995" s="5"/>
      <c r="E2995" s="5"/>
      <c r="F2995" s="5"/>
      <c r="G2995" s="5">
        <v>1</v>
      </c>
    </row>
    <row r="2996" spans="1:7" x14ac:dyDescent="0.2">
      <c r="A2996" s="12">
        <v>42358.364849537036</v>
      </c>
      <c r="B2996" s="5"/>
      <c r="C2996" s="5">
        <v>1</v>
      </c>
      <c r="D2996" s="5"/>
      <c r="E2996" s="5"/>
      <c r="F2996" s="5"/>
      <c r="G2996" s="5">
        <v>1</v>
      </c>
    </row>
    <row r="2997" spans="1:7" x14ac:dyDescent="0.2">
      <c r="A2997" s="12">
        <v>42358.476539351854</v>
      </c>
      <c r="B2997" s="5"/>
      <c r="C2997" s="5">
        <v>1</v>
      </c>
      <c r="D2997" s="5"/>
      <c r="E2997" s="5"/>
      <c r="F2997" s="5"/>
      <c r="G2997" s="5">
        <v>1</v>
      </c>
    </row>
    <row r="2998" spans="1:7" x14ac:dyDescent="0.2">
      <c r="A2998" s="12">
        <v>42359.516909722224</v>
      </c>
      <c r="B2998" s="5"/>
      <c r="C2998" s="5">
        <v>1</v>
      </c>
      <c r="D2998" s="5"/>
      <c r="E2998" s="5"/>
      <c r="F2998" s="5"/>
      <c r="G2998" s="5">
        <v>1</v>
      </c>
    </row>
    <row r="2999" spans="1:7" x14ac:dyDescent="0.2">
      <c r="A2999" s="12">
        <v>42359.58390046296</v>
      </c>
      <c r="B2999" s="5"/>
      <c r="C2999" s="5">
        <v>1</v>
      </c>
      <c r="D2999" s="5"/>
      <c r="E2999" s="5"/>
      <c r="F2999" s="5"/>
      <c r="G2999" s="5">
        <v>1</v>
      </c>
    </row>
    <row r="3000" spans="1:7" x14ac:dyDescent="0.2">
      <c r="A3000" s="12">
        <v>42359.660277777781</v>
      </c>
      <c r="B3000" s="5"/>
      <c r="C3000" s="5"/>
      <c r="D3000" s="5"/>
      <c r="E3000" s="5">
        <v>1</v>
      </c>
      <c r="F3000" s="5"/>
      <c r="G3000" s="5">
        <v>1</v>
      </c>
    </row>
    <row r="3001" spans="1:7" x14ac:dyDescent="0.2">
      <c r="A3001" s="12">
        <v>42360.003692129627</v>
      </c>
      <c r="B3001" s="5"/>
      <c r="C3001" s="5"/>
      <c r="D3001" s="5"/>
      <c r="E3001" s="5">
        <v>1</v>
      </c>
      <c r="F3001" s="5"/>
      <c r="G3001" s="5">
        <v>1</v>
      </c>
    </row>
    <row r="3002" spans="1:7" x14ac:dyDescent="0.2">
      <c r="A3002" s="12">
        <v>42360.228819444441</v>
      </c>
      <c r="B3002" s="5"/>
      <c r="C3002" s="5">
        <v>1</v>
      </c>
      <c r="D3002" s="5"/>
      <c r="E3002" s="5"/>
      <c r="F3002" s="5"/>
      <c r="G3002" s="5">
        <v>1</v>
      </c>
    </row>
    <row r="3003" spans="1:7" x14ac:dyDescent="0.2">
      <c r="A3003" s="12">
        <v>42360.278877314813</v>
      </c>
      <c r="B3003" s="5"/>
      <c r="C3003" s="5"/>
      <c r="D3003" s="5"/>
      <c r="E3003" s="5">
        <v>1</v>
      </c>
      <c r="F3003" s="5"/>
      <c r="G3003" s="5">
        <v>1</v>
      </c>
    </row>
    <row r="3004" spans="1:7" x14ac:dyDescent="0.2">
      <c r="A3004" s="12">
        <v>42360.679502314815</v>
      </c>
      <c r="B3004" s="5"/>
      <c r="C3004" s="5"/>
      <c r="D3004" s="5"/>
      <c r="E3004" s="5">
        <v>1</v>
      </c>
      <c r="F3004" s="5"/>
      <c r="G3004" s="5">
        <v>1</v>
      </c>
    </row>
    <row r="3005" spans="1:7" x14ac:dyDescent="0.2">
      <c r="A3005" s="12">
        <v>42360.723819444444</v>
      </c>
      <c r="B3005" s="5">
        <v>1</v>
      </c>
      <c r="C3005" s="5"/>
      <c r="D3005" s="5"/>
      <c r="E3005" s="5"/>
      <c r="F3005" s="5"/>
      <c r="G3005" s="5">
        <v>1</v>
      </c>
    </row>
    <row r="3006" spans="1:7" x14ac:dyDescent="0.2">
      <c r="A3006" s="12">
        <v>42360.835370370369</v>
      </c>
      <c r="B3006" s="5"/>
      <c r="C3006" s="5">
        <v>1</v>
      </c>
      <c r="D3006" s="5"/>
      <c r="E3006" s="5"/>
      <c r="F3006" s="5"/>
      <c r="G3006" s="5">
        <v>1</v>
      </c>
    </row>
    <row r="3007" spans="1:7" x14ac:dyDescent="0.2">
      <c r="A3007" s="12">
        <v>42361.394143518519</v>
      </c>
      <c r="B3007" s="5"/>
      <c r="C3007" s="5"/>
      <c r="D3007" s="5"/>
      <c r="E3007" s="5">
        <v>1</v>
      </c>
      <c r="F3007" s="5"/>
      <c r="G3007" s="5">
        <v>1</v>
      </c>
    </row>
    <row r="3008" spans="1:7" x14ac:dyDescent="0.2">
      <c r="A3008" s="12">
        <v>42362.156851851854</v>
      </c>
      <c r="B3008" s="5"/>
      <c r="C3008" s="5">
        <v>1</v>
      </c>
      <c r="D3008" s="5"/>
      <c r="E3008" s="5"/>
      <c r="F3008" s="5"/>
      <c r="G3008" s="5">
        <v>1</v>
      </c>
    </row>
    <row r="3009" spans="1:7" x14ac:dyDescent="0.2">
      <c r="A3009" s="12">
        <v>42365.9846412037</v>
      </c>
      <c r="B3009" s="5"/>
      <c r="C3009" s="5"/>
      <c r="D3009" s="5"/>
      <c r="E3009" s="5">
        <v>1</v>
      </c>
      <c r="F3009" s="5"/>
      <c r="G3009" s="5">
        <v>1</v>
      </c>
    </row>
    <row r="3010" spans="1:7" x14ac:dyDescent="0.2">
      <c r="A3010" s="12">
        <v>42366.774293981478</v>
      </c>
      <c r="B3010" s="5"/>
      <c r="C3010" s="5">
        <v>1</v>
      </c>
      <c r="D3010" s="5"/>
      <c r="E3010" s="5"/>
      <c r="F3010" s="5"/>
      <c r="G3010" s="5">
        <v>1</v>
      </c>
    </row>
    <row r="3011" spans="1:7" x14ac:dyDescent="0.2">
      <c r="A3011" s="12">
        <v>42367.511481481481</v>
      </c>
      <c r="B3011" s="5"/>
      <c r="C3011" s="5"/>
      <c r="D3011" s="5"/>
      <c r="E3011" s="5">
        <v>1</v>
      </c>
      <c r="F3011" s="5"/>
      <c r="G3011" s="5">
        <v>1</v>
      </c>
    </row>
    <row r="3012" spans="1:7" x14ac:dyDescent="0.2">
      <c r="A3012" s="12">
        <v>42368.125335648147</v>
      </c>
      <c r="B3012" s="5"/>
      <c r="C3012" s="5">
        <v>1</v>
      </c>
      <c r="D3012" s="5"/>
      <c r="E3012" s="5"/>
      <c r="F3012" s="5"/>
      <c r="G3012" s="5">
        <v>1</v>
      </c>
    </row>
    <row r="3013" spans="1:7" x14ac:dyDescent="0.2">
      <c r="A3013" s="12">
        <v>42369.799432870372</v>
      </c>
      <c r="B3013" s="5"/>
      <c r="C3013" s="5">
        <v>1</v>
      </c>
      <c r="D3013" s="5"/>
      <c r="E3013" s="5"/>
      <c r="F3013" s="5"/>
      <c r="G3013" s="5">
        <v>1</v>
      </c>
    </row>
    <row r="3014" spans="1:7" x14ac:dyDescent="0.2">
      <c r="A3014" s="12">
        <v>42370.363518518519</v>
      </c>
      <c r="B3014" s="5"/>
      <c r="C3014" s="5"/>
      <c r="D3014" s="5"/>
      <c r="E3014" s="5">
        <v>1</v>
      </c>
      <c r="F3014" s="5"/>
      <c r="G3014" s="5">
        <v>1</v>
      </c>
    </row>
    <row r="3015" spans="1:7" x14ac:dyDescent="0.2">
      <c r="A3015" s="12">
        <v>42370.372256944444</v>
      </c>
      <c r="B3015" s="5"/>
      <c r="C3015" s="5"/>
      <c r="D3015" s="5"/>
      <c r="E3015" s="5">
        <v>1</v>
      </c>
      <c r="F3015" s="5"/>
      <c r="G3015" s="5">
        <v>1</v>
      </c>
    </row>
    <row r="3016" spans="1:7" x14ac:dyDescent="0.2">
      <c r="A3016" s="12">
        <v>42370.694872685184</v>
      </c>
      <c r="B3016" s="5"/>
      <c r="C3016" s="5">
        <v>1</v>
      </c>
      <c r="D3016" s="5"/>
      <c r="E3016" s="5"/>
      <c r="F3016" s="5"/>
      <c r="G3016" s="5">
        <v>1</v>
      </c>
    </row>
    <row r="3017" spans="1:7" x14ac:dyDescent="0.2">
      <c r="A3017" s="12">
        <v>42371.14739583333</v>
      </c>
      <c r="B3017" s="5"/>
      <c r="C3017" s="5">
        <v>1</v>
      </c>
      <c r="D3017" s="5"/>
      <c r="E3017" s="5"/>
      <c r="F3017" s="5"/>
      <c r="G3017" s="5">
        <v>1</v>
      </c>
    </row>
    <row r="3018" spans="1:7" x14ac:dyDescent="0.2">
      <c r="A3018" s="12">
        <v>42371.238576388889</v>
      </c>
      <c r="B3018" s="5"/>
      <c r="C3018" s="5">
        <v>1</v>
      </c>
      <c r="D3018" s="5"/>
      <c r="E3018" s="5"/>
      <c r="F3018" s="5"/>
      <c r="G3018" s="5">
        <v>1</v>
      </c>
    </row>
    <row r="3019" spans="1:7" x14ac:dyDescent="0.2">
      <c r="A3019" s="12">
        <v>42371.408831018518</v>
      </c>
      <c r="B3019" s="5"/>
      <c r="C3019" s="5"/>
      <c r="D3019" s="5"/>
      <c r="E3019" s="5">
        <v>1</v>
      </c>
      <c r="F3019" s="5"/>
      <c r="G3019" s="5">
        <v>1</v>
      </c>
    </row>
    <row r="3020" spans="1:7" x14ac:dyDescent="0.2">
      <c r="A3020" s="12">
        <v>42371.727256944447</v>
      </c>
      <c r="B3020" s="5"/>
      <c r="C3020" s="5">
        <v>1</v>
      </c>
      <c r="D3020" s="5"/>
      <c r="E3020" s="5"/>
      <c r="F3020" s="5"/>
      <c r="G3020" s="5">
        <v>1</v>
      </c>
    </row>
    <row r="3021" spans="1:7" x14ac:dyDescent="0.2">
      <c r="A3021" s="12">
        <v>42372.415833333333</v>
      </c>
      <c r="B3021" s="5">
        <v>1</v>
      </c>
      <c r="C3021" s="5"/>
      <c r="D3021" s="5"/>
      <c r="E3021" s="5"/>
      <c r="F3021" s="5"/>
      <c r="G3021" s="5">
        <v>1</v>
      </c>
    </row>
    <row r="3022" spans="1:7" x14ac:dyDescent="0.2">
      <c r="A3022" s="12">
        <v>42372.484722222223</v>
      </c>
      <c r="B3022" s="5"/>
      <c r="C3022" s="5"/>
      <c r="D3022" s="5"/>
      <c r="E3022" s="5">
        <v>1</v>
      </c>
      <c r="F3022" s="5"/>
      <c r="G3022" s="5">
        <v>1</v>
      </c>
    </row>
    <row r="3023" spans="1:7" x14ac:dyDescent="0.2">
      <c r="A3023" s="12">
        <v>42373.043946759259</v>
      </c>
      <c r="B3023" s="5"/>
      <c r="C3023" s="5"/>
      <c r="D3023" s="5"/>
      <c r="E3023" s="5">
        <v>1</v>
      </c>
      <c r="F3023" s="5"/>
      <c r="G3023" s="5">
        <v>1</v>
      </c>
    </row>
    <row r="3024" spans="1:7" x14ac:dyDescent="0.2">
      <c r="A3024" s="12">
        <v>42373.50408564815</v>
      </c>
      <c r="B3024" s="5"/>
      <c r="C3024" s="5">
        <v>1</v>
      </c>
      <c r="D3024" s="5"/>
      <c r="E3024" s="5"/>
      <c r="F3024" s="5"/>
      <c r="G3024" s="5">
        <v>1</v>
      </c>
    </row>
    <row r="3025" spans="1:7" x14ac:dyDescent="0.2">
      <c r="A3025" s="12">
        <v>42373.77511574074</v>
      </c>
      <c r="B3025" s="5">
        <v>1</v>
      </c>
      <c r="C3025" s="5"/>
      <c r="D3025" s="5"/>
      <c r="E3025" s="5"/>
      <c r="F3025" s="5"/>
      <c r="G3025" s="5">
        <v>1</v>
      </c>
    </row>
    <row r="3026" spans="1:7" x14ac:dyDescent="0.2">
      <c r="A3026" s="12">
        <v>42374.443171296298</v>
      </c>
      <c r="B3026" s="5"/>
      <c r="C3026" s="5"/>
      <c r="D3026" s="5"/>
      <c r="E3026" s="5">
        <v>1</v>
      </c>
      <c r="F3026" s="5"/>
      <c r="G3026" s="5">
        <v>1</v>
      </c>
    </row>
    <row r="3027" spans="1:7" x14ac:dyDescent="0.2">
      <c r="A3027" s="12">
        <v>42374.446747685186</v>
      </c>
      <c r="B3027" s="5"/>
      <c r="C3027" s="5">
        <v>1</v>
      </c>
      <c r="D3027" s="5"/>
      <c r="E3027" s="5"/>
      <c r="F3027" s="5"/>
      <c r="G3027" s="5">
        <v>1</v>
      </c>
    </row>
    <row r="3028" spans="1:7" x14ac:dyDescent="0.2">
      <c r="A3028" s="12">
        <v>42374.614537037036</v>
      </c>
      <c r="B3028" s="5"/>
      <c r="C3028" s="5">
        <v>1</v>
      </c>
      <c r="D3028" s="5"/>
      <c r="E3028" s="5"/>
      <c r="F3028" s="5"/>
      <c r="G3028" s="5">
        <v>1</v>
      </c>
    </row>
    <row r="3029" spans="1:7" x14ac:dyDescent="0.2">
      <c r="A3029" s="12">
        <v>42374.702893518515</v>
      </c>
      <c r="B3029" s="5"/>
      <c r="C3029" s="5"/>
      <c r="D3029" s="5"/>
      <c r="E3029" s="5">
        <v>1</v>
      </c>
      <c r="F3029" s="5"/>
      <c r="G3029" s="5">
        <v>1</v>
      </c>
    </row>
    <row r="3030" spans="1:7" x14ac:dyDescent="0.2">
      <c r="A3030" s="12">
        <v>42374.875613425924</v>
      </c>
      <c r="B3030" s="5"/>
      <c r="C3030" s="5"/>
      <c r="D3030" s="5"/>
      <c r="E3030" s="5">
        <v>1</v>
      </c>
      <c r="F3030" s="5"/>
      <c r="G3030" s="5">
        <v>1</v>
      </c>
    </row>
    <row r="3031" spans="1:7" x14ac:dyDescent="0.2">
      <c r="A3031" s="12">
        <v>42374.906655092593</v>
      </c>
      <c r="B3031" s="5"/>
      <c r="C3031" s="5"/>
      <c r="D3031" s="5"/>
      <c r="E3031" s="5">
        <v>1</v>
      </c>
      <c r="F3031" s="5"/>
      <c r="G3031" s="5">
        <v>1</v>
      </c>
    </row>
    <row r="3032" spans="1:7" x14ac:dyDescent="0.2">
      <c r="A3032" s="12">
        <v>42375.021782407406</v>
      </c>
      <c r="B3032" s="5"/>
      <c r="C3032" s="5">
        <v>1</v>
      </c>
      <c r="D3032" s="5"/>
      <c r="E3032" s="5"/>
      <c r="F3032" s="5"/>
      <c r="G3032" s="5">
        <v>1</v>
      </c>
    </row>
    <row r="3033" spans="1:7" x14ac:dyDescent="0.2">
      <c r="A3033" s="12">
        <v>42375.788553240738</v>
      </c>
      <c r="B3033" s="5"/>
      <c r="C3033" s="5">
        <v>1</v>
      </c>
      <c r="D3033" s="5"/>
      <c r="E3033" s="5"/>
      <c r="F3033" s="5"/>
      <c r="G3033" s="5">
        <v>1</v>
      </c>
    </row>
    <row r="3034" spans="1:7" x14ac:dyDescent="0.2">
      <c r="A3034" s="12">
        <v>42376.583726851852</v>
      </c>
      <c r="B3034" s="5"/>
      <c r="C3034" s="5"/>
      <c r="D3034" s="5"/>
      <c r="E3034" s="5">
        <v>1</v>
      </c>
      <c r="F3034" s="5"/>
      <c r="G3034" s="5">
        <v>1</v>
      </c>
    </row>
    <row r="3035" spans="1:7" x14ac:dyDescent="0.2">
      <c r="A3035" s="12">
        <v>42377.34642361111</v>
      </c>
      <c r="B3035" s="5"/>
      <c r="C3035" s="5">
        <v>1</v>
      </c>
      <c r="D3035" s="5"/>
      <c r="E3035" s="5"/>
      <c r="F3035" s="5"/>
      <c r="G3035" s="5">
        <v>1</v>
      </c>
    </row>
    <row r="3036" spans="1:7" x14ac:dyDescent="0.2">
      <c r="A3036" s="12">
        <v>42377.368854166663</v>
      </c>
      <c r="B3036" s="5"/>
      <c r="C3036" s="5">
        <v>1</v>
      </c>
      <c r="D3036" s="5"/>
      <c r="E3036" s="5"/>
      <c r="F3036" s="5"/>
      <c r="G3036" s="5">
        <v>1</v>
      </c>
    </row>
    <row r="3037" spans="1:7" x14ac:dyDescent="0.2">
      <c r="A3037" s="12">
        <v>42377.498611111114</v>
      </c>
      <c r="B3037" s="5">
        <v>1</v>
      </c>
      <c r="C3037" s="5"/>
      <c r="D3037" s="5"/>
      <c r="E3037" s="5"/>
      <c r="F3037" s="5"/>
      <c r="G3037" s="5">
        <v>1</v>
      </c>
    </row>
    <row r="3038" spans="1:7" x14ac:dyDescent="0.2">
      <c r="A3038" s="12">
        <v>42378.270011574074</v>
      </c>
      <c r="B3038" s="5"/>
      <c r="C3038" s="5"/>
      <c r="D3038" s="5"/>
      <c r="E3038" s="5">
        <v>1</v>
      </c>
      <c r="F3038" s="5"/>
      <c r="G3038" s="5">
        <v>1</v>
      </c>
    </row>
    <row r="3039" spans="1:7" x14ac:dyDescent="0.2">
      <c r="A3039" s="12">
        <v>42379.535856481481</v>
      </c>
      <c r="B3039" s="5"/>
      <c r="C3039" s="5"/>
      <c r="D3039" s="5"/>
      <c r="E3039" s="5">
        <v>1</v>
      </c>
      <c r="F3039" s="5"/>
      <c r="G3039" s="5">
        <v>1</v>
      </c>
    </row>
    <row r="3040" spans="1:7" x14ac:dyDescent="0.2">
      <c r="A3040" s="12">
        <v>42380.372847222221</v>
      </c>
      <c r="B3040" s="5"/>
      <c r="C3040" s="5"/>
      <c r="D3040" s="5"/>
      <c r="E3040" s="5">
        <v>1</v>
      </c>
      <c r="F3040" s="5"/>
      <c r="G3040" s="5">
        <v>1</v>
      </c>
    </row>
    <row r="3041" spans="1:7" x14ac:dyDescent="0.2">
      <c r="A3041" s="12">
        <v>42380.481956018521</v>
      </c>
      <c r="B3041" s="5"/>
      <c r="C3041" s="5"/>
      <c r="D3041" s="5"/>
      <c r="E3041" s="5">
        <v>1</v>
      </c>
      <c r="F3041" s="5"/>
      <c r="G3041" s="5">
        <v>1</v>
      </c>
    </row>
    <row r="3042" spans="1:7" x14ac:dyDescent="0.2">
      <c r="A3042" s="12">
        <v>42380.488009259258</v>
      </c>
      <c r="B3042" s="5"/>
      <c r="C3042" s="5">
        <v>1</v>
      </c>
      <c r="D3042" s="5"/>
      <c r="E3042" s="5"/>
      <c r="F3042" s="5"/>
      <c r="G3042" s="5">
        <v>1</v>
      </c>
    </row>
    <row r="3043" spans="1:7" x14ac:dyDescent="0.2">
      <c r="A3043" s="12">
        <v>42380.60429398148</v>
      </c>
      <c r="B3043" s="5">
        <v>1</v>
      </c>
      <c r="C3043" s="5"/>
      <c r="D3043" s="5"/>
      <c r="E3043" s="5"/>
      <c r="F3043" s="5"/>
      <c r="G3043" s="5">
        <v>1</v>
      </c>
    </row>
    <row r="3044" spans="1:7" x14ac:dyDescent="0.2">
      <c r="A3044" s="12">
        <v>42380.676539351851</v>
      </c>
      <c r="B3044" s="5"/>
      <c r="C3044" s="5"/>
      <c r="D3044" s="5"/>
      <c r="E3044" s="5">
        <v>1</v>
      </c>
      <c r="F3044" s="5"/>
      <c r="G3044" s="5">
        <v>1</v>
      </c>
    </row>
    <row r="3045" spans="1:7" x14ac:dyDescent="0.2">
      <c r="A3045" s="12">
        <v>42380.717777777776</v>
      </c>
      <c r="B3045" s="5"/>
      <c r="C3045" s="5"/>
      <c r="D3045" s="5"/>
      <c r="E3045" s="5">
        <v>1</v>
      </c>
      <c r="F3045" s="5"/>
      <c r="G3045" s="5">
        <v>1</v>
      </c>
    </row>
    <row r="3046" spans="1:7" x14ac:dyDescent="0.2">
      <c r="A3046" s="12">
        <v>42381.270648148151</v>
      </c>
      <c r="B3046" s="5"/>
      <c r="C3046" s="5"/>
      <c r="D3046" s="5"/>
      <c r="E3046" s="5">
        <v>1</v>
      </c>
      <c r="F3046" s="5"/>
      <c r="G3046" s="5">
        <v>1</v>
      </c>
    </row>
    <row r="3047" spans="1:7" x14ac:dyDescent="0.2">
      <c r="A3047" s="12">
        <v>42381.463506944441</v>
      </c>
      <c r="B3047" s="5"/>
      <c r="C3047" s="5"/>
      <c r="D3047" s="5"/>
      <c r="E3047" s="5">
        <v>1</v>
      </c>
      <c r="F3047" s="5"/>
      <c r="G3047" s="5">
        <v>1</v>
      </c>
    </row>
    <row r="3048" spans="1:7" x14ac:dyDescent="0.2">
      <c r="A3048" s="12">
        <v>42381.478506944448</v>
      </c>
      <c r="B3048" s="5"/>
      <c r="C3048" s="5"/>
      <c r="D3048" s="5"/>
      <c r="E3048" s="5">
        <v>1</v>
      </c>
      <c r="F3048" s="5"/>
      <c r="G3048" s="5">
        <v>1</v>
      </c>
    </row>
    <row r="3049" spans="1:7" x14ac:dyDescent="0.2">
      <c r="A3049" s="12">
        <v>42381.590532407405</v>
      </c>
      <c r="B3049" s="5"/>
      <c r="C3049" s="5"/>
      <c r="D3049" s="5"/>
      <c r="E3049" s="5">
        <v>1</v>
      </c>
      <c r="F3049" s="5"/>
      <c r="G3049" s="5">
        <v>1</v>
      </c>
    </row>
    <row r="3050" spans="1:7" x14ac:dyDescent="0.2">
      <c r="A3050" s="12">
        <v>42381.657951388886</v>
      </c>
      <c r="B3050" s="5">
        <v>1</v>
      </c>
      <c r="C3050" s="5"/>
      <c r="D3050" s="5"/>
      <c r="E3050" s="5"/>
      <c r="F3050" s="5"/>
      <c r="G3050" s="5">
        <v>1</v>
      </c>
    </row>
    <row r="3051" spans="1:7" x14ac:dyDescent="0.2">
      <c r="A3051" s="12">
        <v>42381.922500000001</v>
      </c>
      <c r="B3051" s="5"/>
      <c r="C3051" s="5">
        <v>1</v>
      </c>
      <c r="D3051" s="5"/>
      <c r="E3051" s="5"/>
      <c r="F3051" s="5"/>
      <c r="G3051" s="5">
        <v>1</v>
      </c>
    </row>
    <row r="3052" spans="1:7" x14ac:dyDescent="0.2">
      <c r="A3052" s="12">
        <v>42381.981377314813</v>
      </c>
      <c r="B3052" s="5"/>
      <c r="C3052" s="5">
        <v>1</v>
      </c>
      <c r="D3052" s="5"/>
      <c r="E3052" s="5"/>
      <c r="F3052" s="5"/>
      <c r="G3052" s="5">
        <v>1</v>
      </c>
    </row>
    <row r="3053" spans="1:7" x14ac:dyDescent="0.2">
      <c r="A3053" s="12">
        <v>42382.036076388889</v>
      </c>
      <c r="B3053" s="5"/>
      <c r="C3053" s="5"/>
      <c r="D3053" s="5"/>
      <c r="E3053" s="5">
        <v>1</v>
      </c>
      <c r="F3053" s="5"/>
      <c r="G3053" s="5">
        <v>1</v>
      </c>
    </row>
    <row r="3054" spans="1:7" x14ac:dyDescent="0.2">
      <c r="A3054" s="12">
        <v>42382.222743055558</v>
      </c>
      <c r="B3054" s="5">
        <v>1</v>
      </c>
      <c r="C3054" s="5"/>
      <c r="D3054" s="5"/>
      <c r="E3054" s="5"/>
      <c r="F3054" s="5"/>
      <c r="G3054" s="5">
        <v>1</v>
      </c>
    </row>
    <row r="3055" spans="1:7" x14ac:dyDescent="0.2">
      <c r="A3055" s="12">
        <v>42382.531759259262</v>
      </c>
      <c r="B3055" s="5"/>
      <c r="C3055" s="5"/>
      <c r="D3055" s="5"/>
      <c r="E3055" s="5">
        <v>1</v>
      </c>
      <c r="F3055" s="5"/>
      <c r="G3055" s="5">
        <v>1</v>
      </c>
    </row>
    <row r="3056" spans="1:7" x14ac:dyDescent="0.2">
      <c r="A3056" s="12">
        <v>42382.634953703702</v>
      </c>
      <c r="B3056" s="5"/>
      <c r="C3056" s="5">
        <v>1</v>
      </c>
      <c r="D3056" s="5"/>
      <c r="E3056" s="5"/>
      <c r="F3056" s="5"/>
      <c r="G3056" s="5">
        <v>1</v>
      </c>
    </row>
    <row r="3057" spans="1:7" x14ac:dyDescent="0.2">
      <c r="A3057" s="12">
        <v>42382.698194444441</v>
      </c>
      <c r="B3057" s="5"/>
      <c r="C3057" s="5">
        <v>1</v>
      </c>
      <c r="D3057" s="5"/>
      <c r="E3057" s="5"/>
      <c r="F3057" s="5"/>
      <c r="G3057" s="5">
        <v>1</v>
      </c>
    </row>
    <row r="3058" spans="1:7" x14ac:dyDescent="0.2">
      <c r="A3058" s="12">
        <v>42383.584791666668</v>
      </c>
      <c r="B3058" s="5"/>
      <c r="C3058" s="5"/>
      <c r="D3058" s="5"/>
      <c r="E3058" s="5">
        <v>1</v>
      </c>
      <c r="F3058" s="5"/>
      <c r="G3058" s="5">
        <v>1</v>
      </c>
    </row>
    <row r="3059" spans="1:7" x14ac:dyDescent="0.2">
      <c r="A3059" s="12">
        <v>42383.691122685188</v>
      </c>
      <c r="B3059" s="5"/>
      <c r="C3059" s="5">
        <v>1</v>
      </c>
      <c r="D3059" s="5"/>
      <c r="E3059" s="5"/>
      <c r="F3059" s="5"/>
      <c r="G3059" s="5">
        <v>1</v>
      </c>
    </row>
    <row r="3060" spans="1:7" x14ac:dyDescent="0.2">
      <c r="A3060" s="12">
        <v>42383.725659722222</v>
      </c>
      <c r="B3060" s="5"/>
      <c r="C3060" s="5">
        <v>1</v>
      </c>
      <c r="D3060" s="5"/>
      <c r="E3060" s="5"/>
      <c r="F3060" s="5"/>
      <c r="G3060" s="5">
        <v>1</v>
      </c>
    </row>
    <row r="3061" spans="1:7" x14ac:dyDescent="0.2">
      <c r="A3061" s="12">
        <v>42383.902442129627</v>
      </c>
      <c r="B3061" s="5"/>
      <c r="C3061" s="5">
        <v>1</v>
      </c>
      <c r="D3061" s="5"/>
      <c r="E3061" s="5"/>
      <c r="F3061" s="5"/>
      <c r="G3061" s="5">
        <v>1</v>
      </c>
    </row>
    <row r="3062" spans="1:7" x14ac:dyDescent="0.2">
      <c r="A3062" s="12">
        <v>42384.098506944443</v>
      </c>
      <c r="B3062" s="5">
        <v>1</v>
      </c>
      <c r="C3062" s="5"/>
      <c r="D3062" s="5"/>
      <c r="E3062" s="5"/>
      <c r="F3062" s="5"/>
      <c r="G3062" s="5">
        <v>1</v>
      </c>
    </row>
    <row r="3063" spans="1:7" x14ac:dyDescent="0.2">
      <c r="A3063" s="12">
        <v>42384.472592592596</v>
      </c>
      <c r="B3063" s="5"/>
      <c r="C3063" s="5">
        <v>1</v>
      </c>
      <c r="D3063" s="5"/>
      <c r="E3063" s="5"/>
      <c r="F3063" s="5"/>
      <c r="G3063" s="5">
        <v>1</v>
      </c>
    </row>
    <row r="3064" spans="1:7" x14ac:dyDescent="0.2">
      <c r="A3064" s="12">
        <v>42387.190138888887</v>
      </c>
      <c r="B3064" s="5"/>
      <c r="C3064" s="5"/>
      <c r="D3064" s="5"/>
      <c r="E3064" s="5">
        <v>1</v>
      </c>
      <c r="F3064" s="5"/>
      <c r="G3064" s="5">
        <v>1</v>
      </c>
    </row>
    <row r="3065" spans="1:7" x14ac:dyDescent="0.2">
      <c r="A3065" s="12">
        <v>42387.294895833336</v>
      </c>
      <c r="B3065" s="5">
        <v>1</v>
      </c>
      <c r="C3065" s="5"/>
      <c r="D3065" s="5"/>
      <c r="E3065" s="5"/>
      <c r="F3065" s="5"/>
      <c r="G3065" s="5">
        <v>1</v>
      </c>
    </row>
    <row r="3066" spans="1:7" x14ac:dyDescent="0.2">
      <c r="A3066" s="12">
        <v>42387.518495370372</v>
      </c>
      <c r="B3066" s="5"/>
      <c r="C3066" s="5"/>
      <c r="D3066" s="5"/>
      <c r="E3066" s="5">
        <v>1</v>
      </c>
      <c r="F3066" s="5"/>
      <c r="G3066" s="5">
        <v>1</v>
      </c>
    </row>
    <row r="3067" spans="1:7" x14ac:dyDescent="0.2">
      <c r="A3067" s="12">
        <v>42388.314687500002</v>
      </c>
      <c r="B3067" s="5"/>
      <c r="C3067" s="5">
        <v>1</v>
      </c>
      <c r="D3067" s="5"/>
      <c r="E3067" s="5"/>
      <c r="F3067" s="5"/>
      <c r="G3067" s="5">
        <v>1</v>
      </c>
    </row>
    <row r="3068" spans="1:7" x14ac:dyDescent="0.2">
      <c r="A3068" s="12">
        <v>42388.366770833331</v>
      </c>
      <c r="B3068" s="5"/>
      <c r="C3068" s="5">
        <v>1</v>
      </c>
      <c r="D3068" s="5"/>
      <c r="E3068" s="5"/>
      <c r="F3068" s="5"/>
      <c r="G3068" s="5">
        <v>1</v>
      </c>
    </row>
    <row r="3069" spans="1:7" x14ac:dyDescent="0.2">
      <c r="A3069" s="12">
        <v>42388.380752314813</v>
      </c>
      <c r="B3069" s="5"/>
      <c r="C3069" s="5">
        <v>1</v>
      </c>
      <c r="D3069" s="5"/>
      <c r="E3069" s="5"/>
      <c r="F3069" s="5"/>
      <c r="G3069" s="5">
        <v>1</v>
      </c>
    </row>
    <row r="3070" spans="1:7" x14ac:dyDescent="0.2">
      <c r="A3070" s="12">
        <v>42388.5003125</v>
      </c>
      <c r="B3070" s="5">
        <v>1</v>
      </c>
      <c r="C3070" s="5"/>
      <c r="D3070" s="5"/>
      <c r="E3070" s="5"/>
      <c r="F3070" s="5"/>
      <c r="G3070" s="5">
        <v>1</v>
      </c>
    </row>
    <row r="3071" spans="1:7" x14ac:dyDescent="0.2">
      <c r="A3071" s="12">
        <v>42388.589918981481</v>
      </c>
      <c r="B3071" s="5"/>
      <c r="C3071" s="5">
        <v>1</v>
      </c>
      <c r="D3071" s="5"/>
      <c r="E3071" s="5"/>
      <c r="F3071" s="5"/>
      <c r="G3071" s="5">
        <v>1</v>
      </c>
    </row>
    <row r="3072" spans="1:7" x14ac:dyDescent="0.2">
      <c r="A3072" s="12">
        <v>42389.794317129628</v>
      </c>
      <c r="B3072" s="5"/>
      <c r="C3072" s="5">
        <v>1</v>
      </c>
      <c r="D3072" s="5"/>
      <c r="E3072" s="5"/>
      <c r="F3072" s="5"/>
      <c r="G3072" s="5">
        <v>1</v>
      </c>
    </row>
    <row r="3073" spans="1:7" x14ac:dyDescent="0.2">
      <c r="A3073" s="12">
        <v>42389.96292824074</v>
      </c>
      <c r="B3073" s="5"/>
      <c r="C3073" s="5">
        <v>1</v>
      </c>
      <c r="D3073" s="5"/>
      <c r="E3073" s="5"/>
      <c r="F3073" s="5"/>
      <c r="G3073" s="5">
        <v>1</v>
      </c>
    </row>
    <row r="3074" spans="1:7" x14ac:dyDescent="0.2">
      <c r="A3074" s="12">
        <v>42390.63040509259</v>
      </c>
      <c r="B3074" s="5"/>
      <c r="C3074" s="5"/>
      <c r="D3074" s="5"/>
      <c r="E3074" s="5">
        <v>1</v>
      </c>
      <c r="F3074" s="5"/>
      <c r="G3074" s="5">
        <v>1</v>
      </c>
    </row>
    <row r="3075" spans="1:7" x14ac:dyDescent="0.2">
      <c r="A3075" s="12">
        <v>42391.141863425924</v>
      </c>
      <c r="B3075" s="5"/>
      <c r="C3075" s="5">
        <v>1</v>
      </c>
      <c r="D3075" s="5"/>
      <c r="E3075" s="5"/>
      <c r="F3075" s="5"/>
      <c r="G3075" s="5">
        <v>1</v>
      </c>
    </row>
    <row r="3076" spans="1:7" x14ac:dyDescent="0.2">
      <c r="A3076" s="12">
        <v>42391.266956018517</v>
      </c>
      <c r="B3076" s="5"/>
      <c r="C3076" s="5"/>
      <c r="D3076" s="5"/>
      <c r="E3076" s="5">
        <v>1</v>
      </c>
      <c r="F3076" s="5"/>
      <c r="G3076" s="5">
        <v>1</v>
      </c>
    </row>
    <row r="3077" spans="1:7" x14ac:dyDescent="0.2">
      <c r="A3077" s="12">
        <v>42391.564664351848</v>
      </c>
      <c r="B3077" s="5"/>
      <c r="C3077" s="5">
        <v>1</v>
      </c>
      <c r="D3077" s="5"/>
      <c r="E3077" s="5"/>
      <c r="F3077" s="5"/>
      <c r="G3077" s="5">
        <v>1</v>
      </c>
    </row>
    <row r="3078" spans="1:7" x14ac:dyDescent="0.2">
      <c r="A3078" s="12">
        <v>42391.733761574076</v>
      </c>
      <c r="B3078" s="5"/>
      <c r="C3078" s="5">
        <v>1</v>
      </c>
      <c r="D3078" s="5"/>
      <c r="E3078" s="5"/>
      <c r="F3078" s="5"/>
      <c r="G3078" s="5">
        <v>1</v>
      </c>
    </row>
    <row r="3079" spans="1:7" x14ac:dyDescent="0.2">
      <c r="A3079" s="12">
        <v>42393.753576388888</v>
      </c>
      <c r="B3079" s="5">
        <v>1</v>
      </c>
      <c r="C3079" s="5"/>
      <c r="D3079" s="5"/>
      <c r="E3079" s="5"/>
      <c r="F3079" s="5"/>
      <c r="G3079" s="5">
        <v>1</v>
      </c>
    </row>
    <row r="3080" spans="1:7" x14ac:dyDescent="0.2">
      <c r="A3080" s="12">
        <v>42394.372407407405</v>
      </c>
      <c r="B3080" s="5"/>
      <c r="C3080" s="5"/>
      <c r="D3080" s="5"/>
      <c r="E3080" s="5">
        <v>1</v>
      </c>
      <c r="F3080" s="5"/>
      <c r="G3080" s="5">
        <v>1</v>
      </c>
    </row>
    <row r="3081" spans="1:7" x14ac:dyDescent="0.2">
      <c r="A3081" s="12">
        <v>42394.692129629628</v>
      </c>
      <c r="B3081" s="5"/>
      <c r="C3081" s="5">
        <v>1</v>
      </c>
      <c r="D3081" s="5"/>
      <c r="E3081" s="5"/>
      <c r="F3081" s="5"/>
      <c r="G3081" s="5">
        <v>1</v>
      </c>
    </row>
    <row r="3082" spans="1:7" x14ac:dyDescent="0.2">
      <c r="A3082" s="12">
        <v>42395.100706018522</v>
      </c>
      <c r="B3082" s="5"/>
      <c r="C3082" s="5">
        <v>1</v>
      </c>
      <c r="D3082" s="5"/>
      <c r="E3082" s="5"/>
      <c r="F3082" s="5"/>
      <c r="G3082" s="5">
        <v>1</v>
      </c>
    </row>
    <row r="3083" spans="1:7" x14ac:dyDescent="0.2">
      <c r="A3083" s="12">
        <v>42395.248078703706</v>
      </c>
      <c r="B3083" s="5"/>
      <c r="C3083" s="5">
        <v>1</v>
      </c>
      <c r="D3083" s="5"/>
      <c r="E3083" s="5"/>
      <c r="F3083" s="5"/>
      <c r="G3083" s="5">
        <v>1</v>
      </c>
    </row>
    <row r="3084" spans="1:7" x14ac:dyDescent="0.2">
      <c r="A3084" s="12">
        <v>42395.498101851852</v>
      </c>
      <c r="B3084" s="5"/>
      <c r="C3084" s="5"/>
      <c r="D3084" s="5"/>
      <c r="E3084" s="5">
        <v>1</v>
      </c>
      <c r="F3084" s="5"/>
      <c r="G3084" s="5">
        <v>1</v>
      </c>
    </row>
    <row r="3085" spans="1:7" x14ac:dyDescent="0.2">
      <c r="A3085" s="12">
        <v>42396.286249999997</v>
      </c>
      <c r="B3085" s="5"/>
      <c r="C3085" s="5"/>
      <c r="D3085" s="5"/>
      <c r="E3085" s="5">
        <v>1</v>
      </c>
      <c r="F3085" s="5"/>
      <c r="G3085" s="5">
        <v>1</v>
      </c>
    </row>
    <row r="3086" spans="1:7" x14ac:dyDescent="0.2">
      <c r="A3086" s="12">
        <v>42396.635729166665</v>
      </c>
      <c r="B3086" s="5"/>
      <c r="C3086" s="5"/>
      <c r="D3086" s="5"/>
      <c r="E3086" s="5">
        <v>1</v>
      </c>
      <c r="F3086" s="5"/>
      <c r="G3086" s="5">
        <v>1</v>
      </c>
    </row>
    <row r="3087" spans="1:7" x14ac:dyDescent="0.2">
      <c r="A3087" s="12">
        <v>42396.703379629631</v>
      </c>
      <c r="B3087" s="5">
        <v>1</v>
      </c>
      <c r="C3087" s="5"/>
      <c r="D3087" s="5"/>
      <c r="E3087" s="5"/>
      <c r="F3087" s="5"/>
      <c r="G3087" s="5">
        <v>1</v>
      </c>
    </row>
    <row r="3088" spans="1:7" x14ac:dyDescent="0.2">
      <c r="A3088" s="12">
        <v>42396.765474537038</v>
      </c>
      <c r="B3088" s="5"/>
      <c r="C3088" s="5">
        <v>1</v>
      </c>
      <c r="D3088" s="5"/>
      <c r="E3088" s="5"/>
      <c r="F3088" s="5"/>
      <c r="G3088" s="5">
        <v>1</v>
      </c>
    </row>
    <row r="3089" spans="1:7" x14ac:dyDescent="0.2">
      <c r="A3089" s="12">
        <v>42397.073333333334</v>
      </c>
      <c r="B3089" s="5">
        <v>1</v>
      </c>
      <c r="C3089" s="5"/>
      <c r="D3089" s="5"/>
      <c r="E3089" s="5"/>
      <c r="F3089" s="5"/>
      <c r="G3089" s="5">
        <v>1</v>
      </c>
    </row>
    <row r="3090" spans="1:7" x14ac:dyDescent="0.2">
      <c r="A3090" s="12">
        <v>42397.471180555556</v>
      </c>
      <c r="B3090" s="5"/>
      <c r="C3090" s="5">
        <v>1</v>
      </c>
      <c r="D3090" s="5"/>
      <c r="E3090" s="5"/>
      <c r="F3090" s="5"/>
      <c r="G3090" s="5">
        <v>1</v>
      </c>
    </row>
    <row r="3091" spans="1:7" x14ac:dyDescent="0.2">
      <c r="A3091" s="12">
        <v>42397.691469907404</v>
      </c>
      <c r="B3091" s="5"/>
      <c r="C3091" s="5">
        <v>1</v>
      </c>
      <c r="D3091" s="5"/>
      <c r="E3091" s="5"/>
      <c r="F3091" s="5"/>
      <c r="G3091" s="5">
        <v>1</v>
      </c>
    </row>
    <row r="3092" spans="1:7" x14ac:dyDescent="0.2">
      <c r="A3092" s="12">
        <v>42397.987638888888</v>
      </c>
      <c r="B3092" s="5"/>
      <c r="C3092" s="5">
        <v>1</v>
      </c>
      <c r="D3092" s="5"/>
      <c r="E3092" s="5"/>
      <c r="F3092" s="5"/>
      <c r="G3092" s="5">
        <v>1</v>
      </c>
    </row>
    <row r="3093" spans="1:7" x14ac:dyDescent="0.2">
      <c r="A3093" s="12">
        <v>42398.640925925924</v>
      </c>
      <c r="B3093" s="5"/>
      <c r="C3093" s="5"/>
      <c r="D3093" s="5"/>
      <c r="E3093" s="5">
        <v>1</v>
      </c>
      <c r="F3093" s="5"/>
      <c r="G3093" s="5">
        <v>1</v>
      </c>
    </row>
    <row r="3094" spans="1:7" x14ac:dyDescent="0.2">
      <c r="A3094" s="12">
        <v>42399.499074074076</v>
      </c>
      <c r="B3094" s="5"/>
      <c r="C3094" s="5">
        <v>1</v>
      </c>
      <c r="D3094" s="5"/>
      <c r="E3094" s="5"/>
      <c r="F3094" s="5"/>
      <c r="G3094" s="5">
        <v>1</v>
      </c>
    </row>
    <row r="3095" spans="1:7" x14ac:dyDescent="0.2">
      <c r="A3095" s="12">
        <v>42399.67428240741</v>
      </c>
      <c r="B3095" s="5"/>
      <c r="C3095" s="5">
        <v>1</v>
      </c>
      <c r="D3095" s="5"/>
      <c r="E3095" s="5"/>
      <c r="F3095" s="5"/>
      <c r="G3095" s="5">
        <v>1</v>
      </c>
    </row>
    <row r="3096" spans="1:7" x14ac:dyDescent="0.2">
      <c r="A3096" s="12">
        <v>42399.968043981484</v>
      </c>
      <c r="B3096" s="5"/>
      <c r="C3096" s="5">
        <v>1</v>
      </c>
      <c r="D3096" s="5"/>
      <c r="E3096" s="5"/>
      <c r="F3096" s="5"/>
      <c r="G3096" s="5">
        <v>1</v>
      </c>
    </row>
    <row r="3097" spans="1:7" x14ac:dyDescent="0.2">
      <c r="A3097" s="12">
        <v>42400.496203703704</v>
      </c>
      <c r="B3097" s="5"/>
      <c r="C3097" s="5"/>
      <c r="D3097" s="5"/>
      <c r="E3097" s="5">
        <v>1</v>
      </c>
      <c r="F3097" s="5"/>
      <c r="G3097" s="5">
        <v>1</v>
      </c>
    </row>
    <row r="3098" spans="1:7" x14ac:dyDescent="0.2">
      <c r="A3098" s="12">
        <v>42400.503634259258</v>
      </c>
      <c r="B3098" s="5"/>
      <c r="C3098" s="5">
        <v>1</v>
      </c>
      <c r="D3098" s="5"/>
      <c r="E3098" s="5"/>
      <c r="F3098" s="5"/>
      <c r="G3098" s="5">
        <v>1</v>
      </c>
    </row>
    <row r="3099" spans="1:7" x14ac:dyDescent="0.2">
      <c r="A3099" s="12">
        <v>42400.738263888888</v>
      </c>
      <c r="B3099" s="5"/>
      <c r="C3099" s="5">
        <v>1</v>
      </c>
      <c r="D3099" s="5"/>
      <c r="E3099" s="5"/>
      <c r="F3099" s="5"/>
      <c r="G3099" s="5">
        <v>1</v>
      </c>
    </row>
    <row r="3100" spans="1:7" x14ac:dyDescent="0.2">
      <c r="A3100" s="12">
        <v>42400.946597222224</v>
      </c>
      <c r="B3100" s="5"/>
      <c r="C3100" s="5"/>
      <c r="D3100" s="5"/>
      <c r="E3100" s="5">
        <v>1</v>
      </c>
      <c r="F3100" s="5"/>
      <c r="G3100" s="5">
        <v>1</v>
      </c>
    </row>
    <row r="3101" spans="1:7" x14ac:dyDescent="0.2">
      <c r="A3101" s="12">
        <v>42401.402650462966</v>
      </c>
      <c r="B3101" s="5"/>
      <c r="C3101" s="5"/>
      <c r="D3101" s="5"/>
      <c r="E3101" s="5">
        <v>1</v>
      </c>
      <c r="F3101" s="5"/>
      <c r="G3101" s="5">
        <v>1</v>
      </c>
    </row>
    <row r="3102" spans="1:7" x14ac:dyDescent="0.2">
      <c r="A3102" s="12">
        <v>42401.464039351849</v>
      </c>
      <c r="B3102" s="5"/>
      <c r="C3102" s="5">
        <v>1</v>
      </c>
      <c r="D3102" s="5"/>
      <c r="E3102" s="5"/>
      <c r="F3102" s="5"/>
      <c r="G3102" s="5">
        <v>1</v>
      </c>
    </row>
    <row r="3103" spans="1:7" x14ac:dyDescent="0.2">
      <c r="A3103" s="12">
        <v>42401.598229166666</v>
      </c>
      <c r="B3103" s="5"/>
      <c r="C3103" s="5"/>
      <c r="D3103" s="5"/>
      <c r="E3103" s="5">
        <v>1</v>
      </c>
      <c r="F3103" s="5"/>
      <c r="G3103" s="5">
        <v>1</v>
      </c>
    </row>
    <row r="3104" spans="1:7" x14ac:dyDescent="0.2">
      <c r="A3104" s="12">
        <v>42401.736886574072</v>
      </c>
      <c r="B3104" s="5"/>
      <c r="C3104" s="5"/>
      <c r="D3104" s="5"/>
      <c r="E3104" s="5">
        <v>1</v>
      </c>
      <c r="F3104" s="5"/>
      <c r="G3104" s="5">
        <v>1</v>
      </c>
    </row>
    <row r="3105" spans="1:7" x14ac:dyDescent="0.2">
      <c r="A3105" s="12">
        <v>42402.501319444447</v>
      </c>
      <c r="B3105" s="5">
        <v>1</v>
      </c>
      <c r="C3105" s="5"/>
      <c r="D3105" s="5"/>
      <c r="E3105" s="5"/>
      <c r="F3105" s="5"/>
      <c r="G3105" s="5">
        <v>1</v>
      </c>
    </row>
    <row r="3106" spans="1:7" x14ac:dyDescent="0.2">
      <c r="A3106" s="12">
        <v>42402.680694444447</v>
      </c>
      <c r="B3106" s="5"/>
      <c r="C3106" s="5"/>
      <c r="D3106" s="5"/>
      <c r="E3106" s="5">
        <v>1</v>
      </c>
      <c r="F3106" s="5"/>
      <c r="G3106" s="5">
        <v>1</v>
      </c>
    </row>
    <row r="3107" spans="1:7" x14ac:dyDescent="0.2">
      <c r="A3107" s="12">
        <v>42402.738668981481</v>
      </c>
      <c r="B3107" s="5"/>
      <c r="C3107" s="5">
        <v>1</v>
      </c>
      <c r="D3107" s="5"/>
      <c r="E3107" s="5"/>
      <c r="F3107" s="5"/>
      <c r="G3107" s="5">
        <v>1</v>
      </c>
    </row>
    <row r="3108" spans="1:7" x14ac:dyDescent="0.2">
      <c r="A3108" s="12">
        <v>42402.827233796299</v>
      </c>
      <c r="B3108" s="5"/>
      <c r="C3108" s="5"/>
      <c r="D3108" s="5"/>
      <c r="E3108" s="5">
        <v>1</v>
      </c>
      <c r="F3108" s="5"/>
      <c r="G3108" s="5">
        <v>1</v>
      </c>
    </row>
    <row r="3109" spans="1:7" x14ac:dyDescent="0.2">
      <c r="A3109" s="12">
        <v>42402.872164351851</v>
      </c>
      <c r="B3109" s="5"/>
      <c r="C3109" s="5">
        <v>1</v>
      </c>
      <c r="D3109" s="5"/>
      <c r="E3109" s="5"/>
      <c r="F3109" s="5"/>
      <c r="G3109" s="5">
        <v>1</v>
      </c>
    </row>
    <row r="3110" spans="1:7" x14ac:dyDescent="0.2">
      <c r="A3110" s="12">
        <v>42403.763518518521</v>
      </c>
      <c r="B3110" s="5"/>
      <c r="C3110" s="5">
        <v>1</v>
      </c>
      <c r="D3110" s="5"/>
      <c r="E3110" s="5"/>
      <c r="F3110" s="5"/>
      <c r="G3110" s="5">
        <v>1</v>
      </c>
    </row>
    <row r="3111" spans="1:7" x14ac:dyDescent="0.2">
      <c r="A3111" s="12">
        <v>42403.789884259262</v>
      </c>
      <c r="B3111" s="5"/>
      <c r="C3111" s="5"/>
      <c r="D3111" s="5"/>
      <c r="E3111" s="5">
        <v>1</v>
      </c>
      <c r="F3111" s="5"/>
      <c r="G3111" s="5">
        <v>1</v>
      </c>
    </row>
    <row r="3112" spans="1:7" x14ac:dyDescent="0.2">
      <c r="A3112" s="12">
        <v>42403.824756944443</v>
      </c>
      <c r="B3112" s="5">
        <v>1</v>
      </c>
      <c r="C3112" s="5"/>
      <c r="D3112" s="5"/>
      <c r="E3112" s="5"/>
      <c r="F3112" s="5"/>
      <c r="G3112" s="5">
        <v>1</v>
      </c>
    </row>
    <row r="3113" spans="1:7" x14ac:dyDescent="0.2">
      <c r="A3113" s="12">
        <v>42404.881967592592</v>
      </c>
      <c r="B3113" s="5"/>
      <c r="C3113" s="5"/>
      <c r="D3113" s="5"/>
      <c r="E3113" s="5">
        <v>1</v>
      </c>
      <c r="F3113" s="5"/>
      <c r="G3113" s="5">
        <v>1</v>
      </c>
    </row>
    <row r="3114" spans="1:7" x14ac:dyDescent="0.2">
      <c r="A3114" s="12">
        <v>42405.464270833334</v>
      </c>
      <c r="B3114" s="5"/>
      <c r="C3114" s="5"/>
      <c r="D3114" s="5"/>
      <c r="E3114" s="5">
        <v>1</v>
      </c>
      <c r="F3114" s="5"/>
      <c r="G3114" s="5">
        <v>1</v>
      </c>
    </row>
    <row r="3115" spans="1:7" x14ac:dyDescent="0.2">
      <c r="A3115" s="12">
        <v>42405.494016203702</v>
      </c>
      <c r="B3115" s="5"/>
      <c r="C3115" s="5"/>
      <c r="D3115" s="5"/>
      <c r="E3115" s="5">
        <v>1</v>
      </c>
      <c r="F3115" s="5"/>
      <c r="G3115" s="5">
        <v>1</v>
      </c>
    </row>
    <row r="3116" spans="1:7" x14ac:dyDescent="0.2">
      <c r="A3116" s="12">
        <v>42406.784085648149</v>
      </c>
      <c r="B3116" s="5">
        <v>1</v>
      </c>
      <c r="C3116" s="5"/>
      <c r="D3116" s="5"/>
      <c r="E3116" s="5"/>
      <c r="F3116" s="5"/>
      <c r="G3116" s="5">
        <v>1</v>
      </c>
    </row>
    <row r="3117" spans="1:7" x14ac:dyDescent="0.2">
      <c r="A3117" s="12">
        <v>42407.429224537038</v>
      </c>
      <c r="B3117" s="5"/>
      <c r="C3117" s="5"/>
      <c r="D3117" s="5"/>
      <c r="E3117" s="5">
        <v>1</v>
      </c>
      <c r="F3117" s="5"/>
      <c r="G3117" s="5">
        <v>1</v>
      </c>
    </row>
    <row r="3118" spans="1:7" x14ac:dyDescent="0.2">
      <c r="A3118" s="12">
        <v>42408.506481481483</v>
      </c>
      <c r="B3118" s="5">
        <v>1</v>
      </c>
      <c r="C3118" s="5"/>
      <c r="D3118" s="5"/>
      <c r="E3118" s="5"/>
      <c r="F3118" s="5"/>
      <c r="G3118" s="5">
        <v>1</v>
      </c>
    </row>
    <row r="3119" spans="1:7" x14ac:dyDescent="0.2">
      <c r="A3119" s="12">
        <v>42408.791238425925</v>
      </c>
      <c r="B3119" s="5"/>
      <c r="C3119" s="5">
        <v>1</v>
      </c>
      <c r="D3119" s="5"/>
      <c r="E3119" s="5"/>
      <c r="F3119" s="5"/>
      <c r="G3119" s="5">
        <v>1</v>
      </c>
    </row>
    <row r="3120" spans="1:7" x14ac:dyDescent="0.2">
      <c r="A3120" s="12">
        <v>42408.815972222219</v>
      </c>
      <c r="B3120" s="5"/>
      <c r="C3120" s="5">
        <v>1</v>
      </c>
      <c r="D3120" s="5"/>
      <c r="E3120" s="5"/>
      <c r="F3120" s="5"/>
      <c r="G3120" s="5">
        <v>1</v>
      </c>
    </row>
    <row r="3121" spans="1:7" x14ac:dyDescent="0.2">
      <c r="A3121" s="12">
        <v>42408.83189814815</v>
      </c>
      <c r="B3121" s="5"/>
      <c r="C3121" s="5">
        <v>1</v>
      </c>
      <c r="D3121" s="5"/>
      <c r="E3121" s="5"/>
      <c r="F3121" s="5"/>
      <c r="G3121" s="5">
        <v>1</v>
      </c>
    </row>
    <row r="3122" spans="1:7" x14ac:dyDescent="0.2">
      <c r="A3122" s="12">
        <v>42409.033414351848</v>
      </c>
      <c r="B3122" s="5"/>
      <c r="C3122" s="5">
        <v>1</v>
      </c>
      <c r="D3122" s="5"/>
      <c r="E3122" s="5"/>
      <c r="F3122" s="5"/>
      <c r="G3122" s="5">
        <v>1</v>
      </c>
    </row>
    <row r="3123" spans="1:7" x14ac:dyDescent="0.2">
      <c r="A3123" s="12">
        <v>42409.362951388888</v>
      </c>
      <c r="B3123" s="5"/>
      <c r="C3123" s="5">
        <v>1</v>
      </c>
      <c r="D3123" s="5"/>
      <c r="E3123" s="5"/>
      <c r="F3123" s="5"/>
      <c r="G3123" s="5">
        <v>1</v>
      </c>
    </row>
    <row r="3124" spans="1:7" x14ac:dyDescent="0.2">
      <c r="A3124" s="12">
        <v>42409.567743055559</v>
      </c>
      <c r="B3124" s="5"/>
      <c r="C3124" s="5"/>
      <c r="D3124" s="5"/>
      <c r="E3124" s="5">
        <v>1</v>
      </c>
      <c r="F3124" s="5"/>
      <c r="G3124" s="5">
        <v>1</v>
      </c>
    </row>
    <row r="3125" spans="1:7" x14ac:dyDescent="0.2">
      <c r="A3125" s="12">
        <v>42409.808865740742</v>
      </c>
      <c r="B3125" s="5"/>
      <c r="C3125" s="5"/>
      <c r="D3125" s="5"/>
      <c r="E3125" s="5">
        <v>1</v>
      </c>
      <c r="F3125" s="5"/>
      <c r="G3125" s="5">
        <v>1</v>
      </c>
    </row>
    <row r="3126" spans="1:7" x14ac:dyDescent="0.2">
      <c r="A3126" s="12">
        <v>42410.565821759257</v>
      </c>
      <c r="B3126" s="5">
        <v>1</v>
      </c>
      <c r="C3126" s="5"/>
      <c r="D3126" s="5"/>
      <c r="E3126" s="5"/>
      <c r="F3126" s="5"/>
      <c r="G3126" s="5">
        <v>1</v>
      </c>
    </row>
    <row r="3127" spans="1:7" x14ac:dyDescent="0.2">
      <c r="A3127" s="12">
        <v>42410.722719907404</v>
      </c>
      <c r="B3127" s="5"/>
      <c r="C3127" s="5">
        <v>1</v>
      </c>
      <c r="D3127" s="5"/>
      <c r="E3127" s="5"/>
      <c r="F3127" s="5"/>
      <c r="G3127" s="5">
        <v>1</v>
      </c>
    </row>
    <row r="3128" spans="1:7" x14ac:dyDescent="0.2">
      <c r="A3128" s="12">
        <v>42410.773668981485</v>
      </c>
      <c r="B3128" s="5"/>
      <c r="C3128" s="5"/>
      <c r="D3128" s="5"/>
      <c r="E3128" s="5">
        <v>1</v>
      </c>
      <c r="F3128" s="5"/>
      <c r="G3128" s="5">
        <v>1</v>
      </c>
    </row>
    <row r="3129" spans="1:7" x14ac:dyDescent="0.2">
      <c r="A3129" s="12">
        <v>42411.619953703703</v>
      </c>
      <c r="B3129" s="5"/>
      <c r="C3129" s="5">
        <v>1</v>
      </c>
      <c r="D3129" s="5"/>
      <c r="E3129" s="5"/>
      <c r="F3129" s="5"/>
      <c r="G3129" s="5">
        <v>1</v>
      </c>
    </row>
    <row r="3130" spans="1:7" x14ac:dyDescent="0.2">
      <c r="A3130" s="12">
        <v>42411.733958333331</v>
      </c>
      <c r="B3130" s="5"/>
      <c r="C3130" s="5"/>
      <c r="D3130" s="5"/>
      <c r="E3130" s="5">
        <v>1</v>
      </c>
      <c r="F3130" s="5"/>
      <c r="G3130" s="5">
        <v>1</v>
      </c>
    </row>
    <row r="3131" spans="1:7" x14ac:dyDescent="0.2">
      <c r="A3131" s="12">
        <v>42411.734664351854</v>
      </c>
      <c r="B3131" s="5"/>
      <c r="C3131" s="5">
        <v>1</v>
      </c>
      <c r="D3131" s="5"/>
      <c r="E3131" s="5"/>
      <c r="F3131" s="5"/>
      <c r="G3131" s="5">
        <v>1</v>
      </c>
    </row>
    <row r="3132" spans="1:7" x14ac:dyDescent="0.2">
      <c r="A3132" s="12">
        <v>42412.110335648147</v>
      </c>
      <c r="B3132" s="5"/>
      <c r="C3132" s="5">
        <v>1</v>
      </c>
      <c r="D3132" s="5"/>
      <c r="E3132" s="5"/>
      <c r="F3132" s="5"/>
      <c r="G3132" s="5">
        <v>1</v>
      </c>
    </row>
    <row r="3133" spans="1:7" x14ac:dyDescent="0.2">
      <c r="A3133" s="12">
        <v>42412.72587962963</v>
      </c>
      <c r="B3133" s="5"/>
      <c r="C3133" s="5">
        <v>1</v>
      </c>
      <c r="D3133" s="5"/>
      <c r="E3133" s="5"/>
      <c r="F3133" s="5"/>
      <c r="G3133" s="5">
        <v>1</v>
      </c>
    </row>
    <row r="3134" spans="1:7" x14ac:dyDescent="0.2">
      <c r="A3134" s="12">
        <v>42413.225497685184</v>
      </c>
      <c r="B3134" s="5"/>
      <c r="C3134" s="5">
        <v>1</v>
      </c>
      <c r="D3134" s="5"/>
      <c r="E3134" s="5"/>
      <c r="F3134" s="5"/>
      <c r="G3134" s="5">
        <v>1</v>
      </c>
    </row>
    <row r="3135" spans="1:7" x14ac:dyDescent="0.2">
      <c r="A3135" s="12">
        <v>42413.441307870373</v>
      </c>
      <c r="B3135" s="5"/>
      <c r="C3135" s="5">
        <v>1</v>
      </c>
      <c r="D3135" s="5"/>
      <c r="E3135" s="5"/>
      <c r="F3135" s="5"/>
      <c r="G3135" s="5">
        <v>1</v>
      </c>
    </row>
    <row r="3136" spans="1:7" x14ac:dyDescent="0.2">
      <c r="A3136" s="12">
        <v>42413.462673611109</v>
      </c>
      <c r="B3136" s="5"/>
      <c r="C3136" s="5">
        <v>1</v>
      </c>
      <c r="D3136" s="5"/>
      <c r="E3136" s="5"/>
      <c r="F3136" s="5"/>
      <c r="G3136" s="5">
        <v>1</v>
      </c>
    </row>
    <row r="3137" spans="1:7" x14ac:dyDescent="0.2">
      <c r="A3137" s="12">
        <v>42414.027546296296</v>
      </c>
      <c r="B3137" s="5"/>
      <c r="C3137" s="5">
        <v>1</v>
      </c>
      <c r="D3137" s="5"/>
      <c r="E3137" s="5"/>
      <c r="F3137" s="5"/>
      <c r="G3137" s="5">
        <v>1</v>
      </c>
    </row>
    <row r="3138" spans="1:7" x14ac:dyDescent="0.2">
      <c r="A3138" s="12">
        <v>42414.234988425924</v>
      </c>
      <c r="B3138" s="5"/>
      <c r="C3138" s="5"/>
      <c r="D3138" s="5"/>
      <c r="E3138" s="5">
        <v>1</v>
      </c>
      <c r="F3138" s="5"/>
      <c r="G3138" s="5">
        <v>1</v>
      </c>
    </row>
    <row r="3139" spans="1:7" x14ac:dyDescent="0.2">
      <c r="A3139" s="12">
        <v>42414.960231481484</v>
      </c>
      <c r="B3139" s="5"/>
      <c r="C3139" s="5">
        <v>1</v>
      </c>
      <c r="D3139" s="5"/>
      <c r="E3139" s="5"/>
      <c r="F3139" s="5"/>
      <c r="G3139" s="5">
        <v>1</v>
      </c>
    </row>
    <row r="3140" spans="1:7" x14ac:dyDescent="0.2">
      <c r="A3140" s="12">
        <v>42415.045104166667</v>
      </c>
      <c r="B3140" s="5"/>
      <c r="C3140" s="5"/>
      <c r="D3140" s="5"/>
      <c r="E3140" s="5">
        <v>1</v>
      </c>
      <c r="F3140" s="5"/>
      <c r="G3140" s="5">
        <v>1</v>
      </c>
    </row>
    <row r="3141" spans="1:7" x14ac:dyDescent="0.2">
      <c r="A3141" s="12">
        <v>42415.189699074072</v>
      </c>
      <c r="B3141" s="5"/>
      <c r="C3141" s="5">
        <v>1</v>
      </c>
      <c r="D3141" s="5"/>
      <c r="E3141" s="5"/>
      <c r="F3141" s="5"/>
      <c r="G3141" s="5">
        <v>1</v>
      </c>
    </row>
    <row r="3142" spans="1:7" x14ac:dyDescent="0.2">
      <c r="A3142" s="12">
        <v>42415.594826388886</v>
      </c>
      <c r="B3142" s="5"/>
      <c r="C3142" s="5"/>
      <c r="D3142" s="5"/>
      <c r="E3142" s="5">
        <v>1</v>
      </c>
      <c r="F3142" s="5"/>
      <c r="G3142" s="5">
        <v>1</v>
      </c>
    </row>
    <row r="3143" spans="1:7" x14ac:dyDescent="0.2">
      <c r="A3143" s="12">
        <v>42415.675092592595</v>
      </c>
      <c r="B3143" s="5"/>
      <c r="C3143" s="5">
        <v>1</v>
      </c>
      <c r="D3143" s="5"/>
      <c r="E3143" s="5"/>
      <c r="F3143" s="5"/>
      <c r="G3143" s="5">
        <v>1</v>
      </c>
    </row>
    <row r="3144" spans="1:7" x14ac:dyDescent="0.2">
      <c r="A3144" s="12">
        <v>42416.198796296296</v>
      </c>
      <c r="B3144" s="5"/>
      <c r="C3144" s="5"/>
      <c r="D3144" s="5"/>
      <c r="E3144" s="5">
        <v>1</v>
      </c>
      <c r="F3144" s="5"/>
      <c r="G3144" s="5">
        <v>1</v>
      </c>
    </row>
    <row r="3145" spans="1:7" x14ac:dyDescent="0.2">
      <c r="A3145" s="12">
        <v>42416.48332175926</v>
      </c>
      <c r="B3145" s="5"/>
      <c r="C3145" s="5"/>
      <c r="D3145" s="5"/>
      <c r="E3145" s="5">
        <v>1</v>
      </c>
      <c r="F3145" s="5"/>
      <c r="G3145" s="5">
        <v>1</v>
      </c>
    </row>
    <row r="3146" spans="1:7" x14ac:dyDescent="0.2">
      <c r="A3146" s="12">
        <v>42416.559594907405</v>
      </c>
      <c r="B3146" s="5"/>
      <c r="C3146" s="5"/>
      <c r="D3146" s="5"/>
      <c r="E3146" s="5">
        <v>1</v>
      </c>
      <c r="F3146" s="5"/>
      <c r="G3146" s="5">
        <v>1</v>
      </c>
    </row>
    <row r="3147" spans="1:7" x14ac:dyDescent="0.2">
      <c r="A3147" s="12">
        <v>42416.672685185185</v>
      </c>
      <c r="B3147" s="5"/>
      <c r="C3147" s="5">
        <v>1</v>
      </c>
      <c r="D3147" s="5"/>
      <c r="E3147" s="5"/>
      <c r="F3147" s="5"/>
      <c r="G3147" s="5">
        <v>1</v>
      </c>
    </row>
    <row r="3148" spans="1:7" x14ac:dyDescent="0.2">
      <c r="A3148" s="12">
        <v>42417.377199074072</v>
      </c>
      <c r="B3148" s="5"/>
      <c r="C3148" s="5"/>
      <c r="D3148" s="5"/>
      <c r="E3148" s="5">
        <v>1</v>
      </c>
      <c r="F3148" s="5"/>
      <c r="G3148" s="5">
        <v>1</v>
      </c>
    </row>
    <row r="3149" spans="1:7" x14ac:dyDescent="0.2">
      <c r="A3149" s="12">
        <v>42417.416712962964</v>
      </c>
      <c r="B3149" s="5"/>
      <c r="C3149" s="5"/>
      <c r="D3149" s="5"/>
      <c r="E3149" s="5">
        <v>1</v>
      </c>
      <c r="F3149" s="5"/>
      <c r="G3149" s="5">
        <v>1</v>
      </c>
    </row>
    <row r="3150" spans="1:7" x14ac:dyDescent="0.2">
      <c r="A3150" s="12">
        <v>42417.467546296299</v>
      </c>
      <c r="B3150" s="5"/>
      <c r="C3150" s="5">
        <v>1</v>
      </c>
      <c r="D3150" s="5"/>
      <c r="E3150" s="5"/>
      <c r="F3150" s="5"/>
      <c r="G3150" s="5">
        <v>1</v>
      </c>
    </row>
    <row r="3151" spans="1:7" x14ac:dyDescent="0.2">
      <c r="A3151" s="12">
        <v>42417.596284722225</v>
      </c>
      <c r="B3151" s="5"/>
      <c r="C3151" s="5"/>
      <c r="D3151" s="5"/>
      <c r="E3151" s="5">
        <v>1</v>
      </c>
      <c r="F3151" s="5"/>
      <c r="G3151" s="5">
        <v>1</v>
      </c>
    </row>
    <row r="3152" spans="1:7" x14ac:dyDescent="0.2">
      <c r="A3152" s="12">
        <v>42417.60974537037</v>
      </c>
      <c r="B3152" s="5"/>
      <c r="C3152" s="5"/>
      <c r="D3152" s="5"/>
      <c r="E3152" s="5">
        <v>1</v>
      </c>
      <c r="F3152" s="5"/>
      <c r="G3152" s="5">
        <v>1</v>
      </c>
    </row>
    <row r="3153" spans="1:7" x14ac:dyDescent="0.2">
      <c r="A3153" s="12">
        <v>42417.822847222225</v>
      </c>
      <c r="B3153" s="5"/>
      <c r="C3153" s="5"/>
      <c r="D3153" s="5"/>
      <c r="E3153" s="5">
        <v>1</v>
      </c>
      <c r="F3153" s="5"/>
      <c r="G3153" s="5">
        <v>1</v>
      </c>
    </row>
    <row r="3154" spans="1:7" x14ac:dyDescent="0.2">
      <c r="A3154" s="12">
        <v>42418.023414351854</v>
      </c>
      <c r="B3154" s="5"/>
      <c r="C3154" s="5"/>
      <c r="D3154" s="5"/>
      <c r="E3154" s="5">
        <v>1</v>
      </c>
      <c r="F3154" s="5"/>
      <c r="G3154" s="5">
        <v>1</v>
      </c>
    </row>
    <row r="3155" spans="1:7" x14ac:dyDescent="0.2">
      <c r="A3155" s="12">
        <v>42418.217650462961</v>
      </c>
      <c r="B3155" s="5"/>
      <c r="C3155" s="5"/>
      <c r="D3155" s="5"/>
      <c r="E3155" s="5">
        <v>1</v>
      </c>
      <c r="F3155" s="5"/>
      <c r="G3155" s="5">
        <v>1</v>
      </c>
    </row>
    <row r="3156" spans="1:7" x14ac:dyDescent="0.2">
      <c r="A3156" s="12">
        <v>42419.037835648145</v>
      </c>
      <c r="B3156" s="5"/>
      <c r="C3156" s="5">
        <v>1</v>
      </c>
      <c r="D3156" s="5"/>
      <c r="E3156" s="5"/>
      <c r="F3156" s="5"/>
      <c r="G3156" s="5">
        <v>1</v>
      </c>
    </row>
    <row r="3157" spans="1:7" x14ac:dyDescent="0.2">
      <c r="A3157" s="12">
        <v>42419.395370370374</v>
      </c>
      <c r="B3157" s="5"/>
      <c r="C3157" s="5"/>
      <c r="D3157" s="5"/>
      <c r="E3157" s="5">
        <v>1</v>
      </c>
      <c r="F3157" s="5"/>
      <c r="G3157" s="5">
        <v>1</v>
      </c>
    </row>
    <row r="3158" spans="1:7" x14ac:dyDescent="0.2">
      <c r="A3158" s="12">
        <v>42419.711087962962</v>
      </c>
      <c r="B3158" s="5"/>
      <c r="C3158" s="5"/>
      <c r="D3158" s="5"/>
      <c r="E3158" s="5">
        <v>1</v>
      </c>
      <c r="F3158" s="5"/>
      <c r="G3158" s="5">
        <v>1</v>
      </c>
    </row>
    <row r="3159" spans="1:7" x14ac:dyDescent="0.2">
      <c r="A3159" s="12">
        <v>42419.810763888891</v>
      </c>
      <c r="B3159" s="5"/>
      <c r="C3159" s="5"/>
      <c r="D3159" s="5"/>
      <c r="E3159" s="5">
        <v>1</v>
      </c>
      <c r="F3159" s="5"/>
      <c r="G3159" s="5">
        <v>1</v>
      </c>
    </row>
    <row r="3160" spans="1:7" x14ac:dyDescent="0.2">
      <c r="A3160" s="12">
        <v>42419.931944444441</v>
      </c>
      <c r="B3160" s="5"/>
      <c r="C3160" s="5"/>
      <c r="D3160" s="5"/>
      <c r="E3160" s="5">
        <v>1</v>
      </c>
      <c r="F3160" s="5"/>
      <c r="G3160" s="5">
        <v>1</v>
      </c>
    </row>
    <row r="3161" spans="1:7" x14ac:dyDescent="0.2">
      <c r="A3161" s="12">
        <v>42420.541296296295</v>
      </c>
      <c r="B3161" s="5"/>
      <c r="C3161" s="5"/>
      <c r="D3161" s="5"/>
      <c r="E3161" s="5">
        <v>1</v>
      </c>
      <c r="F3161" s="5"/>
      <c r="G3161" s="5">
        <v>1</v>
      </c>
    </row>
    <row r="3162" spans="1:7" x14ac:dyDescent="0.2">
      <c r="A3162" s="12">
        <v>42420.933136574073</v>
      </c>
      <c r="B3162" s="5"/>
      <c r="C3162" s="5">
        <v>1</v>
      </c>
      <c r="D3162" s="5"/>
      <c r="E3162" s="5"/>
      <c r="F3162" s="5"/>
      <c r="G3162" s="5">
        <v>1</v>
      </c>
    </row>
    <row r="3163" spans="1:7" x14ac:dyDescent="0.2">
      <c r="A3163" s="12">
        <v>42421.898796296293</v>
      </c>
      <c r="B3163" s="5">
        <v>1</v>
      </c>
      <c r="C3163" s="5"/>
      <c r="D3163" s="5"/>
      <c r="E3163" s="5"/>
      <c r="F3163" s="5"/>
      <c r="G3163" s="5">
        <v>1</v>
      </c>
    </row>
    <row r="3164" spans="1:7" x14ac:dyDescent="0.2">
      <c r="A3164" s="12">
        <v>42422.045995370368</v>
      </c>
      <c r="B3164" s="5"/>
      <c r="C3164" s="5">
        <v>1</v>
      </c>
      <c r="D3164" s="5"/>
      <c r="E3164" s="5"/>
      <c r="F3164" s="5"/>
      <c r="G3164" s="5">
        <v>1</v>
      </c>
    </row>
    <row r="3165" spans="1:7" x14ac:dyDescent="0.2">
      <c r="A3165" s="12">
        <v>42422.3278587963</v>
      </c>
      <c r="B3165" s="5"/>
      <c r="C3165" s="5">
        <v>1</v>
      </c>
      <c r="D3165" s="5"/>
      <c r="E3165" s="5"/>
      <c r="F3165" s="5"/>
      <c r="G3165" s="5">
        <v>1</v>
      </c>
    </row>
    <row r="3166" spans="1:7" x14ac:dyDescent="0.2">
      <c r="A3166" s="12">
        <v>42422.769085648149</v>
      </c>
      <c r="B3166" s="5"/>
      <c r="C3166" s="5"/>
      <c r="D3166" s="5"/>
      <c r="E3166" s="5">
        <v>1</v>
      </c>
      <c r="F3166" s="5"/>
      <c r="G3166" s="5">
        <v>1</v>
      </c>
    </row>
    <row r="3167" spans="1:7" x14ac:dyDescent="0.2">
      <c r="A3167" s="12">
        <v>42422.842280092591</v>
      </c>
      <c r="B3167" s="5"/>
      <c r="C3167" s="5"/>
      <c r="D3167" s="5"/>
      <c r="E3167" s="5">
        <v>1</v>
      </c>
      <c r="F3167" s="5"/>
      <c r="G3167" s="5">
        <v>1</v>
      </c>
    </row>
    <row r="3168" spans="1:7" x14ac:dyDescent="0.2">
      <c r="A3168" s="12">
        <v>42423.174745370372</v>
      </c>
      <c r="B3168" s="5"/>
      <c r="C3168" s="5"/>
      <c r="D3168" s="5"/>
      <c r="E3168" s="5">
        <v>1</v>
      </c>
      <c r="F3168" s="5"/>
      <c r="G3168" s="5">
        <v>1</v>
      </c>
    </row>
    <row r="3169" spans="1:7" x14ac:dyDescent="0.2">
      <c r="A3169" s="12">
        <v>42423.334050925929</v>
      </c>
      <c r="B3169" s="5"/>
      <c r="C3169" s="5"/>
      <c r="D3169" s="5"/>
      <c r="E3169" s="5">
        <v>1</v>
      </c>
      <c r="F3169" s="5"/>
      <c r="G3169" s="5">
        <v>1</v>
      </c>
    </row>
    <row r="3170" spans="1:7" x14ac:dyDescent="0.2">
      <c r="A3170" s="12">
        <v>42423.394166666665</v>
      </c>
      <c r="B3170" s="5"/>
      <c r="C3170" s="5"/>
      <c r="D3170" s="5"/>
      <c r="E3170" s="5">
        <v>1</v>
      </c>
      <c r="F3170" s="5"/>
      <c r="G3170" s="5">
        <v>1</v>
      </c>
    </row>
    <row r="3171" spans="1:7" x14ac:dyDescent="0.2">
      <c r="A3171" s="12">
        <v>42423.500740740739</v>
      </c>
      <c r="B3171" s="5"/>
      <c r="C3171" s="5"/>
      <c r="D3171" s="5"/>
      <c r="E3171" s="5">
        <v>1</v>
      </c>
      <c r="F3171" s="5"/>
      <c r="G3171" s="5">
        <v>1</v>
      </c>
    </row>
    <row r="3172" spans="1:7" x14ac:dyDescent="0.2">
      <c r="A3172" s="12">
        <v>42423.777233796296</v>
      </c>
      <c r="B3172" s="5"/>
      <c r="C3172" s="5">
        <v>1</v>
      </c>
      <c r="D3172" s="5"/>
      <c r="E3172" s="5"/>
      <c r="F3172" s="5"/>
      <c r="G3172" s="5">
        <v>1</v>
      </c>
    </row>
    <row r="3173" spans="1:7" x14ac:dyDescent="0.2">
      <c r="A3173" s="12">
        <v>42423.953564814816</v>
      </c>
      <c r="B3173" s="5"/>
      <c r="C3173" s="5"/>
      <c r="D3173" s="5"/>
      <c r="E3173" s="5">
        <v>1</v>
      </c>
      <c r="F3173" s="5"/>
      <c r="G3173" s="5">
        <v>1</v>
      </c>
    </row>
    <row r="3174" spans="1:7" x14ac:dyDescent="0.2">
      <c r="A3174" s="12">
        <v>42424.54115740741</v>
      </c>
      <c r="B3174" s="5"/>
      <c r="C3174" s="5">
        <v>1</v>
      </c>
      <c r="D3174" s="5"/>
      <c r="E3174" s="5"/>
      <c r="F3174" s="5"/>
      <c r="G3174" s="5">
        <v>1</v>
      </c>
    </row>
    <row r="3175" spans="1:7" x14ac:dyDescent="0.2">
      <c r="A3175" s="12">
        <v>42425.368564814817</v>
      </c>
      <c r="B3175" s="5"/>
      <c r="C3175" s="5"/>
      <c r="D3175" s="5"/>
      <c r="E3175" s="5">
        <v>1</v>
      </c>
      <c r="F3175" s="5"/>
      <c r="G3175" s="5">
        <v>1</v>
      </c>
    </row>
    <row r="3176" spans="1:7" x14ac:dyDescent="0.2">
      <c r="A3176" s="12">
        <v>42425.522337962961</v>
      </c>
      <c r="B3176" s="5"/>
      <c r="C3176" s="5"/>
      <c r="D3176" s="5"/>
      <c r="E3176" s="5">
        <v>1</v>
      </c>
      <c r="F3176" s="5"/>
      <c r="G3176" s="5">
        <v>1</v>
      </c>
    </row>
    <row r="3177" spans="1:7" x14ac:dyDescent="0.2">
      <c r="A3177" s="12">
        <v>42425.527083333334</v>
      </c>
      <c r="B3177" s="5"/>
      <c r="C3177" s="5"/>
      <c r="D3177" s="5"/>
      <c r="E3177" s="5">
        <v>1</v>
      </c>
      <c r="F3177" s="5"/>
      <c r="G3177" s="5">
        <v>1</v>
      </c>
    </row>
    <row r="3178" spans="1:7" x14ac:dyDescent="0.2">
      <c r="A3178" s="12">
        <v>42425.54965277778</v>
      </c>
      <c r="B3178" s="5"/>
      <c r="C3178" s="5"/>
      <c r="D3178" s="5"/>
      <c r="E3178" s="5">
        <v>1</v>
      </c>
      <c r="F3178" s="5"/>
      <c r="G3178" s="5">
        <v>1</v>
      </c>
    </row>
    <row r="3179" spans="1:7" x14ac:dyDescent="0.2">
      <c r="A3179" s="12">
        <v>42425.752650462964</v>
      </c>
      <c r="B3179" s="5"/>
      <c r="C3179" s="5">
        <v>1</v>
      </c>
      <c r="D3179" s="5"/>
      <c r="E3179" s="5"/>
      <c r="F3179" s="5"/>
      <c r="G3179" s="5">
        <v>1</v>
      </c>
    </row>
    <row r="3180" spans="1:7" x14ac:dyDescent="0.2">
      <c r="A3180" s="12">
        <v>42425.761759259258</v>
      </c>
      <c r="B3180" s="5">
        <v>1</v>
      </c>
      <c r="C3180" s="5"/>
      <c r="D3180" s="5"/>
      <c r="E3180" s="5"/>
      <c r="F3180" s="5"/>
      <c r="G3180" s="5">
        <v>1</v>
      </c>
    </row>
    <row r="3181" spans="1:7" x14ac:dyDescent="0.2">
      <c r="A3181" s="12">
        <v>42426.199259259258</v>
      </c>
      <c r="B3181" s="5"/>
      <c r="C3181" s="5"/>
      <c r="D3181" s="5"/>
      <c r="E3181" s="5">
        <v>1</v>
      </c>
      <c r="F3181" s="5"/>
      <c r="G3181" s="5">
        <v>1</v>
      </c>
    </row>
    <row r="3182" spans="1:7" x14ac:dyDescent="0.2">
      <c r="A3182" s="12">
        <v>42426.33425925926</v>
      </c>
      <c r="B3182" s="5"/>
      <c r="C3182" s="5"/>
      <c r="D3182" s="5"/>
      <c r="E3182" s="5">
        <v>1</v>
      </c>
      <c r="F3182" s="5"/>
      <c r="G3182" s="5">
        <v>1</v>
      </c>
    </row>
    <row r="3183" spans="1:7" x14ac:dyDescent="0.2">
      <c r="A3183" s="12">
        <v>42426.741655092592</v>
      </c>
      <c r="B3183" s="5"/>
      <c r="C3183" s="5"/>
      <c r="D3183" s="5"/>
      <c r="E3183" s="5">
        <v>1</v>
      </c>
      <c r="F3183" s="5"/>
      <c r="G3183" s="5">
        <v>1</v>
      </c>
    </row>
    <row r="3184" spans="1:7" x14ac:dyDescent="0.2">
      <c r="A3184" s="12">
        <v>42426.809745370374</v>
      </c>
      <c r="B3184" s="5">
        <v>1</v>
      </c>
      <c r="C3184" s="5"/>
      <c r="D3184" s="5"/>
      <c r="E3184" s="5"/>
      <c r="F3184" s="5"/>
      <c r="G3184" s="5">
        <v>1</v>
      </c>
    </row>
    <row r="3185" spans="1:7" x14ac:dyDescent="0.2">
      <c r="A3185" s="12">
        <v>42427.512673611112</v>
      </c>
      <c r="B3185" s="5"/>
      <c r="C3185" s="5">
        <v>1</v>
      </c>
      <c r="D3185" s="5"/>
      <c r="E3185" s="5"/>
      <c r="F3185" s="5"/>
      <c r="G3185" s="5">
        <v>1</v>
      </c>
    </row>
    <row r="3186" spans="1:7" x14ac:dyDescent="0.2">
      <c r="A3186" s="12">
        <v>42427.756412037037</v>
      </c>
      <c r="B3186" s="5"/>
      <c r="C3186" s="5"/>
      <c r="D3186" s="5"/>
      <c r="E3186" s="5">
        <v>1</v>
      </c>
      <c r="F3186" s="5"/>
      <c r="G3186" s="5">
        <v>1</v>
      </c>
    </row>
    <row r="3187" spans="1:7" x14ac:dyDescent="0.2">
      <c r="A3187" s="12">
        <v>42429.118344907409</v>
      </c>
      <c r="B3187" s="5"/>
      <c r="C3187" s="5">
        <v>1</v>
      </c>
      <c r="D3187" s="5"/>
      <c r="E3187" s="5"/>
      <c r="F3187" s="5"/>
      <c r="G3187" s="5">
        <v>1</v>
      </c>
    </row>
    <row r="3188" spans="1:7" x14ac:dyDescent="0.2">
      <c r="A3188" s="12">
        <v>42429.487210648149</v>
      </c>
      <c r="B3188" s="5"/>
      <c r="C3188" s="5">
        <v>1</v>
      </c>
      <c r="D3188" s="5"/>
      <c r="E3188" s="5"/>
      <c r="F3188" s="5"/>
      <c r="G3188" s="5">
        <v>1</v>
      </c>
    </row>
    <row r="3189" spans="1:7" x14ac:dyDescent="0.2">
      <c r="A3189" s="12">
        <v>42429.641226851854</v>
      </c>
      <c r="B3189" s="5"/>
      <c r="C3189" s="5">
        <v>1</v>
      </c>
      <c r="D3189" s="5"/>
      <c r="E3189" s="5"/>
      <c r="F3189" s="5"/>
      <c r="G3189" s="5">
        <v>1</v>
      </c>
    </row>
    <row r="3190" spans="1:7" x14ac:dyDescent="0.2">
      <c r="A3190" s="12">
        <v>42429.783391203702</v>
      </c>
      <c r="B3190" s="5"/>
      <c r="C3190" s="5"/>
      <c r="D3190" s="5"/>
      <c r="E3190" s="5">
        <v>1</v>
      </c>
      <c r="F3190" s="5"/>
      <c r="G3190" s="5">
        <v>1</v>
      </c>
    </row>
    <row r="3191" spans="1:7" x14ac:dyDescent="0.2">
      <c r="A3191" s="12">
        <v>42429.832465277781</v>
      </c>
      <c r="B3191" s="5"/>
      <c r="C3191" s="5"/>
      <c r="D3191" s="5"/>
      <c r="E3191" s="5">
        <v>1</v>
      </c>
      <c r="F3191" s="5"/>
      <c r="G3191" s="5">
        <v>1</v>
      </c>
    </row>
    <row r="3192" spans="1:7" x14ac:dyDescent="0.2">
      <c r="A3192" s="12">
        <v>42430.221909722219</v>
      </c>
      <c r="B3192" s="5"/>
      <c r="C3192" s="5"/>
      <c r="D3192" s="5"/>
      <c r="E3192" s="5">
        <v>1</v>
      </c>
      <c r="F3192" s="5"/>
      <c r="G3192" s="5">
        <v>1</v>
      </c>
    </row>
    <row r="3193" spans="1:7" x14ac:dyDescent="0.2">
      <c r="A3193" s="12">
        <v>42430.358564814815</v>
      </c>
      <c r="B3193" s="5"/>
      <c r="C3193" s="5">
        <v>1</v>
      </c>
      <c r="D3193" s="5"/>
      <c r="E3193" s="5"/>
      <c r="F3193" s="5"/>
      <c r="G3193" s="5">
        <v>1</v>
      </c>
    </row>
    <row r="3194" spans="1:7" x14ac:dyDescent="0.2">
      <c r="A3194" s="12">
        <v>42430.493877314817</v>
      </c>
      <c r="B3194" s="5"/>
      <c r="C3194" s="5"/>
      <c r="D3194" s="5"/>
      <c r="E3194" s="5">
        <v>1</v>
      </c>
      <c r="F3194" s="5"/>
      <c r="G3194" s="5">
        <v>1</v>
      </c>
    </row>
    <row r="3195" spans="1:7" x14ac:dyDescent="0.2">
      <c r="A3195" s="12">
        <v>42430.512118055558</v>
      </c>
      <c r="B3195" s="5"/>
      <c r="C3195" s="5"/>
      <c r="D3195" s="5"/>
      <c r="E3195" s="5">
        <v>1</v>
      </c>
      <c r="F3195" s="5"/>
      <c r="G3195" s="5">
        <v>1</v>
      </c>
    </row>
    <row r="3196" spans="1:7" x14ac:dyDescent="0.2">
      <c r="A3196" s="12">
        <v>42430.539178240739</v>
      </c>
      <c r="B3196" s="5"/>
      <c r="C3196" s="5">
        <v>1</v>
      </c>
      <c r="D3196" s="5"/>
      <c r="E3196" s="5"/>
      <c r="F3196" s="5"/>
      <c r="G3196" s="5">
        <v>1</v>
      </c>
    </row>
    <row r="3197" spans="1:7" x14ac:dyDescent="0.2">
      <c r="A3197" s="12">
        <v>42430.553888888891</v>
      </c>
      <c r="B3197" s="5"/>
      <c r="C3197" s="5"/>
      <c r="D3197" s="5"/>
      <c r="E3197" s="5">
        <v>1</v>
      </c>
      <c r="F3197" s="5"/>
      <c r="G3197" s="5">
        <v>1</v>
      </c>
    </row>
    <row r="3198" spans="1:7" x14ac:dyDescent="0.2">
      <c r="A3198" s="12">
        <v>42430.631064814814</v>
      </c>
      <c r="B3198" s="5"/>
      <c r="C3198" s="5"/>
      <c r="D3198" s="5"/>
      <c r="E3198" s="5">
        <v>1</v>
      </c>
      <c r="F3198" s="5"/>
      <c r="G3198" s="5">
        <v>1</v>
      </c>
    </row>
    <row r="3199" spans="1:7" x14ac:dyDescent="0.2">
      <c r="A3199" s="12">
        <v>42430.894201388888</v>
      </c>
      <c r="B3199" s="5"/>
      <c r="C3199" s="5"/>
      <c r="D3199" s="5"/>
      <c r="E3199" s="5">
        <v>1</v>
      </c>
      <c r="F3199" s="5"/>
      <c r="G3199" s="5">
        <v>1</v>
      </c>
    </row>
    <row r="3200" spans="1:7" x14ac:dyDescent="0.2">
      <c r="A3200" s="12">
        <v>42431.093668981484</v>
      </c>
      <c r="B3200" s="5"/>
      <c r="C3200" s="5"/>
      <c r="D3200" s="5"/>
      <c r="E3200" s="5">
        <v>1</v>
      </c>
      <c r="F3200" s="5"/>
      <c r="G3200" s="5">
        <v>1</v>
      </c>
    </row>
    <row r="3201" spans="1:7" x14ac:dyDescent="0.2">
      <c r="A3201" s="12">
        <v>42431.29173611111</v>
      </c>
      <c r="B3201" s="5"/>
      <c r="C3201" s="5"/>
      <c r="D3201" s="5"/>
      <c r="E3201" s="5">
        <v>1</v>
      </c>
      <c r="F3201" s="5"/>
      <c r="G3201" s="5">
        <v>1</v>
      </c>
    </row>
    <row r="3202" spans="1:7" x14ac:dyDescent="0.2">
      <c r="A3202" s="12">
        <v>42432.068379629629</v>
      </c>
      <c r="B3202" s="5">
        <v>1</v>
      </c>
      <c r="C3202" s="5"/>
      <c r="D3202" s="5"/>
      <c r="E3202" s="5"/>
      <c r="F3202" s="5"/>
      <c r="G3202" s="5">
        <v>1</v>
      </c>
    </row>
    <row r="3203" spans="1:7" x14ac:dyDescent="0.2">
      <c r="A3203" s="12">
        <v>42432.171493055554</v>
      </c>
      <c r="B3203" s="5"/>
      <c r="C3203" s="5">
        <v>1</v>
      </c>
      <c r="D3203" s="5"/>
      <c r="E3203" s="5"/>
      <c r="F3203" s="5"/>
      <c r="G3203" s="5">
        <v>1</v>
      </c>
    </row>
    <row r="3204" spans="1:7" x14ac:dyDescent="0.2">
      <c r="A3204" s="12">
        <v>42432.493391203701</v>
      </c>
      <c r="B3204" s="5"/>
      <c r="C3204" s="5"/>
      <c r="D3204" s="5"/>
      <c r="E3204" s="5">
        <v>1</v>
      </c>
      <c r="F3204" s="5"/>
      <c r="G3204" s="5">
        <v>1</v>
      </c>
    </row>
    <row r="3205" spans="1:7" x14ac:dyDescent="0.2">
      <c r="A3205" s="12">
        <v>42433.130416666667</v>
      </c>
      <c r="B3205" s="5"/>
      <c r="C3205" s="5">
        <v>1</v>
      </c>
      <c r="D3205" s="5"/>
      <c r="E3205" s="5"/>
      <c r="F3205" s="5"/>
      <c r="G3205" s="5">
        <v>1</v>
      </c>
    </row>
    <row r="3206" spans="1:7" x14ac:dyDescent="0.2">
      <c r="A3206" s="12">
        <v>42433.442256944443</v>
      </c>
      <c r="B3206" s="5"/>
      <c r="C3206" s="5">
        <v>1</v>
      </c>
      <c r="D3206" s="5"/>
      <c r="E3206" s="5"/>
      <c r="F3206" s="5"/>
      <c r="G3206" s="5">
        <v>1</v>
      </c>
    </row>
    <row r="3207" spans="1:7" x14ac:dyDescent="0.2">
      <c r="A3207" s="12">
        <v>42433.480567129627</v>
      </c>
      <c r="B3207" s="5"/>
      <c r="C3207" s="5"/>
      <c r="D3207" s="5"/>
      <c r="E3207" s="5">
        <v>1</v>
      </c>
      <c r="F3207" s="5"/>
      <c r="G3207" s="5">
        <v>1</v>
      </c>
    </row>
    <row r="3208" spans="1:7" x14ac:dyDescent="0.2">
      <c r="A3208" s="12">
        <v>42433.517835648148</v>
      </c>
      <c r="B3208" s="5"/>
      <c r="C3208" s="5">
        <v>1</v>
      </c>
      <c r="D3208" s="5"/>
      <c r="E3208" s="5"/>
      <c r="F3208" s="5"/>
      <c r="G3208" s="5">
        <v>1</v>
      </c>
    </row>
    <row r="3209" spans="1:7" x14ac:dyDescent="0.2">
      <c r="A3209" s="12">
        <v>42433.529120370367</v>
      </c>
      <c r="B3209" s="5"/>
      <c r="C3209" s="5">
        <v>1</v>
      </c>
      <c r="D3209" s="5"/>
      <c r="E3209" s="5"/>
      <c r="F3209" s="5"/>
      <c r="G3209" s="5">
        <v>1</v>
      </c>
    </row>
    <row r="3210" spans="1:7" x14ac:dyDescent="0.2">
      <c r="A3210" s="12">
        <v>42433.553553240738</v>
      </c>
      <c r="B3210" s="5"/>
      <c r="C3210" s="5"/>
      <c r="D3210" s="5"/>
      <c r="E3210" s="5">
        <v>1</v>
      </c>
      <c r="F3210" s="5"/>
      <c r="G3210" s="5">
        <v>1</v>
      </c>
    </row>
    <row r="3211" spans="1:7" x14ac:dyDescent="0.2">
      <c r="A3211" s="12">
        <v>42433.617384259262</v>
      </c>
      <c r="B3211" s="5"/>
      <c r="C3211" s="5">
        <v>1</v>
      </c>
      <c r="D3211" s="5"/>
      <c r="E3211" s="5"/>
      <c r="F3211" s="5"/>
      <c r="G3211" s="5">
        <v>1</v>
      </c>
    </row>
    <row r="3212" spans="1:7" x14ac:dyDescent="0.2">
      <c r="A3212" s="12">
        <v>42435.665879629632</v>
      </c>
      <c r="B3212" s="5"/>
      <c r="C3212" s="5">
        <v>1</v>
      </c>
      <c r="D3212" s="5"/>
      <c r="E3212" s="5"/>
      <c r="F3212" s="5"/>
      <c r="G3212" s="5">
        <v>1</v>
      </c>
    </row>
    <row r="3213" spans="1:7" x14ac:dyDescent="0.2">
      <c r="A3213" s="12">
        <v>42435.733749999999</v>
      </c>
      <c r="B3213" s="5"/>
      <c r="C3213" s="5">
        <v>1</v>
      </c>
      <c r="D3213" s="5"/>
      <c r="E3213" s="5"/>
      <c r="F3213" s="5"/>
      <c r="G3213" s="5">
        <v>1</v>
      </c>
    </row>
    <row r="3214" spans="1:7" x14ac:dyDescent="0.2">
      <c r="A3214" s="12">
        <v>42436.003368055557</v>
      </c>
      <c r="B3214" s="5"/>
      <c r="C3214" s="5">
        <v>1</v>
      </c>
      <c r="D3214" s="5"/>
      <c r="E3214" s="5"/>
      <c r="F3214" s="5"/>
      <c r="G3214" s="5">
        <v>1</v>
      </c>
    </row>
    <row r="3215" spans="1:7" x14ac:dyDescent="0.2">
      <c r="A3215" s="12">
        <v>42436.300775462965</v>
      </c>
      <c r="B3215" s="5"/>
      <c r="C3215" s="5">
        <v>1</v>
      </c>
      <c r="D3215" s="5"/>
      <c r="E3215" s="5"/>
      <c r="F3215" s="5"/>
      <c r="G3215" s="5">
        <v>1</v>
      </c>
    </row>
    <row r="3216" spans="1:7" x14ac:dyDescent="0.2">
      <c r="A3216" s="12">
        <v>42436.886157407411</v>
      </c>
      <c r="B3216" s="5"/>
      <c r="C3216" s="5">
        <v>1</v>
      </c>
      <c r="D3216" s="5"/>
      <c r="E3216" s="5"/>
      <c r="F3216" s="5"/>
      <c r="G3216" s="5">
        <v>1</v>
      </c>
    </row>
    <row r="3217" spans="1:7" x14ac:dyDescent="0.2">
      <c r="A3217" s="12">
        <v>42437.190347222226</v>
      </c>
      <c r="B3217" s="5"/>
      <c r="C3217" s="5"/>
      <c r="D3217" s="5"/>
      <c r="E3217" s="5">
        <v>1</v>
      </c>
      <c r="F3217" s="5"/>
      <c r="G3217" s="5">
        <v>1</v>
      </c>
    </row>
    <row r="3218" spans="1:7" x14ac:dyDescent="0.2">
      <c r="A3218" s="12">
        <v>42437.428136574075</v>
      </c>
      <c r="B3218" s="5"/>
      <c r="C3218" s="5"/>
      <c r="D3218" s="5"/>
      <c r="E3218" s="5">
        <v>1</v>
      </c>
      <c r="F3218" s="5"/>
      <c r="G3218" s="5">
        <v>1</v>
      </c>
    </row>
    <row r="3219" spans="1:7" x14ac:dyDescent="0.2">
      <c r="A3219" s="12">
        <v>42437.437013888892</v>
      </c>
      <c r="B3219" s="5"/>
      <c r="C3219" s="5">
        <v>1</v>
      </c>
      <c r="D3219" s="5"/>
      <c r="E3219" s="5"/>
      <c r="F3219" s="5"/>
      <c r="G3219" s="5">
        <v>1</v>
      </c>
    </row>
    <row r="3220" spans="1:7" x14ac:dyDescent="0.2">
      <c r="A3220" s="12">
        <v>42437.71665509259</v>
      </c>
      <c r="B3220" s="5"/>
      <c r="C3220" s="5">
        <v>1</v>
      </c>
      <c r="D3220" s="5"/>
      <c r="E3220" s="5"/>
      <c r="F3220" s="5"/>
      <c r="G3220" s="5">
        <v>1</v>
      </c>
    </row>
    <row r="3221" spans="1:7" x14ac:dyDescent="0.2">
      <c r="A3221" s="12">
        <v>42438.330740740741</v>
      </c>
      <c r="B3221" s="5"/>
      <c r="C3221" s="5">
        <v>1</v>
      </c>
      <c r="D3221" s="5"/>
      <c r="E3221" s="5"/>
      <c r="F3221" s="5"/>
      <c r="G3221" s="5">
        <v>1</v>
      </c>
    </row>
    <row r="3222" spans="1:7" x14ac:dyDescent="0.2">
      <c r="A3222" s="12">
        <v>42438.458738425928</v>
      </c>
      <c r="B3222" s="5"/>
      <c r="C3222" s="5"/>
      <c r="D3222" s="5"/>
      <c r="E3222" s="5">
        <v>1</v>
      </c>
      <c r="F3222" s="5"/>
      <c r="G3222" s="5">
        <v>1</v>
      </c>
    </row>
    <row r="3223" spans="1:7" x14ac:dyDescent="0.2">
      <c r="A3223" s="12">
        <v>42438.570798611108</v>
      </c>
      <c r="B3223" s="5">
        <v>1</v>
      </c>
      <c r="C3223" s="5"/>
      <c r="D3223" s="5"/>
      <c r="E3223" s="5"/>
      <c r="F3223" s="5"/>
      <c r="G3223" s="5">
        <v>1</v>
      </c>
    </row>
    <row r="3224" spans="1:7" x14ac:dyDescent="0.2">
      <c r="A3224" s="12">
        <v>42438.605115740742</v>
      </c>
      <c r="B3224" s="5">
        <v>1</v>
      </c>
      <c r="C3224" s="5"/>
      <c r="D3224" s="5"/>
      <c r="E3224" s="5"/>
      <c r="F3224" s="5"/>
      <c r="G3224" s="5">
        <v>1</v>
      </c>
    </row>
    <row r="3225" spans="1:7" x14ac:dyDescent="0.2">
      <c r="A3225" s="12">
        <v>42438.619456018518</v>
      </c>
      <c r="B3225" s="5"/>
      <c r="C3225" s="5"/>
      <c r="D3225" s="5"/>
      <c r="E3225" s="5">
        <v>1</v>
      </c>
      <c r="F3225" s="5"/>
      <c r="G3225" s="5">
        <v>1</v>
      </c>
    </row>
    <row r="3226" spans="1:7" x14ac:dyDescent="0.2">
      <c r="A3226" s="12">
        <v>42438.752939814818</v>
      </c>
      <c r="B3226" s="5"/>
      <c r="C3226" s="5">
        <v>1</v>
      </c>
      <c r="D3226" s="5"/>
      <c r="E3226" s="5"/>
      <c r="F3226" s="5"/>
      <c r="G3226" s="5">
        <v>1</v>
      </c>
    </row>
    <row r="3227" spans="1:7" x14ac:dyDescent="0.2">
      <c r="A3227" s="12">
        <v>42439.493981481479</v>
      </c>
      <c r="B3227" s="5"/>
      <c r="C3227" s="5">
        <v>1</v>
      </c>
      <c r="D3227" s="5"/>
      <c r="E3227" s="5"/>
      <c r="F3227" s="5"/>
      <c r="G3227" s="5">
        <v>1</v>
      </c>
    </row>
    <row r="3228" spans="1:7" x14ac:dyDescent="0.2">
      <c r="A3228" s="12">
        <v>42440.162777777776</v>
      </c>
      <c r="B3228" s="5"/>
      <c r="C3228" s="5">
        <v>1</v>
      </c>
      <c r="D3228" s="5"/>
      <c r="E3228" s="5"/>
      <c r="F3228" s="5"/>
      <c r="G3228" s="5">
        <v>1</v>
      </c>
    </row>
    <row r="3229" spans="1:7" x14ac:dyDescent="0.2">
      <c r="A3229" s="12">
        <v>42440.208171296297</v>
      </c>
      <c r="B3229" s="5"/>
      <c r="C3229" s="5"/>
      <c r="D3229" s="5"/>
      <c r="E3229" s="5">
        <v>1</v>
      </c>
      <c r="F3229" s="5"/>
      <c r="G3229" s="5">
        <v>1</v>
      </c>
    </row>
    <row r="3230" spans="1:7" x14ac:dyDescent="0.2">
      <c r="A3230" s="12">
        <v>42440.442002314812</v>
      </c>
      <c r="B3230" s="5">
        <v>1</v>
      </c>
      <c r="C3230" s="5"/>
      <c r="D3230" s="5"/>
      <c r="E3230" s="5"/>
      <c r="F3230" s="5"/>
      <c r="G3230" s="5">
        <v>1</v>
      </c>
    </row>
    <row r="3231" spans="1:7" x14ac:dyDescent="0.2">
      <c r="A3231" s="12">
        <v>42440.611944444441</v>
      </c>
      <c r="B3231" s="5"/>
      <c r="C3231" s="5">
        <v>1</v>
      </c>
      <c r="D3231" s="5"/>
      <c r="E3231" s="5"/>
      <c r="F3231" s="5"/>
      <c r="G3231" s="5">
        <v>1</v>
      </c>
    </row>
    <row r="3232" spans="1:7" x14ac:dyDescent="0.2">
      <c r="A3232" s="12">
        <v>42442.415011574078</v>
      </c>
      <c r="B3232" s="5"/>
      <c r="C3232" s="5"/>
      <c r="D3232" s="5"/>
      <c r="E3232" s="5">
        <v>1</v>
      </c>
      <c r="F3232" s="5"/>
      <c r="G3232" s="5">
        <v>1</v>
      </c>
    </row>
    <row r="3233" spans="1:7" x14ac:dyDescent="0.2">
      <c r="A3233" s="12">
        <v>42442.793715277781</v>
      </c>
      <c r="B3233" s="5"/>
      <c r="C3233" s="5"/>
      <c r="D3233" s="5"/>
      <c r="E3233" s="5">
        <v>1</v>
      </c>
      <c r="F3233" s="5"/>
      <c r="G3233" s="5">
        <v>1</v>
      </c>
    </row>
    <row r="3234" spans="1:7" x14ac:dyDescent="0.2">
      <c r="A3234" s="12">
        <v>42443.594027777777</v>
      </c>
      <c r="B3234" s="5"/>
      <c r="C3234" s="5"/>
      <c r="D3234" s="5"/>
      <c r="E3234" s="5">
        <v>1</v>
      </c>
      <c r="F3234" s="5"/>
      <c r="G3234" s="5">
        <v>1</v>
      </c>
    </row>
    <row r="3235" spans="1:7" x14ac:dyDescent="0.2">
      <c r="A3235" s="12">
        <v>42443.780717592592</v>
      </c>
      <c r="B3235" s="5"/>
      <c r="C3235" s="5"/>
      <c r="D3235" s="5"/>
      <c r="E3235" s="5">
        <v>1</v>
      </c>
      <c r="F3235" s="5"/>
      <c r="G3235" s="5">
        <v>1</v>
      </c>
    </row>
    <row r="3236" spans="1:7" x14ac:dyDescent="0.2">
      <c r="A3236" s="12">
        <v>42444.05976851852</v>
      </c>
      <c r="B3236" s="5">
        <v>1</v>
      </c>
      <c r="C3236" s="5"/>
      <c r="D3236" s="5"/>
      <c r="E3236" s="5"/>
      <c r="F3236" s="5"/>
      <c r="G3236" s="5">
        <v>1</v>
      </c>
    </row>
    <row r="3237" spans="1:7" x14ac:dyDescent="0.2">
      <c r="A3237" s="12">
        <v>42444.375578703701</v>
      </c>
      <c r="B3237" s="5"/>
      <c r="C3237" s="5">
        <v>1</v>
      </c>
      <c r="D3237" s="5"/>
      <c r="E3237" s="5"/>
      <c r="F3237" s="5"/>
      <c r="G3237" s="5">
        <v>1</v>
      </c>
    </row>
    <row r="3238" spans="1:7" x14ac:dyDescent="0.2">
      <c r="A3238" s="12">
        <v>42444.669409722221</v>
      </c>
      <c r="B3238" s="5"/>
      <c r="C3238" s="5">
        <v>1</v>
      </c>
      <c r="D3238" s="5"/>
      <c r="E3238" s="5"/>
      <c r="F3238" s="5"/>
      <c r="G3238" s="5">
        <v>1</v>
      </c>
    </row>
    <row r="3239" spans="1:7" x14ac:dyDescent="0.2">
      <c r="A3239" s="12">
        <v>42444.985972222225</v>
      </c>
      <c r="B3239" s="5"/>
      <c r="C3239" s="5"/>
      <c r="D3239" s="5"/>
      <c r="E3239" s="5">
        <v>1</v>
      </c>
      <c r="F3239" s="5"/>
      <c r="G3239" s="5">
        <v>1</v>
      </c>
    </row>
    <row r="3240" spans="1:7" x14ac:dyDescent="0.2">
      <c r="A3240" s="12">
        <v>42445.389803240738</v>
      </c>
      <c r="B3240" s="5"/>
      <c r="C3240" s="5"/>
      <c r="D3240" s="5"/>
      <c r="E3240" s="5">
        <v>1</v>
      </c>
      <c r="F3240" s="5"/>
      <c r="G3240" s="5">
        <v>1</v>
      </c>
    </row>
    <row r="3241" spans="1:7" x14ac:dyDescent="0.2">
      <c r="A3241" s="12">
        <v>42445.504421296297</v>
      </c>
      <c r="B3241" s="5"/>
      <c r="C3241" s="5">
        <v>1</v>
      </c>
      <c r="D3241" s="5"/>
      <c r="E3241" s="5"/>
      <c r="F3241" s="5"/>
      <c r="G3241" s="5">
        <v>1</v>
      </c>
    </row>
    <row r="3242" spans="1:7" x14ac:dyDescent="0.2">
      <c r="A3242" s="12">
        <v>42445.614722222221</v>
      </c>
      <c r="B3242" s="5"/>
      <c r="C3242" s="5"/>
      <c r="D3242" s="5"/>
      <c r="E3242" s="5">
        <v>1</v>
      </c>
      <c r="F3242" s="5"/>
      <c r="G3242" s="5">
        <v>1</v>
      </c>
    </row>
    <row r="3243" spans="1:7" x14ac:dyDescent="0.2">
      <c r="A3243" s="12">
        <v>42445.658645833333</v>
      </c>
      <c r="B3243" s="5"/>
      <c r="C3243" s="5"/>
      <c r="D3243" s="5"/>
      <c r="E3243" s="5">
        <v>1</v>
      </c>
      <c r="F3243" s="5"/>
      <c r="G3243" s="5">
        <v>1</v>
      </c>
    </row>
    <row r="3244" spans="1:7" x14ac:dyDescent="0.2">
      <c r="A3244" s="12">
        <v>42445.852361111109</v>
      </c>
      <c r="B3244" s="5"/>
      <c r="C3244" s="5">
        <v>1</v>
      </c>
      <c r="D3244" s="5"/>
      <c r="E3244" s="5"/>
      <c r="F3244" s="5"/>
      <c r="G3244" s="5">
        <v>1</v>
      </c>
    </row>
    <row r="3245" spans="1:7" x14ac:dyDescent="0.2">
      <c r="A3245" s="12">
        <v>42446.571828703702</v>
      </c>
      <c r="B3245" s="5"/>
      <c r="C3245" s="5">
        <v>1</v>
      </c>
      <c r="D3245" s="5"/>
      <c r="E3245" s="5"/>
      <c r="F3245" s="5"/>
      <c r="G3245" s="5">
        <v>1</v>
      </c>
    </row>
    <row r="3246" spans="1:7" x14ac:dyDescent="0.2">
      <c r="A3246" s="12">
        <v>42446.63721064815</v>
      </c>
      <c r="B3246" s="5"/>
      <c r="C3246" s="5"/>
      <c r="D3246" s="5"/>
      <c r="E3246" s="5">
        <v>1</v>
      </c>
      <c r="F3246" s="5"/>
      <c r="G3246" s="5">
        <v>1</v>
      </c>
    </row>
    <row r="3247" spans="1:7" x14ac:dyDescent="0.2">
      <c r="A3247" s="12">
        <v>42446.735497685186</v>
      </c>
      <c r="B3247" s="5"/>
      <c r="C3247" s="5"/>
      <c r="D3247" s="5"/>
      <c r="E3247" s="5">
        <v>1</v>
      </c>
      <c r="F3247" s="5"/>
      <c r="G3247" s="5">
        <v>1</v>
      </c>
    </row>
    <row r="3248" spans="1:7" x14ac:dyDescent="0.2">
      <c r="A3248" s="12">
        <v>42446.895185185182</v>
      </c>
      <c r="B3248" s="5"/>
      <c r="C3248" s="5"/>
      <c r="D3248" s="5"/>
      <c r="E3248" s="5">
        <v>1</v>
      </c>
      <c r="F3248" s="5"/>
      <c r="G3248" s="5">
        <v>1</v>
      </c>
    </row>
    <row r="3249" spans="1:7" x14ac:dyDescent="0.2">
      <c r="A3249" s="12">
        <v>42447.655219907407</v>
      </c>
      <c r="B3249" s="5"/>
      <c r="C3249" s="5">
        <v>1</v>
      </c>
      <c r="D3249" s="5"/>
      <c r="E3249" s="5"/>
      <c r="F3249" s="5"/>
      <c r="G3249" s="5">
        <v>1</v>
      </c>
    </row>
    <row r="3250" spans="1:7" x14ac:dyDescent="0.2">
      <c r="A3250" s="12">
        <v>42447.686099537037</v>
      </c>
      <c r="B3250" s="5"/>
      <c r="C3250" s="5"/>
      <c r="D3250" s="5"/>
      <c r="E3250" s="5">
        <v>1</v>
      </c>
      <c r="F3250" s="5"/>
      <c r="G3250" s="5">
        <v>1</v>
      </c>
    </row>
    <row r="3251" spans="1:7" x14ac:dyDescent="0.2">
      <c r="A3251" s="12">
        <v>42447.688333333332</v>
      </c>
      <c r="B3251" s="5"/>
      <c r="C3251" s="5"/>
      <c r="D3251" s="5"/>
      <c r="E3251" s="5">
        <v>1</v>
      </c>
      <c r="F3251" s="5"/>
      <c r="G3251" s="5">
        <v>1</v>
      </c>
    </row>
    <row r="3252" spans="1:7" x14ac:dyDescent="0.2">
      <c r="A3252" s="12">
        <v>42447.68854166667</v>
      </c>
      <c r="B3252" s="5"/>
      <c r="C3252" s="5">
        <v>1</v>
      </c>
      <c r="D3252" s="5"/>
      <c r="E3252" s="5"/>
      <c r="F3252" s="5"/>
      <c r="G3252" s="5">
        <v>1</v>
      </c>
    </row>
    <row r="3253" spans="1:7" x14ac:dyDescent="0.2">
      <c r="A3253" s="12">
        <v>42448.613252314812</v>
      </c>
      <c r="B3253" s="5"/>
      <c r="C3253" s="5"/>
      <c r="D3253" s="5"/>
      <c r="E3253" s="5">
        <v>1</v>
      </c>
      <c r="F3253" s="5"/>
      <c r="G3253" s="5">
        <v>1</v>
      </c>
    </row>
    <row r="3254" spans="1:7" x14ac:dyDescent="0.2">
      <c r="A3254" s="12">
        <v>42449.133344907408</v>
      </c>
      <c r="B3254" s="5">
        <v>1</v>
      </c>
      <c r="C3254" s="5"/>
      <c r="D3254" s="5"/>
      <c r="E3254" s="5"/>
      <c r="F3254" s="5"/>
      <c r="G3254" s="5">
        <v>1</v>
      </c>
    </row>
    <row r="3255" spans="1:7" x14ac:dyDescent="0.2">
      <c r="A3255" s="12">
        <v>42450.380810185183</v>
      </c>
      <c r="B3255" s="5"/>
      <c r="C3255" s="5">
        <v>1</v>
      </c>
      <c r="D3255" s="5"/>
      <c r="E3255" s="5"/>
      <c r="F3255" s="5"/>
      <c r="G3255" s="5">
        <v>1</v>
      </c>
    </row>
    <row r="3256" spans="1:7" x14ac:dyDescent="0.2">
      <c r="A3256" s="12">
        <v>42450.674490740741</v>
      </c>
      <c r="B3256" s="5"/>
      <c r="C3256" s="5">
        <v>1</v>
      </c>
      <c r="D3256" s="5"/>
      <c r="E3256" s="5"/>
      <c r="F3256" s="5"/>
      <c r="G3256" s="5">
        <v>1</v>
      </c>
    </row>
    <row r="3257" spans="1:7" x14ac:dyDescent="0.2">
      <c r="A3257" s="12">
        <v>42450.887523148151</v>
      </c>
      <c r="B3257" s="5"/>
      <c r="C3257" s="5"/>
      <c r="D3257" s="5"/>
      <c r="E3257" s="5">
        <v>1</v>
      </c>
      <c r="F3257" s="5"/>
      <c r="G3257" s="5">
        <v>1</v>
      </c>
    </row>
    <row r="3258" spans="1:7" x14ac:dyDescent="0.2">
      <c r="A3258" s="12">
        <v>42451.288483796299</v>
      </c>
      <c r="B3258" s="5"/>
      <c r="C3258" s="5"/>
      <c r="D3258" s="5"/>
      <c r="E3258" s="5">
        <v>1</v>
      </c>
      <c r="F3258" s="5"/>
      <c r="G3258" s="5">
        <v>1</v>
      </c>
    </row>
    <row r="3259" spans="1:7" x14ac:dyDescent="0.2">
      <c r="A3259" s="12">
        <v>42451.490115740744</v>
      </c>
      <c r="B3259" s="5">
        <v>1</v>
      </c>
      <c r="C3259" s="5"/>
      <c r="D3259" s="5"/>
      <c r="E3259" s="5"/>
      <c r="F3259" s="5"/>
      <c r="G3259" s="5">
        <v>1</v>
      </c>
    </row>
    <row r="3260" spans="1:7" x14ac:dyDescent="0.2">
      <c r="A3260" s="12">
        <v>42451.658634259256</v>
      </c>
      <c r="B3260" s="5"/>
      <c r="C3260" s="5">
        <v>1</v>
      </c>
      <c r="D3260" s="5"/>
      <c r="E3260" s="5"/>
      <c r="F3260" s="5"/>
      <c r="G3260" s="5">
        <v>1</v>
      </c>
    </row>
    <row r="3261" spans="1:7" x14ac:dyDescent="0.2">
      <c r="A3261" s="12">
        <v>42452.06449074074</v>
      </c>
      <c r="B3261" s="5"/>
      <c r="C3261" s="5"/>
      <c r="D3261" s="5"/>
      <c r="E3261" s="5">
        <v>1</v>
      </c>
      <c r="F3261" s="5"/>
      <c r="G3261" s="5">
        <v>1</v>
      </c>
    </row>
    <row r="3262" spans="1:7" x14ac:dyDescent="0.2">
      <c r="A3262" s="12">
        <v>42452.371655092589</v>
      </c>
      <c r="B3262" s="5"/>
      <c r="C3262" s="5"/>
      <c r="D3262" s="5"/>
      <c r="E3262" s="5">
        <v>1</v>
      </c>
      <c r="F3262" s="5"/>
      <c r="G3262" s="5">
        <v>1</v>
      </c>
    </row>
    <row r="3263" spans="1:7" x14ac:dyDescent="0.2">
      <c r="A3263" s="12">
        <v>42452.458437499998</v>
      </c>
      <c r="B3263" s="5"/>
      <c r="C3263" s="5"/>
      <c r="D3263" s="5"/>
      <c r="E3263" s="5">
        <v>1</v>
      </c>
      <c r="F3263" s="5"/>
      <c r="G3263" s="5">
        <v>1</v>
      </c>
    </row>
    <row r="3264" spans="1:7" x14ac:dyDescent="0.2">
      <c r="A3264" s="12">
        <v>42452.573495370372</v>
      </c>
      <c r="B3264" s="5"/>
      <c r="C3264" s="5"/>
      <c r="D3264" s="5"/>
      <c r="E3264" s="5">
        <v>1</v>
      </c>
      <c r="F3264" s="5"/>
      <c r="G3264" s="5">
        <v>1</v>
      </c>
    </row>
    <row r="3265" spans="1:7" x14ac:dyDescent="0.2">
      <c r="A3265" s="12">
        <v>42452.60732638889</v>
      </c>
      <c r="B3265" s="5"/>
      <c r="C3265" s="5">
        <v>1</v>
      </c>
      <c r="D3265" s="5"/>
      <c r="E3265" s="5"/>
      <c r="F3265" s="5"/>
      <c r="G3265" s="5">
        <v>1</v>
      </c>
    </row>
    <row r="3266" spans="1:7" x14ac:dyDescent="0.2">
      <c r="A3266" s="12">
        <v>42452.617407407408</v>
      </c>
      <c r="B3266" s="5"/>
      <c r="C3266" s="5"/>
      <c r="D3266" s="5"/>
      <c r="E3266" s="5">
        <v>1</v>
      </c>
      <c r="F3266" s="5"/>
      <c r="G3266" s="5">
        <v>1</v>
      </c>
    </row>
    <row r="3267" spans="1:7" x14ac:dyDescent="0.2">
      <c r="A3267" s="12">
        <v>42452.619409722225</v>
      </c>
      <c r="B3267" s="5"/>
      <c r="C3267" s="5"/>
      <c r="D3267" s="5"/>
      <c r="E3267" s="5">
        <v>1</v>
      </c>
      <c r="F3267" s="5"/>
      <c r="G3267" s="5">
        <v>1</v>
      </c>
    </row>
    <row r="3268" spans="1:7" x14ac:dyDescent="0.2">
      <c r="A3268" s="12">
        <v>42452.668576388889</v>
      </c>
      <c r="B3268" s="5"/>
      <c r="C3268" s="5"/>
      <c r="D3268" s="5"/>
      <c r="E3268" s="5">
        <v>1</v>
      </c>
      <c r="F3268" s="5"/>
      <c r="G3268" s="5">
        <v>1</v>
      </c>
    </row>
    <row r="3269" spans="1:7" x14ac:dyDescent="0.2">
      <c r="A3269" s="12">
        <v>42452.708148148151</v>
      </c>
      <c r="B3269" s="5"/>
      <c r="C3269" s="5"/>
      <c r="D3269" s="5"/>
      <c r="E3269" s="5">
        <v>1</v>
      </c>
      <c r="F3269" s="5"/>
      <c r="G3269" s="5">
        <v>1</v>
      </c>
    </row>
    <row r="3270" spans="1:7" x14ac:dyDescent="0.2">
      <c r="A3270" s="12">
        <v>42453.219907407409</v>
      </c>
      <c r="B3270" s="5"/>
      <c r="C3270" s="5">
        <v>1</v>
      </c>
      <c r="D3270" s="5"/>
      <c r="E3270" s="5"/>
      <c r="F3270" s="5"/>
      <c r="G3270" s="5">
        <v>1</v>
      </c>
    </row>
    <row r="3271" spans="1:7" x14ac:dyDescent="0.2">
      <c r="A3271" s="12">
        <v>42453.288935185185</v>
      </c>
      <c r="B3271" s="5"/>
      <c r="C3271" s="5"/>
      <c r="D3271" s="5"/>
      <c r="E3271" s="5">
        <v>1</v>
      </c>
      <c r="F3271" s="5"/>
      <c r="G3271" s="5">
        <v>1</v>
      </c>
    </row>
    <row r="3272" spans="1:7" x14ac:dyDescent="0.2">
      <c r="A3272" s="12">
        <v>42453.597974537035</v>
      </c>
      <c r="B3272" s="5"/>
      <c r="C3272" s="5">
        <v>1</v>
      </c>
      <c r="D3272" s="5"/>
      <c r="E3272" s="5"/>
      <c r="F3272" s="5"/>
      <c r="G3272" s="5">
        <v>1</v>
      </c>
    </row>
    <row r="3273" spans="1:7" x14ac:dyDescent="0.2">
      <c r="A3273" s="12">
        <v>42453.611354166664</v>
      </c>
      <c r="B3273" s="5"/>
      <c r="C3273" s="5">
        <v>1</v>
      </c>
      <c r="D3273" s="5"/>
      <c r="E3273" s="5"/>
      <c r="F3273" s="5"/>
      <c r="G3273" s="5">
        <v>1</v>
      </c>
    </row>
    <row r="3274" spans="1:7" x14ac:dyDescent="0.2">
      <c r="A3274" s="12">
        <v>42454.628518518519</v>
      </c>
      <c r="B3274" s="5"/>
      <c r="C3274" s="5"/>
      <c r="D3274" s="5"/>
      <c r="E3274" s="5">
        <v>1</v>
      </c>
      <c r="F3274" s="5"/>
      <c r="G3274" s="5">
        <v>1</v>
      </c>
    </row>
    <row r="3275" spans="1:7" x14ac:dyDescent="0.2">
      <c r="A3275" s="12">
        <v>42457.415590277778</v>
      </c>
      <c r="B3275" s="5"/>
      <c r="C3275" s="5"/>
      <c r="D3275" s="5"/>
      <c r="E3275" s="5">
        <v>1</v>
      </c>
      <c r="F3275" s="5"/>
      <c r="G3275" s="5">
        <v>1</v>
      </c>
    </row>
    <row r="3276" spans="1:7" x14ac:dyDescent="0.2">
      <c r="A3276" s="12">
        <v>42457.663182870368</v>
      </c>
      <c r="B3276" s="5"/>
      <c r="C3276" s="5">
        <v>1</v>
      </c>
      <c r="D3276" s="5"/>
      <c r="E3276" s="5"/>
      <c r="F3276" s="5"/>
      <c r="G3276" s="5">
        <v>1</v>
      </c>
    </row>
    <row r="3277" spans="1:7" x14ac:dyDescent="0.2">
      <c r="A3277" s="12">
        <v>42457.723692129628</v>
      </c>
      <c r="B3277" s="5"/>
      <c r="C3277" s="5">
        <v>1</v>
      </c>
      <c r="D3277" s="5"/>
      <c r="E3277" s="5"/>
      <c r="F3277" s="5"/>
      <c r="G3277" s="5">
        <v>1</v>
      </c>
    </row>
    <row r="3278" spans="1:7" x14ac:dyDescent="0.2">
      <c r="A3278" s="12">
        <v>42457.918842592589</v>
      </c>
      <c r="B3278" s="5"/>
      <c r="C3278" s="5"/>
      <c r="D3278" s="5"/>
      <c r="E3278" s="5">
        <v>1</v>
      </c>
      <c r="F3278" s="5"/>
      <c r="G3278" s="5">
        <v>1</v>
      </c>
    </row>
    <row r="3279" spans="1:7" x14ac:dyDescent="0.2">
      <c r="A3279" s="12">
        <v>42458.433391203704</v>
      </c>
      <c r="B3279" s="5"/>
      <c r="C3279" s="5"/>
      <c r="D3279" s="5"/>
      <c r="E3279" s="5">
        <v>1</v>
      </c>
      <c r="F3279" s="5"/>
      <c r="G3279" s="5">
        <v>1</v>
      </c>
    </row>
    <row r="3280" spans="1:7" x14ac:dyDescent="0.2">
      <c r="A3280" s="12">
        <v>42458.472592592596</v>
      </c>
      <c r="B3280" s="5"/>
      <c r="C3280" s="5"/>
      <c r="D3280" s="5"/>
      <c r="E3280" s="5">
        <v>1</v>
      </c>
      <c r="F3280" s="5"/>
      <c r="G3280" s="5">
        <v>1</v>
      </c>
    </row>
    <row r="3281" spans="1:7" x14ac:dyDescent="0.2">
      <c r="A3281" s="12">
        <v>42458.950277777774</v>
      </c>
      <c r="B3281" s="5"/>
      <c r="C3281" s="5"/>
      <c r="D3281" s="5"/>
      <c r="E3281" s="5">
        <v>1</v>
      </c>
      <c r="F3281" s="5"/>
      <c r="G3281" s="5">
        <v>1</v>
      </c>
    </row>
    <row r="3282" spans="1:7" x14ac:dyDescent="0.2">
      <c r="A3282" s="12">
        <v>42459.485532407409</v>
      </c>
      <c r="B3282" s="5"/>
      <c r="C3282" s="5"/>
      <c r="D3282" s="5"/>
      <c r="E3282" s="5">
        <v>1</v>
      </c>
      <c r="F3282" s="5"/>
      <c r="G3282" s="5">
        <v>1</v>
      </c>
    </row>
    <row r="3283" spans="1:7" x14ac:dyDescent="0.2">
      <c r="A3283" s="12">
        <v>42459.572511574072</v>
      </c>
      <c r="B3283" s="5"/>
      <c r="C3283" s="5"/>
      <c r="D3283" s="5"/>
      <c r="E3283" s="5">
        <v>1</v>
      </c>
      <c r="F3283" s="5"/>
      <c r="G3283" s="5">
        <v>1</v>
      </c>
    </row>
    <row r="3284" spans="1:7" x14ac:dyDescent="0.2">
      <c r="A3284" s="12">
        <v>42460.112280092595</v>
      </c>
      <c r="B3284" s="5"/>
      <c r="C3284" s="5">
        <v>1</v>
      </c>
      <c r="D3284" s="5"/>
      <c r="E3284" s="5"/>
      <c r="F3284" s="5"/>
      <c r="G3284" s="5">
        <v>1</v>
      </c>
    </row>
    <row r="3285" spans="1:7" x14ac:dyDescent="0.2">
      <c r="A3285" s="12">
        <v>42460.126979166664</v>
      </c>
      <c r="B3285" s="5"/>
      <c r="C3285" s="5"/>
      <c r="D3285" s="5"/>
      <c r="E3285" s="5">
        <v>1</v>
      </c>
      <c r="F3285" s="5"/>
      <c r="G3285" s="5">
        <v>1</v>
      </c>
    </row>
    <row r="3286" spans="1:7" x14ac:dyDescent="0.2">
      <c r="A3286" s="12">
        <v>42460.165972222225</v>
      </c>
      <c r="B3286" s="5"/>
      <c r="C3286" s="5">
        <v>1</v>
      </c>
      <c r="D3286" s="5"/>
      <c r="E3286" s="5"/>
      <c r="F3286" s="5"/>
      <c r="G3286" s="5">
        <v>1</v>
      </c>
    </row>
    <row r="3287" spans="1:7" x14ac:dyDescent="0.2">
      <c r="A3287" s="12">
        <v>42460.365277777775</v>
      </c>
      <c r="B3287" s="5"/>
      <c r="C3287" s="5"/>
      <c r="D3287" s="5"/>
      <c r="E3287" s="5">
        <v>1</v>
      </c>
      <c r="F3287" s="5"/>
      <c r="G3287" s="5">
        <v>1</v>
      </c>
    </row>
    <row r="3288" spans="1:7" x14ac:dyDescent="0.2">
      <c r="A3288" s="12">
        <v>42460.402187500003</v>
      </c>
      <c r="B3288" s="5"/>
      <c r="C3288" s="5">
        <v>1</v>
      </c>
      <c r="D3288" s="5"/>
      <c r="E3288" s="5"/>
      <c r="F3288" s="5"/>
      <c r="G3288" s="5">
        <v>1</v>
      </c>
    </row>
    <row r="3289" spans="1:7" x14ac:dyDescent="0.2">
      <c r="A3289" s="12">
        <v>42460.525196759256</v>
      </c>
      <c r="B3289" s="5"/>
      <c r="C3289" s="5"/>
      <c r="D3289" s="5"/>
      <c r="E3289" s="5">
        <v>1</v>
      </c>
      <c r="F3289" s="5"/>
      <c r="G3289" s="5">
        <v>1</v>
      </c>
    </row>
    <row r="3290" spans="1:7" x14ac:dyDescent="0.2">
      <c r="A3290" s="12">
        <v>42460.533414351848</v>
      </c>
      <c r="B3290" s="5"/>
      <c r="C3290" s="5"/>
      <c r="D3290" s="5"/>
      <c r="E3290" s="5">
        <v>1</v>
      </c>
      <c r="F3290" s="5"/>
      <c r="G3290" s="5">
        <v>1</v>
      </c>
    </row>
    <row r="3291" spans="1:7" x14ac:dyDescent="0.2">
      <c r="A3291" s="12">
        <v>42460.733888888892</v>
      </c>
      <c r="B3291" s="5"/>
      <c r="C3291" s="5"/>
      <c r="D3291" s="5"/>
      <c r="E3291" s="5">
        <v>1</v>
      </c>
      <c r="F3291" s="5"/>
      <c r="G3291" s="5">
        <v>1</v>
      </c>
    </row>
    <row r="3292" spans="1:7" x14ac:dyDescent="0.2">
      <c r="A3292" s="12">
        <v>42460.773587962962</v>
      </c>
      <c r="B3292" s="5"/>
      <c r="C3292" s="5">
        <v>1</v>
      </c>
      <c r="D3292" s="5"/>
      <c r="E3292" s="5"/>
      <c r="F3292" s="5"/>
      <c r="G3292" s="5">
        <v>1</v>
      </c>
    </row>
    <row r="3293" spans="1:7" x14ac:dyDescent="0.2">
      <c r="A3293" s="12">
        <v>42461.239328703705</v>
      </c>
      <c r="B3293" s="5"/>
      <c r="C3293" s="5">
        <v>1</v>
      </c>
      <c r="D3293" s="5"/>
      <c r="E3293" s="5"/>
      <c r="F3293" s="5"/>
      <c r="G3293" s="5">
        <v>1</v>
      </c>
    </row>
    <row r="3294" spans="1:7" x14ac:dyDescent="0.2">
      <c r="A3294" s="12">
        <v>42461.387939814813</v>
      </c>
      <c r="B3294" s="5"/>
      <c r="C3294" s="5">
        <v>1</v>
      </c>
      <c r="D3294" s="5"/>
      <c r="E3294" s="5"/>
      <c r="F3294" s="5"/>
      <c r="G3294" s="5">
        <v>1</v>
      </c>
    </row>
    <row r="3295" spans="1:7" x14ac:dyDescent="0.2">
      <c r="A3295" s="12">
        <v>42461.419178240743</v>
      </c>
      <c r="B3295" s="5"/>
      <c r="C3295" s="5"/>
      <c r="D3295" s="5"/>
      <c r="E3295" s="5">
        <v>1</v>
      </c>
      <c r="F3295" s="5"/>
      <c r="G3295" s="5">
        <v>1</v>
      </c>
    </row>
    <row r="3296" spans="1:7" x14ac:dyDescent="0.2">
      <c r="A3296" s="12">
        <v>42461.481412037036</v>
      </c>
      <c r="B3296" s="5"/>
      <c r="C3296" s="5"/>
      <c r="D3296" s="5"/>
      <c r="E3296" s="5">
        <v>1</v>
      </c>
      <c r="F3296" s="5"/>
      <c r="G3296" s="5">
        <v>1</v>
      </c>
    </row>
    <row r="3297" spans="1:7" x14ac:dyDescent="0.2">
      <c r="A3297" s="12">
        <v>42461.538865740738</v>
      </c>
      <c r="B3297" s="5"/>
      <c r="C3297" s="5"/>
      <c r="D3297" s="5"/>
      <c r="E3297" s="5">
        <v>1</v>
      </c>
      <c r="F3297" s="5"/>
      <c r="G3297" s="5">
        <v>1</v>
      </c>
    </row>
    <row r="3298" spans="1:7" x14ac:dyDescent="0.2">
      <c r="A3298" s="12">
        <v>42461.676805555559</v>
      </c>
      <c r="B3298" s="5"/>
      <c r="C3298" s="5"/>
      <c r="D3298" s="5"/>
      <c r="E3298" s="5">
        <v>1</v>
      </c>
      <c r="F3298" s="5"/>
      <c r="G3298" s="5">
        <v>1</v>
      </c>
    </row>
    <row r="3299" spans="1:7" x14ac:dyDescent="0.2">
      <c r="A3299" s="12">
        <v>42461.932534722226</v>
      </c>
      <c r="B3299" s="5"/>
      <c r="C3299" s="5"/>
      <c r="D3299" s="5"/>
      <c r="E3299" s="5">
        <v>1</v>
      </c>
      <c r="F3299" s="5"/>
      <c r="G3299" s="5">
        <v>1</v>
      </c>
    </row>
    <row r="3300" spans="1:7" x14ac:dyDescent="0.2">
      <c r="A3300" s="12">
        <v>42462.685162037036</v>
      </c>
      <c r="B3300" s="5"/>
      <c r="C3300" s="5"/>
      <c r="D3300" s="5"/>
      <c r="E3300" s="5">
        <v>1</v>
      </c>
      <c r="F3300" s="5"/>
      <c r="G3300" s="5">
        <v>1</v>
      </c>
    </row>
    <row r="3301" spans="1:7" x14ac:dyDescent="0.2">
      <c r="A3301" s="12">
        <v>42463.605520833335</v>
      </c>
      <c r="B3301" s="5"/>
      <c r="C3301" s="5"/>
      <c r="D3301" s="5"/>
      <c r="E3301" s="5">
        <v>1</v>
      </c>
      <c r="F3301" s="5"/>
      <c r="G3301" s="5">
        <v>1</v>
      </c>
    </row>
    <row r="3302" spans="1:7" x14ac:dyDescent="0.2">
      <c r="A3302" s="12">
        <v>42463.658333333333</v>
      </c>
      <c r="B3302" s="5">
        <v>1</v>
      </c>
      <c r="C3302" s="5"/>
      <c r="D3302" s="5"/>
      <c r="E3302" s="5"/>
      <c r="F3302" s="5"/>
      <c r="G3302" s="5">
        <v>1</v>
      </c>
    </row>
    <row r="3303" spans="1:7" x14ac:dyDescent="0.2">
      <c r="A3303" s="12">
        <v>42464.750578703701</v>
      </c>
      <c r="B3303" s="5">
        <v>1</v>
      </c>
      <c r="C3303" s="5"/>
      <c r="D3303" s="5"/>
      <c r="E3303" s="5"/>
      <c r="F3303" s="5"/>
      <c r="G3303" s="5">
        <v>1</v>
      </c>
    </row>
    <row r="3304" spans="1:7" x14ac:dyDescent="0.2">
      <c r="A3304" s="12">
        <v>42464.920057870368</v>
      </c>
      <c r="B3304" s="5"/>
      <c r="C3304" s="5">
        <v>1</v>
      </c>
      <c r="D3304" s="5"/>
      <c r="E3304" s="5"/>
      <c r="F3304" s="5"/>
      <c r="G3304" s="5">
        <v>1</v>
      </c>
    </row>
    <row r="3305" spans="1:7" x14ac:dyDescent="0.2">
      <c r="A3305" s="12">
        <v>42464.960185185184</v>
      </c>
      <c r="B3305" s="5"/>
      <c r="C3305" s="5"/>
      <c r="D3305" s="5"/>
      <c r="E3305" s="5">
        <v>1</v>
      </c>
      <c r="F3305" s="5"/>
      <c r="G3305" s="5">
        <v>1</v>
      </c>
    </row>
    <row r="3306" spans="1:7" x14ac:dyDescent="0.2">
      <c r="A3306" s="12">
        <v>42465.283101851855</v>
      </c>
      <c r="B3306" s="5"/>
      <c r="C3306" s="5"/>
      <c r="D3306" s="5"/>
      <c r="E3306" s="5">
        <v>1</v>
      </c>
      <c r="F3306" s="5"/>
      <c r="G3306" s="5">
        <v>1</v>
      </c>
    </row>
    <row r="3307" spans="1:7" x14ac:dyDescent="0.2">
      <c r="A3307" s="12">
        <v>42465.33457175926</v>
      </c>
      <c r="B3307" s="5"/>
      <c r="C3307" s="5"/>
      <c r="D3307" s="5"/>
      <c r="E3307" s="5">
        <v>1</v>
      </c>
      <c r="F3307" s="5"/>
      <c r="G3307" s="5">
        <v>1</v>
      </c>
    </row>
    <row r="3308" spans="1:7" x14ac:dyDescent="0.2">
      <c r="A3308" s="12">
        <v>42465.388252314813</v>
      </c>
      <c r="B3308" s="5"/>
      <c r="C3308" s="5"/>
      <c r="D3308" s="5"/>
      <c r="E3308" s="5">
        <v>1</v>
      </c>
      <c r="F3308" s="5"/>
      <c r="G3308" s="5">
        <v>1</v>
      </c>
    </row>
    <row r="3309" spans="1:7" x14ac:dyDescent="0.2">
      <c r="A3309" s="12">
        <v>42466.095381944448</v>
      </c>
      <c r="B3309" s="5"/>
      <c r="C3309" s="5"/>
      <c r="D3309" s="5"/>
      <c r="E3309" s="5">
        <v>1</v>
      </c>
      <c r="F3309" s="5"/>
      <c r="G3309" s="5">
        <v>1</v>
      </c>
    </row>
    <row r="3310" spans="1:7" x14ac:dyDescent="0.2">
      <c r="A3310" s="12">
        <v>42466.350462962961</v>
      </c>
      <c r="B3310" s="5"/>
      <c r="C3310" s="5"/>
      <c r="D3310" s="5"/>
      <c r="E3310" s="5">
        <v>1</v>
      </c>
      <c r="F3310" s="5"/>
      <c r="G3310" s="5">
        <v>1</v>
      </c>
    </row>
    <row r="3311" spans="1:7" x14ac:dyDescent="0.2">
      <c r="A3311" s="12">
        <v>42466.399976851855</v>
      </c>
      <c r="B3311" s="5"/>
      <c r="C3311" s="5"/>
      <c r="D3311" s="5"/>
      <c r="E3311" s="5">
        <v>1</v>
      </c>
      <c r="F3311" s="5"/>
      <c r="G3311" s="5">
        <v>1</v>
      </c>
    </row>
    <row r="3312" spans="1:7" x14ac:dyDescent="0.2">
      <c r="A3312" s="12">
        <v>42466.617847222224</v>
      </c>
      <c r="B3312" s="5"/>
      <c r="C3312" s="5"/>
      <c r="D3312" s="5"/>
      <c r="E3312" s="5">
        <v>1</v>
      </c>
      <c r="F3312" s="5"/>
      <c r="G3312" s="5">
        <v>1</v>
      </c>
    </row>
    <row r="3313" spans="1:7" x14ac:dyDescent="0.2">
      <c r="A3313" s="12">
        <v>42466.650555555556</v>
      </c>
      <c r="B3313" s="5">
        <v>1</v>
      </c>
      <c r="C3313" s="5"/>
      <c r="D3313" s="5"/>
      <c r="E3313" s="5"/>
      <c r="F3313" s="5"/>
      <c r="G3313" s="5">
        <v>1</v>
      </c>
    </row>
    <row r="3314" spans="1:7" x14ac:dyDescent="0.2">
      <c r="A3314" s="12">
        <v>42466.935833333337</v>
      </c>
      <c r="B3314" s="5"/>
      <c r="C3314" s="5"/>
      <c r="D3314" s="5"/>
      <c r="E3314" s="5">
        <v>1</v>
      </c>
      <c r="F3314" s="5"/>
      <c r="G3314" s="5">
        <v>1</v>
      </c>
    </row>
    <row r="3315" spans="1:7" x14ac:dyDescent="0.2">
      <c r="A3315" s="12">
        <v>42467.340208333335</v>
      </c>
      <c r="B3315" s="5"/>
      <c r="C3315" s="5">
        <v>1</v>
      </c>
      <c r="D3315" s="5"/>
      <c r="E3315" s="5"/>
      <c r="F3315" s="5"/>
      <c r="G3315" s="5">
        <v>1</v>
      </c>
    </row>
    <row r="3316" spans="1:7" x14ac:dyDescent="0.2">
      <c r="A3316" s="12">
        <v>42467.373055555552</v>
      </c>
      <c r="B3316" s="5"/>
      <c r="C3316" s="5"/>
      <c r="D3316" s="5"/>
      <c r="E3316" s="5">
        <v>1</v>
      </c>
      <c r="F3316" s="5"/>
      <c r="G3316" s="5">
        <v>1</v>
      </c>
    </row>
    <row r="3317" spans="1:7" x14ac:dyDescent="0.2">
      <c r="A3317" s="12">
        <v>42467.579861111109</v>
      </c>
      <c r="B3317" s="5"/>
      <c r="C3317" s="5"/>
      <c r="D3317" s="5"/>
      <c r="E3317" s="5">
        <v>1</v>
      </c>
      <c r="F3317" s="5"/>
      <c r="G3317" s="5">
        <v>1</v>
      </c>
    </row>
    <row r="3318" spans="1:7" x14ac:dyDescent="0.2">
      <c r="A3318" s="12">
        <v>42467.743645833332</v>
      </c>
      <c r="B3318" s="5"/>
      <c r="C3318" s="5"/>
      <c r="D3318" s="5"/>
      <c r="E3318" s="5">
        <v>1</v>
      </c>
      <c r="F3318" s="5"/>
      <c r="G3318" s="5">
        <v>1</v>
      </c>
    </row>
    <row r="3319" spans="1:7" x14ac:dyDescent="0.2">
      <c r="A3319" s="12">
        <v>42468.166273148148</v>
      </c>
      <c r="B3319" s="5"/>
      <c r="C3319" s="5"/>
      <c r="D3319" s="5"/>
      <c r="E3319" s="5">
        <v>1</v>
      </c>
      <c r="F3319" s="5"/>
      <c r="G3319" s="5">
        <v>1</v>
      </c>
    </row>
    <row r="3320" spans="1:7" x14ac:dyDescent="0.2">
      <c r="A3320" s="12">
        <v>42468.633414351854</v>
      </c>
      <c r="B3320" s="5"/>
      <c r="C3320" s="5">
        <v>1</v>
      </c>
      <c r="D3320" s="5"/>
      <c r="E3320" s="5"/>
      <c r="F3320" s="5"/>
      <c r="G3320" s="5">
        <v>1</v>
      </c>
    </row>
    <row r="3321" spans="1:7" x14ac:dyDescent="0.2">
      <c r="A3321" s="12">
        <v>42468.736250000002</v>
      </c>
      <c r="B3321" s="5"/>
      <c r="C3321" s="5"/>
      <c r="D3321" s="5"/>
      <c r="E3321" s="5">
        <v>1</v>
      </c>
      <c r="F3321" s="5"/>
      <c r="G3321" s="5">
        <v>1</v>
      </c>
    </row>
    <row r="3322" spans="1:7" x14ac:dyDescent="0.2">
      <c r="A3322" s="12">
        <v>42469.475810185184</v>
      </c>
      <c r="B3322" s="5"/>
      <c r="C3322" s="5">
        <v>1</v>
      </c>
      <c r="D3322" s="5"/>
      <c r="E3322" s="5"/>
      <c r="F3322" s="5"/>
      <c r="G3322" s="5">
        <v>1</v>
      </c>
    </row>
    <row r="3323" spans="1:7" x14ac:dyDescent="0.2">
      <c r="A3323" s="12">
        <v>42469.666574074072</v>
      </c>
      <c r="B3323" s="5"/>
      <c r="C3323" s="5"/>
      <c r="D3323" s="5"/>
      <c r="E3323" s="5">
        <v>1</v>
      </c>
      <c r="F3323" s="5"/>
      <c r="G3323" s="5">
        <v>1</v>
      </c>
    </row>
    <row r="3324" spans="1:7" x14ac:dyDescent="0.2">
      <c r="A3324" s="12">
        <v>42469.742951388886</v>
      </c>
      <c r="B3324" s="5">
        <v>1</v>
      </c>
      <c r="C3324" s="5"/>
      <c r="D3324" s="5"/>
      <c r="E3324" s="5"/>
      <c r="F3324" s="5"/>
      <c r="G3324" s="5">
        <v>1</v>
      </c>
    </row>
    <row r="3325" spans="1:7" x14ac:dyDescent="0.2">
      <c r="A3325" s="12">
        <v>42470.843819444446</v>
      </c>
      <c r="B3325" s="5"/>
      <c r="C3325" s="5">
        <v>1</v>
      </c>
      <c r="D3325" s="5"/>
      <c r="E3325" s="5"/>
      <c r="F3325" s="5"/>
      <c r="G3325" s="5">
        <v>1</v>
      </c>
    </row>
    <row r="3326" spans="1:7" x14ac:dyDescent="0.2">
      <c r="A3326" s="12">
        <v>42472.24113425926</v>
      </c>
      <c r="B3326" s="5"/>
      <c r="C3326" s="5">
        <v>1</v>
      </c>
      <c r="D3326" s="5"/>
      <c r="E3326" s="5"/>
      <c r="F3326" s="5"/>
      <c r="G3326" s="5">
        <v>1</v>
      </c>
    </row>
    <row r="3327" spans="1:7" x14ac:dyDescent="0.2">
      <c r="A3327" s="12">
        <v>42472.524317129632</v>
      </c>
      <c r="B3327" s="5"/>
      <c r="C3327" s="5"/>
      <c r="D3327" s="5"/>
      <c r="E3327" s="5">
        <v>1</v>
      </c>
      <c r="F3327" s="5"/>
      <c r="G3327" s="5">
        <v>1</v>
      </c>
    </row>
    <row r="3328" spans="1:7" x14ac:dyDescent="0.2">
      <c r="A3328" s="12">
        <v>42472.798703703702</v>
      </c>
      <c r="B3328" s="5"/>
      <c r="C3328" s="5"/>
      <c r="D3328" s="5"/>
      <c r="E3328" s="5">
        <v>1</v>
      </c>
      <c r="F3328" s="5"/>
      <c r="G3328" s="5">
        <v>1</v>
      </c>
    </row>
    <row r="3329" spans="1:7" x14ac:dyDescent="0.2">
      <c r="A3329" s="12">
        <v>42473.361666666664</v>
      </c>
      <c r="B3329" s="5"/>
      <c r="C3329" s="5"/>
      <c r="D3329" s="5"/>
      <c r="E3329" s="5">
        <v>1</v>
      </c>
      <c r="F3329" s="5"/>
      <c r="G3329" s="5">
        <v>1</v>
      </c>
    </row>
    <row r="3330" spans="1:7" x14ac:dyDescent="0.2">
      <c r="A3330" s="12">
        <v>42473.395937499998</v>
      </c>
      <c r="B3330" s="5"/>
      <c r="C3330" s="5"/>
      <c r="D3330" s="5"/>
      <c r="E3330" s="5">
        <v>1</v>
      </c>
      <c r="F3330" s="5"/>
      <c r="G3330" s="5">
        <v>1</v>
      </c>
    </row>
    <row r="3331" spans="1:7" x14ac:dyDescent="0.2">
      <c r="A3331" s="12">
        <v>42473.586377314816</v>
      </c>
      <c r="B3331" s="5"/>
      <c r="C3331" s="5"/>
      <c r="D3331" s="5"/>
      <c r="E3331" s="5">
        <v>1</v>
      </c>
      <c r="F3331" s="5"/>
      <c r="G3331" s="5">
        <v>1</v>
      </c>
    </row>
    <row r="3332" spans="1:7" x14ac:dyDescent="0.2">
      <c r="A3332" s="12">
        <v>42474.429490740738</v>
      </c>
      <c r="B3332" s="5">
        <v>1</v>
      </c>
      <c r="C3332" s="5"/>
      <c r="D3332" s="5"/>
      <c r="E3332" s="5"/>
      <c r="F3332" s="5"/>
      <c r="G3332" s="5">
        <v>1</v>
      </c>
    </row>
    <row r="3333" spans="1:7" x14ac:dyDescent="0.2">
      <c r="A3333" s="12">
        <v>42474.656493055554</v>
      </c>
      <c r="B3333" s="5"/>
      <c r="C3333" s="5">
        <v>1</v>
      </c>
      <c r="D3333" s="5"/>
      <c r="E3333" s="5"/>
      <c r="F3333" s="5"/>
      <c r="G3333" s="5">
        <v>1</v>
      </c>
    </row>
    <row r="3334" spans="1:7" x14ac:dyDescent="0.2">
      <c r="A3334" s="12">
        <v>42474.84883101852</v>
      </c>
      <c r="B3334" s="5"/>
      <c r="C3334" s="5"/>
      <c r="D3334" s="5"/>
      <c r="E3334" s="5">
        <v>1</v>
      </c>
      <c r="F3334" s="5"/>
      <c r="G3334" s="5">
        <v>1</v>
      </c>
    </row>
    <row r="3335" spans="1:7" x14ac:dyDescent="0.2">
      <c r="A3335" s="12">
        <v>42475.639733796299</v>
      </c>
      <c r="B3335" s="5"/>
      <c r="C3335" s="5">
        <v>1</v>
      </c>
      <c r="D3335" s="5"/>
      <c r="E3335" s="5"/>
      <c r="F3335" s="5"/>
      <c r="G3335" s="5">
        <v>1</v>
      </c>
    </row>
    <row r="3336" spans="1:7" x14ac:dyDescent="0.2">
      <c r="A3336" s="12">
        <v>42477.52144675926</v>
      </c>
      <c r="B3336" s="5"/>
      <c r="C3336" s="5"/>
      <c r="D3336" s="5"/>
      <c r="E3336" s="5">
        <v>1</v>
      </c>
      <c r="F3336" s="5"/>
      <c r="G3336" s="5">
        <v>1</v>
      </c>
    </row>
    <row r="3337" spans="1:7" x14ac:dyDescent="0.2">
      <c r="A3337" s="12">
        <v>42478.830879629626</v>
      </c>
      <c r="B3337" s="5"/>
      <c r="C3337" s="5">
        <v>1</v>
      </c>
      <c r="D3337" s="5"/>
      <c r="E3337" s="5"/>
      <c r="F3337" s="5"/>
      <c r="G3337" s="5">
        <v>1</v>
      </c>
    </row>
    <row r="3338" spans="1:7" x14ac:dyDescent="0.2">
      <c r="A3338" s="12">
        <v>42479.013773148145</v>
      </c>
      <c r="B3338" s="5"/>
      <c r="C3338" s="5">
        <v>1</v>
      </c>
      <c r="D3338" s="5"/>
      <c r="E3338" s="5"/>
      <c r="F3338" s="5"/>
      <c r="G3338" s="5">
        <v>1</v>
      </c>
    </row>
    <row r="3339" spans="1:7" x14ac:dyDescent="0.2">
      <c r="A3339" s="12">
        <v>42479.110185185185</v>
      </c>
      <c r="B3339" s="5"/>
      <c r="C3339" s="5">
        <v>1</v>
      </c>
      <c r="D3339" s="5"/>
      <c r="E3339" s="5"/>
      <c r="F3339" s="5"/>
      <c r="G3339" s="5">
        <v>1</v>
      </c>
    </row>
    <row r="3340" spans="1:7" x14ac:dyDescent="0.2">
      <c r="A3340" s="12">
        <v>42479.223958333336</v>
      </c>
      <c r="B3340" s="5"/>
      <c r="C3340" s="5"/>
      <c r="D3340" s="5"/>
      <c r="E3340" s="5">
        <v>1</v>
      </c>
      <c r="F3340" s="5"/>
      <c r="G3340" s="5">
        <v>1</v>
      </c>
    </row>
    <row r="3341" spans="1:7" x14ac:dyDescent="0.2">
      <c r="A3341" s="12">
        <v>42479.2575</v>
      </c>
      <c r="B3341" s="5"/>
      <c r="C3341" s="5"/>
      <c r="D3341" s="5"/>
      <c r="E3341" s="5">
        <v>1</v>
      </c>
      <c r="F3341" s="5"/>
      <c r="G3341" s="5">
        <v>1</v>
      </c>
    </row>
    <row r="3342" spans="1:7" x14ac:dyDescent="0.2">
      <c r="A3342" s="12">
        <v>42479.358055555553</v>
      </c>
      <c r="B3342" s="5"/>
      <c r="C3342" s="5">
        <v>1</v>
      </c>
      <c r="D3342" s="5"/>
      <c r="E3342" s="5"/>
      <c r="F3342" s="5"/>
      <c r="G3342" s="5">
        <v>1</v>
      </c>
    </row>
    <row r="3343" spans="1:7" x14ac:dyDescent="0.2">
      <c r="A3343" s="12">
        <v>42479.418541666666</v>
      </c>
      <c r="B3343" s="5"/>
      <c r="C3343" s="5"/>
      <c r="D3343" s="5"/>
      <c r="E3343" s="5">
        <v>1</v>
      </c>
      <c r="F3343" s="5"/>
      <c r="G3343" s="5">
        <v>1</v>
      </c>
    </row>
    <row r="3344" spans="1:7" x14ac:dyDescent="0.2">
      <c r="A3344" s="12">
        <v>42479.870381944442</v>
      </c>
      <c r="B3344" s="5"/>
      <c r="C3344" s="5"/>
      <c r="D3344" s="5"/>
      <c r="E3344" s="5">
        <v>1</v>
      </c>
      <c r="F3344" s="5"/>
      <c r="G3344" s="5">
        <v>1</v>
      </c>
    </row>
    <row r="3345" spans="1:7" x14ac:dyDescent="0.2">
      <c r="A3345" s="12">
        <v>42480.271527777775</v>
      </c>
      <c r="B3345" s="5"/>
      <c r="C3345" s="5"/>
      <c r="D3345" s="5"/>
      <c r="E3345" s="5">
        <v>1</v>
      </c>
      <c r="F3345" s="5"/>
      <c r="G3345" s="5">
        <v>1</v>
      </c>
    </row>
    <row r="3346" spans="1:7" x14ac:dyDescent="0.2">
      <c r="A3346" s="12">
        <v>42480.445277777777</v>
      </c>
      <c r="B3346" s="5"/>
      <c r="C3346" s="5">
        <v>1</v>
      </c>
      <c r="D3346" s="5"/>
      <c r="E3346" s="5"/>
      <c r="F3346" s="5"/>
      <c r="G3346" s="5">
        <v>1</v>
      </c>
    </row>
    <row r="3347" spans="1:7" x14ac:dyDescent="0.2">
      <c r="A3347" s="12">
        <v>42480.592314814814</v>
      </c>
      <c r="B3347" s="5"/>
      <c r="C3347" s="5">
        <v>1</v>
      </c>
      <c r="D3347" s="5"/>
      <c r="E3347" s="5"/>
      <c r="F3347" s="5"/>
      <c r="G3347" s="5">
        <v>1</v>
      </c>
    </row>
    <row r="3348" spans="1:7" x14ac:dyDescent="0.2">
      <c r="A3348" s="12">
        <v>42481.168263888889</v>
      </c>
      <c r="B3348" s="5"/>
      <c r="C3348" s="5">
        <v>1</v>
      </c>
      <c r="D3348" s="5"/>
      <c r="E3348" s="5"/>
      <c r="F3348" s="5"/>
      <c r="G3348" s="5">
        <v>1</v>
      </c>
    </row>
    <row r="3349" spans="1:7" x14ac:dyDescent="0.2">
      <c r="A3349" s="12">
        <v>42481.839699074073</v>
      </c>
      <c r="B3349" s="5"/>
      <c r="C3349" s="5">
        <v>1</v>
      </c>
      <c r="D3349" s="5"/>
      <c r="E3349" s="5"/>
      <c r="F3349" s="5"/>
      <c r="G3349" s="5">
        <v>1</v>
      </c>
    </row>
    <row r="3350" spans="1:7" x14ac:dyDescent="0.2">
      <c r="A3350" s="12">
        <v>42482.226446759261</v>
      </c>
      <c r="B3350" s="5"/>
      <c r="C3350" s="5"/>
      <c r="D3350" s="5"/>
      <c r="E3350" s="5">
        <v>1</v>
      </c>
      <c r="F3350" s="5"/>
      <c r="G3350" s="5">
        <v>1</v>
      </c>
    </row>
    <row r="3351" spans="1:7" x14ac:dyDescent="0.2">
      <c r="A3351" s="12">
        <v>42482.416365740741</v>
      </c>
      <c r="B3351" s="5"/>
      <c r="C3351" s="5">
        <v>1</v>
      </c>
      <c r="D3351" s="5"/>
      <c r="E3351" s="5"/>
      <c r="F3351" s="5"/>
      <c r="G3351" s="5">
        <v>1</v>
      </c>
    </row>
    <row r="3352" spans="1:7" x14ac:dyDescent="0.2">
      <c r="A3352" s="12">
        <v>42482.80736111111</v>
      </c>
      <c r="B3352" s="5"/>
      <c r="C3352" s="5"/>
      <c r="D3352" s="5"/>
      <c r="E3352" s="5">
        <v>1</v>
      </c>
      <c r="F3352" s="5"/>
      <c r="G3352" s="5">
        <v>1</v>
      </c>
    </row>
    <row r="3353" spans="1:7" x14ac:dyDescent="0.2">
      <c r="A3353" s="12">
        <v>42483.466874999998</v>
      </c>
      <c r="B3353" s="5"/>
      <c r="C3353" s="5"/>
      <c r="D3353" s="5"/>
      <c r="E3353" s="5">
        <v>1</v>
      </c>
      <c r="F3353" s="5"/>
      <c r="G3353" s="5">
        <v>1</v>
      </c>
    </row>
    <row r="3354" spans="1:7" x14ac:dyDescent="0.2">
      <c r="A3354" s="12">
        <v>42483.589062500003</v>
      </c>
      <c r="B3354" s="5">
        <v>1</v>
      </c>
      <c r="C3354" s="5"/>
      <c r="D3354" s="5"/>
      <c r="E3354" s="5"/>
      <c r="F3354" s="5"/>
      <c r="G3354" s="5">
        <v>1</v>
      </c>
    </row>
    <row r="3355" spans="1:7" x14ac:dyDescent="0.2">
      <c r="A3355" s="12">
        <v>42484.343217592592</v>
      </c>
      <c r="B3355" s="5"/>
      <c r="C3355" s="5"/>
      <c r="D3355" s="5"/>
      <c r="E3355" s="5">
        <v>1</v>
      </c>
      <c r="F3355" s="5"/>
      <c r="G3355" s="5">
        <v>1</v>
      </c>
    </row>
    <row r="3356" spans="1:7" x14ac:dyDescent="0.2">
      <c r="A3356" s="12">
        <v>42484.620729166665</v>
      </c>
      <c r="B3356" s="5"/>
      <c r="C3356" s="5"/>
      <c r="D3356" s="5"/>
      <c r="E3356" s="5">
        <v>1</v>
      </c>
      <c r="F3356" s="5"/>
      <c r="G3356" s="5">
        <v>1</v>
      </c>
    </row>
    <row r="3357" spans="1:7" x14ac:dyDescent="0.2">
      <c r="A3357" s="12">
        <v>42485.437013888892</v>
      </c>
      <c r="B3357" s="5"/>
      <c r="C3357" s="5">
        <v>1</v>
      </c>
      <c r="D3357" s="5"/>
      <c r="E3357" s="5"/>
      <c r="F3357" s="5"/>
      <c r="G3357" s="5">
        <v>1</v>
      </c>
    </row>
    <row r="3358" spans="1:7" x14ac:dyDescent="0.2">
      <c r="A3358" s="12">
        <v>42485.516435185185</v>
      </c>
      <c r="B3358" s="5"/>
      <c r="C3358" s="5"/>
      <c r="D3358" s="5"/>
      <c r="E3358" s="5">
        <v>1</v>
      </c>
      <c r="F3358" s="5"/>
      <c r="G3358" s="5">
        <v>1</v>
      </c>
    </row>
    <row r="3359" spans="1:7" x14ac:dyDescent="0.2">
      <c r="A3359" s="12">
        <v>42485.54619212963</v>
      </c>
      <c r="B3359" s="5"/>
      <c r="C3359" s="5"/>
      <c r="D3359" s="5"/>
      <c r="E3359" s="5">
        <v>1</v>
      </c>
      <c r="F3359" s="5"/>
      <c r="G3359" s="5">
        <v>1</v>
      </c>
    </row>
    <row r="3360" spans="1:7" x14ac:dyDescent="0.2">
      <c r="A3360" s="12">
        <v>42486.540081018517</v>
      </c>
      <c r="B3360" s="5"/>
      <c r="C3360" s="5">
        <v>1</v>
      </c>
      <c r="D3360" s="5"/>
      <c r="E3360" s="5"/>
      <c r="F3360" s="5"/>
      <c r="G3360" s="5">
        <v>1</v>
      </c>
    </row>
    <row r="3361" spans="1:7" x14ac:dyDescent="0.2">
      <c r="A3361" s="12">
        <v>42486.829571759263</v>
      </c>
      <c r="B3361" s="5"/>
      <c r="C3361" s="5"/>
      <c r="D3361" s="5"/>
      <c r="E3361" s="5">
        <v>1</v>
      </c>
      <c r="F3361" s="5"/>
      <c r="G3361" s="5">
        <v>1</v>
      </c>
    </row>
    <row r="3362" spans="1:7" x14ac:dyDescent="0.2">
      <c r="A3362" s="12">
        <v>42487.418668981481</v>
      </c>
      <c r="B3362" s="5"/>
      <c r="C3362" s="5"/>
      <c r="D3362" s="5"/>
      <c r="E3362" s="5">
        <v>1</v>
      </c>
      <c r="F3362" s="5"/>
      <c r="G3362" s="5">
        <v>1</v>
      </c>
    </row>
    <row r="3363" spans="1:7" x14ac:dyDescent="0.2">
      <c r="A3363" s="12">
        <v>42487.617418981485</v>
      </c>
      <c r="B3363" s="5">
        <v>1</v>
      </c>
      <c r="C3363" s="5"/>
      <c r="D3363" s="5"/>
      <c r="E3363" s="5"/>
      <c r="F3363" s="5"/>
      <c r="G3363" s="5">
        <v>1</v>
      </c>
    </row>
    <row r="3364" spans="1:7" x14ac:dyDescent="0.2">
      <c r="A3364" s="12">
        <v>42488.640451388892</v>
      </c>
      <c r="B3364" s="5"/>
      <c r="C3364" s="5">
        <v>1</v>
      </c>
      <c r="D3364" s="5"/>
      <c r="E3364" s="5"/>
      <c r="F3364" s="5"/>
      <c r="G3364" s="5">
        <v>1</v>
      </c>
    </row>
    <row r="3365" spans="1:7" x14ac:dyDescent="0.2">
      <c r="A3365" s="12">
        <v>42488.89135416667</v>
      </c>
      <c r="B3365" s="5"/>
      <c r="C3365" s="5">
        <v>1</v>
      </c>
      <c r="D3365" s="5"/>
      <c r="E3365" s="5"/>
      <c r="F3365" s="5"/>
      <c r="G3365" s="5">
        <v>1</v>
      </c>
    </row>
    <row r="3366" spans="1:7" x14ac:dyDescent="0.2">
      <c r="A3366" s="12">
        <v>42489.411192129628</v>
      </c>
      <c r="B3366" s="5"/>
      <c r="C3366" s="5"/>
      <c r="D3366" s="5"/>
      <c r="E3366" s="5">
        <v>1</v>
      </c>
      <c r="F3366" s="5"/>
      <c r="G3366" s="5">
        <v>1</v>
      </c>
    </row>
    <row r="3367" spans="1:7" x14ac:dyDescent="0.2">
      <c r="A3367" s="12">
        <v>42489.488252314812</v>
      </c>
      <c r="B3367" s="5"/>
      <c r="C3367" s="5">
        <v>1</v>
      </c>
      <c r="D3367" s="5"/>
      <c r="E3367" s="5"/>
      <c r="F3367" s="5"/>
      <c r="G3367" s="5">
        <v>1</v>
      </c>
    </row>
    <row r="3368" spans="1:7" x14ac:dyDescent="0.2">
      <c r="A3368" s="12">
        <v>42489.563993055555</v>
      </c>
      <c r="B3368" s="5">
        <v>1</v>
      </c>
      <c r="C3368" s="5"/>
      <c r="D3368" s="5"/>
      <c r="E3368" s="5"/>
      <c r="F3368" s="5"/>
      <c r="G3368" s="5">
        <v>1</v>
      </c>
    </row>
    <row r="3369" spans="1:7" x14ac:dyDescent="0.2">
      <c r="A3369" s="12">
        <v>42489.925543981481</v>
      </c>
      <c r="B3369" s="5"/>
      <c r="C3369" s="5"/>
      <c r="D3369" s="5"/>
      <c r="E3369" s="5">
        <v>1</v>
      </c>
      <c r="F3369" s="5"/>
      <c r="G3369" s="5">
        <v>1</v>
      </c>
    </row>
    <row r="3370" spans="1:7" x14ac:dyDescent="0.2">
      <c r="A3370" s="12">
        <v>42491.57298611111</v>
      </c>
      <c r="B3370" s="5"/>
      <c r="C3370" s="5">
        <v>1</v>
      </c>
      <c r="D3370" s="5"/>
      <c r="E3370" s="5"/>
      <c r="F3370" s="5"/>
      <c r="G3370" s="5">
        <v>1</v>
      </c>
    </row>
    <row r="3371" spans="1:7" x14ac:dyDescent="0.2">
      <c r="A3371" s="12">
        <v>42491.599351851852</v>
      </c>
      <c r="B3371" s="5">
        <v>1</v>
      </c>
      <c r="C3371" s="5"/>
      <c r="D3371" s="5"/>
      <c r="E3371" s="5"/>
      <c r="F3371" s="5"/>
      <c r="G3371" s="5">
        <v>1</v>
      </c>
    </row>
    <row r="3372" spans="1:7" x14ac:dyDescent="0.2">
      <c r="A3372" s="12">
        <v>42491.714548611111</v>
      </c>
      <c r="B3372" s="5"/>
      <c r="C3372" s="5"/>
      <c r="D3372" s="5"/>
      <c r="E3372" s="5">
        <v>1</v>
      </c>
      <c r="F3372" s="5"/>
      <c r="G3372" s="5">
        <v>1</v>
      </c>
    </row>
    <row r="3373" spans="1:7" x14ac:dyDescent="0.2">
      <c r="A3373" s="12">
        <v>42492.508900462963</v>
      </c>
      <c r="B3373" s="5"/>
      <c r="C3373" s="5"/>
      <c r="D3373" s="5"/>
      <c r="E3373" s="5">
        <v>1</v>
      </c>
      <c r="F3373" s="5"/>
      <c r="G3373" s="5">
        <v>1</v>
      </c>
    </row>
    <row r="3374" spans="1:7" x14ac:dyDescent="0.2">
      <c r="A3374" s="12">
        <v>42492.529513888891</v>
      </c>
      <c r="B3374" s="5"/>
      <c r="C3374" s="5">
        <v>1</v>
      </c>
      <c r="D3374" s="5"/>
      <c r="E3374" s="5"/>
      <c r="F3374" s="5"/>
      <c r="G3374" s="5">
        <v>1</v>
      </c>
    </row>
    <row r="3375" spans="1:7" x14ac:dyDescent="0.2">
      <c r="A3375" s="12">
        <v>42492.776724537034</v>
      </c>
      <c r="B3375" s="5"/>
      <c r="C3375" s="5">
        <v>1</v>
      </c>
      <c r="D3375" s="5"/>
      <c r="E3375" s="5"/>
      <c r="F3375" s="5"/>
      <c r="G3375" s="5">
        <v>1</v>
      </c>
    </row>
    <row r="3376" spans="1:7" x14ac:dyDescent="0.2">
      <c r="A3376" s="12">
        <v>42492.959386574075</v>
      </c>
      <c r="B3376" s="5"/>
      <c r="C3376" s="5"/>
      <c r="D3376" s="5"/>
      <c r="E3376" s="5">
        <v>1</v>
      </c>
      <c r="F3376" s="5"/>
      <c r="G3376" s="5">
        <v>1</v>
      </c>
    </row>
    <row r="3377" spans="1:7" x14ac:dyDescent="0.2">
      <c r="A3377" s="12">
        <v>42493.01090277778</v>
      </c>
      <c r="B3377" s="5"/>
      <c r="C3377" s="5"/>
      <c r="D3377" s="5"/>
      <c r="E3377" s="5">
        <v>1</v>
      </c>
      <c r="F3377" s="5"/>
      <c r="G3377" s="5">
        <v>1</v>
      </c>
    </row>
    <row r="3378" spans="1:7" x14ac:dyDescent="0.2">
      <c r="A3378" s="12">
        <v>42493.338518518518</v>
      </c>
      <c r="B3378" s="5"/>
      <c r="C3378" s="5">
        <v>1</v>
      </c>
      <c r="D3378" s="5"/>
      <c r="E3378" s="5"/>
      <c r="F3378" s="5"/>
      <c r="G3378" s="5">
        <v>1</v>
      </c>
    </row>
    <row r="3379" spans="1:7" x14ac:dyDescent="0.2">
      <c r="A3379" s="12">
        <v>42493.388680555552</v>
      </c>
      <c r="B3379" s="5"/>
      <c r="C3379" s="5"/>
      <c r="D3379" s="5"/>
      <c r="E3379" s="5">
        <v>1</v>
      </c>
      <c r="F3379" s="5"/>
      <c r="G3379" s="5">
        <v>1</v>
      </c>
    </row>
    <row r="3380" spans="1:7" x14ac:dyDescent="0.2">
      <c r="A3380" s="12">
        <v>42493.392476851855</v>
      </c>
      <c r="B3380" s="5"/>
      <c r="C3380" s="5">
        <v>1</v>
      </c>
      <c r="D3380" s="5"/>
      <c r="E3380" s="5"/>
      <c r="F3380" s="5"/>
      <c r="G3380" s="5">
        <v>1</v>
      </c>
    </row>
    <row r="3381" spans="1:7" x14ac:dyDescent="0.2">
      <c r="A3381" s="12">
        <v>42493.64875</v>
      </c>
      <c r="B3381" s="5"/>
      <c r="C3381" s="5"/>
      <c r="D3381" s="5"/>
      <c r="E3381" s="5">
        <v>1</v>
      </c>
      <c r="F3381" s="5"/>
      <c r="G3381" s="5">
        <v>1</v>
      </c>
    </row>
    <row r="3382" spans="1:7" x14ac:dyDescent="0.2">
      <c r="A3382" s="12">
        <v>42493.853460648148</v>
      </c>
      <c r="B3382" s="5"/>
      <c r="C3382" s="5"/>
      <c r="D3382" s="5"/>
      <c r="E3382" s="5">
        <v>1</v>
      </c>
      <c r="F3382" s="5"/>
      <c r="G3382" s="5">
        <v>1</v>
      </c>
    </row>
    <row r="3383" spans="1:7" x14ac:dyDescent="0.2">
      <c r="A3383" s="12">
        <v>42494.263333333336</v>
      </c>
      <c r="B3383" s="5"/>
      <c r="C3383" s="5">
        <v>1</v>
      </c>
      <c r="D3383" s="5"/>
      <c r="E3383" s="5"/>
      <c r="F3383" s="5"/>
      <c r="G3383" s="5">
        <v>1</v>
      </c>
    </row>
    <row r="3384" spans="1:7" x14ac:dyDescent="0.2">
      <c r="A3384" s="12">
        <v>42494.355115740742</v>
      </c>
      <c r="B3384" s="5"/>
      <c r="C3384" s="5"/>
      <c r="D3384" s="5"/>
      <c r="E3384" s="5">
        <v>1</v>
      </c>
      <c r="F3384" s="5"/>
      <c r="G3384" s="5">
        <v>1</v>
      </c>
    </row>
    <row r="3385" spans="1:7" x14ac:dyDescent="0.2">
      <c r="A3385" s="12">
        <v>42494.475300925929</v>
      </c>
      <c r="B3385" s="5"/>
      <c r="C3385" s="5"/>
      <c r="D3385" s="5"/>
      <c r="E3385" s="5">
        <v>1</v>
      </c>
      <c r="F3385" s="5"/>
      <c r="G3385" s="5">
        <v>1</v>
      </c>
    </row>
    <row r="3386" spans="1:7" x14ac:dyDescent="0.2">
      <c r="A3386" s="12">
        <v>42495.225902777776</v>
      </c>
      <c r="B3386" s="5"/>
      <c r="C3386" s="5"/>
      <c r="D3386" s="5"/>
      <c r="E3386" s="5">
        <v>1</v>
      </c>
      <c r="F3386" s="5"/>
      <c r="G3386" s="5">
        <v>1</v>
      </c>
    </row>
    <row r="3387" spans="1:7" x14ac:dyDescent="0.2">
      <c r="A3387" s="12">
        <v>42495.513854166667</v>
      </c>
      <c r="B3387" s="5"/>
      <c r="C3387" s="5">
        <v>1</v>
      </c>
      <c r="D3387" s="5"/>
      <c r="E3387" s="5"/>
      <c r="F3387" s="5"/>
      <c r="G3387" s="5">
        <v>1</v>
      </c>
    </row>
    <row r="3388" spans="1:7" x14ac:dyDescent="0.2">
      <c r="A3388" s="12">
        <v>42495.663402777776</v>
      </c>
      <c r="B3388" s="5"/>
      <c r="C3388" s="5"/>
      <c r="D3388" s="5"/>
      <c r="E3388" s="5">
        <v>1</v>
      </c>
      <c r="F3388" s="5"/>
      <c r="G3388" s="5">
        <v>1</v>
      </c>
    </row>
    <row r="3389" spans="1:7" x14ac:dyDescent="0.2">
      <c r="A3389" s="12">
        <v>42495.748298611114</v>
      </c>
      <c r="B3389" s="5"/>
      <c r="C3389" s="5"/>
      <c r="D3389" s="5"/>
      <c r="E3389" s="5">
        <v>1</v>
      </c>
      <c r="F3389" s="5"/>
      <c r="G3389" s="5">
        <v>1</v>
      </c>
    </row>
    <row r="3390" spans="1:7" x14ac:dyDescent="0.2">
      <c r="A3390" s="12">
        <v>42495.784467592595</v>
      </c>
      <c r="B3390" s="5"/>
      <c r="C3390" s="5"/>
      <c r="D3390" s="5"/>
      <c r="E3390" s="5">
        <v>1</v>
      </c>
      <c r="F3390" s="5"/>
      <c r="G3390" s="5">
        <v>1</v>
      </c>
    </row>
    <row r="3391" spans="1:7" x14ac:dyDescent="0.2">
      <c r="A3391" s="12">
        <v>42496.056631944448</v>
      </c>
      <c r="B3391" s="5"/>
      <c r="C3391" s="5">
        <v>1</v>
      </c>
      <c r="D3391" s="5"/>
      <c r="E3391" s="5"/>
      <c r="F3391" s="5"/>
      <c r="G3391" s="5">
        <v>1</v>
      </c>
    </row>
    <row r="3392" spans="1:7" x14ac:dyDescent="0.2">
      <c r="A3392" s="12">
        <v>42496.238738425927</v>
      </c>
      <c r="B3392" s="5"/>
      <c r="C3392" s="5">
        <v>1</v>
      </c>
      <c r="D3392" s="5"/>
      <c r="E3392" s="5"/>
      <c r="F3392" s="5"/>
      <c r="G3392" s="5">
        <v>1</v>
      </c>
    </row>
    <row r="3393" spans="1:7" x14ac:dyDescent="0.2">
      <c r="A3393" s="12">
        <v>42496.320972222224</v>
      </c>
      <c r="B3393" s="5"/>
      <c r="C3393" s="5">
        <v>1</v>
      </c>
      <c r="D3393" s="5"/>
      <c r="E3393" s="5"/>
      <c r="F3393" s="5"/>
      <c r="G3393" s="5">
        <v>1</v>
      </c>
    </row>
    <row r="3394" spans="1:7" x14ac:dyDescent="0.2">
      <c r="A3394" s="12">
        <v>42496.37400462963</v>
      </c>
      <c r="B3394" s="5"/>
      <c r="C3394" s="5"/>
      <c r="D3394" s="5"/>
      <c r="E3394" s="5">
        <v>1</v>
      </c>
      <c r="F3394" s="5"/>
      <c r="G3394" s="5">
        <v>1</v>
      </c>
    </row>
    <row r="3395" spans="1:7" x14ac:dyDescent="0.2">
      <c r="A3395" s="12">
        <v>42496.760601851849</v>
      </c>
      <c r="B3395" s="5"/>
      <c r="C3395" s="5"/>
      <c r="D3395" s="5"/>
      <c r="E3395" s="5">
        <v>1</v>
      </c>
      <c r="F3395" s="5"/>
      <c r="G3395" s="5">
        <v>1</v>
      </c>
    </row>
    <row r="3396" spans="1:7" x14ac:dyDescent="0.2">
      <c r="A3396" s="12">
        <v>42496.773263888892</v>
      </c>
      <c r="B3396" s="5"/>
      <c r="C3396" s="5">
        <v>1</v>
      </c>
      <c r="D3396" s="5"/>
      <c r="E3396" s="5"/>
      <c r="F3396" s="5"/>
      <c r="G3396" s="5">
        <v>1</v>
      </c>
    </row>
    <row r="3397" spans="1:7" x14ac:dyDescent="0.2">
      <c r="A3397" s="12">
        <v>42496.862442129626</v>
      </c>
      <c r="B3397" s="5"/>
      <c r="C3397" s="5">
        <v>1</v>
      </c>
      <c r="D3397" s="5"/>
      <c r="E3397" s="5"/>
      <c r="F3397" s="5"/>
      <c r="G3397" s="5">
        <v>1</v>
      </c>
    </row>
    <row r="3398" spans="1:7" x14ac:dyDescent="0.2">
      <c r="A3398" s="12">
        <v>42497.067372685182</v>
      </c>
      <c r="B3398" s="5"/>
      <c r="C3398" s="5"/>
      <c r="D3398" s="5"/>
      <c r="E3398" s="5">
        <v>1</v>
      </c>
      <c r="F3398" s="5"/>
      <c r="G3398" s="5">
        <v>1</v>
      </c>
    </row>
    <row r="3399" spans="1:7" x14ac:dyDescent="0.2">
      <c r="A3399" s="12">
        <v>42497.800057870372</v>
      </c>
      <c r="B3399" s="5">
        <v>1</v>
      </c>
      <c r="C3399" s="5"/>
      <c r="D3399" s="5"/>
      <c r="E3399" s="5"/>
      <c r="F3399" s="5"/>
      <c r="G3399" s="5">
        <v>1</v>
      </c>
    </row>
    <row r="3400" spans="1:7" x14ac:dyDescent="0.2">
      <c r="A3400" s="12">
        <v>42498.132789351854</v>
      </c>
      <c r="B3400" s="5"/>
      <c r="C3400" s="5"/>
      <c r="D3400" s="5"/>
      <c r="E3400" s="5">
        <v>1</v>
      </c>
      <c r="F3400" s="5"/>
      <c r="G3400" s="5">
        <v>1</v>
      </c>
    </row>
    <row r="3401" spans="1:7" x14ac:dyDescent="0.2">
      <c r="A3401" s="12">
        <v>42498.691064814811</v>
      </c>
      <c r="B3401" s="5"/>
      <c r="C3401" s="5">
        <v>1</v>
      </c>
      <c r="D3401" s="5"/>
      <c r="E3401" s="5"/>
      <c r="F3401" s="5"/>
      <c r="G3401" s="5">
        <v>1</v>
      </c>
    </row>
    <row r="3402" spans="1:7" x14ac:dyDescent="0.2">
      <c r="A3402" s="12">
        <v>42498.831296296295</v>
      </c>
      <c r="B3402" s="5"/>
      <c r="C3402" s="5"/>
      <c r="D3402" s="5"/>
      <c r="E3402" s="5">
        <v>1</v>
      </c>
      <c r="F3402" s="5"/>
      <c r="G3402" s="5">
        <v>1</v>
      </c>
    </row>
    <row r="3403" spans="1:7" x14ac:dyDescent="0.2">
      <c r="A3403" s="12">
        <v>42499.421516203707</v>
      </c>
      <c r="B3403" s="5"/>
      <c r="C3403" s="5"/>
      <c r="D3403" s="5"/>
      <c r="E3403" s="5">
        <v>1</v>
      </c>
      <c r="F3403" s="5"/>
      <c r="G3403" s="5">
        <v>1</v>
      </c>
    </row>
    <row r="3404" spans="1:7" x14ac:dyDescent="0.2">
      <c r="A3404" s="12">
        <v>42499.523368055554</v>
      </c>
      <c r="B3404" s="5"/>
      <c r="C3404" s="5">
        <v>1</v>
      </c>
      <c r="D3404" s="5"/>
      <c r="E3404" s="5"/>
      <c r="F3404" s="5"/>
      <c r="G3404" s="5">
        <v>1</v>
      </c>
    </row>
    <row r="3405" spans="1:7" x14ac:dyDescent="0.2">
      <c r="A3405" s="12">
        <v>42499.634629629632</v>
      </c>
      <c r="B3405" s="5"/>
      <c r="C3405" s="5"/>
      <c r="D3405" s="5"/>
      <c r="E3405" s="5">
        <v>1</v>
      </c>
      <c r="F3405" s="5"/>
      <c r="G3405" s="5">
        <v>1</v>
      </c>
    </row>
    <row r="3406" spans="1:7" x14ac:dyDescent="0.2">
      <c r="A3406" s="12">
        <v>42499.752476851849</v>
      </c>
      <c r="B3406" s="5"/>
      <c r="C3406" s="5"/>
      <c r="D3406" s="5"/>
      <c r="E3406" s="5">
        <v>1</v>
      </c>
      <c r="F3406" s="5"/>
      <c r="G3406" s="5">
        <v>1</v>
      </c>
    </row>
    <row r="3407" spans="1:7" x14ac:dyDescent="0.2">
      <c r="A3407" s="12">
        <v>42499.83321759259</v>
      </c>
      <c r="B3407" s="5"/>
      <c r="C3407" s="5"/>
      <c r="D3407" s="5"/>
      <c r="E3407" s="5">
        <v>1</v>
      </c>
      <c r="F3407" s="5"/>
      <c r="G3407" s="5">
        <v>1</v>
      </c>
    </row>
    <row r="3408" spans="1:7" x14ac:dyDescent="0.2">
      <c r="A3408" s="12">
        <v>42502.042442129627</v>
      </c>
      <c r="B3408" s="5"/>
      <c r="C3408" s="5"/>
      <c r="D3408" s="5"/>
      <c r="E3408" s="5">
        <v>1</v>
      </c>
      <c r="F3408" s="5"/>
      <c r="G3408" s="5">
        <v>1</v>
      </c>
    </row>
    <row r="3409" spans="1:7" x14ac:dyDescent="0.2">
      <c r="A3409" s="12">
        <v>42502.36078703704</v>
      </c>
      <c r="B3409" s="5"/>
      <c r="C3409" s="5"/>
      <c r="D3409" s="5"/>
      <c r="E3409" s="5">
        <v>1</v>
      </c>
      <c r="F3409" s="5"/>
      <c r="G3409" s="5">
        <v>1</v>
      </c>
    </row>
    <row r="3410" spans="1:7" x14ac:dyDescent="0.2">
      <c r="A3410" s="12">
        <v>42502.599293981482</v>
      </c>
      <c r="B3410" s="5"/>
      <c r="C3410" s="5"/>
      <c r="D3410" s="5"/>
      <c r="E3410" s="5">
        <v>1</v>
      </c>
      <c r="F3410" s="5"/>
      <c r="G3410" s="5">
        <v>1</v>
      </c>
    </row>
    <row r="3411" spans="1:7" x14ac:dyDescent="0.2">
      <c r="A3411" s="12">
        <v>42502.660428240742</v>
      </c>
      <c r="B3411" s="5"/>
      <c r="C3411" s="5"/>
      <c r="D3411" s="5"/>
      <c r="E3411" s="5">
        <v>1</v>
      </c>
      <c r="F3411" s="5"/>
      <c r="G3411" s="5">
        <v>1</v>
      </c>
    </row>
    <row r="3412" spans="1:7" x14ac:dyDescent="0.2">
      <c r="A3412" s="12">
        <v>42502.705428240741</v>
      </c>
      <c r="B3412" s="5"/>
      <c r="C3412" s="5">
        <v>1</v>
      </c>
      <c r="D3412" s="5"/>
      <c r="E3412" s="5"/>
      <c r="F3412" s="5"/>
      <c r="G3412" s="5">
        <v>1</v>
      </c>
    </row>
    <row r="3413" spans="1:7" x14ac:dyDescent="0.2">
      <c r="A3413" s="12">
        <v>42503.145173611112</v>
      </c>
      <c r="B3413" s="5"/>
      <c r="C3413" s="5">
        <v>1</v>
      </c>
      <c r="D3413" s="5"/>
      <c r="E3413" s="5"/>
      <c r="F3413" s="5"/>
      <c r="G3413" s="5">
        <v>1</v>
      </c>
    </row>
    <row r="3414" spans="1:7" x14ac:dyDescent="0.2">
      <c r="A3414" s="12">
        <v>42503.331643518519</v>
      </c>
      <c r="B3414" s="5"/>
      <c r="C3414" s="5"/>
      <c r="D3414" s="5"/>
      <c r="E3414" s="5">
        <v>1</v>
      </c>
      <c r="F3414" s="5"/>
      <c r="G3414" s="5">
        <v>1</v>
      </c>
    </row>
    <row r="3415" spans="1:7" x14ac:dyDescent="0.2">
      <c r="A3415" s="12">
        <v>42503.351134259261</v>
      </c>
      <c r="B3415" s="5"/>
      <c r="C3415" s="5"/>
      <c r="D3415" s="5"/>
      <c r="E3415" s="5">
        <v>1</v>
      </c>
      <c r="F3415" s="5"/>
      <c r="G3415" s="5">
        <v>1</v>
      </c>
    </row>
    <row r="3416" spans="1:7" x14ac:dyDescent="0.2">
      <c r="A3416" s="12">
        <v>42503.456412037034</v>
      </c>
      <c r="B3416" s="5"/>
      <c r="C3416" s="5"/>
      <c r="D3416" s="5"/>
      <c r="E3416" s="5">
        <v>1</v>
      </c>
      <c r="F3416" s="5"/>
      <c r="G3416" s="5">
        <v>1</v>
      </c>
    </row>
    <row r="3417" spans="1:7" x14ac:dyDescent="0.2">
      <c r="A3417" s="12">
        <v>42503.532534722224</v>
      </c>
      <c r="B3417" s="5"/>
      <c r="C3417" s="5"/>
      <c r="D3417" s="5"/>
      <c r="E3417" s="5">
        <v>1</v>
      </c>
      <c r="F3417" s="5"/>
      <c r="G3417" s="5">
        <v>1</v>
      </c>
    </row>
    <row r="3418" spans="1:7" x14ac:dyDescent="0.2">
      <c r="A3418" s="12">
        <v>42504.195543981485</v>
      </c>
      <c r="B3418" s="5"/>
      <c r="C3418" s="5">
        <v>1</v>
      </c>
      <c r="D3418" s="5"/>
      <c r="E3418" s="5"/>
      <c r="F3418" s="5"/>
      <c r="G3418" s="5">
        <v>1</v>
      </c>
    </row>
    <row r="3419" spans="1:7" x14ac:dyDescent="0.2">
      <c r="A3419" s="12">
        <v>42504.593055555553</v>
      </c>
      <c r="B3419" s="5"/>
      <c r="C3419" s="5"/>
      <c r="D3419" s="5"/>
      <c r="E3419" s="5">
        <v>1</v>
      </c>
      <c r="F3419" s="5"/>
      <c r="G3419" s="5">
        <v>1</v>
      </c>
    </row>
    <row r="3420" spans="1:7" x14ac:dyDescent="0.2">
      <c r="A3420" s="12">
        <v>42505.529699074075</v>
      </c>
      <c r="B3420" s="5"/>
      <c r="C3420" s="5"/>
      <c r="D3420" s="5"/>
      <c r="E3420" s="5">
        <v>1</v>
      </c>
      <c r="F3420" s="5"/>
      <c r="G3420" s="5">
        <v>1</v>
      </c>
    </row>
    <row r="3421" spans="1:7" x14ac:dyDescent="0.2">
      <c r="A3421" s="12">
        <v>42505.566145833334</v>
      </c>
      <c r="B3421" s="5"/>
      <c r="C3421" s="5"/>
      <c r="D3421" s="5"/>
      <c r="E3421" s="5">
        <v>1</v>
      </c>
      <c r="F3421" s="5"/>
      <c r="G3421" s="5">
        <v>1</v>
      </c>
    </row>
    <row r="3422" spans="1:7" x14ac:dyDescent="0.2">
      <c r="A3422" s="12">
        <v>42505.728344907409</v>
      </c>
      <c r="B3422" s="5"/>
      <c r="C3422" s="5"/>
      <c r="D3422" s="5"/>
      <c r="E3422" s="5">
        <v>1</v>
      </c>
      <c r="F3422" s="5"/>
      <c r="G3422" s="5">
        <v>1</v>
      </c>
    </row>
    <row r="3423" spans="1:7" x14ac:dyDescent="0.2">
      <c r="A3423" s="12">
        <v>42505.74759259259</v>
      </c>
      <c r="B3423" s="5"/>
      <c r="C3423" s="5"/>
      <c r="D3423" s="5"/>
      <c r="E3423" s="5">
        <v>1</v>
      </c>
      <c r="F3423" s="5"/>
      <c r="G3423" s="5">
        <v>1</v>
      </c>
    </row>
    <row r="3424" spans="1:7" x14ac:dyDescent="0.2">
      <c r="A3424" s="12">
        <v>42506.208657407406</v>
      </c>
      <c r="B3424" s="5"/>
      <c r="C3424" s="5">
        <v>1</v>
      </c>
      <c r="D3424" s="5"/>
      <c r="E3424" s="5"/>
      <c r="F3424" s="5"/>
      <c r="G3424" s="5">
        <v>1</v>
      </c>
    </row>
    <row r="3425" spans="1:7" x14ac:dyDescent="0.2">
      <c r="A3425" s="12">
        <v>42506.50104166667</v>
      </c>
      <c r="B3425" s="5"/>
      <c r="C3425" s="5"/>
      <c r="D3425" s="5"/>
      <c r="E3425" s="5">
        <v>1</v>
      </c>
      <c r="F3425" s="5"/>
      <c r="G3425" s="5">
        <v>1</v>
      </c>
    </row>
    <row r="3426" spans="1:7" x14ac:dyDescent="0.2">
      <c r="A3426" s="12">
        <v>42506.501388888886</v>
      </c>
      <c r="B3426" s="5"/>
      <c r="C3426" s="5">
        <v>1</v>
      </c>
      <c r="D3426" s="5"/>
      <c r="E3426" s="5"/>
      <c r="F3426" s="5"/>
      <c r="G3426" s="5">
        <v>1</v>
      </c>
    </row>
    <row r="3427" spans="1:7" x14ac:dyDescent="0.2">
      <c r="A3427" s="12">
        <v>42506.552071759259</v>
      </c>
      <c r="B3427" s="5"/>
      <c r="C3427" s="5"/>
      <c r="D3427" s="5"/>
      <c r="E3427" s="5">
        <v>1</v>
      </c>
      <c r="F3427" s="5"/>
      <c r="G3427" s="5">
        <v>1</v>
      </c>
    </row>
    <row r="3428" spans="1:7" x14ac:dyDescent="0.2">
      <c r="A3428" s="12">
        <v>42507.05636574074</v>
      </c>
      <c r="B3428" s="5"/>
      <c r="C3428" s="5"/>
      <c r="D3428" s="5"/>
      <c r="E3428" s="5">
        <v>1</v>
      </c>
      <c r="F3428" s="5"/>
      <c r="G3428" s="5">
        <v>1</v>
      </c>
    </row>
    <row r="3429" spans="1:7" x14ac:dyDescent="0.2">
      <c r="A3429" s="12">
        <v>42507.090995370374</v>
      </c>
      <c r="B3429" s="5">
        <v>1</v>
      </c>
      <c r="C3429" s="5"/>
      <c r="D3429" s="5"/>
      <c r="E3429" s="5"/>
      <c r="F3429" s="5"/>
      <c r="G3429" s="5">
        <v>1</v>
      </c>
    </row>
    <row r="3430" spans="1:7" x14ac:dyDescent="0.2">
      <c r="A3430" s="12">
        <v>42507.373078703706</v>
      </c>
      <c r="B3430" s="5"/>
      <c r="C3430" s="5"/>
      <c r="D3430" s="5"/>
      <c r="E3430" s="5">
        <v>1</v>
      </c>
      <c r="F3430" s="5"/>
      <c r="G3430" s="5">
        <v>1</v>
      </c>
    </row>
    <row r="3431" spans="1:7" x14ac:dyDescent="0.2">
      <c r="A3431" s="12">
        <v>42507.501921296294</v>
      </c>
      <c r="B3431" s="5"/>
      <c r="C3431" s="5">
        <v>1</v>
      </c>
      <c r="D3431" s="5"/>
      <c r="E3431" s="5"/>
      <c r="F3431" s="5"/>
      <c r="G3431" s="5">
        <v>1</v>
      </c>
    </row>
    <row r="3432" spans="1:7" x14ac:dyDescent="0.2">
      <c r="A3432" s="12">
        <v>42507.651863425926</v>
      </c>
      <c r="B3432" s="5"/>
      <c r="C3432" s="5"/>
      <c r="D3432" s="5"/>
      <c r="E3432" s="5">
        <v>1</v>
      </c>
      <c r="F3432" s="5"/>
      <c r="G3432" s="5">
        <v>1</v>
      </c>
    </row>
    <row r="3433" spans="1:7" x14ac:dyDescent="0.2">
      <c r="A3433" s="12">
        <v>42507.971631944441</v>
      </c>
      <c r="B3433" s="5"/>
      <c r="C3433" s="5">
        <v>1</v>
      </c>
      <c r="D3433" s="5"/>
      <c r="E3433" s="5"/>
      <c r="F3433" s="5"/>
      <c r="G3433" s="5">
        <v>1</v>
      </c>
    </row>
    <row r="3434" spans="1:7" x14ac:dyDescent="0.2">
      <c r="A3434" s="12">
        <v>42508.33321759259</v>
      </c>
      <c r="B3434" s="5"/>
      <c r="C3434" s="5"/>
      <c r="D3434" s="5"/>
      <c r="E3434" s="5">
        <v>1</v>
      </c>
      <c r="F3434" s="5"/>
      <c r="G3434" s="5">
        <v>1</v>
      </c>
    </row>
    <row r="3435" spans="1:7" x14ac:dyDescent="0.2">
      <c r="A3435" s="12">
        <v>42508.468854166669</v>
      </c>
      <c r="B3435" s="5"/>
      <c r="C3435" s="5"/>
      <c r="D3435" s="5"/>
      <c r="E3435" s="5">
        <v>1</v>
      </c>
      <c r="F3435" s="5"/>
      <c r="G3435" s="5">
        <v>1</v>
      </c>
    </row>
    <row r="3436" spans="1:7" x14ac:dyDescent="0.2">
      <c r="A3436" s="12">
        <v>42509.166203703702</v>
      </c>
      <c r="B3436" s="5"/>
      <c r="C3436" s="5">
        <v>1</v>
      </c>
      <c r="D3436" s="5"/>
      <c r="E3436" s="5"/>
      <c r="F3436" s="5"/>
      <c r="G3436" s="5">
        <v>1</v>
      </c>
    </row>
    <row r="3437" spans="1:7" x14ac:dyDescent="0.2">
      <c r="A3437" s="12">
        <v>42509.51599537037</v>
      </c>
      <c r="B3437" s="5"/>
      <c r="C3437" s="5">
        <v>1</v>
      </c>
      <c r="D3437" s="5"/>
      <c r="E3437" s="5"/>
      <c r="F3437" s="5"/>
      <c r="G3437" s="5">
        <v>1</v>
      </c>
    </row>
    <row r="3438" spans="1:7" x14ac:dyDescent="0.2">
      <c r="A3438" s="12">
        <v>42509.605775462966</v>
      </c>
      <c r="B3438" s="5"/>
      <c r="C3438" s="5">
        <v>1</v>
      </c>
      <c r="D3438" s="5"/>
      <c r="E3438" s="5"/>
      <c r="F3438" s="5"/>
      <c r="G3438" s="5">
        <v>1</v>
      </c>
    </row>
    <row r="3439" spans="1:7" x14ac:dyDescent="0.2">
      <c r="A3439" s="12">
        <v>42510.133298611108</v>
      </c>
      <c r="B3439" s="5"/>
      <c r="C3439" s="5">
        <v>1</v>
      </c>
      <c r="D3439" s="5"/>
      <c r="E3439" s="5"/>
      <c r="F3439" s="5"/>
      <c r="G3439" s="5">
        <v>1</v>
      </c>
    </row>
    <row r="3440" spans="1:7" x14ac:dyDescent="0.2">
      <c r="A3440" s="12">
        <v>42510.396365740744</v>
      </c>
      <c r="B3440" s="5">
        <v>1</v>
      </c>
      <c r="C3440" s="5"/>
      <c r="D3440" s="5"/>
      <c r="E3440" s="5"/>
      <c r="F3440" s="5"/>
      <c r="G3440" s="5">
        <v>1</v>
      </c>
    </row>
    <row r="3441" spans="1:7" x14ac:dyDescent="0.2">
      <c r="A3441" s="12">
        <v>42510.590520833335</v>
      </c>
      <c r="B3441" s="5"/>
      <c r="C3441" s="5"/>
      <c r="D3441" s="5"/>
      <c r="E3441" s="5">
        <v>1</v>
      </c>
      <c r="F3441" s="5"/>
      <c r="G3441" s="5">
        <v>1</v>
      </c>
    </row>
    <row r="3442" spans="1:7" x14ac:dyDescent="0.2">
      <c r="A3442" s="12">
        <v>42510.730567129627</v>
      </c>
      <c r="B3442" s="5"/>
      <c r="C3442" s="5">
        <v>1</v>
      </c>
      <c r="D3442" s="5"/>
      <c r="E3442" s="5"/>
      <c r="F3442" s="5"/>
      <c r="G3442" s="5">
        <v>1</v>
      </c>
    </row>
    <row r="3443" spans="1:7" x14ac:dyDescent="0.2">
      <c r="A3443" s="12">
        <v>42511.153715277775</v>
      </c>
      <c r="B3443" s="5"/>
      <c r="C3443" s="5"/>
      <c r="D3443" s="5"/>
      <c r="E3443" s="5">
        <v>1</v>
      </c>
      <c r="F3443" s="5"/>
      <c r="G3443" s="5">
        <v>1</v>
      </c>
    </row>
    <row r="3444" spans="1:7" x14ac:dyDescent="0.2">
      <c r="A3444" s="12">
        <v>42511.489768518521</v>
      </c>
      <c r="B3444" s="5"/>
      <c r="C3444" s="5">
        <v>1</v>
      </c>
      <c r="D3444" s="5"/>
      <c r="E3444" s="5"/>
      <c r="F3444" s="5"/>
      <c r="G3444" s="5">
        <v>1</v>
      </c>
    </row>
    <row r="3445" spans="1:7" x14ac:dyDescent="0.2">
      <c r="A3445" s="12">
        <v>42511.53361111111</v>
      </c>
      <c r="B3445" s="5"/>
      <c r="C3445" s="5"/>
      <c r="D3445" s="5"/>
      <c r="E3445" s="5">
        <v>1</v>
      </c>
      <c r="F3445" s="5"/>
      <c r="G3445" s="5">
        <v>1</v>
      </c>
    </row>
    <row r="3446" spans="1:7" x14ac:dyDescent="0.2">
      <c r="A3446" s="12">
        <v>42512.374884259261</v>
      </c>
      <c r="B3446" s="5"/>
      <c r="C3446" s="5"/>
      <c r="D3446" s="5"/>
      <c r="E3446" s="5">
        <v>1</v>
      </c>
      <c r="F3446" s="5"/>
      <c r="G3446" s="5">
        <v>1</v>
      </c>
    </row>
    <row r="3447" spans="1:7" x14ac:dyDescent="0.2">
      <c r="A3447" s="12">
        <v>42512.418414351851</v>
      </c>
      <c r="B3447" s="5"/>
      <c r="C3447" s="5">
        <v>1</v>
      </c>
      <c r="D3447" s="5"/>
      <c r="E3447" s="5"/>
      <c r="F3447" s="5"/>
      <c r="G3447" s="5">
        <v>1</v>
      </c>
    </row>
    <row r="3448" spans="1:7" x14ac:dyDescent="0.2">
      <c r="A3448" s="12">
        <v>42512.489884259259</v>
      </c>
      <c r="B3448" s="5"/>
      <c r="C3448" s="5"/>
      <c r="D3448" s="5"/>
      <c r="E3448" s="5">
        <v>1</v>
      </c>
      <c r="F3448" s="5"/>
      <c r="G3448" s="5">
        <v>1</v>
      </c>
    </row>
    <row r="3449" spans="1:7" x14ac:dyDescent="0.2">
      <c r="A3449" s="12">
        <v>42512.837465277778</v>
      </c>
      <c r="B3449" s="5"/>
      <c r="C3449" s="5"/>
      <c r="D3449" s="5"/>
      <c r="E3449" s="5">
        <v>1</v>
      </c>
      <c r="F3449" s="5"/>
      <c r="G3449" s="5">
        <v>1</v>
      </c>
    </row>
    <row r="3450" spans="1:7" x14ac:dyDescent="0.2">
      <c r="A3450" s="12">
        <v>42512.902453703704</v>
      </c>
      <c r="B3450" s="5"/>
      <c r="C3450" s="5"/>
      <c r="D3450" s="5"/>
      <c r="E3450" s="5">
        <v>1</v>
      </c>
      <c r="F3450" s="5"/>
      <c r="G3450" s="5">
        <v>1</v>
      </c>
    </row>
    <row r="3451" spans="1:7" x14ac:dyDescent="0.2">
      <c r="A3451" s="12">
        <v>42513.76798611111</v>
      </c>
      <c r="B3451" s="5"/>
      <c r="C3451" s="5">
        <v>1</v>
      </c>
      <c r="D3451" s="5"/>
      <c r="E3451" s="5"/>
      <c r="F3451" s="5"/>
      <c r="G3451" s="5">
        <v>1</v>
      </c>
    </row>
    <row r="3452" spans="1:7" x14ac:dyDescent="0.2">
      <c r="A3452" s="12">
        <v>42514.226215277777</v>
      </c>
      <c r="B3452" s="5">
        <v>1</v>
      </c>
      <c r="C3452" s="5"/>
      <c r="D3452" s="5"/>
      <c r="E3452" s="5"/>
      <c r="F3452" s="5"/>
      <c r="G3452" s="5">
        <v>1</v>
      </c>
    </row>
    <row r="3453" spans="1:7" x14ac:dyDescent="0.2">
      <c r="A3453" s="12">
        <v>42514.458622685182</v>
      </c>
      <c r="B3453" s="5"/>
      <c r="C3453" s="5"/>
      <c r="D3453" s="5"/>
      <c r="E3453" s="5">
        <v>1</v>
      </c>
      <c r="F3453" s="5"/>
      <c r="G3453" s="5">
        <v>1</v>
      </c>
    </row>
    <row r="3454" spans="1:7" x14ac:dyDescent="0.2">
      <c r="A3454" s="12">
        <v>42514.462766203702</v>
      </c>
      <c r="B3454" s="5"/>
      <c r="C3454" s="5">
        <v>1</v>
      </c>
      <c r="D3454" s="5"/>
      <c r="E3454" s="5"/>
      <c r="F3454" s="5"/>
      <c r="G3454" s="5">
        <v>1</v>
      </c>
    </row>
    <row r="3455" spans="1:7" x14ac:dyDescent="0.2">
      <c r="A3455" s="12">
        <v>42514.853472222225</v>
      </c>
      <c r="B3455" s="5">
        <v>1</v>
      </c>
      <c r="C3455" s="5"/>
      <c r="D3455" s="5"/>
      <c r="E3455" s="5"/>
      <c r="F3455" s="5"/>
      <c r="G3455" s="5">
        <v>1</v>
      </c>
    </row>
    <row r="3456" spans="1:7" x14ac:dyDescent="0.2">
      <c r="A3456" s="12">
        <v>42514.869884259257</v>
      </c>
      <c r="B3456" s="5"/>
      <c r="C3456" s="5">
        <v>1</v>
      </c>
      <c r="D3456" s="5"/>
      <c r="E3456" s="5"/>
      <c r="F3456" s="5"/>
      <c r="G3456" s="5">
        <v>1</v>
      </c>
    </row>
    <row r="3457" spans="1:7" x14ac:dyDescent="0.2">
      <c r="A3457" s="12">
        <v>42515.231087962966</v>
      </c>
      <c r="B3457" s="5"/>
      <c r="C3457" s="5">
        <v>1</v>
      </c>
      <c r="D3457" s="5"/>
      <c r="E3457" s="5"/>
      <c r="F3457" s="5"/>
      <c r="G3457" s="5">
        <v>1</v>
      </c>
    </row>
    <row r="3458" spans="1:7" x14ac:dyDescent="0.2">
      <c r="A3458" s="12">
        <v>42515.509421296294</v>
      </c>
      <c r="B3458" s="5"/>
      <c r="C3458" s="5"/>
      <c r="D3458" s="5"/>
      <c r="E3458" s="5">
        <v>1</v>
      </c>
      <c r="F3458" s="5"/>
      <c r="G3458" s="5">
        <v>1</v>
      </c>
    </row>
    <row r="3459" spans="1:7" x14ac:dyDescent="0.2">
      <c r="A3459" s="12">
        <v>42515.519317129627</v>
      </c>
      <c r="B3459" s="5">
        <v>1</v>
      </c>
      <c r="C3459" s="5"/>
      <c r="D3459" s="5"/>
      <c r="E3459" s="5"/>
      <c r="F3459" s="5"/>
      <c r="G3459" s="5">
        <v>1</v>
      </c>
    </row>
    <row r="3460" spans="1:7" x14ac:dyDescent="0.2">
      <c r="A3460" s="12">
        <v>42515.658113425925</v>
      </c>
      <c r="B3460" s="5"/>
      <c r="C3460" s="5"/>
      <c r="D3460" s="5"/>
      <c r="E3460" s="5">
        <v>1</v>
      </c>
      <c r="F3460" s="5"/>
      <c r="G3460" s="5">
        <v>1</v>
      </c>
    </row>
    <row r="3461" spans="1:7" x14ac:dyDescent="0.2">
      <c r="A3461" s="12">
        <v>42515.838738425926</v>
      </c>
      <c r="B3461" s="5"/>
      <c r="C3461" s="5"/>
      <c r="D3461" s="5"/>
      <c r="E3461" s="5">
        <v>1</v>
      </c>
      <c r="F3461" s="5"/>
      <c r="G3461" s="5">
        <v>1</v>
      </c>
    </row>
    <row r="3462" spans="1:7" x14ac:dyDescent="0.2">
      <c r="A3462" s="12">
        <v>42516.795034722221</v>
      </c>
      <c r="B3462" s="5"/>
      <c r="C3462" s="5"/>
      <c r="D3462" s="5"/>
      <c r="E3462" s="5">
        <v>1</v>
      </c>
      <c r="F3462" s="5"/>
      <c r="G3462" s="5">
        <v>1</v>
      </c>
    </row>
    <row r="3463" spans="1:7" x14ac:dyDescent="0.2">
      <c r="A3463" s="12">
        <v>42519.448182870372</v>
      </c>
      <c r="B3463" s="5"/>
      <c r="C3463" s="5"/>
      <c r="D3463" s="5"/>
      <c r="E3463" s="5">
        <v>1</v>
      </c>
      <c r="F3463" s="5"/>
      <c r="G3463" s="5">
        <v>1</v>
      </c>
    </row>
    <row r="3464" spans="1:7" x14ac:dyDescent="0.2">
      <c r="A3464" s="12">
        <v>42520.02715277778</v>
      </c>
      <c r="B3464" s="5">
        <v>1</v>
      </c>
      <c r="C3464" s="5"/>
      <c r="D3464" s="5"/>
      <c r="E3464" s="5"/>
      <c r="F3464" s="5"/>
      <c r="G3464" s="5">
        <v>1</v>
      </c>
    </row>
    <row r="3465" spans="1:7" x14ac:dyDescent="0.2">
      <c r="A3465" s="12">
        <v>42520.639050925929</v>
      </c>
      <c r="B3465" s="5"/>
      <c r="C3465" s="5">
        <v>1</v>
      </c>
      <c r="D3465" s="5"/>
      <c r="E3465" s="5"/>
      <c r="F3465" s="5"/>
      <c r="G3465" s="5">
        <v>1</v>
      </c>
    </row>
    <row r="3466" spans="1:7" x14ac:dyDescent="0.2">
      <c r="A3466" s="12">
        <v>42520.802037037036</v>
      </c>
      <c r="B3466" s="5"/>
      <c r="C3466" s="5"/>
      <c r="D3466" s="5"/>
      <c r="E3466" s="5">
        <v>1</v>
      </c>
      <c r="F3466" s="5"/>
      <c r="G3466" s="5">
        <v>1</v>
      </c>
    </row>
    <row r="3467" spans="1:7" x14ac:dyDescent="0.2">
      <c r="A3467" s="12">
        <v>42521.083171296297</v>
      </c>
      <c r="B3467" s="5"/>
      <c r="C3467" s="5"/>
      <c r="D3467" s="5"/>
      <c r="E3467" s="5">
        <v>1</v>
      </c>
      <c r="F3467" s="5"/>
      <c r="G3467" s="5">
        <v>1</v>
      </c>
    </row>
    <row r="3468" spans="1:7" x14ac:dyDescent="0.2">
      <c r="A3468" s="12">
        <v>42521.44599537037</v>
      </c>
      <c r="B3468" s="5"/>
      <c r="C3468" s="5"/>
      <c r="D3468" s="5"/>
      <c r="E3468" s="5">
        <v>1</v>
      </c>
      <c r="F3468" s="5"/>
      <c r="G3468" s="5">
        <v>1</v>
      </c>
    </row>
    <row r="3469" spans="1:7" x14ac:dyDescent="0.2">
      <c r="A3469" s="12">
        <v>42522.068391203706</v>
      </c>
      <c r="B3469" s="5">
        <v>1</v>
      </c>
      <c r="C3469" s="5"/>
      <c r="D3469" s="5"/>
      <c r="E3469" s="5"/>
      <c r="F3469" s="5"/>
      <c r="G3469" s="5">
        <v>1</v>
      </c>
    </row>
    <row r="3470" spans="1:7" x14ac:dyDescent="0.2">
      <c r="A3470" s="12">
        <v>42522.139479166668</v>
      </c>
      <c r="B3470" s="5"/>
      <c r="C3470" s="5"/>
      <c r="D3470" s="5"/>
      <c r="E3470" s="5">
        <v>1</v>
      </c>
      <c r="F3470" s="5"/>
      <c r="G3470" s="5">
        <v>1</v>
      </c>
    </row>
    <row r="3471" spans="1:7" x14ac:dyDescent="0.2">
      <c r="A3471" s="12">
        <v>42522.581469907411</v>
      </c>
      <c r="B3471" s="5"/>
      <c r="C3471" s="5"/>
      <c r="D3471" s="5"/>
      <c r="E3471" s="5">
        <v>1</v>
      </c>
      <c r="F3471" s="5"/>
      <c r="G3471" s="5">
        <v>1</v>
      </c>
    </row>
    <row r="3472" spans="1:7" x14ac:dyDescent="0.2">
      <c r="A3472" s="12">
        <v>42522.671909722223</v>
      </c>
      <c r="B3472" s="5"/>
      <c r="C3472" s="5"/>
      <c r="D3472" s="5"/>
      <c r="E3472" s="5">
        <v>1</v>
      </c>
      <c r="F3472" s="5"/>
      <c r="G3472" s="5">
        <v>1</v>
      </c>
    </row>
    <row r="3473" spans="1:7" x14ac:dyDescent="0.2">
      <c r="A3473" s="12">
        <v>42522.81689814815</v>
      </c>
      <c r="B3473" s="5"/>
      <c r="C3473" s="5">
        <v>1</v>
      </c>
      <c r="D3473" s="5"/>
      <c r="E3473" s="5"/>
      <c r="F3473" s="5"/>
      <c r="G3473" s="5">
        <v>1</v>
      </c>
    </row>
    <row r="3474" spans="1:7" x14ac:dyDescent="0.2">
      <c r="A3474" s="12">
        <v>42523.040381944447</v>
      </c>
      <c r="B3474" s="5"/>
      <c r="C3474" s="5"/>
      <c r="D3474" s="5"/>
      <c r="E3474" s="5">
        <v>1</v>
      </c>
      <c r="F3474" s="5"/>
      <c r="G3474" s="5">
        <v>1</v>
      </c>
    </row>
    <row r="3475" spans="1:7" x14ac:dyDescent="0.2">
      <c r="A3475" s="12">
        <v>42523.124976851854</v>
      </c>
      <c r="B3475" s="5"/>
      <c r="C3475" s="5"/>
      <c r="D3475" s="5"/>
      <c r="E3475" s="5">
        <v>1</v>
      </c>
      <c r="F3475" s="5"/>
      <c r="G3475" s="5">
        <v>1</v>
      </c>
    </row>
    <row r="3476" spans="1:7" x14ac:dyDescent="0.2">
      <c r="A3476" s="12">
        <v>42523.53087962963</v>
      </c>
      <c r="B3476" s="5"/>
      <c r="C3476" s="5">
        <v>1</v>
      </c>
      <c r="D3476" s="5"/>
      <c r="E3476" s="5"/>
      <c r="F3476" s="5"/>
      <c r="G3476" s="5">
        <v>1</v>
      </c>
    </row>
    <row r="3477" spans="1:7" x14ac:dyDescent="0.2">
      <c r="A3477" s="12">
        <v>42523.897129629629</v>
      </c>
      <c r="B3477" s="5"/>
      <c r="C3477" s="5"/>
      <c r="D3477" s="5"/>
      <c r="E3477" s="5">
        <v>1</v>
      </c>
      <c r="F3477" s="5"/>
      <c r="G3477" s="5">
        <v>1</v>
      </c>
    </row>
    <row r="3478" spans="1:7" x14ac:dyDescent="0.2">
      <c r="A3478" s="12">
        <v>42524.11037037037</v>
      </c>
      <c r="B3478" s="5"/>
      <c r="C3478" s="5">
        <v>1</v>
      </c>
      <c r="D3478" s="5"/>
      <c r="E3478" s="5"/>
      <c r="F3478" s="5"/>
      <c r="G3478" s="5">
        <v>1</v>
      </c>
    </row>
    <row r="3479" spans="1:7" x14ac:dyDescent="0.2">
      <c r="A3479" s="12">
        <v>42524.158171296294</v>
      </c>
      <c r="B3479" s="5"/>
      <c r="C3479" s="5">
        <v>1</v>
      </c>
      <c r="D3479" s="5"/>
      <c r="E3479" s="5"/>
      <c r="F3479" s="5"/>
      <c r="G3479" s="5">
        <v>1</v>
      </c>
    </row>
    <row r="3480" spans="1:7" x14ac:dyDescent="0.2">
      <c r="A3480" s="12">
        <v>42524.329675925925</v>
      </c>
      <c r="B3480" s="5"/>
      <c r="C3480" s="5"/>
      <c r="D3480" s="5"/>
      <c r="E3480" s="5">
        <v>1</v>
      </c>
      <c r="F3480" s="5"/>
      <c r="G3480" s="5">
        <v>1</v>
      </c>
    </row>
    <row r="3481" spans="1:7" x14ac:dyDescent="0.2">
      <c r="A3481" s="12">
        <v>42524.459328703706</v>
      </c>
      <c r="B3481" s="5"/>
      <c r="C3481" s="5">
        <v>1</v>
      </c>
      <c r="D3481" s="5"/>
      <c r="E3481" s="5"/>
      <c r="F3481" s="5"/>
      <c r="G3481" s="5">
        <v>1</v>
      </c>
    </row>
    <row r="3482" spans="1:7" x14ac:dyDescent="0.2">
      <c r="A3482" s="12">
        <v>42524.574305555558</v>
      </c>
      <c r="B3482" s="5"/>
      <c r="C3482" s="5"/>
      <c r="D3482" s="5"/>
      <c r="E3482" s="5">
        <v>1</v>
      </c>
      <c r="F3482" s="5"/>
      <c r="G3482" s="5">
        <v>1</v>
      </c>
    </row>
    <row r="3483" spans="1:7" x14ac:dyDescent="0.2">
      <c r="A3483" s="12">
        <v>42524.944722222222</v>
      </c>
      <c r="B3483" s="5"/>
      <c r="C3483" s="5">
        <v>1</v>
      </c>
      <c r="D3483" s="5"/>
      <c r="E3483" s="5"/>
      <c r="F3483" s="5"/>
      <c r="G3483" s="5">
        <v>1</v>
      </c>
    </row>
    <row r="3484" spans="1:7" x14ac:dyDescent="0.2">
      <c r="A3484" s="12">
        <v>42525.448611111111</v>
      </c>
      <c r="B3484" s="5"/>
      <c r="C3484" s="5">
        <v>1</v>
      </c>
      <c r="D3484" s="5"/>
      <c r="E3484" s="5"/>
      <c r="F3484" s="5"/>
      <c r="G3484" s="5">
        <v>1</v>
      </c>
    </row>
    <row r="3485" spans="1:7" x14ac:dyDescent="0.2">
      <c r="A3485" s="12">
        <v>42526.662997685184</v>
      </c>
      <c r="B3485" s="5"/>
      <c r="C3485" s="5">
        <v>1</v>
      </c>
      <c r="D3485" s="5"/>
      <c r="E3485" s="5"/>
      <c r="F3485" s="5"/>
      <c r="G3485" s="5">
        <v>1</v>
      </c>
    </row>
    <row r="3486" spans="1:7" x14ac:dyDescent="0.2">
      <c r="A3486" s="12">
        <v>42526.665902777779</v>
      </c>
      <c r="B3486" s="5"/>
      <c r="C3486" s="5"/>
      <c r="D3486" s="5"/>
      <c r="E3486" s="5">
        <v>1</v>
      </c>
      <c r="F3486" s="5"/>
      <c r="G3486" s="5">
        <v>1</v>
      </c>
    </row>
    <row r="3487" spans="1:7" x14ac:dyDescent="0.2">
      <c r="A3487" s="12">
        <v>42526.798993055556</v>
      </c>
      <c r="B3487" s="5"/>
      <c r="C3487" s="5">
        <v>1</v>
      </c>
      <c r="D3487" s="5"/>
      <c r="E3487" s="5"/>
      <c r="F3487" s="5"/>
      <c r="G3487" s="5">
        <v>1</v>
      </c>
    </row>
    <row r="3488" spans="1:7" x14ac:dyDescent="0.2">
      <c r="A3488" s="12">
        <v>42526.801203703704</v>
      </c>
      <c r="B3488" s="5"/>
      <c r="C3488" s="5">
        <v>1</v>
      </c>
      <c r="D3488" s="5"/>
      <c r="E3488" s="5"/>
      <c r="F3488" s="5"/>
      <c r="G3488" s="5">
        <v>1</v>
      </c>
    </row>
    <row r="3489" spans="1:7" x14ac:dyDescent="0.2">
      <c r="A3489" s="12">
        <v>42527.417337962965</v>
      </c>
      <c r="B3489" s="5"/>
      <c r="C3489" s="5">
        <v>1</v>
      </c>
      <c r="D3489" s="5"/>
      <c r="E3489" s="5"/>
      <c r="F3489" s="5"/>
      <c r="G3489" s="5">
        <v>1</v>
      </c>
    </row>
    <row r="3490" spans="1:7" x14ac:dyDescent="0.2">
      <c r="A3490" s="12">
        <v>42527.442662037036</v>
      </c>
      <c r="B3490" s="5"/>
      <c r="C3490" s="5">
        <v>1</v>
      </c>
      <c r="D3490" s="5"/>
      <c r="E3490" s="5"/>
      <c r="F3490" s="5"/>
      <c r="G3490" s="5">
        <v>1</v>
      </c>
    </row>
    <row r="3491" spans="1:7" x14ac:dyDescent="0.2">
      <c r="A3491" s="12">
        <v>42528.334293981483</v>
      </c>
      <c r="B3491" s="5"/>
      <c r="C3491" s="5">
        <v>1</v>
      </c>
      <c r="D3491" s="5"/>
      <c r="E3491" s="5"/>
      <c r="F3491" s="5"/>
      <c r="G3491" s="5">
        <v>1</v>
      </c>
    </row>
    <row r="3492" spans="1:7" x14ac:dyDescent="0.2">
      <c r="A3492" s="12">
        <v>42528.418287037035</v>
      </c>
      <c r="B3492" s="5">
        <v>1</v>
      </c>
      <c r="C3492" s="5"/>
      <c r="D3492" s="5"/>
      <c r="E3492" s="5"/>
      <c r="F3492" s="5"/>
      <c r="G3492" s="5">
        <v>1</v>
      </c>
    </row>
    <row r="3493" spans="1:7" x14ac:dyDescent="0.2">
      <c r="A3493" s="12">
        <v>42528.691064814811</v>
      </c>
      <c r="B3493" s="5"/>
      <c r="C3493" s="5">
        <v>1</v>
      </c>
      <c r="D3493" s="5"/>
      <c r="E3493" s="5"/>
      <c r="F3493" s="5"/>
      <c r="G3493" s="5">
        <v>1</v>
      </c>
    </row>
    <row r="3494" spans="1:7" x14ac:dyDescent="0.2">
      <c r="A3494" s="12">
        <v>42528.779363425929</v>
      </c>
      <c r="B3494" s="5">
        <v>1</v>
      </c>
      <c r="C3494" s="5"/>
      <c r="D3494" s="5"/>
      <c r="E3494" s="5"/>
      <c r="F3494" s="5"/>
      <c r="G3494" s="5">
        <v>1</v>
      </c>
    </row>
    <row r="3495" spans="1:7" x14ac:dyDescent="0.2">
      <c r="A3495" s="12">
        <v>42528.813680555555</v>
      </c>
      <c r="B3495" s="5"/>
      <c r="C3495" s="5"/>
      <c r="D3495" s="5"/>
      <c r="E3495" s="5">
        <v>1</v>
      </c>
      <c r="F3495" s="5"/>
      <c r="G3495" s="5">
        <v>1</v>
      </c>
    </row>
    <row r="3496" spans="1:7" x14ac:dyDescent="0.2">
      <c r="A3496" s="12">
        <v>42529.424421296295</v>
      </c>
      <c r="B3496" s="5"/>
      <c r="C3496" s="5">
        <v>1</v>
      </c>
      <c r="D3496" s="5"/>
      <c r="E3496" s="5"/>
      <c r="F3496" s="5"/>
      <c r="G3496" s="5">
        <v>1</v>
      </c>
    </row>
    <row r="3497" spans="1:7" x14ac:dyDescent="0.2">
      <c r="A3497" s="12">
        <v>42529.52238425926</v>
      </c>
      <c r="B3497" s="5"/>
      <c r="C3497" s="5">
        <v>1</v>
      </c>
      <c r="D3497" s="5"/>
      <c r="E3497" s="5"/>
      <c r="F3497" s="5"/>
      <c r="G3497" s="5">
        <v>1</v>
      </c>
    </row>
    <row r="3498" spans="1:7" x14ac:dyDescent="0.2">
      <c r="A3498" s="12">
        <v>42529.760798611111</v>
      </c>
      <c r="B3498" s="5"/>
      <c r="C3498" s="5">
        <v>1</v>
      </c>
      <c r="D3498" s="5"/>
      <c r="E3498" s="5"/>
      <c r="F3498" s="5"/>
      <c r="G3498" s="5">
        <v>1</v>
      </c>
    </row>
    <row r="3499" spans="1:7" x14ac:dyDescent="0.2">
      <c r="A3499" s="12">
        <v>42529.770775462966</v>
      </c>
      <c r="B3499" s="5"/>
      <c r="C3499" s="5"/>
      <c r="D3499" s="5"/>
      <c r="E3499" s="5">
        <v>1</v>
      </c>
      <c r="F3499" s="5"/>
      <c r="G3499" s="5">
        <v>1</v>
      </c>
    </row>
    <row r="3500" spans="1:7" x14ac:dyDescent="0.2">
      <c r="A3500" s="12">
        <v>42530.784699074073</v>
      </c>
      <c r="B3500" s="5">
        <v>1</v>
      </c>
      <c r="C3500" s="5"/>
      <c r="D3500" s="5"/>
      <c r="E3500" s="5"/>
      <c r="F3500" s="5"/>
      <c r="G3500" s="5">
        <v>1</v>
      </c>
    </row>
    <row r="3501" spans="1:7" x14ac:dyDescent="0.2">
      <c r="A3501" s="12">
        <v>42530.986944444441</v>
      </c>
      <c r="B3501" s="5"/>
      <c r="C3501" s="5">
        <v>1</v>
      </c>
      <c r="D3501" s="5"/>
      <c r="E3501" s="5"/>
      <c r="F3501" s="5"/>
      <c r="G3501" s="5">
        <v>1</v>
      </c>
    </row>
    <row r="3502" spans="1:7" x14ac:dyDescent="0.2">
      <c r="A3502" s="12">
        <v>42531.020104166666</v>
      </c>
      <c r="B3502" s="5"/>
      <c r="C3502" s="5">
        <v>1</v>
      </c>
      <c r="D3502" s="5"/>
      <c r="E3502" s="5"/>
      <c r="F3502" s="5"/>
      <c r="G3502" s="5">
        <v>1</v>
      </c>
    </row>
    <row r="3503" spans="1:7" x14ac:dyDescent="0.2">
      <c r="A3503" s="12">
        <v>42531.772361111114</v>
      </c>
      <c r="B3503" s="5"/>
      <c r="C3503" s="5"/>
      <c r="D3503" s="5"/>
      <c r="E3503" s="5">
        <v>1</v>
      </c>
      <c r="F3503" s="5"/>
      <c r="G3503" s="5">
        <v>1</v>
      </c>
    </row>
    <row r="3504" spans="1:7" x14ac:dyDescent="0.2">
      <c r="A3504" s="12">
        <v>42531.844189814816</v>
      </c>
      <c r="B3504" s="5"/>
      <c r="C3504" s="5"/>
      <c r="D3504" s="5"/>
      <c r="E3504" s="5">
        <v>1</v>
      </c>
      <c r="F3504" s="5"/>
      <c r="G3504" s="5">
        <v>1</v>
      </c>
    </row>
    <row r="3505" spans="1:7" x14ac:dyDescent="0.2">
      <c r="A3505" s="12">
        <v>42532.566412037035</v>
      </c>
      <c r="B3505" s="5">
        <v>1</v>
      </c>
      <c r="C3505" s="5"/>
      <c r="D3505" s="5"/>
      <c r="E3505" s="5"/>
      <c r="F3505" s="5"/>
      <c r="G3505" s="5">
        <v>1</v>
      </c>
    </row>
    <row r="3506" spans="1:7" x14ac:dyDescent="0.2">
      <c r="A3506" s="12">
        <v>42533.972384259258</v>
      </c>
      <c r="B3506" s="5"/>
      <c r="C3506" s="5">
        <v>1</v>
      </c>
      <c r="D3506" s="5"/>
      <c r="E3506" s="5"/>
      <c r="F3506" s="5"/>
      <c r="G3506" s="5">
        <v>1</v>
      </c>
    </row>
    <row r="3507" spans="1:7" x14ac:dyDescent="0.2">
      <c r="A3507" s="12">
        <v>42534.076377314814</v>
      </c>
      <c r="B3507" s="5"/>
      <c r="C3507" s="5">
        <v>1</v>
      </c>
      <c r="D3507" s="5"/>
      <c r="E3507" s="5"/>
      <c r="F3507" s="5"/>
      <c r="G3507" s="5">
        <v>1</v>
      </c>
    </row>
    <row r="3508" spans="1:7" x14ac:dyDescent="0.2">
      <c r="A3508" s="12">
        <v>42534.423148148147</v>
      </c>
      <c r="B3508" s="5"/>
      <c r="C3508" s="5">
        <v>1</v>
      </c>
      <c r="D3508" s="5"/>
      <c r="E3508" s="5"/>
      <c r="F3508" s="5"/>
      <c r="G3508" s="5">
        <v>1</v>
      </c>
    </row>
    <row r="3509" spans="1:7" x14ac:dyDescent="0.2">
      <c r="A3509" s="12">
        <v>42534.441238425927</v>
      </c>
      <c r="B3509" s="5"/>
      <c r="C3509" s="5">
        <v>1</v>
      </c>
      <c r="D3509" s="5"/>
      <c r="E3509" s="5"/>
      <c r="F3509" s="5"/>
      <c r="G3509" s="5">
        <v>1</v>
      </c>
    </row>
    <row r="3510" spans="1:7" x14ac:dyDescent="0.2">
      <c r="A3510" s="12">
        <v>42534.658541666664</v>
      </c>
      <c r="B3510" s="5"/>
      <c r="C3510" s="5">
        <v>1</v>
      </c>
      <c r="D3510" s="5"/>
      <c r="E3510" s="5"/>
      <c r="F3510" s="5"/>
      <c r="G3510" s="5">
        <v>1</v>
      </c>
    </row>
    <row r="3511" spans="1:7" x14ac:dyDescent="0.2">
      <c r="A3511" s="12">
        <v>42534.687291666669</v>
      </c>
      <c r="B3511" s="5"/>
      <c r="C3511" s="5"/>
      <c r="D3511" s="5"/>
      <c r="E3511" s="5">
        <v>1</v>
      </c>
      <c r="F3511" s="5"/>
      <c r="G3511" s="5">
        <v>1</v>
      </c>
    </row>
    <row r="3512" spans="1:7" x14ac:dyDescent="0.2">
      <c r="A3512" s="12">
        <v>42534.724988425929</v>
      </c>
      <c r="B3512" s="5"/>
      <c r="C3512" s="5">
        <v>1</v>
      </c>
      <c r="D3512" s="5"/>
      <c r="E3512" s="5"/>
      <c r="F3512" s="5"/>
      <c r="G3512" s="5">
        <v>1</v>
      </c>
    </row>
    <row r="3513" spans="1:7" x14ac:dyDescent="0.2">
      <c r="A3513" s="12">
        <v>42534.841516203705</v>
      </c>
      <c r="B3513" s="5"/>
      <c r="C3513" s="5"/>
      <c r="D3513" s="5"/>
      <c r="E3513" s="5">
        <v>1</v>
      </c>
      <c r="F3513" s="5"/>
      <c r="G3513" s="5">
        <v>1</v>
      </c>
    </row>
    <row r="3514" spans="1:7" x14ac:dyDescent="0.2">
      <c r="A3514" s="12">
        <v>42535.119143518517</v>
      </c>
      <c r="B3514" s="5"/>
      <c r="C3514" s="5">
        <v>1</v>
      </c>
      <c r="D3514" s="5"/>
      <c r="E3514" s="5"/>
      <c r="F3514" s="5"/>
      <c r="G3514" s="5">
        <v>1</v>
      </c>
    </row>
    <row r="3515" spans="1:7" x14ac:dyDescent="0.2">
      <c r="A3515" s="12">
        <v>42535.283946759257</v>
      </c>
      <c r="B3515" s="5">
        <v>1</v>
      </c>
      <c r="C3515" s="5"/>
      <c r="D3515" s="5"/>
      <c r="E3515" s="5"/>
      <c r="F3515" s="5"/>
      <c r="G3515" s="5">
        <v>1</v>
      </c>
    </row>
    <row r="3516" spans="1:7" x14ac:dyDescent="0.2">
      <c r="A3516" s="12">
        <v>42535.476076388892</v>
      </c>
      <c r="B3516" s="5"/>
      <c r="C3516" s="5">
        <v>1</v>
      </c>
      <c r="D3516" s="5"/>
      <c r="E3516" s="5"/>
      <c r="F3516" s="5"/>
      <c r="G3516" s="5">
        <v>1</v>
      </c>
    </row>
    <row r="3517" spans="1:7" x14ac:dyDescent="0.2">
      <c r="A3517" s="12">
        <v>42535.601157407407</v>
      </c>
      <c r="B3517" s="5"/>
      <c r="C3517" s="5"/>
      <c r="D3517" s="5"/>
      <c r="E3517" s="5">
        <v>1</v>
      </c>
      <c r="F3517" s="5"/>
      <c r="G3517" s="5">
        <v>1</v>
      </c>
    </row>
    <row r="3518" spans="1:7" x14ac:dyDescent="0.2">
      <c r="A3518" s="12">
        <v>42535.770324074074</v>
      </c>
      <c r="B3518" s="5"/>
      <c r="C3518" s="5"/>
      <c r="D3518" s="5"/>
      <c r="E3518" s="5">
        <v>1</v>
      </c>
      <c r="F3518" s="5"/>
      <c r="G3518" s="5">
        <v>1</v>
      </c>
    </row>
    <row r="3519" spans="1:7" x14ac:dyDescent="0.2">
      <c r="A3519" s="12">
        <v>42536.038287037038</v>
      </c>
      <c r="B3519" s="5"/>
      <c r="C3519" s="5">
        <v>1</v>
      </c>
      <c r="D3519" s="5"/>
      <c r="E3519" s="5"/>
      <c r="F3519" s="5"/>
      <c r="G3519" s="5">
        <v>1</v>
      </c>
    </row>
    <row r="3520" spans="1:7" x14ac:dyDescent="0.2">
      <c r="A3520" s="12">
        <v>42536.398680555554</v>
      </c>
      <c r="B3520" s="5"/>
      <c r="C3520" s="5"/>
      <c r="D3520" s="5"/>
      <c r="E3520" s="5">
        <v>1</v>
      </c>
      <c r="F3520" s="5"/>
      <c r="G3520" s="5">
        <v>1</v>
      </c>
    </row>
    <row r="3521" spans="1:7" x14ac:dyDescent="0.2">
      <c r="A3521" s="12">
        <v>42536.607314814813</v>
      </c>
      <c r="B3521" s="5"/>
      <c r="C3521" s="5"/>
      <c r="D3521" s="5"/>
      <c r="E3521" s="5">
        <v>1</v>
      </c>
      <c r="F3521" s="5"/>
      <c r="G3521" s="5">
        <v>1</v>
      </c>
    </row>
    <row r="3522" spans="1:7" x14ac:dyDescent="0.2">
      <c r="A3522" s="12">
        <v>42536.654467592591</v>
      </c>
      <c r="B3522" s="5"/>
      <c r="C3522" s="5">
        <v>1</v>
      </c>
      <c r="D3522" s="5"/>
      <c r="E3522" s="5"/>
      <c r="F3522" s="5"/>
      <c r="G3522" s="5">
        <v>1</v>
      </c>
    </row>
    <row r="3523" spans="1:7" x14ac:dyDescent="0.2">
      <c r="A3523" s="12">
        <v>42538.527499999997</v>
      </c>
      <c r="B3523" s="5"/>
      <c r="C3523" s="5"/>
      <c r="D3523" s="5"/>
      <c r="E3523" s="5">
        <v>1</v>
      </c>
      <c r="F3523" s="5"/>
      <c r="G3523" s="5">
        <v>1</v>
      </c>
    </row>
    <row r="3524" spans="1:7" x14ac:dyDescent="0.2">
      <c r="A3524" s="12">
        <v>42538.534560185188</v>
      </c>
      <c r="B3524" s="5"/>
      <c r="C3524" s="5">
        <v>1</v>
      </c>
      <c r="D3524" s="5"/>
      <c r="E3524" s="5"/>
      <c r="F3524" s="5"/>
      <c r="G3524" s="5">
        <v>1</v>
      </c>
    </row>
    <row r="3525" spans="1:7" x14ac:dyDescent="0.2">
      <c r="A3525" s="12">
        <v>42538.547094907408</v>
      </c>
      <c r="B3525" s="5"/>
      <c r="C3525" s="5">
        <v>1</v>
      </c>
      <c r="D3525" s="5"/>
      <c r="E3525" s="5"/>
      <c r="F3525" s="5"/>
      <c r="G3525" s="5">
        <v>1</v>
      </c>
    </row>
    <row r="3526" spans="1:7" x14ac:dyDescent="0.2">
      <c r="A3526" s="12">
        <v>42538.548472222225</v>
      </c>
      <c r="B3526" s="5"/>
      <c r="C3526" s="5">
        <v>1</v>
      </c>
      <c r="D3526" s="5"/>
      <c r="E3526" s="5"/>
      <c r="F3526" s="5"/>
      <c r="G3526" s="5">
        <v>1</v>
      </c>
    </row>
    <row r="3527" spans="1:7" x14ac:dyDescent="0.2">
      <c r="A3527" s="12">
        <v>42538.564097222225</v>
      </c>
      <c r="B3527" s="5"/>
      <c r="C3527" s="5">
        <v>1</v>
      </c>
      <c r="D3527" s="5"/>
      <c r="E3527" s="5"/>
      <c r="F3527" s="5"/>
      <c r="G3527" s="5">
        <v>1</v>
      </c>
    </row>
    <row r="3528" spans="1:7" x14ac:dyDescent="0.2">
      <c r="A3528" s="12">
        <v>42538.759976851848</v>
      </c>
      <c r="B3528" s="5"/>
      <c r="C3528" s="5">
        <v>1</v>
      </c>
      <c r="D3528" s="5"/>
      <c r="E3528" s="5"/>
      <c r="F3528" s="5"/>
      <c r="G3528" s="5">
        <v>1</v>
      </c>
    </row>
    <row r="3529" spans="1:7" x14ac:dyDescent="0.2">
      <c r="A3529" s="12">
        <v>42539.641435185185</v>
      </c>
      <c r="B3529" s="5"/>
      <c r="C3529" s="5"/>
      <c r="D3529" s="5"/>
      <c r="E3529" s="5">
        <v>1</v>
      </c>
      <c r="F3529" s="5"/>
      <c r="G3529" s="5">
        <v>1</v>
      </c>
    </row>
    <row r="3530" spans="1:7" x14ac:dyDescent="0.2">
      <c r="A3530" s="12">
        <v>42540.385196759256</v>
      </c>
      <c r="B3530" s="5"/>
      <c r="C3530" s="5">
        <v>1</v>
      </c>
      <c r="D3530" s="5"/>
      <c r="E3530" s="5"/>
      <c r="F3530" s="5"/>
      <c r="G3530" s="5">
        <v>1</v>
      </c>
    </row>
    <row r="3531" spans="1:7" x14ac:dyDescent="0.2">
      <c r="A3531" s="12">
        <v>42541.293182870373</v>
      </c>
      <c r="B3531" s="5"/>
      <c r="C3531" s="5"/>
      <c r="D3531" s="5"/>
      <c r="E3531" s="5">
        <v>1</v>
      </c>
      <c r="F3531" s="5"/>
      <c r="G3531" s="5">
        <v>1</v>
      </c>
    </row>
    <row r="3532" spans="1:7" x14ac:dyDescent="0.2">
      <c r="A3532" s="12">
        <v>42541.629178240742</v>
      </c>
      <c r="B3532" s="5">
        <v>1</v>
      </c>
      <c r="C3532" s="5"/>
      <c r="D3532" s="5"/>
      <c r="E3532" s="5"/>
      <c r="F3532" s="5"/>
      <c r="G3532" s="5">
        <v>1</v>
      </c>
    </row>
    <row r="3533" spans="1:7" x14ac:dyDescent="0.2">
      <c r="A3533" s="12">
        <v>42542.318090277775</v>
      </c>
      <c r="B3533" s="5">
        <v>1</v>
      </c>
      <c r="C3533" s="5"/>
      <c r="D3533" s="5"/>
      <c r="E3533" s="5"/>
      <c r="F3533" s="5"/>
      <c r="G3533" s="5">
        <v>1</v>
      </c>
    </row>
    <row r="3534" spans="1:7" x14ac:dyDescent="0.2">
      <c r="A3534" s="12">
        <v>42543.457268518519</v>
      </c>
      <c r="B3534" s="5">
        <v>1</v>
      </c>
      <c r="C3534" s="5"/>
      <c r="D3534" s="5"/>
      <c r="E3534" s="5"/>
      <c r="F3534" s="5"/>
      <c r="G3534" s="5">
        <v>1</v>
      </c>
    </row>
    <row r="3535" spans="1:7" x14ac:dyDescent="0.2">
      <c r="A3535" s="12">
        <v>42543.580231481479</v>
      </c>
      <c r="B3535" s="5"/>
      <c r="C3535" s="5">
        <v>1</v>
      </c>
      <c r="D3535" s="5"/>
      <c r="E3535" s="5"/>
      <c r="F3535" s="5"/>
      <c r="G3535" s="5">
        <v>1</v>
      </c>
    </row>
    <row r="3536" spans="1:7" x14ac:dyDescent="0.2">
      <c r="A3536" s="12">
        <v>42543.654444444444</v>
      </c>
      <c r="B3536" s="5"/>
      <c r="C3536" s="5"/>
      <c r="D3536" s="5"/>
      <c r="E3536" s="5">
        <v>1</v>
      </c>
      <c r="F3536" s="5"/>
      <c r="G3536" s="5">
        <v>1</v>
      </c>
    </row>
    <row r="3537" spans="1:7" x14ac:dyDescent="0.2">
      <c r="A3537" s="12">
        <v>42544.605995370373</v>
      </c>
      <c r="B3537" s="5"/>
      <c r="C3537" s="5"/>
      <c r="D3537" s="5"/>
      <c r="E3537" s="5">
        <v>1</v>
      </c>
      <c r="F3537" s="5"/>
      <c r="G3537" s="5">
        <v>1</v>
      </c>
    </row>
    <row r="3538" spans="1:7" x14ac:dyDescent="0.2">
      <c r="A3538" s="12">
        <v>42544.916863425926</v>
      </c>
      <c r="B3538" s="5"/>
      <c r="C3538" s="5"/>
      <c r="D3538" s="5"/>
      <c r="E3538" s="5">
        <v>1</v>
      </c>
      <c r="F3538" s="5"/>
      <c r="G3538" s="5">
        <v>1</v>
      </c>
    </row>
    <row r="3539" spans="1:7" x14ac:dyDescent="0.2">
      <c r="A3539" s="12">
        <v>42545.27</v>
      </c>
      <c r="B3539" s="5"/>
      <c r="C3539" s="5"/>
      <c r="D3539" s="5"/>
      <c r="E3539" s="5">
        <v>1</v>
      </c>
      <c r="F3539" s="5"/>
      <c r="G3539" s="5">
        <v>1</v>
      </c>
    </row>
    <row r="3540" spans="1:7" x14ac:dyDescent="0.2">
      <c r="A3540" s="12">
        <v>42545.496932870374</v>
      </c>
      <c r="B3540" s="5"/>
      <c r="C3540" s="5">
        <v>1</v>
      </c>
      <c r="D3540" s="5"/>
      <c r="E3540" s="5"/>
      <c r="F3540" s="5"/>
      <c r="G3540" s="5">
        <v>1</v>
      </c>
    </row>
    <row r="3541" spans="1:7" x14ac:dyDescent="0.2">
      <c r="A3541" s="12">
        <v>42545.56585648148</v>
      </c>
      <c r="B3541" s="5"/>
      <c r="C3541" s="5"/>
      <c r="D3541" s="5"/>
      <c r="E3541" s="5">
        <v>1</v>
      </c>
      <c r="F3541" s="5"/>
      <c r="G3541" s="5">
        <v>1</v>
      </c>
    </row>
    <row r="3542" spans="1:7" x14ac:dyDescent="0.2">
      <c r="A3542" s="12">
        <v>42546.653900462959</v>
      </c>
      <c r="B3542" s="5"/>
      <c r="C3542" s="5"/>
      <c r="D3542" s="5"/>
      <c r="E3542" s="5">
        <v>1</v>
      </c>
      <c r="F3542" s="5"/>
      <c r="G3542" s="5">
        <v>1</v>
      </c>
    </row>
    <row r="3543" spans="1:7" x14ac:dyDescent="0.2">
      <c r="A3543" s="12">
        <v>42547.984664351854</v>
      </c>
      <c r="B3543" s="5"/>
      <c r="C3543" s="5">
        <v>1</v>
      </c>
      <c r="D3543" s="5"/>
      <c r="E3543" s="5"/>
      <c r="F3543" s="5"/>
      <c r="G3543" s="5">
        <v>1</v>
      </c>
    </row>
    <row r="3544" spans="1:7" x14ac:dyDescent="0.2">
      <c r="A3544" s="12">
        <v>42548.061527777776</v>
      </c>
      <c r="B3544" s="5"/>
      <c r="C3544" s="5"/>
      <c r="D3544" s="5"/>
      <c r="E3544" s="5">
        <v>1</v>
      </c>
      <c r="F3544" s="5"/>
      <c r="G3544" s="5">
        <v>1</v>
      </c>
    </row>
    <row r="3545" spans="1:7" x14ac:dyDescent="0.2">
      <c r="A3545" s="12">
        <v>42548.241527777776</v>
      </c>
      <c r="B3545" s="5"/>
      <c r="C3545" s="5">
        <v>1</v>
      </c>
      <c r="D3545" s="5"/>
      <c r="E3545" s="5"/>
      <c r="F3545" s="5"/>
      <c r="G3545" s="5">
        <v>1</v>
      </c>
    </row>
    <row r="3546" spans="1:7" x14ac:dyDescent="0.2">
      <c r="A3546" s="12">
        <v>42548.430196759262</v>
      </c>
      <c r="B3546" s="5"/>
      <c r="C3546" s="5"/>
      <c r="D3546" s="5"/>
      <c r="E3546" s="5">
        <v>1</v>
      </c>
      <c r="F3546" s="5"/>
      <c r="G3546" s="5">
        <v>1</v>
      </c>
    </row>
    <row r="3547" spans="1:7" x14ac:dyDescent="0.2">
      <c r="A3547" s="12">
        <v>42548.667858796296</v>
      </c>
      <c r="B3547" s="5"/>
      <c r="C3547" s="5">
        <v>1</v>
      </c>
      <c r="D3547" s="5"/>
      <c r="E3547" s="5"/>
      <c r="F3547" s="5"/>
      <c r="G3547" s="5">
        <v>1</v>
      </c>
    </row>
    <row r="3548" spans="1:7" x14ac:dyDescent="0.2">
      <c r="A3548" s="12">
        <v>42548.867824074077</v>
      </c>
      <c r="B3548" s="5"/>
      <c r="C3548" s="5"/>
      <c r="D3548" s="5"/>
      <c r="E3548" s="5">
        <v>1</v>
      </c>
      <c r="F3548" s="5"/>
      <c r="G3548" s="5">
        <v>1</v>
      </c>
    </row>
    <row r="3549" spans="1:7" x14ac:dyDescent="0.2">
      <c r="A3549" s="12">
        <v>42549.457384259258</v>
      </c>
      <c r="B3549" s="5"/>
      <c r="C3549" s="5"/>
      <c r="D3549" s="5"/>
      <c r="E3549" s="5">
        <v>1</v>
      </c>
      <c r="F3549" s="5"/>
      <c r="G3549" s="5">
        <v>1</v>
      </c>
    </row>
    <row r="3550" spans="1:7" x14ac:dyDescent="0.2">
      <c r="A3550" s="12">
        <v>42549.51462962963</v>
      </c>
      <c r="B3550" s="5"/>
      <c r="C3550" s="5"/>
      <c r="D3550" s="5"/>
      <c r="E3550" s="5">
        <v>1</v>
      </c>
      <c r="F3550" s="5"/>
      <c r="G3550" s="5">
        <v>1</v>
      </c>
    </row>
    <row r="3551" spans="1:7" x14ac:dyDescent="0.2">
      <c r="A3551" s="12">
        <v>42549.708379629628</v>
      </c>
      <c r="B3551" s="5">
        <v>1</v>
      </c>
      <c r="C3551" s="5"/>
      <c r="D3551" s="5"/>
      <c r="E3551" s="5"/>
      <c r="F3551" s="5"/>
      <c r="G3551" s="5">
        <v>1</v>
      </c>
    </row>
    <row r="3552" spans="1:7" x14ac:dyDescent="0.2">
      <c r="A3552" s="12">
        <v>42549.840115740742</v>
      </c>
      <c r="B3552" s="5"/>
      <c r="C3552" s="5">
        <v>1</v>
      </c>
      <c r="D3552" s="5"/>
      <c r="E3552" s="5"/>
      <c r="F3552" s="5"/>
      <c r="G3552" s="5">
        <v>1</v>
      </c>
    </row>
    <row r="3553" spans="1:7" x14ac:dyDescent="0.2">
      <c r="A3553" s="12">
        <v>42550.49355324074</v>
      </c>
      <c r="B3553" s="5"/>
      <c r="C3553" s="5"/>
      <c r="D3553" s="5"/>
      <c r="E3553" s="5">
        <v>1</v>
      </c>
      <c r="F3553" s="5"/>
      <c r="G3553" s="5">
        <v>1</v>
      </c>
    </row>
    <row r="3554" spans="1:7" x14ac:dyDescent="0.2">
      <c r="A3554" s="12">
        <v>42550.89398148148</v>
      </c>
      <c r="B3554" s="5"/>
      <c r="C3554" s="5">
        <v>1</v>
      </c>
      <c r="D3554" s="5"/>
      <c r="E3554" s="5"/>
      <c r="F3554" s="5"/>
      <c r="G3554" s="5">
        <v>1</v>
      </c>
    </row>
    <row r="3555" spans="1:7" x14ac:dyDescent="0.2">
      <c r="A3555" s="12">
        <v>42551.675856481481</v>
      </c>
      <c r="B3555" s="5">
        <v>1</v>
      </c>
      <c r="C3555" s="5"/>
      <c r="D3555" s="5"/>
      <c r="E3555" s="5"/>
      <c r="F3555" s="5"/>
      <c r="G3555" s="5">
        <v>1</v>
      </c>
    </row>
    <row r="3556" spans="1:7" x14ac:dyDescent="0.2">
      <c r="A3556" s="12">
        <v>42551.720520833333</v>
      </c>
      <c r="B3556" s="5">
        <v>1</v>
      </c>
      <c r="C3556" s="5"/>
      <c r="D3556" s="5"/>
      <c r="E3556" s="5"/>
      <c r="F3556" s="5"/>
      <c r="G3556" s="5">
        <v>1</v>
      </c>
    </row>
    <row r="3557" spans="1:7" x14ac:dyDescent="0.2">
      <c r="A3557" s="12">
        <v>42551.75335648148</v>
      </c>
      <c r="B3557" s="5"/>
      <c r="C3557" s="5">
        <v>1</v>
      </c>
      <c r="D3557" s="5"/>
      <c r="E3557" s="5"/>
      <c r="F3557" s="5"/>
      <c r="G3557" s="5">
        <v>1</v>
      </c>
    </row>
    <row r="3558" spans="1:7" x14ac:dyDescent="0.2">
      <c r="A3558" s="12">
        <v>42551.84002314815</v>
      </c>
      <c r="B3558" s="5"/>
      <c r="C3558" s="5"/>
      <c r="D3558" s="5"/>
      <c r="E3558" s="5">
        <v>1</v>
      </c>
      <c r="F3558" s="5"/>
      <c r="G3558" s="5">
        <v>1</v>
      </c>
    </row>
    <row r="3559" spans="1:7" x14ac:dyDescent="0.2">
      <c r="A3559" s="12">
        <v>42552.106793981482</v>
      </c>
      <c r="B3559" s="5"/>
      <c r="C3559" s="5"/>
      <c r="D3559" s="5"/>
      <c r="E3559" s="5">
        <v>1</v>
      </c>
      <c r="F3559" s="5"/>
      <c r="G3559" s="5">
        <v>1</v>
      </c>
    </row>
    <row r="3560" spans="1:7" x14ac:dyDescent="0.2">
      <c r="A3560" s="12">
        <v>42552.445659722223</v>
      </c>
      <c r="B3560" s="5"/>
      <c r="C3560" s="5">
        <v>1</v>
      </c>
      <c r="D3560" s="5"/>
      <c r="E3560" s="5"/>
      <c r="F3560" s="5"/>
      <c r="G3560" s="5">
        <v>1</v>
      </c>
    </row>
    <row r="3561" spans="1:7" x14ac:dyDescent="0.2">
      <c r="A3561" s="12">
        <v>42553.335810185185</v>
      </c>
      <c r="B3561" s="5"/>
      <c r="C3561" s="5"/>
      <c r="D3561" s="5"/>
      <c r="E3561" s="5">
        <v>1</v>
      </c>
      <c r="F3561" s="5"/>
      <c r="G3561" s="5">
        <v>1</v>
      </c>
    </row>
    <row r="3562" spans="1:7" x14ac:dyDescent="0.2">
      <c r="A3562" s="12">
        <v>42553.375092592592</v>
      </c>
      <c r="B3562" s="5"/>
      <c r="C3562" s="5"/>
      <c r="D3562" s="5"/>
      <c r="E3562" s="5">
        <v>1</v>
      </c>
      <c r="F3562" s="5"/>
      <c r="G3562" s="5">
        <v>1</v>
      </c>
    </row>
    <row r="3563" spans="1:7" x14ac:dyDescent="0.2">
      <c r="A3563" s="12">
        <v>42553.473645833335</v>
      </c>
      <c r="B3563" s="5"/>
      <c r="C3563" s="5"/>
      <c r="D3563" s="5"/>
      <c r="E3563" s="5">
        <v>1</v>
      </c>
      <c r="F3563" s="5"/>
      <c r="G3563" s="5">
        <v>1</v>
      </c>
    </row>
    <row r="3564" spans="1:7" x14ac:dyDescent="0.2">
      <c r="A3564" s="12">
        <v>42553.718194444446</v>
      </c>
      <c r="B3564" s="5"/>
      <c r="C3564" s="5"/>
      <c r="D3564" s="5"/>
      <c r="E3564" s="5">
        <v>1</v>
      </c>
      <c r="F3564" s="5"/>
      <c r="G3564" s="5">
        <v>1</v>
      </c>
    </row>
    <row r="3565" spans="1:7" x14ac:dyDescent="0.2">
      <c r="A3565" s="12">
        <v>42554.709155092591</v>
      </c>
      <c r="B3565" s="5"/>
      <c r="C3565" s="5">
        <v>1</v>
      </c>
      <c r="D3565" s="5"/>
      <c r="E3565" s="5"/>
      <c r="F3565" s="5"/>
      <c r="G3565" s="5">
        <v>1</v>
      </c>
    </row>
    <row r="3566" spans="1:7" x14ac:dyDescent="0.2">
      <c r="A3566" s="12">
        <v>42554.958379629628</v>
      </c>
      <c r="B3566" s="5"/>
      <c r="C3566" s="5"/>
      <c r="D3566" s="5"/>
      <c r="E3566" s="5">
        <v>1</v>
      </c>
      <c r="F3566" s="5"/>
      <c r="G3566" s="5">
        <v>1</v>
      </c>
    </row>
    <row r="3567" spans="1:7" x14ac:dyDescent="0.2">
      <c r="A3567" s="12">
        <v>42555.132152777776</v>
      </c>
      <c r="B3567" s="5"/>
      <c r="C3567" s="5">
        <v>1</v>
      </c>
      <c r="D3567" s="5"/>
      <c r="E3567" s="5"/>
      <c r="F3567" s="5"/>
      <c r="G3567" s="5">
        <v>1</v>
      </c>
    </row>
    <row r="3568" spans="1:7" x14ac:dyDescent="0.2">
      <c r="A3568" s="12">
        <v>42555.46361111111</v>
      </c>
      <c r="B3568" s="5"/>
      <c r="C3568" s="5"/>
      <c r="D3568" s="5"/>
      <c r="E3568" s="5">
        <v>1</v>
      </c>
      <c r="F3568" s="5"/>
      <c r="G3568" s="5">
        <v>1</v>
      </c>
    </row>
    <row r="3569" spans="1:7" x14ac:dyDescent="0.2">
      <c r="A3569" s="12">
        <v>42555.490405092591</v>
      </c>
      <c r="B3569" s="5"/>
      <c r="C3569" s="5">
        <v>1</v>
      </c>
      <c r="D3569" s="5"/>
      <c r="E3569" s="5"/>
      <c r="F3569" s="5"/>
      <c r="G3569" s="5">
        <v>1</v>
      </c>
    </row>
    <row r="3570" spans="1:7" x14ac:dyDescent="0.2">
      <c r="A3570" s="12">
        <v>42556.296157407407</v>
      </c>
      <c r="B3570" s="5"/>
      <c r="C3570" s="5"/>
      <c r="D3570" s="5"/>
      <c r="E3570" s="5">
        <v>1</v>
      </c>
      <c r="F3570" s="5"/>
      <c r="G3570" s="5">
        <v>1</v>
      </c>
    </row>
    <row r="3571" spans="1:7" x14ac:dyDescent="0.2">
      <c r="A3571" s="12">
        <v>42556.375034722223</v>
      </c>
      <c r="B3571" s="5"/>
      <c r="C3571" s="5">
        <v>1</v>
      </c>
      <c r="D3571" s="5"/>
      <c r="E3571" s="5"/>
      <c r="F3571" s="5"/>
      <c r="G3571" s="5">
        <v>1</v>
      </c>
    </row>
    <row r="3572" spans="1:7" x14ac:dyDescent="0.2">
      <c r="A3572" s="12">
        <v>42556.458912037036</v>
      </c>
      <c r="B3572" s="5">
        <v>1</v>
      </c>
      <c r="C3572" s="5"/>
      <c r="D3572" s="5"/>
      <c r="E3572" s="5"/>
      <c r="F3572" s="5"/>
      <c r="G3572" s="5">
        <v>1</v>
      </c>
    </row>
    <row r="3573" spans="1:7" x14ac:dyDescent="0.2">
      <c r="A3573" s="12">
        <v>42556.482372685183</v>
      </c>
      <c r="B3573" s="5"/>
      <c r="C3573" s="5">
        <v>1</v>
      </c>
      <c r="D3573" s="5"/>
      <c r="E3573" s="5"/>
      <c r="F3573" s="5"/>
      <c r="G3573" s="5">
        <v>1</v>
      </c>
    </row>
    <row r="3574" spans="1:7" x14ac:dyDescent="0.2">
      <c r="A3574" s="12">
        <v>42556.487372685187</v>
      </c>
      <c r="B3574" s="5"/>
      <c r="C3574" s="5">
        <v>1</v>
      </c>
      <c r="D3574" s="5"/>
      <c r="E3574" s="5"/>
      <c r="F3574" s="5"/>
      <c r="G3574" s="5">
        <v>1</v>
      </c>
    </row>
    <row r="3575" spans="1:7" x14ac:dyDescent="0.2">
      <c r="A3575" s="12">
        <v>42556.598854166667</v>
      </c>
      <c r="B3575" s="5">
        <v>1</v>
      </c>
      <c r="C3575" s="5"/>
      <c r="D3575" s="5"/>
      <c r="E3575" s="5"/>
      <c r="F3575" s="5"/>
      <c r="G3575" s="5">
        <v>1</v>
      </c>
    </row>
    <row r="3576" spans="1:7" x14ac:dyDescent="0.2">
      <c r="A3576" s="12">
        <v>42556.664687500001</v>
      </c>
      <c r="B3576" s="5"/>
      <c r="C3576" s="5"/>
      <c r="D3576" s="5"/>
      <c r="E3576" s="5">
        <v>1</v>
      </c>
      <c r="F3576" s="5"/>
      <c r="G3576" s="5">
        <v>1</v>
      </c>
    </row>
    <row r="3577" spans="1:7" x14ac:dyDescent="0.2">
      <c r="A3577" s="12">
        <v>42557.584120370368</v>
      </c>
      <c r="B3577" s="5"/>
      <c r="C3577" s="5"/>
      <c r="D3577" s="5"/>
      <c r="E3577" s="5">
        <v>1</v>
      </c>
      <c r="F3577" s="5"/>
      <c r="G3577" s="5">
        <v>1</v>
      </c>
    </row>
    <row r="3578" spans="1:7" x14ac:dyDescent="0.2">
      <c r="A3578" s="12">
        <v>42557.981099537035</v>
      </c>
      <c r="B3578" s="5"/>
      <c r="C3578" s="5"/>
      <c r="D3578" s="5"/>
      <c r="E3578" s="5">
        <v>1</v>
      </c>
      <c r="F3578" s="5"/>
      <c r="G3578" s="5">
        <v>1</v>
      </c>
    </row>
    <row r="3579" spans="1:7" x14ac:dyDescent="0.2">
      <c r="A3579" s="12">
        <v>42558.781180555554</v>
      </c>
      <c r="B3579" s="5"/>
      <c r="C3579" s="5">
        <v>1</v>
      </c>
      <c r="D3579" s="5"/>
      <c r="E3579" s="5"/>
      <c r="F3579" s="5"/>
      <c r="G3579" s="5">
        <v>1</v>
      </c>
    </row>
    <row r="3580" spans="1:7" x14ac:dyDescent="0.2">
      <c r="A3580" s="12">
        <v>42558.855810185189</v>
      </c>
      <c r="B3580" s="5">
        <v>1</v>
      </c>
      <c r="C3580" s="5"/>
      <c r="D3580" s="5"/>
      <c r="E3580" s="5"/>
      <c r="F3580" s="5"/>
      <c r="G3580" s="5">
        <v>1</v>
      </c>
    </row>
    <row r="3581" spans="1:7" x14ac:dyDescent="0.2">
      <c r="A3581" s="12">
        <v>42559.222870370373</v>
      </c>
      <c r="B3581" s="5"/>
      <c r="C3581" s="5"/>
      <c r="D3581" s="5"/>
      <c r="E3581" s="5">
        <v>1</v>
      </c>
      <c r="F3581" s="5"/>
      <c r="G3581" s="5">
        <v>1</v>
      </c>
    </row>
    <row r="3582" spans="1:7" x14ac:dyDescent="0.2">
      <c r="A3582" s="12">
        <v>42559.2656712963</v>
      </c>
      <c r="B3582" s="5"/>
      <c r="C3582" s="5">
        <v>1</v>
      </c>
      <c r="D3582" s="5"/>
      <c r="E3582" s="5"/>
      <c r="F3582" s="5"/>
      <c r="G3582" s="5">
        <v>1</v>
      </c>
    </row>
    <row r="3583" spans="1:7" x14ac:dyDescent="0.2">
      <c r="A3583" s="12">
        <v>42559.547337962962</v>
      </c>
      <c r="B3583" s="5"/>
      <c r="C3583" s="5"/>
      <c r="D3583" s="5"/>
      <c r="E3583" s="5">
        <v>1</v>
      </c>
      <c r="F3583" s="5"/>
      <c r="G3583" s="5">
        <v>1</v>
      </c>
    </row>
    <row r="3584" spans="1:7" x14ac:dyDescent="0.2">
      <c r="A3584" s="12">
        <v>42559.568391203706</v>
      </c>
      <c r="B3584" s="5"/>
      <c r="C3584" s="5"/>
      <c r="D3584" s="5"/>
      <c r="E3584" s="5">
        <v>1</v>
      </c>
      <c r="F3584" s="5"/>
      <c r="G3584" s="5">
        <v>1</v>
      </c>
    </row>
    <row r="3585" spans="1:7" x14ac:dyDescent="0.2">
      <c r="A3585" s="12">
        <v>42559.605844907404</v>
      </c>
      <c r="B3585" s="5"/>
      <c r="C3585" s="5">
        <v>1</v>
      </c>
      <c r="D3585" s="5"/>
      <c r="E3585" s="5"/>
      <c r="F3585" s="5"/>
      <c r="G3585" s="5">
        <v>1</v>
      </c>
    </row>
    <row r="3586" spans="1:7" x14ac:dyDescent="0.2">
      <c r="A3586" s="12">
        <v>42560.946331018517</v>
      </c>
      <c r="B3586" s="5"/>
      <c r="C3586" s="5"/>
      <c r="D3586" s="5"/>
      <c r="E3586" s="5">
        <v>1</v>
      </c>
      <c r="F3586" s="5"/>
      <c r="G3586" s="5">
        <v>1</v>
      </c>
    </row>
    <row r="3587" spans="1:7" x14ac:dyDescent="0.2">
      <c r="A3587" s="12">
        <v>42561.575543981482</v>
      </c>
      <c r="B3587" s="5"/>
      <c r="C3587" s="5"/>
      <c r="D3587" s="5"/>
      <c r="E3587" s="5">
        <v>1</v>
      </c>
      <c r="F3587" s="5"/>
      <c r="G3587" s="5">
        <v>1</v>
      </c>
    </row>
    <row r="3588" spans="1:7" x14ac:dyDescent="0.2">
      <c r="A3588" s="12">
        <v>42561.621087962965</v>
      </c>
      <c r="B3588" s="5">
        <v>1</v>
      </c>
      <c r="C3588" s="5"/>
      <c r="D3588" s="5"/>
      <c r="E3588" s="5"/>
      <c r="F3588" s="5"/>
      <c r="G3588" s="5">
        <v>1</v>
      </c>
    </row>
    <row r="3589" spans="1:7" x14ac:dyDescent="0.2">
      <c r="A3589" s="12">
        <v>42563.724618055552</v>
      </c>
      <c r="B3589" s="5"/>
      <c r="C3589" s="5"/>
      <c r="D3589" s="5"/>
      <c r="E3589" s="5">
        <v>1</v>
      </c>
      <c r="F3589" s="5"/>
      <c r="G3589" s="5">
        <v>1</v>
      </c>
    </row>
    <row r="3590" spans="1:7" x14ac:dyDescent="0.2">
      <c r="A3590" s="12">
        <v>42563.817986111113</v>
      </c>
      <c r="B3590" s="5"/>
      <c r="C3590" s="5"/>
      <c r="D3590" s="5"/>
      <c r="E3590" s="5">
        <v>1</v>
      </c>
      <c r="F3590" s="5"/>
      <c r="G3590" s="5">
        <v>1</v>
      </c>
    </row>
    <row r="3591" spans="1:7" x14ac:dyDescent="0.2">
      <c r="A3591" s="12">
        <v>42564.672743055555</v>
      </c>
      <c r="B3591" s="5"/>
      <c r="C3591" s="5"/>
      <c r="D3591" s="5"/>
      <c r="E3591" s="5">
        <v>1</v>
      </c>
      <c r="F3591" s="5"/>
      <c r="G3591" s="5">
        <v>1</v>
      </c>
    </row>
    <row r="3592" spans="1:7" x14ac:dyDescent="0.2">
      <c r="A3592" s="12">
        <v>42564.745474537034</v>
      </c>
      <c r="B3592" s="5"/>
      <c r="C3592" s="5"/>
      <c r="D3592" s="5"/>
      <c r="E3592" s="5">
        <v>1</v>
      </c>
      <c r="F3592" s="5"/>
      <c r="G3592" s="5">
        <v>1</v>
      </c>
    </row>
    <row r="3593" spans="1:7" x14ac:dyDescent="0.2">
      <c r="A3593" s="12">
        <v>42564.800763888888</v>
      </c>
      <c r="B3593" s="5"/>
      <c r="C3593" s="5"/>
      <c r="D3593" s="5"/>
      <c r="E3593" s="5">
        <v>1</v>
      </c>
      <c r="F3593" s="5"/>
      <c r="G3593" s="5">
        <v>1</v>
      </c>
    </row>
    <row r="3594" spans="1:7" x14ac:dyDescent="0.2">
      <c r="A3594" s="12">
        <v>42565.272650462961</v>
      </c>
      <c r="B3594" s="5"/>
      <c r="C3594" s="5"/>
      <c r="D3594" s="5"/>
      <c r="E3594" s="5">
        <v>1</v>
      </c>
      <c r="F3594" s="5"/>
      <c r="G3594" s="5">
        <v>1</v>
      </c>
    </row>
    <row r="3595" spans="1:7" x14ac:dyDescent="0.2">
      <c r="A3595" s="12">
        <v>42566.232870370368</v>
      </c>
      <c r="B3595" s="5"/>
      <c r="C3595" s="5"/>
      <c r="D3595" s="5"/>
      <c r="E3595" s="5">
        <v>1</v>
      </c>
      <c r="F3595" s="5"/>
      <c r="G3595" s="5">
        <v>1</v>
      </c>
    </row>
    <row r="3596" spans="1:7" x14ac:dyDescent="0.2">
      <c r="A3596" s="12">
        <v>42566.396493055552</v>
      </c>
      <c r="B3596" s="5"/>
      <c r="C3596" s="5"/>
      <c r="D3596" s="5"/>
      <c r="E3596" s="5">
        <v>1</v>
      </c>
      <c r="F3596" s="5"/>
      <c r="G3596" s="5">
        <v>1</v>
      </c>
    </row>
    <row r="3597" spans="1:7" x14ac:dyDescent="0.2">
      <c r="A3597" s="12">
        <v>42566.740081018521</v>
      </c>
      <c r="B3597" s="5"/>
      <c r="C3597" s="5">
        <v>1</v>
      </c>
      <c r="D3597" s="5"/>
      <c r="E3597" s="5"/>
      <c r="F3597" s="5"/>
      <c r="G3597" s="5">
        <v>1</v>
      </c>
    </row>
    <row r="3598" spans="1:7" x14ac:dyDescent="0.2">
      <c r="A3598" s="12">
        <v>42566.796099537038</v>
      </c>
      <c r="B3598" s="5"/>
      <c r="C3598" s="5">
        <v>1</v>
      </c>
      <c r="D3598" s="5"/>
      <c r="E3598" s="5"/>
      <c r="F3598" s="5"/>
      <c r="G3598" s="5">
        <v>1</v>
      </c>
    </row>
    <row r="3599" spans="1:7" x14ac:dyDescent="0.2">
      <c r="A3599" s="12">
        <v>42567.055844907409</v>
      </c>
      <c r="B3599" s="5"/>
      <c r="C3599" s="5"/>
      <c r="D3599" s="5"/>
      <c r="E3599" s="5">
        <v>1</v>
      </c>
      <c r="F3599" s="5"/>
      <c r="G3599" s="5">
        <v>1</v>
      </c>
    </row>
    <row r="3600" spans="1:7" x14ac:dyDescent="0.2">
      <c r="A3600" s="12">
        <v>42567.322824074072</v>
      </c>
      <c r="B3600" s="5"/>
      <c r="C3600" s="5">
        <v>1</v>
      </c>
      <c r="D3600" s="5"/>
      <c r="E3600" s="5"/>
      <c r="F3600" s="5"/>
      <c r="G3600" s="5">
        <v>1</v>
      </c>
    </row>
    <row r="3601" spans="1:7" x14ac:dyDescent="0.2">
      <c r="A3601" s="12">
        <v>42567.631736111114</v>
      </c>
      <c r="B3601" s="5"/>
      <c r="C3601" s="5"/>
      <c r="D3601" s="5"/>
      <c r="E3601" s="5">
        <v>1</v>
      </c>
      <c r="F3601" s="5"/>
      <c r="G3601" s="5">
        <v>1</v>
      </c>
    </row>
    <row r="3602" spans="1:7" x14ac:dyDescent="0.2">
      <c r="A3602" s="12">
        <v>42568.551041666666</v>
      </c>
      <c r="B3602" s="5"/>
      <c r="C3602" s="5"/>
      <c r="D3602" s="5"/>
      <c r="E3602" s="5">
        <v>1</v>
      </c>
      <c r="F3602" s="5"/>
      <c r="G3602" s="5">
        <v>1</v>
      </c>
    </row>
    <row r="3603" spans="1:7" x14ac:dyDescent="0.2">
      <c r="A3603" s="12">
        <v>42569.295763888891</v>
      </c>
      <c r="B3603" s="5">
        <v>1</v>
      </c>
      <c r="C3603" s="5"/>
      <c r="D3603" s="5"/>
      <c r="E3603" s="5"/>
      <c r="F3603" s="5"/>
      <c r="G3603" s="5">
        <v>1</v>
      </c>
    </row>
    <row r="3604" spans="1:7" x14ac:dyDescent="0.2">
      <c r="A3604" s="12">
        <v>42569.397060185183</v>
      </c>
      <c r="B3604" s="5"/>
      <c r="C3604" s="5"/>
      <c r="D3604" s="5"/>
      <c r="E3604" s="5">
        <v>1</v>
      </c>
      <c r="F3604" s="5"/>
      <c r="G3604" s="5">
        <v>1</v>
      </c>
    </row>
    <row r="3605" spans="1:7" x14ac:dyDescent="0.2">
      <c r="A3605" s="12">
        <v>42569.901909722219</v>
      </c>
      <c r="B3605" s="5"/>
      <c r="C3605" s="5"/>
      <c r="D3605" s="5"/>
      <c r="E3605" s="5">
        <v>1</v>
      </c>
      <c r="F3605" s="5"/>
      <c r="G3605" s="5">
        <v>1</v>
      </c>
    </row>
    <row r="3606" spans="1:7" x14ac:dyDescent="0.2">
      <c r="A3606" s="12">
        <v>42570.494652777779</v>
      </c>
      <c r="B3606" s="5"/>
      <c r="C3606" s="5"/>
      <c r="D3606" s="5"/>
      <c r="E3606" s="5">
        <v>1</v>
      </c>
      <c r="F3606" s="5"/>
      <c r="G3606" s="5">
        <v>1</v>
      </c>
    </row>
    <row r="3607" spans="1:7" x14ac:dyDescent="0.2">
      <c r="A3607" s="12">
        <v>42570.642048611109</v>
      </c>
      <c r="B3607" s="5"/>
      <c r="C3607" s="5">
        <v>1</v>
      </c>
      <c r="D3607" s="5"/>
      <c r="E3607" s="5"/>
      <c r="F3607" s="5"/>
      <c r="G3607" s="5">
        <v>1</v>
      </c>
    </row>
    <row r="3608" spans="1:7" x14ac:dyDescent="0.2">
      <c r="A3608" s="12">
        <v>42570.702997685185</v>
      </c>
      <c r="B3608" s="5"/>
      <c r="C3608" s="5">
        <v>1</v>
      </c>
      <c r="D3608" s="5"/>
      <c r="E3608" s="5"/>
      <c r="F3608" s="5"/>
      <c r="G3608" s="5">
        <v>1</v>
      </c>
    </row>
    <row r="3609" spans="1:7" x14ac:dyDescent="0.2">
      <c r="A3609" s="12">
        <v>42570.788090277776</v>
      </c>
      <c r="B3609" s="5"/>
      <c r="C3609" s="5"/>
      <c r="D3609" s="5"/>
      <c r="E3609" s="5">
        <v>1</v>
      </c>
      <c r="F3609" s="5"/>
      <c r="G3609" s="5">
        <v>1</v>
      </c>
    </row>
    <row r="3610" spans="1:7" x14ac:dyDescent="0.2">
      <c r="A3610" s="12">
        <v>42570.959131944444</v>
      </c>
      <c r="B3610" s="5"/>
      <c r="C3610" s="5"/>
      <c r="D3610" s="5"/>
      <c r="E3610" s="5">
        <v>1</v>
      </c>
      <c r="F3610" s="5"/>
      <c r="G3610" s="5">
        <v>1</v>
      </c>
    </row>
    <row r="3611" spans="1:7" x14ac:dyDescent="0.2">
      <c r="A3611" s="12">
        <v>42571.212268518517</v>
      </c>
      <c r="B3611" s="5"/>
      <c r="C3611" s="5"/>
      <c r="D3611" s="5"/>
      <c r="E3611" s="5">
        <v>1</v>
      </c>
      <c r="F3611" s="5"/>
      <c r="G3611" s="5">
        <v>1</v>
      </c>
    </row>
    <row r="3612" spans="1:7" x14ac:dyDescent="0.2">
      <c r="A3612" s="12">
        <v>42571.417858796296</v>
      </c>
      <c r="B3612" s="5"/>
      <c r="C3612" s="5"/>
      <c r="D3612" s="5"/>
      <c r="E3612" s="5">
        <v>1</v>
      </c>
      <c r="F3612" s="5"/>
      <c r="G3612" s="5">
        <v>1</v>
      </c>
    </row>
    <row r="3613" spans="1:7" x14ac:dyDescent="0.2">
      <c r="A3613" s="12">
        <v>42572.408483796295</v>
      </c>
      <c r="B3613" s="5"/>
      <c r="C3613" s="5"/>
      <c r="D3613" s="5"/>
      <c r="E3613" s="5">
        <v>1</v>
      </c>
      <c r="F3613" s="5"/>
      <c r="G3613" s="5">
        <v>1</v>
      </c>
    </row>
    <row r="3614" spans="1:7" x14ac:dyDescent="0.2">
      <c r="A3614" s="12">
        <v>42572.570162037038</v>
      </c>
      <c r="B3614" s="5"/>
      <c r="C3614" s="5"/>
      <c r="D3614" s="5"/>
      <c r="E3614" s="5">
        <v>1</v>
      </c>
      <c r="F3614" s="5"/>
      <c r="G3614" s="5">
        <v>1</v>
      </c>
    </row>
    <row r="3615" spans="1:7" x14ac:dyDescent="0.2">
      <c r="A3615" s="12">
        <v>42573.119652777779</v>
      </c>
      <c r="B3615" s="5"/>
      <c r="C3615" s="5"/>
      <c r="D3615" s="5"/>
      <c r="E3615" s="5">
        <v>1</v>
      </c>
      <c r="F3615" s="5"/>
      <c r="G3615" s="5">
        <v>1</v>
      </c>
    </row>
    <row r="3616" spans="1:7" x14ac:dyDescent="0.2">
      <c r="A3616" s="12">
        <v>42573.448287037034</v>
      </c>
      <c r="B3616" s="5"/>
      <c r="C3616" s="5">
        <v>1</v>
      </c>
      <c r="D3616" s="5"/>
      <c r="E3616" s="5"/>
      <c r="F3616" s="5"/>
      <c r="G3616" s="5">
        <v>1</v>
      </c>
    </row>
    <row r="3617" spans="1:7" x14ac:dyDescent="0.2">
      <c r="A3617" s="12">
        <v>42574.459317129629</v>
      </c>
      <c r="B3617" s="5"/>
      <c r="C3617" s="5">
        <v>1</v>
      </c>
      <c r="D3617" s="5"/>
      <c r="E3617" s="5"/>
      <c r="F3617" s="5"/>
      <c r="G3617" s="5">
        <v>1</v>
      </c>
    </row>
    <row r="3618" spans="1:7" x14ac:dyDescent="0.2">
      <c r="A3618" s="12">
        <v>42574.921724537038</v>
      </c>
      <c r="B3618" s="5"/>
      <c r="C3618" s="5"/>
      <c r="D3618" s="5"/>
      <c r="E3618" s="5">
        <v>1</v>
      </c>
      <c r="F3618" s="5"/>
      <c r="G3618" s="5">
        <v>1</v>
      </c>
    </row>
    <row r="3619" spans="1:7" x14ac:dyDescent="0.2">
      <c r="A3619" s="12">
        <v>42576.070381944446</v>
      </c>
      <c r="B3619" s="5"/>
      <c r="C3619" s="5"/>
      <c r="D3619" s="5"/>
      <c r="E3619" s="5">
        <v>1</v>
      </c>
      <c r="F3619" s="5"/>
      <c r="G3619" s="5">
        <v>1</v>
      </c>
    </row>
    <row r="3620" spans="1:7" x14ac:dyDescent="0.2">
      <c r="A3620" s="12">
        <v>42576.244398148148</v>
      </c>
      <c r="B3620" s="5"/>
      <c r="C3620" s="5"/>
      <c r="D3620" s="5"/>
      <c r="E3620" s="5">
        <v>1</v>
      </c>
      <c r="F3620" s="5"/>
      <c r="G3620" s="5">
        <v>1</v>
      </c>
    </row>
    <row r="3621" spans="1:7" x14ac:dyDescent="0.2">
      <c r="A3621" s="12">
        <v>42576.489236111112</v>
      </c>
      <c r="B3621" s="5"/>
      <c r="C3621" s="5"/>
      <c r="D3621" s="5"/>
      <c r="E3621" s="5">
        <v>1</v>
      </c>
      <c r="F3621" s="5"/>
      <c r="G3621" s="5">
        <v>1</v>
      </c>
    </row>
    <row r="3622" spans="1:7" x14ac:dyDescent="0.2">
      <c r="A3622" s="12">
        <v>42577.399027777778</v>
      </c>
      <c r="B3622" s="5">
        <v>1</v>
      </c>
      <c r="C3622" s="5"/>
      <c r="D3622" s="5"/>
      <c r="E3622" s="5"/>
      <c r="F3622" s="5"/>
      <c r="G3622" s="5">
        <v>1</v>
      </c>
    </row>
    <row r="3623" spans="1:7" x14ac:dyDescent="0.2">
      <c r="A3623" s="12">
        <v>42577.99763888889</v>
      </c>
      <c r="B3623" s="5"/>
      <c r="C3623" s="5"/>
      <c r="D3623" s="5"/>
      <c r="E3623" s="5">
        <v>1</v>
      </c>
      <c r="F3623" s="5"/>
      <c r="G3623" s="5">
        <v>1</v>
      </c>
    </row>
    <row r="3624" spans="1:7" x14ac:dyDescent="0.2">
      <c r="A3624" s="12">
        <v>42579.426400462966</v>
      </c>
      <c r="B3624" s="5"/>
      <c r="C3624" s="5">
        <v>1</v>
      </c>
      <c r="D3624" s="5"/>
      <c r="E3624" s="5"/>
      <c r="F3624" s="5"/>
      <c r="G3624" s="5">
        <v>1</v>
      </c>
    </row>
    <row r="3625" spans="1:7" x14ac:dyDescent="0.2">
      <c r="A3625" s="12">
        <v>42579.500104166669</v>
      </c>
      <c r="B3625" s="5">
        <v>1</v>
      </c>
      <c r="C3625" s="5"/>
      <c r="D3625" s="5"/>
      <c r="E3625" s="5"/>
      <c r="F3625" s="5"/>
      <c r="G3625" s="5">
        <v>1</v>
      </c>
    </row>
    <row r="3626" spans="1:7" x14ac:dyDescent="0.2">
      <c r="A3626" s="12">
        <v>42581.189212962963</v>
      </c>
      <c r="B3626" s="5"/>
      <c r="C3626" s="5"/>
      <c r="D3626" s="5"/>
      <c r="E3626" s="5">
        <v>1</v>
      </c>
      <c r="F3626" s="5"/>
      <c r="G3626" s="5">
        <v>1</v>
      </c>
    </row>
    <row r="3627" spans="1:7" x14ac:dyDescent="0.2">
      <c r="A3627" s="12">
        <v>42582.822476851848</v>
      </c>
      <c r="B3627" s="5">
        <v>1</v>
      </c>
      <c r="C3627" s="5"/>
      <c r="D3627" s="5"/>
      <c r="E3627" s="5"/>
      <c r="F3627" s="5"/>
      <c r="G3627" s="5">
        <v>1</v>
      </c>
    </row>
    <row r="3628" spans="1:7" x14ac:dyDescent="0.2">
      <c r="A3628" s="12">
        <v>42583.406747685185</v>
      </c>
      <c r="B3628" s="5"/>
      <c r="C3628" s="5"/>
      <c r="D3628" s="5"/>
      <c r="E3628" s="5">
        <v>1</v>
      </c>
      <c r="F3628" s="5"/>
      <c r="G3628" s="5">
        <v>1</v>
      </c>
    </row>
    <row r="3629" spans="1:7" x14ac:dyDescent="0.2">
      <c r="A3629" s="12">
        <v>42583.915532407409</v>
      </c>
      <c r="B3629" s="5"/>
      <c r="C3629" s="5">
        <v>1</v>
      </c>
      <c r="D3629" s="5"/>
      <c r="E3629" s="5"/>
      <c r="F3629" s="5"/>
      <c r="G3629" s="5">
        <v>1</v>
      </c>
    </row>
    <row r="3630" spans="1:7" x14ac:dyDescent="0.2">
      <c r="A3630" s="12">
        <v>42584.45826388889</v>
      </c>
      <c r="B3630" s="5">
        <v>1</v>
      </c>
      <c r="C3630" s="5"/>
      <c r="D3630" s="5"/>
      <c r="E3630" s="5"/>
      <c r="F3630" s="5"/>
      <c r="G3630" s="5">
        <v>1</v>
      </c>
    </row>
    <row r="3631" spans="1:7" x14ac:dyDescent="0.2">
      <c r="A3631" s="12">
        <v>42584.638495370367</v>
      </c>
      <c r="B3631" s="5"/>
      <c r="C3631" s="5"/>
      <c r="D3631" s="5"/>
      <c r="E3631" s="5">
        <v>1</v>
      </c>
      <c r="F3631" s="5"/>
      <c r="G3631" s="5">
        <v>1</v>
      </c>
    </row>
    <row r="3632" spans="1:7" x14ac:dyDescent="0.2">
      <c r="A3632" s="12">
        <v>42584.823449074072</v>
      </c>
      <c r="B3632" s="5">
        <v>1</v>
      </c>
      <c r="C3632" s="5"/>
      <c r="D3632" s="5"/>
      <c r="E3632" s="5"/>
      <c r="F3632" s="5"/>
      <c r="G3632" s="5">
        <v>1</v>
      </c>
    </row>
    <row r="3633" spans="1:7" x14ac:dyDescent="0.2">
      <c r="A3633" s="12">
        <v>42585.315509259257</v>
      </c>
      <c r="B3633" s="5"/>
      <c r="C3633" s="5"/>
      <c r="D3633" s="5"/>
      <c r="E3633" s="5">
        <v>1</v>
      </c>
      <c r="F3633" s="5"/>
      <c r="G3633" s="5">
        <v>1</v>
      </c>
    </row>
    <row r="3634" spans="1:7" x14ac:dyDescent="0.2">
      <c r="A3634" s="12">
        <v>42585.483564814815</v>
      </c>
      <c r="B3634" s="5"/>
      <c r="C3634" s="5">
        <v>1</v>
      </c>
      <c r="D3634" s="5"/>
      <c r="E3634" s="5"/>
      <c r="F3634" s="5"/>
      <c r="G3634" s="5">
        <v>1</v>
      </c>
    </row>
    <row r="3635" spans="1:7" x14ac:dyDescent="0.2">
      <c r="A3635" s="12">
        <v>42585.502337962964</v>
      </c>
      <c r="B3635" s="5"/>
      <c r="C3635" s="5">
        <v>1</v>
      </c>
      <c r="D3635" s="5"/>
      <c r="E3635" s="5"/>
      <c r="F3635" s="5"/>
      <c r="G3635" s="5">
        <v>1</v>
      </c>
    </row>
    <row r="3636" spans="1:7" x14ac:dyDescent="0.2">
      <c r="A3636" s="12">
        <v>42585.857743055552</v>
      </c>
      <c r="B3636" s="5"/>
      <c r="C3636" s="5"/>
      <c r="D3636" s="5"/>
      <c r="E3636" s="5">
        <v>1</v>
      </c>
      <c r="F3636" s="5"/>
      <c r="G3636" s="5">
        <v>1</v>
      </c>
    </row>
    <row r="3637" spans="1:7" x14ac:dyDescent="0.2">
      <c r="A3637" s="12">
        <v>42586.086805555555</v>
      </c>
      <c r="B3637" s="5"/>
      <c r="C3637" s="5">
        <v>1</v>
      </c>
      <c r="D3637" s="5"/>
      <c r="E3637" s="5"/>
      <c r="F3637" s="5"/>
      <c r="G3637" s="5">
        <v>1</v>
      </c>
    </row>
    <row r="3638" spans="1:7" x14ac:dyDescent="0.2">
      <c r="A3638" s="12">
        <v>42586.717303240737</v>
      </c>
      <c r="B3638" s="5"/>
      <c r="C3638" s="5"/>
      <c r="D3638" s="5"/>
      <c r="E3638" s="5">
        <v>1</v>
      </c>
      <c r="F3638" s="5"/>
      <c r="G3638" s="5">
        <v>1</v>
      </c>
    </row>
    <row r="3639" spans="1:7" x14ac:dyDescent="0.2">
      <c r="A3639" s="12">
        <v>42590.264351851853</v>
      </c>
      <c r="B3639" s="5"/>
      <c r="C3639" s="5"/>
      <c r="D3639" s="5"/>
      <c r="E3639" s="5">
        <v>1</v>
      </c>
      <c r="F3639" s="5"/>
      <c r="G3639" s="5">
        <v>1</v>
      </c>
    </row>
    <row r="3640" spans="1:7" x14ac:dyDescent="0.2">
      <c r="A3640" s="12">
        <v>42590.468819444446</v>
      </c>
      <c r="B3640" s="5"/>
      <c r="C3640" s="5">
        <v>1</v>
      </c>
      <c r="D3640" s="5"/>
      <c r="E3640" s="5"/>
      <c r="F3640" s="5"/>
      <c r="G3640" s="5">
        <v>1</v>
      </c>
    </row>
    <row r="3641" spans="1:7" x14ac:dyDescent="0.2">
      <c r="A3641" s="12">
        <v>42590.695925925924</v>
      </c>
      <c r="B3641" s="5"/>
      <c r="C3641" s="5"/>
      <c r="D3641" s="5"/>
      <c r="E3641" s="5">
        <v>1</v>
      </c>
      <c r="F3641" s="5"/>
      <c r="G3641" s="5">
        <v>1</v>
      </c>
    </row>
    <row r="3642" spans="1:7" x14ac:dyDescent="0.2">
      <c r="A3642" s="12">
        <v>42591.110254629632</v>
      </c>
      <c r="B3642" s="5"/>
      <c r="C3642" s="5">
        <v>1</v>
      </c>
      <c r="D3642" s="5"/>
      <c r="E3642" s="5"/>
      <c r="F3642" s="5"/>
      <c r="G3642" s="5">
        <v>1</v>
      </c>
    </row>
    <row r="3643" spans="1:7" x14ac:dyDescent="0.2">
      <c r="A3643" s="12">
        <v>42591.691655092596</v>
      </c>
      <c r="B3643" s="5"/>
      <c r="C3643" s="5"/>
      <c r="D3643" s="5"/>
      <c r="E3643" s="5">
        <v>1</v>
      </c>
      <c r="F3643" s="5"/>
      <c r="G3643" s="5">
        <v>1</v>
      </c>
    </row>
    <row r="3644" spans="1:7" x14ac:dyDescent="0.2">
      <c r="A3644" s="12">
        <v>42591.858587962961</v>
      </c>
      <c r="B3644" s="5"/>
      <c r="C3644" s="5"/>
      <c r="D3644" s="5"/>
      <c r="E3644" s="5">
        <v>1</v>
      </c>
      <c r="F3644" s="5"/>
      <c r="G3644" s="5">
        <v>1</v>
      </c>
    </row>
    <row r="3645" spans="1:7" x14ac:dyDescent="0.2">
      <c r="A3645" s="12">
        <v>42592.542222222219</v>
      </c>
      <c r="B3645" s="5"/>
      <c r="C3645" s="5">
        <v>1</v>
      </c>
      <c r="D3645" s="5"/>
      <c r="E3645" s="5"/>
      <c r="F3645" s="5"/>
      <c r="G3645" s="5">
        <v>1</v>
      </c>
    </row>
    <row r="3646" spans="1:7" x14ac:dyDescent="0.2">
      <c r="A3646" s="12">
        <v>42592.627743055556</v>
      </c>
      <c r="B3646" s="5">
        <v>1</v>
      </c>
      <c r="C3646" s="5"/>
      <c r="D3646" s="5"/>
      <c r="E3646" s="5"/>
      <c r="F3646" s="5"/>
      <c r="G3646" s="5">
        <v>1</v>
      </c>
    </row>
    <row r="3647" spans="1:7" x14ac:dyDescent="0.2">
      <c r="A3647" s="12">
        <v>42592.803449074076</v>
      </c>
      <c r="B3647" s="5"/>
      <c r="C3647" s="5">
        <v>1</v>
      </c>
      <c r="D3647" s="5"/>
      <c r="E3647" s="5"/>
      <c r="F3647" s="5"/>
      <c r="G3647" s="5">
        <v>1</v>
      </c>
    </row>
    <row r="3648" spans="1:7" x14ac:dyDescent="0.2">
      <c r="A3648" s="12">
        <v>42593.223460648151</v>
      </c>
      <c r="B3648" s="5">
        <v>1</v>
      </c>
      <c r="C3648" s="5"/>
      <c r="D3648" s="5"/>
      <c r="E3648" s="5"/>
      <c r="F3648" s="5"/>
      <c r="G3648" s="5">
        <v>1</v>
      </c>
    </row>
    <row r="3649" spans="1:7" x14ac:dyDescent="0.2">
      <c r="A3649" s="12">
        <v>42593.657071759262</v>
      </c>
      <c r="B3649" s="5"/>
      <c r="C3649" s="5"/>
      <c r="D3649" s="5"/>
      <c r="E3649" s="5">
        <v>1</v>
      </c>
      <c r="F3649" s="5"/>
      <c r="G3649" s="5">
        <v>1</v>
      </c>
    </row>
    <row r="3650" spans="1:7" x14ac:dyDescent="0.2">
      <c r="A3650" s="12">
        <v>42594.316423611112</v>
      </c>
      <c r="B3650" s="5">
        <v>1</v>
      </c>
      <c r="C3650" s="5"/>
      <c r="D3650" s="5"/>
      <c r="E3650" s="5"/>
      <c r="F3650" s="5"/>
      <c r="G3650" s="5">
        <v>1</v>
      </c>
    </row>
    <row r="3651" spans="1:7" x14ac:dyDescent="0.2">
      <c r="A3651" s="12">
        <v>42595.377025462964</v>
      </c>
      <c r="B3651" s="5"/>
      <c r="C3651" s="5">
        <v>1</v>
      </c>
      <c r="D3651" s="5"/>
      <c r="E3651" s="5"/>
      <c r="F3651" s="5"/>
      <c r="G3651" s="5">
        <v>1</v>
      </c>
    </row>
    <row r="3652" spans="1:7" x14ac:dyDescent="0.2">
      <c r="A3652" s="12">
        <v>42595.826736111114</v>
      </c>
      <c r="B3652" s="5"/>
      <c r="C3652" s="5">
        <v>1</v>
      </c>
      <c r="D3652" s="5"/>
      <c r="E3652" s="5"/>
      <c r="F3652" s="5"/>
      <c r="G3652" s="5">
        <v>1</v>
      </c>
    </row>
    <row r="3653" spans="1:7" x14ac:dyDescent="0.2">
      <c r="A3653" s="12">
        <v>42596.436365740738</v>
      </c>
      <c r="B3653" s="5"/>
      <c r="C3653" s="5"/>
      <c r="D3653" s="5"/>
      <c r="E3653" s="5">
        <v>1</v>
      </c>
      <c r="F3653" s="5"/>
      <c r="G3653" s="5">
        <v>1</v>
      </c>
    </row>
    <row r="3654" spans="1:7" x14ac:dyDescent="0.2">
      <c r="A3654" s="12">
        <v>42597.409085648149</v>
      </c>
      <c r="B3654" s="5"/>
      <c r="C3654" s="5">
        <v>1</v>
      </c>
      <c r="D3654" s="5"/>
      <c r="E3654" s="5"/>
      <c r="F3654" s="5"/>
      <c r="G3654" s="5">
        <v>1</v>
      </c>
    </row>
    <row r="3655" spans="1:7" x14ac:dyDescent="0.2">
      <c r="A3655" s="12">
        <v>42597.674155092594</v>
      </c>
      <c r="B3655" s="5"/>
      <c r="C3655" s="5"/>
      <c r="D3655" s="5"/>
      <c r="E3655" s="5">
        <v>1</v>
      </c>
      <c r="F3655" s="5"/>
      <c r="G3655" s="5">
        <v>1</v>
      </c>
    </row>
    <row r="3656" spans="1:7" x14ac:dyDescent="0.2">
      <c r="A3656" s="12">
        <v>42597.844780092593</v>
      </c>
      <c r="B3656" s="5">
        <v>1</v>
      </c>
      <c r="C3656" s="5"/>
      <c r="D3656" s="5"/>
      <c r="E3656" s="5"/>
      <c r="F3656" s="5"/>
      <c r="G3656" s="5">
        <v>1</v>
      </c>
    </row>
    <row r="3657" spans="1:7" x14ac:dyDescent="0.2">
      <c r="A3657" s="12">
        <v>42598.540821759256</v>
      </c>
      <c r="B3657" s="5"/>
      <c r="C3657" s="5">
        <v>1</v>
      </c>
      <c r="D3657" s="5"/>
      <c r="E3657" s="5"/>
      <c r="F3657" s="5"/>
      <c r="G3657" s="5">
        <v>1</v>
      </c>
    </row>
    <row r="3658" spans="1:7" x14ac:dyDescent="0.2">
      <c r="A3658" s="12">
        <v>42599.756990740738</v>
      </c>
      <c r="B3658" s="5"/>
      <c r="C3658" s="5">
        <v>1</v>
      </c>
      <c r="D3658" s="5"/>
      <c r="E3658" s="5"/>
      <c r="F3658" s="5"/>
      <c r="G3658" s="5">
        <v>1</v>
      </c>
    </row>
    <row r="3659" spans="1:7" x14ac:dyDescent="0.2">
      <c r="A3659" s="12">
        <v>42600.070416666669</v>
      </c>
      <c r="B3659" s="5"/>
      <c r="C3659" s="5"/>
      <c r="D3659" s="5"/>
      <c r="E3659" s="5">
        <v>1</v>
      </c>
      <c r="F3659" s="5"/>
      <c r="G3659" s="5">
        <v>1</v>
      </c>
    </row>
    <row r="3660" spans="1:7" x14ac:dyDescent="0.2">
      <c r="A3660" s="12">
        <v>42600.547708333332</v>
      </c>
      <c r="B3660" s="5"/>
      <c r="C3660" s="5"/>
      <c r="D3660" s="5"/>
      <c r="E3660" s="5">
        <v>1</v>
      </c>
      <c r="F3660" s="5"/>
      <c r="G3660" s="5">
        <v>1</v>
      </c>
    </row>
    <row r="3661" spans="1:7" x14ac:dyDescent="0.2">
      <c r="A3661" s="12">
        <v>42601.618807870371</v>
      </c>
      <c r="B3661" s="5"/>
      <c r="C3661" s="5">
        <v>1</v>
      </c>
      <c r="D3661" s="5"/>
      <c r="E3661" s="5"/>
      <c r="F3661" s="5"/>
      <c r="G3661" s="5">
        <v>1</v>
      </c>
    </row>
    <row r="3662" spans="1:7" x14ac:dyDescent="0.2">
      <c r="A3662" s="12">
        <v>42601.64334490741</v>
      </c>
      <c r="B3662" s="5"/>
      <c r="C3662" s="5">
        <v>1</v>
      </c>
      <c r="D3662" s="5"/>
      <c r="E3662" s="5"/>
      <c r="F3662" s="5"/>
      <c r="G3662" s="5">
        <v>1</v>
      </c>
    </row>
    <row r="3663" spans="1:7" x14ac:dyDescent="0.2">
      <c r="A3663" s="12">
        <v>42601.646365740744</v>
      </c>
      <c r="B3663" s="5"/>
      <c r="C3663" s="5">
        <v>1</v>
      </c>
      <c r="D3663" s="5"/>
      <c r="E3663" s="5"/>
      <c r="F3663" s="5"/>
      <c r="G3663" s="5">
        <v>1</v>
      </c>
    </row>
    <row r="3664" spans="1:7" x14ac:dyDescent="0.2">
      <c r="A3664" s="12">
        <v>42602.368379629632</v>
      </c>
      <c r="B3664" s="5"/>
      <c r="C3664" s="5"/>
      <c r="D3664" s="5"/>
      <c r="E3664" s="5">
        <v>1</v>
      </c>
      <c r="F3664" s="5"/>
      <c r="G3664" s="5">
        <v>1</v>
      </c>
    </row>
    <row r="3665" spans="1:7" x14ac:dyDescent="0.2">
      <c r="A3665" s="12">
        <v>42603.145798611113</v>
      </c>
      <c r="B3665" s="5"/>
      <c r="C3665" s="5">
        <v>1</v>
      </c>
      <c r="D3665" s="5"/>
      <c r="E3665" s="5"/>
      <c r="F3665" s="5"/>
      <c r="G3665" s="5">
        <v>1</v>
      </c>
    </row>
    <row r="3666" spans="1:7" x14ac:dyDescent="0.2">
      <c r="A3666" s="12">
        <v>42603.662187499998</v>
      </c>
      <c r="B3666" s="5"/>
      <c r="C3666" s="5">
        <v>1</v>
      </c>
      <c r="D3666" s="5"/>
      <c r="E3666" s="5"/>
      <c r="F3666" s="5"/>
      <c r="G3666" s="5">
        <v>1</v>
      </c>
    </row>
    <row r="3667" spans="1:7" x14ac:dyDescent="0.2">
      <c r="A3667" s="12">
        <v>42604.0312962963</v>
      </c>
      <c r="B3667" s="5"/>
      <c r="C3667" s="5">
        <v>1</v>
      </c>
      <c r="D3667" s="5"/>
      <c r="E3667" s="5"/>
      <c r="F3667" s="5"/>
      <c r="G3667" s="5">
        <v>1</v>
      </c>
    </row>
    <row r="3668" spans="1:7" x14ac:dyDescent="0.2">
      <c r="A3668" s="12">
        <v>42604.461342592593</v>
      </c>
      <c r="B3668" s="5">
        <v>1</v>
      </c>
      <c r="C3668" s="5"/>
      <c r="D3668" s="5"/>
      <c r="E3668" s="5"/>
      <c r="F3668" s="5"/>
      <c r="G3668" s="5">
        <v>1</v>
      </c>
    </row>
    <row r="3669" spans="1:7" x14ac:dyDescent="0.2">
      <c r="A3669" s="12">
        <v>42604.522233796299</v>
      </c>
      <c r="B3669" s="5"/>
      <c r="C3669" s="5"/>
      <c r="D3669" s="5"/>
      <c r="E3669" s="5">
        <v>1</v>
      </c>
      <c r="F3669" s="5"/>
      <c r="G3669" s="5">
        <v>1</v>
      </c>
    </row>
    <row r="3670" spans="1:7" x14ac:dyDescent="0.2">
      <c r="A3670" s="12">
        <v>42604.845659722225</v>
      </c>
      <c r="B3670" s="5"/>
      <c r="C3670" s="5">
        <v>1</v>
      </c>
      <c r="D3670" s="5"/>
      <c r="E3670" s="5"/>
      <c r="F3670" s="5"/>
      <c r="G3670" s="5">
        <v>1</v>
      </c>
    </row>
    <row r="3671" spans="1:7" x14ac:dyDescent="0.2">
      <c r="A3671" s="12">
        <v>42605.500243055554</v>
      </c>
      <c r="B3671" s="5"/>
      <c r="C3671" s="5"/>
      <c r="D3671" s="5"/>
      <c r="E3671" s="5">
        <v>1</v>
      </c>
      <c r="F3671" s="5"/>
      <c r="G3671" s="5">
        <v>1</v>
      </c>
    </row>
    <row r="3672" spans="1:7" x14ac:dyDescent="0.2">
      <c r="A3672" s="12">
        <v>42605.55704861111</v>
      </c>
      <c r="B3672" s="5"/>
      <c r="C3672" s="5"/>
      <c r="D3672" s="5"/>
      <c r="E3672" s="5">
        <v>1</v>
      </c>
      <c r="F3672" s="5"/>
      <c r="G3672" s="5">
        <v>1</v>
      </c>
    </row>
    <row r="3673" spans="1:7" x14ac:dyDescent="0.2">
      <c r="A3673" s="12">
        <v>42605.699849537035</v>
      </c>
      <c r="B3673" s="5"/>
      <c r="C3673" s="5">
        <v>1</v>
      </c>
      <c r="D3673" s="5"/>
      <c r="E3673" s="5"/>
      <c r="F3673" s="5"/>
      <c r="G3673" s="5">
        <v>1</v>
      </c>
    </row>
    <row r="3674" spans="1:7" x14ac:dyDescent="0.2">
      <c r="A3674" s="12">
        <v>42605.848530092589</v>
      </c>
      <c r="B3674" s="5"/>
      <c r="C3674" s="5">
        <v>1</v>
      </c>
      <c r="D3674" s="5"/>
      <c r="E3674" s="5"/>
      <c r="F3674" s="5"/>
      <c r="G3674" s="5">
        <v>1</v>
      </c>
    </row>
    <row r="3675" spans="1:7" x14ac:dyDescent="0.2">
      <c r="A3675" s="12">
        <v>42606.13890046296</v>
      </c>
      <c r="B3675" s="5"/>
      <c r="C3675" s="5"/>
      <c r="D3675" s="5"/>
      <c r="E3675" s="5">
        <v>1</v>
      </c>
      <c r="F3675" s="5"/>
      <c r="G3675" s="5">
        <v>1</v>
      </c>
    </row>
    <row r="3676" spans="1:7" x14ac:dyDescent="0.2">
      <c r="A3676" s="12">
        <v>42607.018368055556</v>
      </c>
      <c r="B3676" s="5"/>
      <c r="C3676" s="5"/>
      <c r="D3676" s="5"/>
      <c r="E3676" s="5">
        <v>1</v>
      </c>
      <c r="F3676" s="5"/>
      <c r="G3676" s="5">
        <v>1</v>
      </c>
    </row>
    <row r="3677" spans="1:7" x14ac:dyDescent="0.2">
      <c r="A3677" s="12">
        <v>42607.107789351852</v>
      </c>
      <c r="B3677" s="5"/>
      <c r="C3677" s="5"/>
      <c r="D3677" s="5"/>
      <c r="E3677" s="5">
        <v>1</v>
      </c>
      <c r="F3677" s="5"/>
      <c r="G3677" s="5">
        <v>1</v>
      </c>
    </row>
    <row r="3678" spans="1:7" x14ac:dyDescent="0.2">
      <c r="A3678" s="12">
        <v>42608.157500000001</v>
      </c>
      <c r="B3678" s="5"/>
      <c r="C3678" s="5"/>
      <c r="D3678" s="5"/>
      <c r="E3678" s="5">
        <v>1</v>
      </c>
      <c r="F3678" s="5"/>
      <c r="G3678" s="5">
        <v>1</v>
      </c>
    </row>
    <row r="3679" spans="1:7" x14ac:dyDescent="0.2">
      <c r="A3679" s="12">
        <v>42609.10365740741</v>
      </c>
      <c r="B3679" s="5"/>
      <c r="C3679" s="5"/>
      <c r="D3679" s="5"/>
      <c r="E3679" s="5">
        <v>1</v>
      </c>
      <c r="F3679" s="5"/>
      <c r="G3679" s="5">
        <v>1</v>
      </c>
    </row>
    <row r="3680" spans="1:7" x14ac:dyDescent="0.2">
      <c r="A3680" s="12">
        <v>42609.234131944446</v>
      </c>
      <c r="B3680" s="5"/>
      <c r="C3680" s="5"/>
      <c r="D3680" s="5"/>
      <c r="E3680" s="5">
        <v>1</v>
      </c>
      <c r="F3680" s="5"/>
      <c r="G3680" s="5">
        <v>1</v>
      </c>
    </row>
    <row r="3681" spans="1:7" x14ac:dyDescent="0.2">
      <c r="A3681" s="12">
        <v>42611.052731481483</v>
      </c>
      <c r="B3681" s="5"/>
      <c r="C3681" s="5">
        <v>1</v>
      </c>
      <c r="D3681" s="5"/>
      <c r="E3681" s="5"/>
      <c r="F3681" s="5"/>
      <c r="G3681" s="5">
        <v>1</v>
      </c>
    </row>
    <row r="3682" spans="1:7" x14ac:dyDescent="0.2">
      <c r="A3682" s="12">
        <v>42611.274872685186</v>
      </c>
      <c r="B3682" s="5"/>
      <c r="C3682" s="5"/>
      <c r="D3682" s="5"/>
      <c r="E3682" s="5">
        <v>1</v>
      </c>
      <c r="F3682" s="5"/>
      <c r="G3682" s="5">
        <v>1</v>
      </c>
    </row>
    <row r="3683" spans="1:7" x14ac:dyDescent="0.2">
      <c r="A3683" s="12">
        <v>42611.405231481483</v>
      </c>
      <c r="B3683" s="5">
        <v>1</v>
      </c>
      <c r="C3683" s="5"/>
      <c r="D3683" s="5"/>
      <c r="E3683" s="5"/>
      <c r="F3683" s="5"/>
      <c r="G3683" s="5">
        <v>1</v>
      </c>
    </row>
    <row r="3684" spans="1:7" x14ac:dyDescent="0.2">
      <c r="A3684" s="12">
        <v>42611.593078703707</v>
      </c>
      <c r="B3684" s="5"/>
      <c r="C3684" s="5"/>
      <c r="D3684" s="5"/>
      <c r="E3684" s="5">
        <v>1</v>
      </c>
      <c r="F3684" s="5"/>
      <c r="G3684" s="5">
        <v>1</v>
      </c>
    </row>
    <row r="3685" spans="1:7" x14ac:dyDescent="0.2">
      <c r="A3685" s="12">
        <v>42611.725636574076</v>
      </c>
      <c r="B3685" s="5"/>
      <c r="C3685" s="5">
        <v>1</v>
      </c>
      <c r="D3685" s="5"/>
      <c r="E3685" s="5"/>
      <c r="F3685" s="5"/>
      <c r="G3685" s="5">
        <v>1</v>
      </c>
    </row>
    <row r="3686" spans="1:7" x14ac:dyDescent="0.2">
      <c r="A3686" s="12">
        <v>42611.941446759258</v>
      </c>
      <c r="B3686" s="5"/>
      <c r="C3686" s="5"/>
      <c r="D3686" s="5"/>
      <c r="E3686" s="5">
        <v>1</v>
      </c>
      <c r="F3686" s="5"/>
      <c r="G3686" s="5">
        <v>1</v>
      </c>
    </row>
    <row r="3687" spans="1:7" x14ac:dyDescent="0.2">
      <c r="A3687" s="12">
        <v>42612.392187500001</v>
      </c>
      <c r="B3687" s="5"/>
      <c r="C3687" s="5">
        <v>1</v>
      </c>
      <c r="D3687" s="5"/>
      <c r="E3687" s="5"/>
      <c r="F3687" s="5"/>
      <c r="G3687" s="5">
        <v>1</v>
      </c>
    </row>
    <row r="3688" spans="1:7" x14ac:dyDescent="0.2">
      <c r="A3688" s="12">
        <v>42612.415706018517</v>
      </c>
      <c r="B3688" s="5">
        <v>1</v>
      </c>
      <c r="C3688" s="5"/>
      <c r="D3688" s="5"/>
      <c r="E3688" s="5"/>
      <c r="F3688" s="5"/>
      <c r="G3688" s="5">
        <v>1</v>
      </c>
    </row>
    <row r="3689" spans="1:7" x14ac:dyDescent="0.2">
      <c r="A3689" s="12">
        <v>42612.434421296297</v>
      </c>
      <c r="B3689" s="5">
        <v>1</v>
      </c>
      <c r="C3689" s="5"/>
      <c r="D3689" s="5"/>
      <c r="E3689" s="5"/>
      <c r="F3689" s="5"/>
      <c r="G3689" s="5">
        <v>1</v>
      </c>
    </row>
    <row r="3690" spans="1:7" x14ac:dyDescent="0.2">
      <c r="A3690" s="12">
        <v>42612.448159722226</v>
      </c>
      <c r="B3690" s="5"/>
      <c r="C3690" s="5"/>
      <c r="D3690" s="5"/>
      <c r="E3690" s="5">
        <v>1</v>
      </c>
      <c r="F3690" s="5"/>
      <c r="G3690" s="5">
        <v>1</v>
      </c>
    </row>
    <row r="3691" spans="1:7" x14ac:dyDescent="0.2">
      <c r="A3691" s="12">
        <v>42612.703379629631</v>
      </c>
      <c r="B3691" s="5"/>
      <c r="C3691" s="5">
        <v>1</v>
      </c>
      <c r="D3691" s="5"/>
      <c r="E3691" s="5"/>
      <c r="F3691" s="5"/>
      <c r="G3691" s="5">
        <v>1</v>
      </c>
    </row>
    <row r="3692" spans="1:7" x14ac:dyDescent="0.2">
      <c r="A3692" s="12">
        <v>42612.710474537038</v>
      </c>
      <c r="B3692" s="5"/>
      <c r="C3692" s="5"/>
      <c r="D3692" s="5"/>
      <c r="E3692" s="5">
        <v>1</v>
      </c>
      <c r="F3692" s="5"/>
      <c r="G3692" s="5">
        <v>1</v>
      </c>
    </row>
    <row r="3693" spans="1:7" x14ac:dyDescent="0.2">
      <c r="A3693" s="12">
        <v>42613.632928240739</v>
      </c>
      <c r="B3693" s="5"/>
      <c r="C3693" s="5">
        <v>1</v>
      </c>
      <c r="D3693" s="5"/>
      <c r="E3693" s="5"/>
      <c r="F3693" s="5"/>
      <c r="G3693" s="5">
        <v>1</v>
      </c>
    </row>
    <row r="3694" spans="1:7" x14ac:dyDescent="0.2">
      <c r="A3694" s="12">
        <v>42614.06046296296</v>
      </c>
      <c r="B3694" s="5"/>
      <c r="C3694" s="5">
        <v>1</v>
      </c>
      <c r="D3694" s="5"/>
      <c r="E3694" s="5"/>
      <c r="F3694" s="5"/>
      <c r="G3694" s="5">
        <v>1</v>
      </c>
    </row>
    <row r="3695" spans="1:7" x14ac:dyDescent="0.2">
      <c r="A3695" s="12">
        <v>42614.1484375</v>
      </c>
      <c r="B3695" s="5"/>
      <c r="C3695" s="5">
        <v>1</v>
      </c>
      <c r="D3695" s="5"/>
      <c r="E3695" s="5"/>
      <c r="F3695" s="5"/>
      <c r="G3695" s="5">
        <v>1</v>
      </c>
    </row>
    <row r="3696" spans="1:7" x14ac:dyDescent="0.2">
      <c r="A3696" s="12">
        <v>42614.467291666668</v>
      </c>
      <c r="B3696" s="5"/>
      <c r="C3696" s="5">
        <v>1</v>
      </c>
      <c r="D3696" s="5"/>
      <c r="E3696" s="5"/>
      <c r="F3696" s="5"/>
      <c r="G3696" s="5">
        <v>1</v>
      </c>
    </row>
    <row r="3697" spans="1:7" x14ac:dyDescent="0.2">
      <c r="A3697" s="12">
        <v>42614.513680555552</v>
      </c>
      <c r="B3697" s="5"/>
      <c r="C3697" s="5"/>
      <c r="D3697" s="5"/>
      <c r="E3697" s="5">
        <v>1</v>
      </c>
      <c r="F3697" s="5"/>
      <c r="G3697" s="5">
        <v>1</v>
      </c>
    </row>
    <row r="3698" spans="1:7" x14ac:dyDescent="0.2">
      <c r="A3698" s="12">
        <v>42614.552604166667</v>
      </c>
      <c r="B3698" s="5"/>
      <c r="C3698" s="5"/>
      <c r="D3698" s="5"/>
      <c r="E3698" s="5">
        <v>1</v>
      </c>
      <c r="F3698" s="5"/>
      <c r="G3698" s="5">
        <v>1</v>
      </c>
    </row>
    <row r="3699" spans="1:7" x14ac:dyDescent="0.2">
      <c r="A3699" s="12">
        <v>42614.913587962961</v>
      </c>
      <c r="B3699" s="5"/>
      <c r="C3699" s="5">
        <v>1</v>
      </c>
      <c r="D3699" s="5"/>
      <c r="E3699" s="5"/>
      <c r="F3699" s="5"/>
      <c r="G3699" s="5">
        <v>1</v>
      </c>
    </row>
    <row r="3700" spans="1:7" x14ac:dyDescent="0.2">
      <c r="A3700" s="12">
        <v>42614.934537037036</v>
      </c>
      <c r="B3700" s="5"/>
      <c r="C3700" s="5">
        <v>1</v>
      </c>
      <c r="D3700" s="5"/>
      <c r="E3700" s="5"/>
      <c r="F3700" s="5"/>
      <c r="G3700" s="5">
        <v>1</v>
      </c>
    </row>
    <row r="3701" spans="1:7" x14ac:dyDescent="0.2">
      <c r="A3701" s="12">
        <v>42615.138483796298</v>
      </c>
      <c r="B3701" s="5">
        <v>1</v>
      </c>
      <c r="C3701" s="5"/>
      <c r="D3701" s="5"/>
      <c r="E3701" s="5"/>
      <c r="F3701" s="5"/>
      <c r="G3701" s="5">
        <v>1</v>
      </c>
    </row>
    <row r="3702" spans="1:7" x14ac:dyDescent="0.2">
      <c r="A3702" s="12">
        <v>42615.544976851852</v>
      </c>
      <c r="B3702" s="5"/>
      <c r="C3702" s="5">
        <v>1</v>
      </c>
      <c r="D3702" s="5"/>
      <c r="E3702" s="5"/>
      <c r="F3702" s="5"/>
      <c r="G3702" s="5">
        <v>1</v>
      </c>
    </row>
    <row r="3703" spans="1:7" x14ac:dyDescent="0.2">
      <c r="A3703" s="12">
        <v>42615.590636574074</v>
      </c>
      <c r="B3703" s="5">
        <v>1</v>
      </c>
      <c r="C3703" s="5"/>
      <c r="D3703" s="5"/>
      <c r="E3703" s="5"/>
      <c r="F3703" s="5"/>
      <c r="G3703" s="5">
        <v>1</v>
      </c>
    </row>
    <row r="3704" spans="1:7" x14ac:dyDescent="0.2">
      <c r="A3704" s="12">
        <v>42615.841516203705</v>
      </c>
      <c r="B3704" s="5">
        <v>1</v>
      </c>
      <c r="C3704" s="5"/>
      <c r="D3704" s="5"/>
      <c r="E3704" s="5"/>
      <c r="F3704" s="5"/>
      <c r="G3704" s="5">
        <v>1</v>
      </c>
    </row>
    <row r="3705" spans="1:7" x14ac:dyDescent="0.2">
      <c r="A3705" s="12">
        <v>42618.417094907411</v>
      </c>
      <c r="B3705" s="5"/>
      <c r="C3705" s="5"/>
      <c r="D3705" s="5"/>
      <c r="E3705" s="5">
        <v>1</v>
      </c>
      <c r="F3705" s="5"/>
      <c r="G3705" s="5">
        <v>1</v>
      </c>
    </row>
    <row r="3706" spans="1:7" x14ac:dyDescent="0.2">
      <c r="A3706" s="12">
        <v>42618.618680555555</v>
      </c>
      <c r="B3706" s="5"/>
      <c r="C3706" s="5">
        <v>1</v>
      </c>
      <c r="D3706" s="5"/>
      <c r="E3706" s="5"/>
      <c r="F3706" s="5"/>
      <c r="G3706" s="5">
        <v>1</v>
      </c>
    </row>
    <row r="3707" spans="1:7" x14ac:dyDescent="0.2">
      <c r="A3707" s="12">
        <v>42619.258009259262</v>
      </c>
      <c r="B3707" s="5"/>
      <c r="C3707" s="5"/>
      <c r="D3707" s="5"/>
      <c r="E3707" s="5">
        <v>1</v>
      </c>
      <c r="F3707" s="5"/>
      <c r="G3707" s="5">
        <v>1</v>
      </c>
    </row>
    <row r="3708" spans="1:7" x14ac:dyDescent="0.2">
      <c r="A3708" s="12">
        <v>42619.427453703705</v>
      </c>
      <c r="B3708" s="5"/>
      <c r="C3708" s="5">
        <v>1</v>
      </c>
      <c r="D3708" s="5"/>
      <c r="E3708" s="5"/>
      <c r="F3708" s="5"/>
      <c r="G3708" s="5">
        <v>1</v>
      </c>
    </row>
    <row r="3709" spans="1:7" x14ac:dyDescent="0.2">
      <c r="A3709" s="12">
        <v>42619.594155092593</v>
      </c>
      <c r="B3709" s="5"/>
      <c r="C3709" s="5"/>
      <c r="D3709" s="5"/>
      <c r="E3709" s="5">
        <v>1</v>
      </c>
      <c r="F3709" s="5"/>
      <c r="G3709" s="5">
        <v>1</v>
      </c>
    </row>
    <row r="3710" spans="1:7" x14ac:dyDescent="0.2">
      <c r="A3710" s="12">
        <v>42619.727361111109</v>
      </c>
      <c r="B3710" s="5"/>
      <c r="C3710" s="5"/>
      <c r="D3710" s="5"/>
      <c r="E3710" s="5">
        <v>1</v>
      </c>
      <c r="F3710" s="5"/>
      <c r="G3710" s="5">
        <v>1</v>
      </c>
    </row>
    <row r="3711" spans="1:7" x14ac:dyDescent="0.2">
      <c r="A3711" s="12">
        <v>42619.935231481482</v>
      </c>
      <c r="B3711" s="5"/>
      <c r="C3711" s="5"/>
      <c r="D3711" s="5"/>
      <c r="E3711" s="5">
        <v>1</v>
      </c>
      <c r="F3711" s="5"/>
      <c r="G3711" s="5">
        <v>1</v>
      </c>
    </row>
    <row r="3712" spans="1:7" x14ac:dyDescent="0.2">
      <c r="A3712" s="12">
        <v>42620.702638888892</v>
      </c>
      <c r="B3712" s="5"/>
      <c r="C3712" s="5">
        <v>1</v>
      </c>
      <c r="D3712" s="5"/>
      <c r="E3712" s="5"/>
      <c r="F3712" s="5"/>
      <c r="G3712" s="5">
        <v>1</v>
      </c>
    </row>
    <row r="3713" spans="1:7" x14ac:dyDescent="0.2">
      <c r="A3713" s="12">
        <v>42621.181006944447</v>
      </c>
      <c r="B3713" s="5"/>
      <c r="C3713" s="5">
        <v>1</v>
      </c>
      <c r="D3713" s="5"/>
      <c r="E3713" s="5"/>
      <c r="F3713" s="5"/>
      <c r="G3713" s="5">
        <v>1</v>
      </c>
    </row>
    <row r="3714" spans="1:7" x14ac:dyDescent="0.2">
      <c r="A3714" s="12">
        <v>42622.228078703702</v>
      </c>
      <c r="B3714" s="5"/>
      <c r="C3714" s="5">
        <v>1</v>
      </c>
      <c r="D3714" s="5"/>
      <c r="E3714" s="5"/>
      <c r="F3714" s="5"/>
      <c r="G3714" s="5">
        <v>1</v>
      </c>
    </row>
    <row r="3715" spans="1:7" x14ac:dyDescent="0.2">
      <c r="A3715" s="12">
        <v>42622.24790509259</v>
      </c>
      <c r="B3715" s="5"/>
      <c r="C3715" s="5">
        <v>1</v>
      </c>
      <c r="D3715" s="5"/>
      <c r="E3715" s="5"/>
      <c r="F3715" s="5"/>
      <c r="G3715" s="5">
        <v>1</v>
      </c>
    </row>
    <row r="3716" spans="1:7" x14ac:dyDescent="0.2">
      <c r="A3716" s="12">
        <v>42622.55914351852</v>
      </c>
      <c r="B3716" s="5"/>
      <c r="C3716" s="5"/>
      <c r="D3716" s="5"/>
      <c r="E3716" s="5">
        <v>1</v>
      </c>
      <c r="F3716" s="5"/>
      <c r="G3716" s="5">
        <v>1</v>
      </c>
    </row>
    <row r="3717" spans="1:7" x14ac:dyDescent="0.2">
      <c r="A3717" s="12">
        <v>42623.397800925923</v>
      </c>
      <c r="B3717" s="5"/>
      <c r="C3717" s="5">
        <v>1</v>
      </c>
      <c r="D3717" s="5"/>
      <c r="E3717" s="5"/>
      <c r="F3717" s="5"/>
      <c r="G3717" s="5">
        <v>1</v>
      </c>
    </row>
    <row r="3718" spans="1:7" x14ac:dyDescent="0.2">
      <c r="A3718" s="12">
        <v>42625.427303240744</v>
      </c>
      <c r="B3718" s="5"/>
      <c r="C3718" s="5">
        <v>1</v>
      </c>
      <c r="D3718" s="5"/>
      <c r="E3718" s="5"/>
      <c r="F3718" s="5"/>
      <c r="G3718" s="5">
        <v>1</v>
      </c>
    </row>
    <row r="3719" spans="1:7" x14ac:dyDescent="0.2">
      <c r="A3719" s="12">
        <v>42626.425370370373</v>
      </c>
      <c r="B3719" s="5">
        <v>1</v>
      </c>
      <c r="C3719" s="5"/>
      <c r="D3719" s="5"/>
      <c r="E3719" s="5"/>
      <c r="F3719" s="5"/>
      <c r="G3719" s="5">
        <v>1</v>
      </c>
    </row>
    <row r="3720" spans="1:7" x14ac:dyDescent="0.2">
      <c r="A3720" s="12">
        <v>42626.460555555554</v>
      </c>
      <c r="B3720" s="5"/>
      <c r="C3720" s="5"/>
      <c r="D3720" s="5"/>
      <c r="E3720" s="5">
        <v>1</v>
      </c>
      <c r="F3720" s="5"/>
      <c r="G3720" s="5">
        <v>1</v>
      </c>
    </row>
    <row r="3721" spans="1:7" x14ac:dyDescent="0.2">
      <c r="A3721" s="12">
        <v>42626.541979166665</v>
      </c>
      <c r="B3721" s="5"/>
      <c r="C3721" s="5"/>
      <c r="D3721" s="5"/>
      <c r="E3721" s="5">
        <v>1</v>
      </c>
      <c r="F3721" s="5"/>
      <c r="G3721" s="5">
        <v>1</v>
      </c>
    </row>
    <row r="3722" spans="1:7" x14ac:dyDescent="0.2">
      <c r="A3722" s="12">
        <v>42627.044930555552</v>
      </c>
      <c r="B3722" s="5"/>
      <c r="C3722" s="5"/>
      <c r="D3722" s="5"/>
      <c r="E3722" s="5">
        <v>1</v>
      </c>
      <c r="F3722" s="5"/>
      <c r="G3722" s="5">
        <v>1</v>
      </c>
    </row>
    <row r="3723" spans="1:7" x14ac:dyDescent="0.2">
      <c r="A3723" s="12">
        <v>42627.098969907405</v>
      </c>
      <c r="B3723" s="5"/>
      <c r="C3723" s="5"/>
      <c r="D3723" s="5"/>
      <c r="E3723" s="5">
        <v>1</v>
      </c>
      <c r="F3723" s="5"/>
      <c r="G3723" s="5">
        <v>1</v>
      </c>
    </row>
    <row r="3724" spans="1:7" x14ac:dyDescent="0.2">
      <c r="A3724" s="12">
        <v>42627.245763888888</v>
      </c>
      <c r="B3724" s="5"/>
      <c r="C3724" s="5"/>
      <c r="D3724" s="5"/>
      <c r="E3724" s="5">
        <v>1</v>
      </c>
      <c r="F3724" s="5"/>
      <c r="G3724" s="5">
        <v>1</v>
      </c>
    </row>
    <row r="3725" spans="1:7" x14ac:dyDescent="0.2">
      <c r="A3725" s="12">
        <v>42627.746770833335</v>
      </c>
      <c r="B3725" s="5"/>
      <c r="C3725" s="5">
        <v>1</v>
      </c>
      <c r="D3725" s="5"/>
      <c r="E3725" s="5"/>
      <c r="F3725" s="5"/>
      <c r="G3725" s="5">
        <v>1</v>
      </c>
    </row>
    <row r="3726" spans="1:7" x14ac:dyDescent="0.2">
      <c r="A3726" s="12">
        <v>42628.019594907404</v>
      </c>
      <c r="B3726" s="5">
        <v>1</v>
      </c>
      <c r="C3726" s="5"/>
      <c r="D3726" s="5"/>
      <c r="E3726" s="5"/>
      <c r="F3726" s="5"/>
      <c r="G3726" s="5">
        <v>1</v>
      </c>
    </row>
    <row r="3727" spans="1:7" x14ac:dyDescent="0.2">
      <c r="A3727" s="12">
        <v>42628.080335648148</v>
      </c>
      <c r="B3727" s="5"/>
      <c r="C3727" s="5">
        <v>1</v>
      </c>
      <c r="D3727" s="5"/>
      <c r="E3727" s="5"/>
      <c r="F3727" s="5"/>
      <c r="G3727" s="5">
        <v>1</v>
      </c>
    </row>
    <row r="3728" spans="1:7" x14ac:dyDescent="0.2">
      <c r="A3728" s="12">
        <v>42628.441874999997</v>
      </c>
      <c r="B3728" s="5"/>
      <c r="C3728" s="5"/>
      <c r="D3728" s="5"/>
      <c r="E3728" s="5">
        <v>1</v>
      </c>
      <c r="F3728" s="5"/>
      <c r="G3728" s="5">
        <v>1</v>
      </c>
    </row>
    <row r="3729" spans="1:7" x14ac:dyDescent="0.2">
      <c r="A3729" s="12">
        <v>42628.481932870367</v>
      </c>
      <c r="B3729" s="5">
        <v>1</v>
      </c>
      <c r="C3729" s="5"/>
      <c r="D3729" s="5"/>
      <c r="E3729" s="5"/>
      <c r="F3729" s="5"/>
      <c r="G3729" s="5">
        <v>1</v>
      </c>
    </row>
    <row r="3730" spans="1:7" x14ac:dyDescent="0.2">
      <c r="A3730" s="12">
        <v>42628.640787037039</v>
      </c>
      <c r="B3730" s="5"/>
      <c r="C3730" s="5"/>
      <c r="D3730" s="5"/>
      <c r="E3730" s="5">
        <v>1</v>
      </c>
      <c r="F3730" s="5"/>
      <c r="G3730" s="5">
        <v>1</v>
      </c>
    </row>
    <row r="3731" spans="1:7" x14ac:dyDescent="0.2">
      <c r="A3731" s="12">
        <v>42629.29515046296</v>
      </c>
      <c r="B3731" s="5"/>
      <c r="C3731" s="5">
        <v>1</v>
      </c>
      <c r="D3731" s="5"/>
      <c r="E3731" s="5"/>
      <c r="F3731" s="5"/>
      <c r="G3731" s="5">
        <v>1</v>
      </c>
    </row>
    <row r="3732" spans="1:7" x14ac:dyDescent="0.2">
      <c r="A3732" s="12">
        <v>42629.446712962963</v>
      </c>
      <c r="B3732" s="5"/>
      <c r="C3732" s="5"/>
      <c r="D3732" s="5"/>
      <c r="E3732" s="5">
        <v>1</v>
      </c>
      <c r="F3732" s="5"/>
      <c r="G3732" s="5">
        <v>1</v>
      </c>
    </row>
    <row r="3733" spans="1:7" x14ac:dyDescent="0.2">
      <c r="A3733" s="12">
        <v>42630.714560185188</v>
      </c>
      <c r="B3733" s="5"/>
      <c r="C3733" s="5">
        <v>1</v>
      </c>
      <c r="D3733" s="5"/>
      <c r="E3733" s="5"/>
      <c r="F3733" s="5"/>
      <c r="G3733" s="5">
        <v>1</v>
      </c>
    </row>
    <row r="3734" spans="1:7" x14ac:dyDescent="0.2">
      <c r="A3734" s="12">
        <v>42631.561180555553</v>
      </c>
      <c r="B3734" s="5"/>
      <c r="C3734" s="5">
        <v>1</v>
      </c>
      <c r="D3734" s="5"/>
      <c r="E3734" s="5"/>
      <c r="F3734" s="5"/>
      <c r="G3734" s="5">
        <v>1</v>
      </c>
    </row>
    <row r="3735" spans="1:7" x14ac:dyDescent="0.2">
      <c r="A3735" s="12">
        <v>42632.120451388888</v>
      </c>
      <c r="B3735" s="5"/>
      <c r="C3735" s="5">
        <v>1</v>
      </c>
      <c r="D3735" s="5"/>
      <c r="E3735" s="5"/>
      <c r="F3735" s="5"/>
      <c r="G3735" s="5">
        <v>1</v>
      </c>
    </row>
    <row r="3736" spans="1:7" x14ac:dyDescent="0.2">
      <c r="A3736" s="12">
        <v>42632.139976851853</v>
      </c>
      <c r="B3736" s="5"/>
      <c r="C3736" s="5"/>
      <c r="D3736" s="5"/>
      <c r="E3736" s="5">
        <v>1</v>
      </c>
      <c r="F3736" s="5"/>
      <c r="G3736" s="5">
        <v>1</v>
      </c>
    </row>
    <row r="3737" spans="1:7" x14ac:dyDescent="0.2">
      <c r="A3737" s="12">
        <v>42632.165081018517</v>
      </c>
      <c r="B3737" s="5"/>
      <c r="C3737" s="5">
        <v>1</v>
      </c>
      <c r="D3737" s="5"/>
      <c r="E3737" s="5"/>
      <c r="F3737" s="5"/>
      <c r="G3737" s="5">
        <v>1</v>
      </c>
    </row>
    <row r="3738" spans="1:7" x14ac:dyDescent="0.2">
      <c r="A3738" s="12">
        <v>42632.235034722224</v>
      </c>
      <c r="B3738" s="5"/>
      <c r="C3738" s="5">
        <v>1</v>
      </c>
      <c r="D3738" s="5"/>
      <c r="E3738" s="5"/>
      <c r="F3738" s="5"/>
      <c r="G3738" s="5">
        <v>1</v>
      </c>
    </row>
    <row r="3739" spans="1:7" x14ac:dyDescent="0.2">
      <c r="A3739" s="12">
        <v>42632.908518518518</v>
      </c>
      <c r="B3739" s="5"/>
      <c r="C3739" s="5"/>
      <c r="D3739" s="5"/>
      <c r="E3739" s="5">
        <v>1</v>
      </c>
      <c r="F3739" s="5"/>
      <c r="G3739" s="5">
        <v>1</v>
      </c>
    </row>
    <row r="3740" spans="1:7" x14ac:dyDescent="0.2">
      <c r="A3740" s="12">
        <v>42633.253622685188</v>
      </c>
      <c r="B3740" s="5"/>
      <c r="C3740" s="5"/>
      <c r="D3740" s="5"/>
      <c r="E3740" s="5">
        <v>1</v>
      </c>
      <c r="F3740" s="5"/>
      <c r="G3740" s="5">
        <v>1</v>
      </c>
    </row>
    <row r="3741" spans="1:7" x14ac:dyDescent="0.2">
      <c r="A3741" s="12">
        <v>42633.377789351849</v>
      </c>
      <c r="B3741" s="5"/>
      <c r="C3741" s="5"/>
      <c r="D3741" s="5"/>
      <c r="E3741" s="5">
        <v>1</v>
      </c>
      <c r="F3741" s="5"/>
      <c r="G3741" s="5">
        <v>1</v>
      </c>
    </row>
    <row r="3742" spans="1:7" x14ac:dyDescent="0.2">
      <c r="A3742" s="12">
        <v>42633.633275462962</v>
      </c>
      <c r="B3742" s="5"/>
      <c r="C3742" s="5"/>
      <c r="D3742" s="5"/>
      <c r="E3742" s="5">
        <v>1</v>
      </c>
      <c r="F3742" s="5"/>
      <c r="G3742" s="5">
        <v>1</v>
      </c>
    </row>
    <row r="3743" spans="1:7" x14ac:dyDescent="0.2">
      <c r="A3743" s="12">
        <v>42634.406446759262</v>
      </c>
      <c r="B3743" s="5"/>
      <c r="C3743" s="5"/>
      <c r="D3743" s="5"/>
      <c r="E3743" s="5">
        <v>1</v>
      </c>
      <c r="F3743" s="5"/>
      <c r="G3743" s="5">
        <v>1</v>
      </c>
    </row>
    <row r="3744" spans="1:7" x14ac:dyDescent="0.2">
      <c r="A3744" s="12">
        <v>42634.691712962966</v>
      </c>
      <c r="B3744" s="5"/>
      <c r="C3744" s="5">
        <v>1</v>
      </c>
      <c r="D3744" s="5"/>
      <c r="E3744" s="5"/>
      <c r="F3744" s="5"/>
      <c r="G3744" s="5">
        <v>1</v>
      </c>
    </row>
    <row r="3745" spans="1:7" x14ac:dyDescent="0.2">
      <c r="A3745" s="12">
        <v>42636.406412037039</v>
      </c>
      <c r="B3745" s="5"/>
      <c r="C3745" s="5"/>
      <c r="D3745" s="5"/>
      <c r="E3745" s="5">
        <v>1</v>
      </c>
      <c r="F3745" s="5"/>
      <c r="G3745" s="5">
        <v>1</v>
      </c>
    </row>
    <row r="3746" spans="1:7" x14ac:dyDescent="0.2">
      <c r="A3746" s="12">
        <v>42636.437025462961</v>
      </c>
      <c r="B3746" s="5"/>
      <c r="C3746" s="5">
        <v>1</v>
      </c>
      <c r="D3746" s="5"/>
      <c r="E3746" s="5"/>
      <c r="F3746" s="5"/>
      <c r="G3746" s="5">
        <v>1</v>
      </c>
    </row>
    <row r="3747" spans="1:7" x14ac:dyDescent="0.2">
      <c r="A3747" s="12">
        <v>42636.660185185188</v>
      </c>
      <c r="B3747" s="5"/>
      <c r="C3747" s="5"/>
      <c r="D3747" s="5"/>
      <c r="E3747" s="5">
        <v>1</v>
      </c>
      <c r="F3747" s="5"/>
      <c r="G3747" s="5">
        <v>1</v>
      </c>
    </row>
    <row r="3748" spans="1:7" x14ac:dyDescent="0.2">
      <c r="A3748" s="12">
        <v>42636.80840277778</v>
      </c>
      <c r="B3748" s="5"/>
      <c r="C3748" s="5">
        <v>1</v>
      </c>
      <c r="D3748" s="5"/>
      <c r="E3748" s="5"/>
      <c r="F3748" s="5"/>
      <c r="G3748" s="5">
        <v>1</v>
      </c>
    </row>
    <row r="3749" spans="1:7" x14ac:dyDescent="0.2">
      <c r="A3749" s="12">
        <v>42639.213159722225</v>
      </c>
      <c r="B3749" s="5"/>
      <c r="C3749" s="5"/>
      <c r="D3749" s="5"/>
      <c r="E3749" s="5">
        <v>1</v>
      </c>
      <c r="F3749" s="5"/>
      <c r="G3749" s="5">
        <v>1</v>
      </c>
    </row>
    <row r="3750" spans="1:7" x14ac:dyDescent="0.2">
      <c r="A3750" s="12">
        <v>42639.233599537038</v>
      </c>
      <c r="B3750" s="5"/>
      <c r="C3750" s="5">
        <v>1</v>
      </c>
      <c r="D3750" s="5"/>
      <c r="E3750" s="5"/>
      <c r="F3750" s="5"/>
      <c r="G3750" s="5">
        <v>1</v>
      </c>
    </row>
    <row r="3751" spans="1:7" x14ac:dyDescent="0.2">
      <c r="A3751" s="12">
        <v>42639.341145833336</v>
      </c>
      <c r="B3751" s="5"/>
      <c r="C3751" s="5"/>
      <c r="D3751" s="5"/>
      <c r="E3751" s="5">
        <v>1</v>
      </c>
      <c r="F3751" s="5"/>
      <c r="G3751" s="5">
        <v>1</v>
      </c>
    </row>
    <row r="3752" spans="1:7" x14ac:dyDescent="0.2">
      <c r="A3752" s="12">
        <v>42639.597268518519</v>
      </c>
      <c r="B3752" s="5"/>
      <c r="C3752" s="5">
        <v>1</v>
      </c>
      <c r="D3752" s="5"/>
      <c r="E3752" s="5"/>
      <c r="F3752" s="5"/>
      <c r="G3752" s="5">
        <v>1</v>
      </c>
    </row>
    <row r="3753" spans="1:7" x14ac:dyDescent="0.2">
      <c r="A3753" s="12">
        <v>42640.069837962961</v>
      </c>
      <c r="B3753" s="5"/>
      <c r="C3753" s="5">
        <v>1</v>
      </c>
      <c r="D3753" s="5"/>
      <c r="E3753" s="5"/>
      <c r="F3753" s="5"/>
      <c r="G3753" s="5">
        <v>1</v>
      </c>
    </row>
    <row r="3754" spans="1:7" x14ac:dyDescent="0.2">
      <c r="A3754" s="12">
        <v>42640.709606481483</v>
      </c>
      <c r="B3754" s="5"/>
      <c r="C3754" s="5"/>
      <c r="D3754" s="5"/>
      <c r="E3754" s="5">
        <v>1</v>
      </c>
      <c r="F3754" s="5"/>
      <c r="G3754" s="5">
        <v>1</v>
      </c>
    </row>
    <row r="3755" spans="1:7" x14ac:dyDescent="0.2">
      <c r="A3755" s="12">
        <v>42642.780486111114</v>
      </c>
      <c r="B3755" s="5"/>
      <c r="C3755" s="5">
        <v>1</v>
      </c>
      <c r="D3755" s="5"/>
      <c r="E3755" s="5"/>
      <c r="F3755" s="5"/>
      <c r="G3755" s="5">
        <v>1</v>
      </c>
    </row>
    <row r="3756" spans="1:7" x14ac:dyDescent="0.2">
      <c r="A3756" s="12">
        <v>42643.424525462964</v>
      </c>
      <c r="B3756" s="5"/>
      <c r="C3756" s="5"/>
      <c r="D3756" s="5"/>
      <c r="E3756" s="5">
        <v>1</v>
      </c>
      <c r="F3756" s="5"/>
      <c r="G3756" s="5">
        <v>1</v>
      </c>
    </row>
    <row r="3757" spans="1:7" x14ac:dyDescent="0.2">
      <c r="A3757" s="12">
        <v>42643.434467592589</v>
      </c>
      <c r="B3757" s="5"/>
      <c r="C3757" s="5"/>
      <c r="D3757" s="5"/>
      <c r="E3757" s="5">
        <v>1</v>
      </c>
      <c r="F3757" s="5"/>
      <c r="G3757" s="5">
        <v>1</v>
      </c>
    </row>
    <row r="3758" spans="1:7" x14ac:dyDescent="0.2">
      <c r="A3758" s="12">
        <v>42644.327025462961</v>
      </c>
      <c r="B3758" s="5"/>
      <c r="C3758" s="5"/>
      <c r="D3758" s="5"/>
      <c r="E3758" s="5">
        <v>1</v>
      </c>
      <c r="F3758" s="5"/>
      <c r="G3758" s="5">
        <v>1</v>
      </c>
    </row>
    <row r="3759" spans="1:7" x14ac:dyDescent="0.2">
      <c r="A3759" s="12">
        <v>42644.459201388891</v>
      </c>
      <c r="B3759" s="5"/>
      <c r="C3759" s="5"/>
      <c r="D3759" s="5"/>
      <c r="E3759" s="5">
        <v>1</v>
      </c>
      <c r="F3759" s="5"/>
      <c r="G3759" s="5">
        <v>1</v>
      </c>
    </row>
    <row r="3760" spans="1:7" x14ac:dyDescent="0.2">
      <c r="A3760" s="12">
        <v>42645.159108796295</v>
      </c>
      <c r="B3760" s="5"/>
      <c r="C3760" s="5">
        <v>1</v>
      </c>
      <c r="D3760" s="5"/>
      <c r="E3760" s="5"/>
      <c r="F3760" s="5"/>
      <c r="G3760" s="5">
        <v>1</v>
      </c>
    </row>
    <row r="3761" spans="1:7" x14ac:dyDescent="0.2">
      <c r="A3761" s="12">
        <v>42645.884479166663</v>
      </c>
      <c r="B3761" s="5"/>
      <c r="C3761" s="5"/>
      <c r="D3761" s="5"/>
      <c r="E3761" s="5">
        <v>1</v>
      </c>
      <c r="F3761" s="5"/>
      <c r="G3761" s="5">
        <v>1</v>
      </c>
    </row>
    <row r="3762" spans="1:7" x14ac:dyDescent="0.2">
      <c r="A3762" s="12">
        <v>42646.688564814816</v>
      </c>
      <c r="B3762" s="5"/>
      <c r="C3762" s="5">
        <v>1</v>
      </c>
      <c r="D3762" s="5"/>
      <c r="E3762" s="5"/>
      <c r="F3762" s="5"/>
      <c r="G3762" s="5">
        <v>1</v>
      </c>
    </row>
    <row r="3763" spans="1:7" x14ac:dyDescent="0.2">
      <c r="A3763" s="12">
        <v>42647.238263888888</v>
      </c>
      <c r="B3763" s="5"/>
      <c r="C3763" s="5"/>
      <c r="D3763" s="5"/>
      <c r="E3763" s="5">
        <v>1</v>
      </c>
      <c r="F3763" s="5"/>
      <c r="G3763" s="5">
        <v>1</v>
      </c>
    </row>
    <row r="3764" spans="1:7" x14ac:dyDescent="0.2">
      <c r="A3764" s="12">
        <v>42647.541759259257</v>
      </c>
      <c r="B3764" s="5"/>
      <c r="C3764" s="5">
        <v>1</v>
      </c>
      <c r="D3764" s="5"/>
      <c r="E3764" s="5"/>
      <c r="F3764" s="5"/>
      <c r="G3764" s="5">
        <v>1</v>
      </c>
    </row>
    <row r="3765" spans="1:7" x14ac:dyDescent="0.2">
      <c r="A3765" s="12">
        <v>42647.610486111109</v>
      </c>
      <c r="B3765" s="5"/>
      <c r="C3765" s="5"/>
      <c r="D3765" s="5"/>
      <c r="E3765" s="5">
        <v>1</v>
      </c>
      <c r="F3765" s="5"/>
      <c r="G3765" s="5">
        <v>1</v>
      </c>
    </row>
    <row r="3766" spans="1:7" x14ac:dyDescent="0.2">
      <c r="A3766" s="12">
        <v>42648.337777777779</v>
      </c>
      <c r="B3766" s="5"/>
      <c r="C3766" s="5"/>
      <c r="D3766" s="5"/>
      <c r="E3766" s="5">
        <v>1</v>
      </c>
      <c r="F3766" s="5"/>
      <c r="G3766" s="5">
        <v>1</v>
      </c>
    </row>
    <row r="3767" spans="1:7" x14ac:dyDescent="0.2">
      <c r="A3767" s="12">
        <v>42649.340902777774</v>
      </c>
      <c r="B3767" s="5"/>
      <c r="C3767" s="5"/>
      <c r="D3767" s="5"/>
      <c r="E3767" s="5">
        <v>1</v>
      </c>
      <c r="F3767" s="5"/>
      <c r="G3767" s="5">
        <v>1</v>
      </c>
    </row>
    <row r="3768" spans="1:7" x14ac:dyDescent="0.2">
      <c r="A3768" s="12">
        <v>42649.353784722225</v>
      </c>
      <c r="B3768" s="5"/>
      <c r="C3768" s="5">
        <v>1</v>
      </c>
      <c r="D3768" s="5"/>
      <c r="E3768" s="5"/>
      <c r="F3768" s="5"/>
      <c r="G3768" s="5">
        <v>1</v>
      </c>
    </row>
    <row r="3769" spans="1:7" x14ac:dyDescent="0.2">
      <c r="A3769" s="12">
        <v>42649.415127314816</v>
      </c>
      <c r="B3769" s="5"/>
      <c r="C3769" s="5">
        <v>1</v>
      </c>
      <c r="D3769" s="5"/>
      <c r="E3769" s="5"/>
      <c r="F3769" s="5"/>
      <c r="G3769" s="5">
        <v>1</v>
      </c>
    </row>
    <row r="3770" spans="1:7" x14ac:dyDescent="0.2">
      <c r="A3770" s="12">
        <v>42649.533877314818</v>
      </c>
      <c r="B3770" s="5"/>
      <c r="C3770" s="5">
        <v>1</v>
      </c>
      <c r="D3770" s="5"/>
      <c r="E3770" s="5"/>
      <c r="F3770" s="5"/>
      <c r="G3770" s="5">
        <v>1</v>
      </c>
    </row>
    <row r="3771" spans="1:7" x14ac:dyDescent="0.2">
      <c r="A3771" s="12">
        <v>42649.716574074075</v>
      </c>
      <c r="B3771" s="5"/>
      <c r="C3771" s="5">
        <v>1</v>
      </c>
      <c r="D3771" s="5"/>
      <c r="E3771" s="5"/>
      <c r="F3771" s="5"/>
      <c r="G3771" s="5">
        <v>1</v>
      </c>
    </row>
    <row r="3772" spans="1:7" x14ac:dyDescent="0.2">
      <c r="A3772" s="12">
        <v>42650.797939814816</v>
      </c>
      <c r="B3772" s="5"/>
      <c r="C3772" s="5">
        <v>1</v>
      </c>
      <c r="D3772" s="5"/>
      <c r="E3772" s="5"/>
      <c r="F3772" s="5"/>
      <c r="G3772" s="5">
        <v>1</v>
      </c>
    </row>
    <row r="3773" spans="1:7" x14ac:dyDescent="0.2">
      <c r="A3773" s="12">
        <v>42651.212233796294</v>
      </c>
      <c r="B3773" s="5"/>
      <c r="C3773" s="5"/>
      <c r="D3773" s="5"/>
      <c r="E3773" s="5">
        <v>1</v>
      </c>
      <c r="F3773" s="5"/>
      <c r="G3773" s="5">
        <v>1</v>
      </c>
    </row>
    <row r="3774" spans="1:7" x14ac:dyDescent="0.2">
      <c r="A3774" s="12">
        <v>42652.756574074076</v>
      </c>
      <c r="B3774" s="5"/>
      <c r="C3774" s="5">
        <v>1</v>
      </c>
      <c r="D3774" s="5"/>
      <c r="E3774" s="5"/>
      <c r="F3774" s="5"/>
      <c r="G3774" s="5">
        <v>1</v>
      </c>
    </row>
    <row r="3775" spans="1:7" x14ac:dyDescent="0.2">
      <c r="A3775" s="12">
        <v>42653.968854166669</v>
      </c>
      <c r="B3775" s="5"/>
      <c r="C3775" s="5"/>
      <c r="D3775" s="5"/>
      <c r="E3775" s="5">
        <v>1</v>
      </c>
      <c r="F3775" s="5"/>
      <c r="G3775" s="5">
        <v>1</v>
      </c>
    </row>
    <row r="3776" spans="1:7" x14ac:dyDescent="0.2">
      <c r="A3776" s="12">
        <v>42654.261493055557</v>
      </c>
      <c r="B3776" s="5"/>
      <c r="C3776" s="5"/>
      <c r="D3776" s="5"/>
      <c r="E3776" s="5">
        <v>1</v>
      </c>
      <c r="F3776" s="5"/>
      <c r="G3776" s="5">
        <v>1</v>
      </c>
    </row>
    <row r="3777" spans="1:7" x14ac:dyDescent="0.2">
      <c r="A3777" s="12">
        <v>42654.317442129628</v>
      </c>
      <c r="B3777" s="5"/>
      <c r="C3777" s="5"/>
      <c r="D3777" s="5"/>
      <c r="E3777" s="5">
        <v>1</v>
      </c>
      <c r="F3777" s="5"/>
      <c r="G3777" s="5">
        <v>1</v>
      </c>
    </row>
    <row r="3778" spans="1:7" x14ac:dyDescent="0.2">
      <c r="A3778" s="12">
        <v>42654.765370370369</v>
      </c>
      <c r="B3778" s="5"/>
      <c r="C3778" s="5"/>
      <c r="D3778" s="5"/>
      <c r="E3778" s="5">
        <v>1</v>
      </c>
      <c r="F3778" s="5"/>
      <c r="G3778" s="5">
        <v>1</v>
      </c>
    </row>
    <row r="3779" spans="1:7" x14ac:dyDescent="0.2">
      <c r="A3779" s="12">
        <v>42655.257557870369</v>
      </c>
      <c r="B3779" s="5"/>
      <c r="C3779" s="5"/>
      <c r="D3779" s="5"/>
      <c r="E3779" s="5">
        <v>1</v>
      </c>
      <c r="F3779" s="5"/>
      <c r="G3779" s="5">
        <v>1</v>
      </c>
    </row>
    <row r="3780" spans="1:7" x14ac:dyDescent="0.2">
      <c r="A3780" s="12">
        <v>42655.528622685182</v>
      </c>
      <c r="B3780" s="5"/>
      <c r="C3780" s="5">
        <v>1</v>
      </c>
      <c r="D3780" s="5"/>
      <c r="E3780" s="5"/>
      <c r="F3780" s="5"/>
      <c r="G3780" s="5">
        <v>1</v>
      </c>
    </row>
    <row r="3781" spans="1:7" x14ac:dyDescent="0.2">
      <c r="A3781" s="12">
        <v>42655.796840277777</v>
      </c>
      <c r="B3781" s="5"/>
      <c r="C3781" s="5"/>
      <c r="D3781" s="5"/>
      <c r="E3781" s="5">
        <v>1</v>
      </c>
      <c r="F3781" s="5"/>
      <c r="G3781" s="5">
        <v>1</v>
      </c>
    </row>
    <row r="3782" spans="1:7" x14ac:dyDescent="0.2">
      <c r="A3782" s="12">
        <v>42656.508969907409</v>
      </c>
      <c r="B3782" s="5"/>
      <c r="C3782" s="5">
        <v>1</v>
      </c>
      <c r="D3782" s="5"/>
      <c r="E3782" s="5"/>
      <c r="F3782" s="5"/>
      <c r="G3782" s="5">
        <v>1</v>
      </c>
    </row>
    <row r="3783" spans="1:7" x14ac:dyDescent="0.2">
      <c r="A3783" s="12">
        <v>42656.59716435185</v>
      </c>
      <c r="B3783" s="5"/>
      <c r="C3783" s="5"/>
      <c r="D3783" s="5"/>
      <c r="E3783" s="5">
        <v>1</v>
      </c>
      <c r="F3783" s="5"/>
      <c r="G3783" s="5">
        <v>1</v>
      </c>
    </row>
    <row r="3784" spans="1:7" x14ac:dyDescent="0.2">
      <c r="A3784" s="12">
        <v>42656.653043981481</v>
      </c>
      <c r="B3784" s="5"/>
      <c r="C3784" s="5">
        <v>1</v>
      </c>
      <c r="D3784" s="5"/>
      <c r="E3784" s="5"/>
      <c r="F3784" s="5"/>
      <c r="G3784" s="5">
        <v>1</v>
      </c>
    </row>
    <row r="3785" spans="1:7" x14ac:dyDescent="0.2">
      <c r="A3785" s="12">
        <v>42657.178935185184</v>
      </c>
      <c r="B3785" s="5"/>
      <c r="C3785" s="5">
        <v>1</v>
      </c>
      <c r="D3785" s="5"/>
      <c r="E3785" s="5"/>
      <c r="F3785" s="5"/>
      <c r="G3785" s="5">
        <v>1</v>
      </c>
    </row>
    <row r="3786" spans="1:7" x14ac:dyDescent="0.2">
      <c r="A3786" s="12">
        <v>42658.482199074075</v>
      </c>
      <c r="B3786" s="5"/>
      <c r="C3786" s="5">
        <v>1</v>
      </c>
      <c r="D3786" s="5"/>
      <c r="E3786" s="5"/>
      <c r="F3786" s="5"/>
      <c r="G3786" s="5">
        <v>1</v>
      </c>
    </row>
    <row r="3787" spans="1:7" x14ac:dyDescent="0.2">
      <c r="A3787" s="12">
        <v>42658.601944444446</v>
      </c>
      <c r="B3787" s="5"/>
      <c r="C3787" s="5"/>
      <c r="D3787" s="5"/>
      <c r="E3787" s="5">
        <v>1</v>
      </c>
      <c r="F3787" s="5"/>
      <c r="G3787" s="5">
        <v>1</v>
      </c>
    </row>
    <row r="3788" spans="1:7" x14ac:dyDescent="0.2">
      <c r="A3788" s="12">
        <v>42660.344131944446</v>
      </c>
      <c r="B3788" s="5"/>
      <c r="C3788" s="5">
        <v>1</v>
      </c>
      <c r="D3788" s="5"/>
      <c r="E3788" s="5"/>
      <c r="F3788" s="5"/>
      <c r="G3788" s="5">
        <v>1</v>
      </c>
    </row>
    <row r="3789" spans="1:7" x14ac:dyDescent="0.2">
      <c r="A3789" s="12">
        <v>42660.410520833335</v>
      </c>
      <c r="B3789" s="5"/>
      <c r="C3789" s="5"/>
      <c r="D3789" s="5"/>
      <c r="E3789" s="5">
        <v>1</v>
      </c>
      <c r="F3789" s="5"/>
      <c r="G3789" s="5">
        <v>1</v>
      </c>
    </row>
    <row r="3790" spans="1:7" x14ac:dyDescent="0.2">
      <c r="A3790" s="12">
        <v>42660.92391203704</v>
      </c>
      <c r="B3790" s="5"/>
      <c r="C3790" s="5"/>
      <c r="D3790" s="5"/>
      <c r="E3790" s="5">
        <v>1</v>
      </c>
      <c r="F3790" s="5"/>
      <c r="G3790" s="5">
        <v>1</v>
      </c>
    </row>
    <row r="3791" spans="1:7" x14ac:dyDescent="0.2">
      <c r="A3791" s="12">
        <v>42660.9684837963</v>
      </c>
      <c r="B3791" s="5"/>
      <c r="C3791" s="5"/>
      <c r="D3791" s="5"/>
      <c r="E3791" s="5">
        <v>1</v>
      </c>
      <c r="F3791" s="5"/>
      <c r="G3791" s="5">
        <v>1</v>
      </c>
    </row>
    <row r="3792" spans="1:7" x14ac:dyDescent="0.2">
      <c r="A3792" s="12">
        <v>42661.115081018521</v>
      </c>
      <c r="B3792" s="5"/>
      <c r="C3792" s="5"/>
      <c r="D3792" s="5"/>
      <c r="E3792" s="5">
        <v>1</v>
      </c>
      <c r="F3792" s="5"/>
      <c r="G3792" s="5">
        <v>1</v>
      </c>
    </row>
    <row r="3793" spans="1:7" x14ac:dyDescent="0.2">
      <c r="A3793" s="12">
        <v>42661.233726851853</v>
      </c>
      <c r="B3793" s="5"/>
      <c r="C3793" s="5"/>
      <c r="D3793" s="5"/>
      <c r="E3793" s="5">
        <v>1</v>
      </c>
      <c r="F3793" s="5"/>
      <c r="G3793" s="5">
        <v>1</v>
      </c>
    </row>
    <row r="3794" spans="1:7" x14ac:dyDescent="0.2">
      <c r="A3794" s="12">
        <v>42661.813206018516</v>
      </c>
      <c r="B3794" s="5"/>
      <c r="C3794" s="5"/>
      <c r="D3794" s="5"/>
      <c r="E3794" s="5">
        <v>1</v>
      </c>
      <c r="F3794" s="5"/>
      <c r="G3794" s="5">
        <v>1</v>
      </c>
    </row>
    <row r="3795" spans="1:7" x14ac:dyDescent="0.2">
      <c r="A3795" s="12">
        <v>42662.405231481483</v>
      </c>
      <c r="B3795" s="5"/>
      <c r="C3795" s="5">
        <v>1</v>
      </c>
      <c r="D3795" s="5"/>
      <c r="E3795" s="5"/>
      <c r="F3795" s="5"/>
      <c r="G3795" s="5">
        <v>1</v>
      </c>
    </row>
    <row r="3796" spans="1:7" x14ac:dyDescent="0.2">
      <c r="A3796" s="12">
        <v>42662.543865740743</v>
      </c>
      <c r="B3796" s="5"/>
      <c r="C3796" s="5">
        <v>1</v>
      </c>
      <c r="D3796" s="5"/>
      <c r="E3796" s="5"/>
      <c r="F3796" s="5"/>
      <c r="G3796" s="5">
        <v>1</v>
      </c>
    </row>
    <row r="3797" spans="1:7" x14ac:dyDescent="0.2">
      <c r="A3797" s="12">
        <v>42663.259745370371</v>
      </c>
      <c r="B3797" s="5"/>
      <c r="C3797" s="5">
        <v>1</v>
      </c>
      <c r="D3797" s="5"/>
      <c r="E3797" s="5"/>
      <c r="F3797" s="5"/>
      <c r="G3797" s="5">
        <v>1</v>
      </c>
    </row>
    <row r="3798" spans="1:7" x14ac:dyDescent="0.2">
      <c r="A3798" s="12">
        <v>42664.197592592594</v>
      </c>
      <c r="B3798" s="5"/>
      <c r="C3798" s="5"/>
      <c r="D3798" s="5"/>
      <c r="E3798" s="5">
        <v>1</v>
      </c>
      <c r="F3798" s="5"/>
      <c r="G3798" s="5">
        <v>1</v>
      </c>
    </row>
    <row r="3799" spans="1:7" x14ac:dyDescent="0.2">
      <c r="A3799" s="12">
        <v>42664.601226851853</v>
      </c>
      <c r="B3799" s="5"/>
      <c r="C3799" s="5"/>
      <c r="D3799" s="5"/>
      <c r="E3799" s="5">
        <v>1</v>
      </c>
      <c r="F3799" s="5"/>
      <c r="G3799" s="5">
        <v>1</v>
      </c>
    </row>
    <row r="3800" spans="1:7" x14ac:dyDescent="0.2">
      <c r="A3800" s="12">
        <v>42664.942013888889</v>
      </c>
      <c r="B3800" s="5"/>
      <c r="C3800" s="5">
        <v>1</v>
      </c>
      <c r="D3800" s="5"/>
      <c r="E3800" s="5"/>
      <c r="F3800" s="5"/>
      <c r="G3800" s="5">
        <v>1</v>
      </c>
    </row>
    <row r="3801" spans="1:7" x14ac:dyDescent="0.2">
      <c r="A3801" s="12">
        <v>42665.243402777778</v>
      </c>
      <c r="B3801" s="5"/>
      <c r="C3801" s="5"/>
      <c r="D3801" s="5"/>
      <c r="E3801" s="5">
        <v>1</v>
      </c>
      <c r="F3801" s="5"/>
      <c r="G3801" s="5">
        <v>1</v>
      </c>
    </row>
    <row r="3802" spans="1:7" x14ac:dyDescent="0.2">
      <c r="A3802" s="12">
        <v>42665.762013888889</v>
      </c>
      <c r="B3802" s="5"/>
      <c r="C3802" s="5">
        <v>1</v>
      </c>
      <c r="D3802" s="5"/>
      <c r="E3802" s="5"/>
      <c r="F3802" s="5"/>
      <c r="G3802" s="5">
        <v>1</v>
      </c>
    </row>
    <row r="3803" spans="1:7" x14ac:dyDescent="0.2">
      <c r="A3803" s="12">
        <v>42666.458599537036</v>
      </c>
      <c r="B3803" s="5"/>
      <c r="C3803" s="5">
        <v>1</v>
      </c>
      <c r="D3803" s="5"/>
      <c r="E3803" s="5"/>
      <c r="F3803" s="5"/>
      <c r="G3803" s="5">
        <v>1</v>
      </c>
    </row>
    <row r="3804" spans="1:7" x14ac:dyDescent="0.2">
      <c r="A3804" s="12">
        <v>42667.968368055554</v>
      </c>
      <c r="B3804" s="5"/>
      <c r="C3804" s="5"/>
      <c r="D3804" s="5"/>
      <c r="E3804" s="5">
        <v>1</v>
      </c>
      <c r="F3804" s="5"/>
      <c r="G3804" s="5">
        <v>1</v>
      </c>
    </row>
    <row r="3805" spans="1:7" x14ac:dyDescent="0.2">
      <c r="A3805" s="12">
        <v>42668.518368055556</v>
      </c>
      <c r="B3805" s="5"/>
      <c r="C3805" s="5">
        <v>1</v>
      </c>
      <c r="D3805" s="5"/>
      <c r="E3805" s="5"/>
      <c r="F3805" s="5"/>
      <c r="G3805" s="5">
        <v>1</v>
      </c>
    </row>
    <row r="3806" spans="1:7" x14ac:dyDescent="0.2">
      <c r="A3806" s="12">
        <v>42669.386504629627</v>
      </c>
      <c r="B3806" s="5"/>
      <c r="C3806" s="5">
        <v>1</v>
      </c>
      <c r="D3806" s="5"/>
      <c r="E3806" s="5"/>
      <c r="F3806" s="5"/>
      <c r="G3806" s="5">
        <v>1</v>
      </c>
    </row>
    <row r="3807" spans="1:7" x14ac:dyDescent="0.2">
      <c r="A3807" s="12">
        <v>42669.593969907408</v>
      </c>
      <c r="B3807" s="5">
        <v>1</v>
      </c>
      <c r="C3807" s="5"/>
      <c r="D3807" s="5"/>
      <c r="E3807" s="5"/>
      <c r="F3807" s="5"/>
      <c r="G3807" s="5">
        <v>1</v>
      </c>
    </row>
    <row r="3808" spans="1:7" x14ac:dyDescent="0.2">
      <c r="A3808" s="12">
        <v>42669.661840277775</v>
      </c>
      <c r="B3808" s="5">
        <v>1</v>
      </c>
      <c r="C3808" s="5"/>
      <c r="D3808" s="5"/>
      <c r="E3808" s="5"/>
      <c r="F3808" s="5"/>
      <c r="G3808" s="5">
        <v>1</v>
      </c>
    </row>
    <row r="3809" spans="1:7" x14ac:dyDescent="0.2">
      <c r="A3809" s="12">
        <v>42670.39434027778</v>
      </c>
      <c r="B3809" s="5"/>
      <c r="C3809" s="5"/>
      <c r="D3809" s="5"/>
      <c r="E3809" s="5">
        <v>1</v>
      </c>
      <c r="F3809" s="5"/>
      <c r="G3809" s="5">
        <v>1</v>
      </c>
    </row>
    <row r="3810" spans="1:7" x14ac:dyDescent="0.2">
      <c r="A3810" s="12">
        <v>42670.555706018517</v>
      </c>
      <c r="B3810" s="5"/>
      <c r="C3810" s="5">
        <v>1</v>
      </c>
      <c r="D3810" s="5"/>
      <c r="E3810" s="5"/>
      <c r="F3810" s="5"/>
      <c r="G3810" s="5">
        <v>1</v>
      </c>
    </row>
    <row r="3811" spans="1:7" x14ac:dyDescent="0.2">
      <c r="A3811" s="12">
        <v>42672.746805555558</v>
      </c>
      <c r="B3811" s="5"/>
      <c r="C3811" s="5">
        <v>1</v>
      </c>
      <c r="D3811" s="5"/>
      <c r="E3811" s="5"/>
      <c r="F3811" s="5"/>
      <c r="G3811" s="5">
        <v>1</v>
      </c>
    </row>
    <row r="3812" spans="1:7" x14ac:dyDescent="0.2">
      <c r="A3812" s="12">
        <v>42673.369201388887</v>
      </c>
      <c r="B3812" s="5"/>
      <c r="C3812" s="5">
        <v>1</v>
      </c>
      <c r="D3812" s="5"/>
      <c r="E3812" s="5"/>
      <c r="F3812" s="5"/>
      <c r="G3812" s="5">
        <v>1</v>
      </c>
    </row>
    <row r="3813" spans="1:7" x14ac:dyDescent="0.2">
      <c r="A3813" s="12">
        <v>42673.417534722219</v>
      </c>
      <c r="B3813" s="5"/>
      <c r="C3813" s="5">
        <v>1</v>
      </c>
      <c r="D3813" s="5"/>
      <c r="E3813" s="5"/>
      <c r="F3813" s="5"/>
      <c r="G3813" s="5">
        <v>1</v>
      </c>
    </row>
    <row r="3814" spans="1:7" x14ac:dyDescent="0.2">
      <c r="A3814" s="12">
        <v>42673.459548611114</v>
      </c>
      <c r="B3814" s="5"/>
      <c r="C3814" s="5">
        <v>1</v>
      </c>
      <c r="D3814" s="5"/>
      <c r="E3814" s="5"/>
      <c r="F3814" s="5"/>
      <c r="G3814" s="5">
        <v>1</v>
      </c>
    </row>
    <row r="3815" spans="1:7" x14ac:dyDescent="0.2">
      <c r="A3815" s="12">
        <v>42674.849664351852</v>
      </c>
      <c r="B3815" s="5"/>
      <c r="C3815" s="5"/>
      <c r="D3815" s="5"/>
      <c r="E3815" s="5">
        <v>1</v>
      </c>
      <c r="F3815" s="5"/>
      <c r="G3815" s="5">
        <v>1</v>
      </c>
    </row>
    <row r="3816" spans="1:7" x14ac:dyDescent="0.2">
      <c r="A3816" s="12">
        <v>42674.962743055556</v>
      </c>
      <c r="B3816" s="5"/>
      <c r="C3816" s="5">
        <v>1</v>
      </c>
      <c r="D3816" s="5"/>
      <c r="E3816" s="5"/>
      <c r="F3816" s="5"/>
      <c r="G3816" s="5">
        <v>1</v>
      </c>
    </row>
    <row r="3817" spans="1:7" x14ac:dyDescent="0.2">
      <c r="A3817" s="12">
        <v>42675.054629629631</v>
      </c>
      <c r="B3817" s="5"/>
      <c r="C3817" s="5">
        <v>1</v>
      </c>
      <c r="D3817" s="5"/>
      <c r="E3817" s="5"/>
      <c r="F3817" s="5"/>
      <c r="G3817" s="5">
        <v>1</v>
      </c>
    </row>
    <row r="3818" spans="1:7" x14ac:dyDescent="0.2">
      <c r="A3818" s="12">
        <v>42675.230613425927</v>
      </c>
      <c r="B3818" s="5"/>
      <c r="C3818" s="5"/>
      <c r="D3818" s="5"/>
      <c r="E3818" s="5">
        <v>1</v>
      </c>
      <c r="F3818" s="5"/>
      <c r="G3818" s="5">
        <v>1</v>
      </c>
    </row>
    <row r="3819" spans="1:7" x14ac:dyDescent="0.2">
      <c r="A3819" s="12">
        <v>42675.278958333336</v>
      </c>
      <c r="B3819" s="5"/>
      <c r="C3819" s="5"/>
      <c r="D3819" s="5"/>
      <c r="E3819" s="5">
        <v>1</v>
      </c>
      <c r="F3819" s="5"/>
      <c r="G3819" s="5">
        <v>1</v>
      </c>
    </row>
    <row r="3820" spans="1:7" x14ac:dyDescent="0.2">
      <c r="A3820" s="12">
        <v>42675.459456018521</v>
      </c>
      <c r="B3820" s="5"/>
      <c r="C3820" s="5">
        <v>1</v>
      </c>
      <c r="D3820" s="5"/>
      <c r="E3820" s="5"/>
      <c r="F3820" s="5"/>
      <c r="G3820" s="5">
        <v>1</v>
      </c>
    </row>
    <row r="3821" spans="1:7" x14ac:dyDescent="0.2">
      <c r="A3821" s="12">
        <v>42675.482060185182</v>
      </c>
      <c r="B3821" s="5"/>
      <c r="C3821" s="5"/>
      <c r="D3821" s="5"/>
      <c r="E3821" s="5">
        <v>1</v>
      </c>
      <c r="F3821" s="5"/>
      <c r="G3821" s="5">
        <v>1</v>
      </c>
    </row>
    <row r="3822" spans="1:7" x14ac:dyDescent="0.2">
      <c r="A3822" s="12">
        <v>42675.485902777778</v>
      </c>
      <c r="B3822" s="5"/>
      <c r="C3822" s="5"/>
      <c r="D3822" s="5"/>
      <c r="E3822" s="5">
        <v>1</v>
      </c>
      <c r="F3822" s="5"/>
      <c r="G3822" s="5">
        <v>1</v>
      </c>
    </row>
    <row r="3823" spans="1:7" x14ac:dyDescent="0.2">
      <c r="A3823" s="12">
        <v>42675.624131944445</v>
      </c>
      <c r="B3823" s="5"/>
      <c r="C3823" s="5"/>
      <c r="D3823" s="5"/>
      <c r="E3823" s="5">
        <v>1</v>
      </c>
      <c r="F3823" s="5"/>
      <c r="G3823" s="5">
        <v>1</v>
      </c>
    </row>
    <row r="3824" spans="1:7" x14ac:dyDescent="0.2">
      <c r="A3824" s="12">
        <v>42675.856817129628</v>
      </c>
      <c r="B3824" s="5"/>
      <c r="C3824" s="5"/>
      <c r="D3824" s="5"/>
      <c r="E3824" s="5">
        <v>1</v>
      </c>
      <c r="F3824" s="5"/>
      <c r="G3824" s="5">
        <v>1</v>
      </c>
    </row>
    <row r="3825" spans="1:7" x14ac:dyDescent="0.2">
      <c r="A3825" s="12">
        <v>42676.3752662037</v>
      </c>
      <c r="B3825" s="5">
        <v>1</v>
      </c>
      <c r="C3825" s="5"/>
      <c r="D3825" s="5"/>
      <c r="E3825" s="5"/>
      <c r="F3825" s="5"/>
      <c r="G3825" s="5">
        <v>1</v>
      </c>
    </row>
    <row r="3826" spans="1:7" x14ac:dyDescent="0.2">
      <c r="A3826" s="12">
        <v>42676.378645833334</v>
      </c>
      <c r="B3826" s="5"/>
      <c r="C3826" s="5"/>
      <c r="D3826" s="5"/>
      <c r="E3826" s="5">
        <v>1</v>
      </c>
      <c r="F3826" s="5"/>
      <c r="G3826" s="5">
        <v>1</v>
      </c>
    </row>
    <row r="3827" spans="1:7" x14ac:dyDescent="0.2">
      <c r="A3827" s="12">
        <v>42676.509282407409</v>
      </c>
      <c r="B3827" s="5"/>
      <c r="C3827" s="5">
        <v>1</v>
      </c>
      <c r="D3827" s="5"/>
      <c r="E3827" s="5"/>
      <c r="F3827" s="5"/>
      <c r="G3827" s="5">
        <v>1</v>
      </c>
    </row>
    <row r="3828" spans="1:7" x14ac:dyDescent="0.2">
      <c r="A3828" s="12">
        <v>42676.733831018515</v>
      </c>
      <c r="B3828" s="5"/>
      <c r="C3828" s="5">
        <v>1</v>
      </c>
      <c r="D3828" s="5"/>
      <c r="E3828" s="5"/>
      <c r="F3828" s="5"/>
      <c r="G3828" s="5">
        <v>1</v>
      </c>
    </row>
    <row r="3829" spans="1:7" x14ac:dyDescent="0.2">
      <c r="A3829" s="12">
        <v>42676.786840277775</v>
      </c>
      <c r="B3829" s="5"/>
      <c r="C3829" s="5">
        <v>1</v>
      </c>
      <c r="D3829" s="5"/>
      <c r="E3829" s="5"/>
      <c r="F3829" s="5"/>
      <c r="G3829" s="5">
        <v>1</v>
      </c>
    </row>
    <row r="3830" spans="1:7" x14ac:dyDescent="0.2">
      <c r="A3830" s="12">
        <v>42676.7971412037</v>
      </c>
      <c r="B3830" s="5"/>
      <c r="C3830" s="5"/>
      <c r="D3830" s="5"/>
      <c r="E3830" s="5">
        <v>1</v>
      </c>
      <c r="F3830" s="5"/>
      <c r="G3830" s="5">
        <v>1</v>
      </c>
    </row>
    <row r="3831" spans="1:7" x14ac:dyDescent="0.2">
      <c r="A3831" s="12">
        <v>42677.460717592592</v>
      </c>
      <c r="B3831" s="5"/>
      <c r="C3831" s="5"/>
      <c r="D3831" s="5"/>
      <c r="E3831" s="5">
        <v>1</v>
      </c>
      <c r="F3831" s="5"/>
      <c r="G3831" s="5">
        <v>1</v>
      </c>
    </row>
    <row r="3832" spans="1:7" x14ac:dyDescent="0.2">
      <c r="A3832" s="12">
        <v>42678.250787037039</v>
      </c>
      <c r="B3832" s="5"/>
      <c r="C3832" s="5">
        <v>1</v>
      </c>
      <c r="D3832" s="5"/>
      <c r="E3832" s="5"/>
      <c r="F3832" s="5"/>
      <c r="G3832" s="5">
        <v>1</v>
      </c>
    </row>
    <row r="3833" spans="1:7" x14ac:dyDescent="0.2">
      <c r="A3833" s="12">
        <v>42678.378321759257</v>
      </c>
      <c r="B3833" s="5"/>
      <c r="C3833" s="5">
        <v>1</v>
      </c>
      <c r="D3833" s="5"/>
      <c r="E3833" s="5"/>
      <c r="F3833" s="5"/>
      <c r="G3833" s="5">
        <v>1</v>
      </c>
    </row>
    <row r="3834" spans="1:7" x14ac:dyDescent="0.2">
      <c r="A3834" s="12">
        <v>42678.662997685184</v>
      </c>
      <c r="B3834" s="5">
        <v>1</v>
      </c>
      <c r="C3834" s="5"/>
      <c r="D3834" s="5"/>
      <c r="E3834" s="5"/>
      <c r="F3834" s="5"/>
      <c r="G3834" s="5">
        <v>1</v>
      </c>
    </row>
    <row r="3835" spans="1:7" x14ac:dyDescent="0.2">
      <c r="A3835" s="12">
        <v>42678.723749999997</v>
      </c>
      <c r="B3835" s="5">
        <v>1</v>
      </c>
      <c r="C3835" s="5"/>
      <c r="D3835" s="5"/>
      <c r="E3835" s="5"/>
      <c r="F3835" s="5"/>
      <c r="G3835" s="5">
        <v>1</v>
      </c>
    </row>
    <row r="3836" spans="1:7" x14ac:dyDescent="0.2">
      <c r="A3836" s="12">
        <v>42679.750138888892</v>
      </c>
      <c r="B3836" s="5"/>
      <c r="C3836" s="5">
        <v>1</v>
      </c>
      <c r="D3836" s="5"/>
      <c r="E3836" s="5"/>
      <c r="F3836" s="5"/>
      <c r="G3836" s="5">
        <v>1</v>
      </c>
    </row>
    <row r="3837" spans="1:7" x14ac:dyDescent="0.2">
      <c r="A3837" s="12">
        <v>42680.267222222225</v>
      </c>
      <c r="B3837" s="5"/>
      <c r="C3837" s="5"/>
      <c r="D3837" s="5"/>
      <c r="E3837" s="5">
        <v>1</v>
      </c>
      <c r="F3837" s="5"/>
      <c r="G3837" s="5">
        <v>1</v>
      </c>
    </row>
    <row r="3838" spans="1:7" x14ac:dyDescent="0.2">
      <c r="A3838" s="12">
        <v>42681.143240740741</v>
      </c>
      <c r="B3838" s="5"/>
      <c r="C3838" s="5"/>
      <c r="D3838" s="5"/>
      <c r="E3838" s="5">
        <v>1</v>
      </c>
      <c r="F3838" s="5"/>
      <c r="G3838" s="5">
        <v>1</v>
      </c>
    </row>
    <row r="3839" spans="1:7" x14ac:dyDescent="0.2">
      <c r="A3839" s="12">
        <v>42682.243587962963</v>
      </c>
      <c r="B3839" s="5"/>
      <c r="C3839" s="5"/>
      <c r="D3839" s="5"/>
      <c r="E3839" s="5">
        <v>1</v>
      </c>
      <c r="F3839" s="5"/>
      <c r="G3839" s="5">
        <v>1</v>
      </c>
    </row>
    <row r="3840" spans="1:7" x14ac:dyDescent="0.2">
      <c r="A3840" s="12">
        <v>42682.408634259256</v>
      </c>
      <c r="B3840" s="5"/>
      <c r="C3840" s="5"/>
      <c r="D3840" s="5"/>
      <c r="E3840" s="5">
        <v>1</v>
      </c>
      <c r="F3840" s="5"/>
      <c r="G3840" s="5">
        <v>1</v>
      </c>
    </row>
    <row r="3841" spans="1:7" x14ac:dyDescent="0.2">
      <c r="A3841" s="12">
        <v>42682.469351851854</v>
      </c>
      <c r="B3841" s="5">
        <v>1</v>
      </c>
      <c r="C3841" s="5"/>
      <c r="D3841" s="5"/>
      <c r="E3841" s="5"/>
      <c r="F3841" s="5"/>
      <c r="G3841" s="5">
        <v>1</v>
      </c>
    </row>
    <row r="3842" spans="1:7" x14ac:dyDescent="0.2">
      <c r="A3842" s="12">
        <v>42682.942997685182</v>
      </c>
      <c r="B3842" s="5"/>
      <c r="C3842" s="5">
        <v>1</v>
      </c>
      <c r="D3842" s="5"/>
      <c r="E3842" s="5"/>
      <c r="F3842" s="5"/>
      <c r="G3842" s="5">
        <v>1</v>
      </c>
    </row>
    <row r="3843" spans="1:7" x14ac:dyDescent="0.2">
      <c r="A3843" s="12">
        <v>42683.21197916667</v>
      </c>
      <c r="B3843" s="5"/>
      <c r="C3843" s="5"/>
      <c r="D3843" s="5"/>
      <c r="E3843" s="5">
        <v>1</v>
      </c>
      <c r="F3843" s="5"/>
      <c r="G3843" s="5">
        <v>1</v>
      </c>
    </row>
    <row r="3844" spans="1:7" x14ac:dyDescent="0.2">
      <c r="A3844" s="12">
        <v>42683.791712962964</v>
      </c>
      <c r="B3844" s="5"/>
      <c r="C3844" s="5"/>
      <c r="D3844" s="5"/>
      <c r="E3844" s="5">
        <v>1</v>
      </c>
      <c r="F3844" s="5"/>
      <c r="G3844" s="5">
        <v>1</v>
      </c>
    </row>
    <row r="3845" spans="1:7" x14ac:dyDescent="0.2">
      <c r="A3845" s="12">
        <v>42685.472314814811</v>
      </c>
      <c r="B3845" s="5"/>
      <c r="C3845" s="5">
        <v>1</v>
      </c>
      <c r="D3845" s="5"/>
      <c r="E3845" s="5"/>
      <c r="F3845" s="5"/>
      <c r="G3845" s="5">
        <v>1</v>
      </c>
    </row>
    <row r="3846" spans="1:7" x14ac:dyDescent="0.2">
      <c r="A3846" s="12">
        <v>42685.7656712963</v>
      </c>
      <c r="B3846" s="5"/>
      <c r="C3846" s="5"/>
      <c r="D3846" s="5"/>
      <c r="E3846" s="5">
        <v>1</v>
      </c>
      <c r="F3846" s="5"/>
      <c r="G3846" s="5">
        <v>1</v>
      </c>
    </row>
    <row r="3847" spans="1:7" x14ac:dyDescent="0.2">
      <c r="A3847" s="12">
        <v>42687.667442129627</v>
      </c>
      <c r="B3847" s="5"/>
      <c r="C3847" s="5"/>
      <c r="D3847" s="5"/>
      <c r="E3847" s="5">
        <v>1</v>
      </c>
      <c r="F3847" s="5"/>
      <c r="G3847" s="5">
        <v>1</v>
      </c>
    </row>
    <row r="3848" spans="1:7" x14ac:dyDescent="0.2">
      <c r="A3848" s="12">
        <v>42688.503020833334</v>
      </c>
      <c r="B3848" s="5"/>
      <c r="C3848" s="5">
        <v>1</v>
      </c>
      <c r="D3848" s="5"/>
      <c r="E3848" s="5"/>
      <c r="F3848" s="5"/>
      <c r="G3848" s="5">
        <v>1</v>
      </c>
    </row>
    <row r="3849" spans="1:7" x14ac:dyDescent="0.2">
      <c r="A3849" s="12">
        <v>42688.524074074077</v>
      </c>
      <c r="B3849" s="5"/>
      <c r="C3849" s="5"/>
      <c r="D3849" s="5"/>
      <c r="E3849" s="5">
        <v>1</v>
      </c>
      <c r="F3849" s="5"/>
      <c r="G3849" s="5">
        <v>1</v>
      </c>
    </row>
    <row r="3850" spans="1:7" x14ac:dyDescent="0.2">
      <c r="A3850" s="12">
        <v>42688.667569444442</v>
      </c>
      <c r="B3850" s="5"/>
      <c r="C3850" s="5"/>
      <c r="D3850" s="5"/>
      <c r="E3850" s="5">
        <v>1</v>
      </c>
      <c r="F3850" s="5"/>
      <c r="G3850" s="5">
        <v>1</v>
      </c>
    </row>
    <row r="3851" spans="1:7" x14ac:dyDescent="0.2">
      <c r="A3851" s="12">
        <v>42688.821250000001</v>
      </c>
      <c r="B3851" s="5"/>
      <c r="C3851" s="5">
        <v>1</v>
      </c>
      <c r="D3851" s="5"/>
      <c r="E3851" s="5"/>
      <c r="F3851" s="5"/>
      <c r="G3851" s="5">
        <v>1</v>
      </c>
    </row>
    <row r="3852" spans="1:7" x14ac:dyDescent="0.2">
      <c r="A3852" s="12">
        <v>42688.979548611111</v>
      </c>
      <c r="B3852" s="5"/>
      <c r="C3852" s="5"/>
      <c r="D3852" s="5"/>
      <c r="E3852" s="5">
        <v>1</v>
      </c>
      <c r="F3852" s="5"/>
      <c r="G3852" s="5">
        <v>1</v>
      </c>
    </row>
    <row r="3853" spans="1:7" x14ac:dyDescent="0.2">
      <c r="A3853" s="12">
        <v>42689.006655092591</v>
      </c>
      <c r="B3853" s="5"/>
      <c r="C3853" s="5"/>
      <c r="D3853" s="5"/>
      <c r="E3853" s="5">
        <v>1</v>
      </c>
      <c r="F3853" s="5"/>
      <c r="G3853" s="5">
        <v>1</v>
      </c>
    </row>
    <row r="3854" spans="1:7" x14ac:dyDescent="0.2">
      <c r="A3854" s="12">
        <v>42689.35733796296</v>
      </c>
      <c r="B3854" s="5"/>
      <c r="C3854" s="5"/>
      <c r="D3854" s="5"/>
      <c r="E3854" s="5">
        <v>1</v>
      </c>
      <c r="F3854" s="5"/>
      <c r="G3854" s="5">
        <v>1</v>
      </c>
    </row>
    <row r="3855" spans="1:7" x14ac:dyDescent="0.2">
      <c r="A3855" s="12">
        <v>42689.360983796294</v>
      </c>
      <c r="B3855" s="5"/>
      <c r="C3855" s="5">
        <v>1</v>
      </c>
      <c r="D3855" s="5"/>
      <c r="E3855" s="5"/>
      <c r="F3855" s="5"/>
      <c r="G3855" s="5">
        <v>1</v>
      </c>
    </row>
    <row r="3856" spans="1:7" x14ac:dyDescent="0.2">
      <c r="A3856" s="12">
        <v>42689.374016203707</v>
      </c>
      <c r="B3856" s="5">
        <v>1</v>
      </c>
      <c r="C3856" s="5"/>
      <c r="D3856" s="5"/>
      <c r="E3856" s="5"/>
      <c r="F3856" s="5"/>
      <c r="G3856" s="5">
        <v>1</v>
      </c>
    </row>
    <row r="3857" spans="1:7" x14ac:dyDescent="0.2">
      <c r="A3857" s="12">
        <v>42689.534907407404</v>
      </c>
      <c r="B3857" s="5"/>
      <c r="C3857" s="5"/>
      <c r="D3857" s="5"/>
      <c r="E3857" s="5">
        <v>1</v>
      </c>
      <c r="F3857" s="5"/>
      <c r="G3857" s="5">
        <v>1</v>
      </c>
    </row>
    <row r="3858" spans="1:7" x14ac:dyDescent="0.2">
      <c r="A3858" s="12">
        <v>42689.644756944443</v>
      </c>
      <c r="B3858" s="5"/>
      <c r="C3858" s="5"/>
      <c r="D3858" s="5"/>
      <c r="E3858" s="5">
        <v>1</v>
      </c>
      <c r="F3858" s="5"/>
      <c r="G3858" s="5">
        <v>1</v>
      </c>
    </row>
    <row r="3859" spans="1:7" x14ac:dyDescent="0.2">
      <c r="A3859" s="12">
        <v>42689.833101851851</v>
      </c>
      <c r="B3859" s="5"/>
      <c r="C3859" s="5"/>
      <c r="D3859" s="5"/>
      <c r="E3859" s="5">
        <v>1</v>
      </c>
      <c r="F3859" s="5"/>
      <c r="G3859" s="5">
        <v>1</v>
      </c>
    </row>
    <row r="3860" spans="1:7" x14ac:dyDescent="0.2">
      <c r="A3860" s="12">
        <v>42690.051365740743</v>
      </c>
      <c r="B3860" s="5"/>
      <c r="C3860" s="5"/>
      <c r="D3860" s="5"/>
      <c r="E3860" s="5">
        <v>1</v>
      </c>
      <c r="F3860" s="5"/>
      <c r="G3860" s="5">
        <v>1</v>
      </c>
    </row>
    <row r="3861" spans="1:7" x14ac:dyDescent="0.2">
      <c r="A3861" s="12">
        <v>42690.125983796293</v>
      </c>
      <c r="B3861" s="5"/>
      <c r="C3861" s="5"/>
      <c r="D3861" s="5"/>
      <c r="E3861" s="5">
        <v>1</v>
      </c>
      <c r="F3861" s="5"/>
      <c r="G3861" s="5">
        <v>1</v>
      </c>
    </row>
    <row r="3862" spans="1:7" x14ac:dyDescent="0.2">
      <c r="A3862" s="12">
        <v>42690.525104166663</v>
      </c>
      <c r="B3862" s="5"/>
      <c r="C3862" s="5">
        <v>1</v>
      </c>
      <c r="D3862" s="5"/>
      <c r="E3862" s="5"/>
      <c r="F3862" s="5"/>
      <c r="G3862" s="5">
        <v>1</v>
      </c>
    </row>
    <row r="3863" spans="1:7" x14ac:dyDescent="0.2">
      <c r="A3863" s="12">
        <v>42690.65011574074</v>
      </c>
      <c r="B3863" s="5"/>
      <c r="C3863" s="5">
        <v>1</v>
      </c>
      <c r="D3863" s="5"/>
      <c r="E3863" s="5"/>
      <c r="F3863" s="5"/>
      <c r="G3863" s="5">
        <v>1</v>
      </c>
    </row>
    <row r="3864" spans="1:7" x14ac:dyDescent="0.2">
      <c r="A3864" s="12">
        <v>42691.642870370371</v>
      </c>
      <c r="B3864" s="5"/>
      <c r="C3864" s="5"/>
      <c r="D3864" s="5"/>
      <c r="E3864" s="5">
        <v>1</v>
      </c>
      <c r="F3864" s="5"/>
      <c r="G3864" s="5">
        <v>1</v>
      </c>
    </row>
    <row r="3865" spans="1:7" x14ac:dyDescent="0.2">
      <c r="A3865" s="12">
        <v>42691.900995370372</v>
      </c>
      <c r="B3865" s="5"/>
      <c r="C3865" s="5"/>
      <c r="D3865" s="5"/>
      <c r="E3865" s="5">
        <v>1</v>
      </c>
      <c r="F3865" s="5"/>
      <c r="G3865" s="5">
        <v>1</v>
      </c>
    </row>
    <row r="3866" spans="1:7" x14ac:dyDescent="0.2">
      <c r="A3866" s="12">
        <v>42692.048217592594</v>
      </c>
      <c r="B3866" s="5"/>
      <c r="C3866" s="5"/>
      <c r="D3866" s="5"/>
      <c r="E3866" s="5">
        <v>1</v>
      </c>
      <c r="F3866" s="5"/>
      <c r="G3866" s="5">
        <v>1</v>
      </c>
    </row>
    <row r="3867" spans="1:7" x14ac:dyDescent="0.2">
      <c r="A3867" s="12">
        <v>42692.18072916667</v>
      </c>
      <c r="B3867" s="5"/>
      <c r="C3867" s="5">
        <v>1</v>
      </c>
      <c r="D3867" s="5"/>
      <c r="E3867" s="5"/>
      <c r="F3867" s="5"/>
      <c r="G3867" s="5">
        <v>1</v>
      </c>
    </row>
    <row r="3868" spans="1:7" x14ac:dyDescent="0.2">
      <c r="A3868" s="12">
        <v>42692.563159722224</v>
      </c>
      <c r="B3868" s="5"/>
      <c r="C3868" s="5"/>
      <c r="D3868" s="5"/>
      <c r="E3868" s="5">
        <v>1</v>
      </c>
      <c r="F3868" s="5"/>
      <c r="G3868" s="5">
        <v>1</v>
      </c>
    </row>
    <row r="3869" spans="1:7" x14ac:dyDescent="0.2">
      <c r="A3869" s="12">
        <v>42692.591539351852</v>
      </c>
      <c r="B3869" s="5"/>
      <c r="C3869" s="5"/>
      <c r="D3869" s="5"/>
      <c r="E3869" s="5">
        <v>1</v>
      </c>
      <c r="F3869" s="5"/>
      <c r="G3869" s="5">
        <v>1</v>
      </c>
    </row>
    <row r="3870" spans="1:7" x14ac:dyDescent="0.2">
      <c r="A3870" s="12">
        <v>42692.807847222219</v>
      </c>
      <c r="B3870" s="5">
        <v>1</v>
      </c>
      <c r="C3870" s="5"/>
      <c r="D3870" s="5"/>
      <c r="E3870" s="5"/>
      <c r="F3870" s="5"/>
      <c r="G3870" s="5">
        <v>1</v>
      </c>
    </row>
    <row r="3871" spans="1:7" x14ac:dyDescent="0.2">
      <c r="A3871" s="12">
        <v>42692.823495370372</v>
      </c>
      <c r="B3871" s="5"/>
      <c r="C3871" s="5">
        <v>1</v>
      </c>
      <c r="D3871" s="5"/>
      <c r="E3871" s="5"/>
      <c r="F3871" s="5"/>
      <c r="G3871" s="5">
        <v>1</v>
      </c>
    </row>
    <row r="3872" spans="1:7" x14ac:dyDescent="0.2">
      <c r="A3872" s="12">
        <v>42693.534270833334</v>
      </c>
      <c r="B3872" s="5"/>
      <c r="C3872" s="5"/>
      <c r="D3872" s="5"/>
      <c r="E3872" s="5">
        <v>1</v>
      </c>
      <c r="F3872" s="5"/>
      <c r="G3872" s="5">
        <v>1</v>
      </c>
    </row>
    <row r="3873" spans="1:7" x14ac:dyDescent="0.2">
      <c r="A3873" s="12">
        <v>42693.90185185185</v>
      </c>
      <c r="B3873" s="5"/>
      <c r="C3873" s="5"/>
      <c r="D3873" s="5"/>
      <c r="E3873" s="5">
        <v>1</v>
      </c>
      <c r="F3873" s="5"/>
      <c r="G3873" s="5">
        <v>1</v>
      </c>
    </row>
    <row r="3874" spans="1:7" x14ac:dyDescent="0.2">
      <c r="A3874" s="12">
        <v>42694.772951388892</v>
      </c>
      <c r="B3874" s="5"/>
      <c r="C3874" s="5">
        <v>1</v>
      </c>
      <c r="D3874" s="5"/>
      <c r="E3874" s="5"/>
      <c r="F3874" s="5"/>
      <c r="G3874" s="5">
        <v>1</v>
      </c>
    </row>
    <row r="3875" spans="1:7" x14ac:dyDescent="0.2">
      <c r="A3875" s="12">
        <v>42695.049537037034</v>
      </c>
      <c r="B3875" s="5"/>
      <c r="C3875" s="5"/>
      <c r="D3875" s="5"/>
      <c r="E3875" s="5">
        <v>1</v>
      </c>
      <c r="F3875" s="5"/>
      <c r="G3875" s="5">
        <v>1</v>
      </c>
    </row>
    <row r="3876" spans="1:7" x14ac:dyDescent="0.2">
      <c r="A3876" s="12">
        <v>42695.416006944448</v>
      </c>
      <c r="B3876" s="5">
        <v>1</v>
      </c>
      <c r="C3876" s="5"/>
      <c r="D3876" s="5"/>
      <c r="E3876" s="5"/>
      <c r="F3876" s="5"/>
      <c r="G3876" s="5">
        <v>1</v>
      </c>
    </row>
    <row r="3877" spans="1:7" x14ac:dyDescent="0.2">
      <c r="A3877" s="12">
        <v>42695.502245370371</v>
      </c>
      <c r="B3877" s="5"/>
      <c r="C3877" s="5">
        <v>1</v>
      </c>
      <c r="D3877" s="5"/>
      <c r="E3877" s="5"/>
      <c r="F3877" s="5"/>
      <c r="G3877" s="5">
        <v>1</v>
      </c>
    </row>
    <row r="3878" spans="1:7" x14ac:dyDescent="0.2">
      <c r="A3878" s="12">
        <v>42696.167395833334</v>
      </c>
      <c r="B3878" s="5"/>
      <c r="C3878" s="5">
        <v>1</v>
      </c>
      <c r="D3878" s="5"/>
      <c r="E3878" s="5"/>
      <c r="F3878" s="5"/>
      <c r="G3878" s="5">
        <v>1</v>
      </c>
    </row>
    <row r="3879" spans="1:7" x14ac:dyDescent="0.2">
      <c r="A3879" s="12">
        <v>42696.41611111111</v>
      </c>
      <c r="B3879" s="5"/>
      <c r="C3879" s="5"/>
      <c r="D3879" s="5"/>
      <c r="E3879" s="5">
        <v>1</v>
      </c>
      <c r="F3879" s="5"/>
      <c r="G3879" s="5">
        <v>1</v>
      </c>
    </row>
    <row r="3880" spans="1:7" x14ac:dyDescent="0.2">
      <c r="A3880" s="12">
        <v>42696.45517361111</v>
      </c>
      <c r="B3880" s="5"/>
      <c r="C3880" s="5">
        <v>1</v>
      </c>
      <c r="D3880" s="5"/>
      <c r="E3880" s="5"/>
      <c r="F3880" s="5"/>
      <c r="G3880" s="5">
        <v>1</v>
      </c>
    </row>
    <row r="3881" spans="1:7" x14ac:dyDescent="0.2">
      <c r="A3881" s="12">
        <v>42696.802187499998</v>
      </c>
      <c r="B3881" s="5"/>
      <c r="C3881" s="5">
        <v>1</v>
      </c>
      <c r="D3881" s="5"/>
      <c r="E3881" s="5"/>
      <c r="F3881" s="5"/>
      <c r="G3881" s="5">
        <v>1</v>
      </c>
    </row>
    <row r="3882" spans="1:7" x14ac:dyDescent="0.2">
      <c r="A3882" s="12">
        <v>42696.874340277776</v>
      </c>
      <c r="B3882" s="5"/>
      <c r="C3882" s="5"/>
      <c r="D3882" s="5"/>
      <c r="E3882" s="5">
        <v>1</v>
      </c>
      <c r="F3882" s="5"/>
      <c r="G3882" s="5">
        <v>1</v>
      </c>
    </row>
    <row r="3883" spans="1:7" x14ac:dyDescent="0.2">
      <c r="A3883" s="12">
        <v>42697.113032407404</v>
      </c>
      <c r="B3883" s="5"/>
      <c r="C3883" s="5"/>
      <c r="D3883" s="5"/>
      <c r="E3883" s="5">
        <v>1</v>
      </c>
      <c r="F3883" s="5"/>
      <c r="G3883" s="5">
        <v>1</v>
      </c>
    </row>
    <row r="3884" spans="1:7" x14ac:dyDescent="0.2">
      <c r="A3884" s="12">
        <v>42697.540937500002</v>
      </c>
      <c r="B3884" s="5">
        <v>1</v>
      </c>
      <c r="C3884" s="5"/>
      <c r="D3884" s="5"/>
      <c r="E3884" s="5"/>
      <c r="F3884" s="5"/>
      <c r="G3884" s="5">
        <v>1</v>
      </c>
    </row>
    <row r="3885" spans="1:7" x14ac:dyDescent="0.2">
      <c r="A3885" s="12">
        <v>42697.642511574071</v>
      </c>
      <c r="B3885" s="5"/>
      <c r="C3885" s="5"/>
      <c r="D3885" s="5"/>
      <c r="E3885" s="5">
        <v>1</v>
      </c>
      <c r="F3885" s="5"/>
      <c r="G3885" s="5">
        <v>1</v>
      </c>
    </row>
    <row r="3886" spans="1:7" x14ac:dyDescent="0.2">
      <c r="A3886" s="12">
        <v>42700.59642361111</v>
      </c>
      <c r="B3886" s="5"/>
      <c r="C3886" s="5">
        <v>1</v>
      </c>
      <c r="D3886" s="5"/>
      <c r="E3886" s="5"/>
      <c r="F3886" s="5"/>
      <c r="G3886" s="5">
        <v>1</v>
      </c>
    </row>
    <row r="3887" spans="1:7" x14ac:dyDescent="0.2">
      <c r="A3887" s="12">
        <v>42700.958032407405</v>
      </c>
      <c r="B3887" s="5"/>
      <c r="C3887" s="5">
        <v>1</v>
      </c>
      <c r="D3887" s="5"/>
      <c r="E3887" s="5"/>
      <c r="F3887" s="5"/>
      <c r="G3887" s="5">
        <v>1</v>
      </c>
    </row>
    <row r="3888" spans="1:7" x14ac:dyDescent="0.2">
      <c r="A3888" s="12">
        <v>42701.700474537036</v>
      </c>
      <c r="B3888" s="5"/>
      <c r="C3888" s="5">
        <v>1</v>
      </c>
      <c r="D3888" s="5"/>
      <c r="E3888" s="5"/>
      <c r="F3888" s="5"/>
      <c r="G3888" s="5">
        <v>1</v>
      </c>
    </row>
    <row r="3889" spans="1:7" x14ac:dyDescent="0.2">
      <c r="A3889" s="12">
        <v>42702.004004629627</v>
      </c>
      <c r="B3889" s="5"/>
      <c r="C3889" s="5"/>
      <c r="D3889" s="5"/>
      <c r="E3889" s="5">
        <v>1</v>
      </c>
      <c r="F3889" s="5"/>
      <c r="G3889" s="5">
        <v>1</v>
      </c>
    </row>
    <row r="3890" spans="1:7" x14ac:dyDescent="0.2">
      <c r="A3890" s="12">
        <v>42702.562395833331</v>
      </c>
      <c r="B3890" s="5"/>
      <c r="C3890" s="5">
        <v>1</v>
      </c>
      <c r="D3890" s="5"/>
      <c r="E3890" s="5"/>
      <c r="F3890" s="5"/>
      <c r="G3890" s="5">
        <v>1</v>
      </c>
    </row>
    <row r="3891" spans="1:7" x14ac:dyDescent="0.2">
      <c r="A3891" s="12">
        <v>42702.59648148148</v>
      </c>
      <c r="B3891" s="5"/>
      <c r="C3891" s="5"/>
      <c r="D3891" s="5"/>
      <c r="E3891" s="5">
        <v>1</v>
      </c>
      <c r="F3891" s="5"/>
      <c r="G3891" s="5">
        <v>1</v>
      </c>
    </row>
    <row r="3892" spans="1:7" x14ac:dyDescent="0.2">
      <c r="A3892" s="12">
        <v>42702.600868055553</v>
      </c>
      <c r="B3892" s="5">
        <v>1</v>
      </c>
      <c r="C3892" s="5"/>
      <c r="D3892" s="5"/>
      <c r="E3892" s="5"/>
      <c r="F3892" s="5"/>
      <c r="G3892" s="5">
        <v>1</v>
      </c>
    </row>
    <row r="3893" spans="1:7" x14ac:dyDescent="0.2">
      <c r="A3893" s="12">
        <v>42702.708715277775</v>
      </c>
      <c r="B3893" s="5"/>
      <c r="C3893" s="5"/>
      <c r="D3893" s="5"/>
      <c r="E3893" s="5">
        <v>1</v>
      </c>
      <c r="F3893" s="5"/>
      <c r="G3893" s="5">
        <v>1</v>
      </c>
    </row>
    <row r="3894" spans="1:7" x14ac:dyDescent="0.2">
      <c r="A3894" s="12">
        <v>42703.006076388891</v>
      </c>
      <c r="B3894" s="5"/>
      <c r="C3894" s="5"/>
      <c r="D3894" s="5"/>
      <c r="E3894" s="5">
        <v>1</v>
      </c>
      <c r="F3894" s="5"/>
      <c r="G3894" s="5">
        <v>1</v>
      </c>
    </row>
    <row r="3895" spans="1:7" x14ac:dyDescent="0.2">
      <c r="A3895" s="12">
        <v>42703.709490740737</v>
      </c>
      <c r="B3895" s="5"/>
      <c r="C3895" s="5">
        <v>1</v>
      </c>
      <c r="D3895" s="5"/>
      <c r="E3895" s="5"/>
      <c r="F3895" s="5"/>
      <c r="G3895" s="5">
        <v>1</v>
      </c>
    </row>
    <row r="3896" spans="1:7" x14ac:dyDescent="0.2">
      <c r="A3896" s="12">
        <v>42703.87771990741</v>
      </c>
      <c r="B3896" s="5">
        <v>1</v>
      </c>
      <c r="C3896" s="5"/>
      <c r="D3896" s="5"/>
      <c r="E3896" s="5"/>
      <c r="F3896" s="5"/>
      <c r="G3896" s="5">
        <v>1</v>
      </c>
    </row>
    <row r="3897" spans="1:7" x14ac:dyDescent="0.2">
      <c r="A3897" s="12">
        <v>42703.978784722225</v>
      </c>
      <c r="B3897" s="5"/>
      <c r="C3897" s="5"/>
      <c r="D3897" s="5"/>
      <c r="E3897" s="5">
        <v>1</v>
      </c>
      <c r="F3897" s="5"/>
      <c r="G3897" s="5">
        <v>1</v>
      </c>
    </row>
    <row r="3898" spans="1:7" x14ac:dyDescent="0.2">
      <c r="A3898" s="12">
        <v>42704.127476851849</v>
      </c>
      <c r="B3898" s="5"/>
      <c r="C3898" s="5"/>
      <c r="D3898" s="5"/>
      <c r="E3898" s="5">
        <v>1</v>
      </c>
      <c r="F3898" s="5"/>
      <c r="G3898" s="5">
        <v>1</v>
      </c>
    </row>
    <row r="3899" spans="1:7" x14ac:dyDescent="0.2">
      <c r="A3899" s="12">
        <v>42704.648761574077</v>
      </c>
      <c r="B3899" s="5"/>
      <c r="C3899" s="5"/>
      <c r="D3899" s="5"/>
      <c r="E3899" s="5">
        <v>1</v>
      </c>
      <c r="F3899" s="5"/>
      <c r="G3899" s="5">
        <v>1</v>
      </c>
    </row>
    <row r="3900" spans="1:7" x14ac:dyDescent="0.2">
      <c r="A3900" s="12">
        <v>42704.743437500001</v>
      </c>
      <c r="B3900" s="5"/>
      <c r="C3900" s="5"/>
      <c r="D3900" s="5"/>
      <c r="E3900" s="5">
        <v>1</v>
      </c>
      <c r="F3900" s="5"/>
      <c r="G3900" s="5">
        <v>1</v>
      </c>
    </row>
    <row r="3901" spans="1:7" x14ac:dyDescent="0.2">
      <c r="A3901" s="12">
        <v>42705.453784722224</v>
      </c>
      <c r="B3901" s="5"/>
      <c r="C3901" s="5">
        <v>1</v>
      </c>
      <c r="D3901" s="5"/>
      <c r="E3901" s="5"/>
      <c r="F3901" s="5"/>
      <c r="G3901" s="5">
        <v>1</v>
      </c>
    </row>
    <row r="3902" spans="1:7" x14ac:dyDescent="0.2">
      <c r="A3902" s="12">
        <v>42705.48201388889</v>
      </c>
      <c r="B3902" s="5">
        <v>1</v>
      </c>
      <c r="C3902" s="5"/>
      <c r="D3902" s="5"/>
      <c r="E3902" s="5"/>
      <c r="F3902" s="5"/>
      <c r="G3902" s="5">
        <v>1</v>
      </c>
    </row>
    <row r="3903" spans="1:7" x14ac:dyDescent="0.2">
      <c r="A3903" s="12">
        <v>42705.556180555555</v>
      </c>
      <c r="B3903" s="5"/>
      <c r="C3903" s="5"/>
      <c r="D3903" s="5"/>
      <c r="E3903" s="5">
        <v>1</v>
      </c>
      <c r="F3903" s="5"/>
      <c r="G3903" s="5">
        <v>1</v>
      </c>
    </row>
    <row r="3904" spans="1:7" x14ac:dyDescent="0.2">
      <c r="A3904" s="12">
        <v>42705.710868055554</v>
      </c>
      <c r="B3904" s="5"/>
      <c r="C3904" s="5"/>
      <c r="D3904" s="5"/>
      <c r="E3904" s="5">
        <v>1</v>
      </c>
      <c r="F3904" s="5"/>
      <c r="G3904" s="5">
        <v>1</v>
      </c>
    </row>
    <row r="3905" spans="1:7" x14ac:dyDescent="0.2">
      <c r="A3905" s="12">
        <v>42705.907071759262</v>
      </c>
      <c r="B3905" s="5"/>
      <c r="C3905" s="5">
        <v>1</v>
      </c>
      <c r="D3905" s="5"/>
      <c r="E3905" s="5"/>
      <c r="F3905" s="5"/>
      <c r="G3905" s="5">
        <v>1</v>
      </c>
    </row>
    <row r="3906" spans="1:7" x14ac:dyDescent="0.2">
      <c r="A3906" s="12">
        <v>42706.866643518515</v>
      </c>
      <c r="B3906" s="5"/>
      <c r="C3906" s="5"/>
      <c r="D3906" s="5"/>
      <c r="E3906" s="5">
        <v>1</v>
      </c>
      <c r="F3906" s="5"/>
      <c r="G3906" s="5">
        <v>1</v>
      </c>
    </row>
    <row r="3907" spans="1:7" x14ac:dyDescent="0.2">
      <c r="A3907" s="12">
        <v>42707.68712962963</v>
      </c>
      <c r="B3907" s="5"/>
      <c r="C3907" s="5">
        <v>1</v>
      </c>
      <c r="D3907" s="5"/>
      <c r="E3907" s="5"/>
      <c r="F3907" s="5"/>
      <c r="G3907" s="5">
        <v>1</v>
      </c>
    </row>
    <row r="3908" spans="1:7" x14ac:dyDescent="0.2">
      <c r="A3908" s="12">
        <v>42707.71769675926</v>
      </c>
      <c r="B3908" s="5"/>
      <c r="C3908" s="5">
        <v>1</v>
      </c>
      <c r="D3908" s="5"/>
      <c r="E3908" s="5"/>
      <c r="F3908" s="5"/>
      <c r="G3908" s="5">
        <v>1</v>
      </c>
    </row>
    <row r="3909" spans="1:7" x14ac:dyDescent="0.2">
      <c r="A3909" s="12">
        <v>42708.044756944444</v>
      </c>
      <c r="B3909" s="5"/>
      <c r="C3909" s="5">
        <v>1</v>
      </c>
      <c r="D3909" s="5"/>
      <c r="E3909" s="5"/>
      <c r="F3909" s="5"/>
      <c r="G3909" s="5">
        <v>1</v>
      </c>
    </row>
    <row r="3910" spans="1:7" x14ac:dyDescent="0.2">
      <c r="A3910" s="12">
        <v>42708.460243055553</v>
      </c>
      <c r="B3910" s="5">
        <v>1</v>
      </c>
      <c r="C3910" s="5"/>
      <c r="D3910" s="5"/>
      <c r="E3910" s="5"/>
      <c r="F3910" s="5"/>
      <c r="G3910" s="5">
        <v>1</v>
      </c>
    </row>
    <row r="3911" spans="1:7" x14ac:dyDescent="0.2">
      <c r="A3911" s="12">
        <v>42708.633912037039</v>
      </c>
      <c r="B3911" s="5">
        <v>1</v>
      </c>
      <c r="C3911" s="5"/>
      <c r="D3911" s="5"/>
      <c r="E3911" s="5"/>
      <c r="F3911" s="5"/>
      <c r="G3911" s="5">
        <v>1</v>
      </c>
    </row>
    <row r="3912" spans="1:7" x14ac:dyDescent="0.2">
      <c r="A3912" s="12">
        <v>42708.794548611113</v>
      </c>
      <c r="B3912" s="5"/>
      <c r="C3912" s="5">
        <v>1</v>
      </c>
      <c r="D3912" s="5"/>
      <c r="E3912" s="5"/>
      <c r="F3912" s="5"/>
      <c r="G3912" s="5">
        <v>1</v>
      </c>
    </row>
    <row r="3913" spans="1:7" x14ac:dyDescent="0.2">
      <c r="A3913" s="12">
        <v>42708.926446759258</v>
      </c>
      <c r="B3913" s="5"/>
      <c r="C3913" s="5"/>
      <c r="D3913" s="5"/>
      <c r="E3913" s="5">
        <v>1</v>
      </c>
      <c r="F3913" s="5"/>
      <c r="G3913" s="5">
        <v>1</v>
      </c>
    </row>
    <row r="3914" spans="1:7" x14ac:dyDescent="0.2">
      <c r="A3914" s="12">
        <v>42709.337731481479</v>
      </c>
      <c r="B3914" s="5"/>
      <c r="C3914" s="5">
        <v>1</v>
      </c>
      <c r="D3914" s="5"/>
      <c r="E3914" s="5"/>
      <c r="F3914" s="5"/>
      <c r="G3914" s="5">
        <v>1</v>
      </c>
    </row>
    <row r="3915" spans="1:7" x14ac:dyDescent="0.2">
      <c r="A3915" s="12">
        <v>42709.78564814815</v>
      </c>
      <c r="B3915" s="5">
        <v>1</v>
      </c>
      <c r="C3915" s="5"/>
      <c r="D3915" s="5"/>
      <c r="E3915" s="5"/>
      <c r="F3915" s="5"/>
      <c r="G3915" s="5">
        <v>1</v>
      </c>
    </row>
    <row r="3916" spans="1:7" x14ac:dyDescent="0.2">
      <c r="A3916" s="12">
        <v>42710.616284722222</v>
      </c>
      <c r="B3916" s="5"/>
      <c r="C3916" s="5"/>
      <c r="D3916" s="5"/>
      <c r="E3916" s="5">
        <v>1</v>
      </c>
      <c r="F3916" s="5"/>
      <c r="G3916" s="5">
        <v>1</v>
      </c>
    </row>
    <row r="3917" spans="1:7" x14ac:dyDescent="0.2">
      <c r="A3917" s="12">
        <v>42710.668634259258</v>
      </c>
      <c r="B3917" s="5"/>
      <c r="C3917" s="5"/>
      <c r="D3917" s="5"/>
      <c r="E3917" s="5">
        <v>1</v>
      </c>
      <c r="F3917" s="5"/>
      <c r="G3917" s="5">
        <v>1</v>
      </c>
    </row>
    <row r="3918" spans="1:7" x14ac:dyDescent="0.2">
      <c r="A3918" s="12">
        <v>42711.336863425924</v>
      </c>
      <c r="B3918" s="5"/>
      <c r="C3918" s="5"/>
      <c r="D3918" s="5"/>
      <c r="E3918" s="5">
        <v>1</v>
      </c>
      <c r="F3918" s="5"/>
      <c r="G3918" s="5">
        <v>1</v>
      </c>
    </row>
    <row r="3919" spans="1:7" x14ac:dyDescent="0.2">
      <c r="A3919" s="12">
        <v>42711.492361111108</v>
      </c>
      <c r="B3919" s="5"/>
      <c r="C3919" s="5"/>
      <c r="D3919" s="5"/>
      <c r="E3919" s="5">
        <v>1</v>
      </c>
      <c r="F3919" s="5"/>
      <c r="G3919" s="5">
        <v>1</v>
      </c>
    </row>
    <row r="3920" spans="1:7" x14ac:dyDescent="0.2">
      <c r="A3920" s="12">
        <v>42711.542280092595</v>
      </c>
      <c r="B3920" s="5"/>
      <c r="C3920" s="5">
        <v>1</v>
      </c>
      <c r="D3920" s="5"/>
      <c r="E3920" s="5"/>
      <c r="F3920" s="5"/>
      <c r="G3920" s="5">
        <v>1</v>
      </c>
    </row>
    <row r="3921" spans="1:7" x14ac:dyDescent="0.2">
      <c r="A3921" s="12">
        <v>42711.586805555555</v>
      </c>
      <c r="B3921" s="5"/>
      <c r="C3921" s="5"/>
      <c r="D3921" s="5"/>
      <c r="E3921" s="5">
        <v>1</v>
      </c>
      <c r="F3921" s="5"/>
      <c r="G3921" s="5">
        <v>1</v>
      </c>
    </row>
    <row r="3922" spans="1:7" x14ac:dyDescent="0.2">
      <c r="A3922" s="12">
        <v>42711.742465277777</v>
      </c>
      <c r="B3922" s="5"/>
      <c r="C3922" s="5">
        <v>1</v>
      </c>
      <c r="D3922" s="5"/>
      <c r="E3922" s="5"/>
      <c r="F3922" s="5"/>
      <c r="G3922" s="5">
        <v>1</v>
      </c>
    </row>
    <row r="3923" spans="1:7" x14ac:dyDescent="0.2">
      <c r="A3923" s="12">
        <v>42711.803611111114</v>
      </c>
      <c r="B3923" s="5"/>
      <c r="C3923" s="5">
        <v>1</v>
      </c>
      <c r="D3923" s="5"/>
      <c r="E3923" s="5"/>
      <c r="F3923" s="5"/>
      <c r="G3923" s="5">
        <v>1</v>
      </c>
    </row>
    <row r="3924" spans="1:7" x14ac:dyDescent="0.2">
      <c r="A3924" s="12">
        <v>42712.026412037034</v>
      </c>
      <c r="B3924" s="5"/>
      <c r="C3924" s="5"/>
      <c r="D3924" s="5"/>
      <c r="E3924" s="5">
        <v>1</v>
      </c>
      <c r="F3924" s="5"/>
      <c r="G3924" s="5">
        <v>1</v>
      </c>
    </row>
    <row r="3925" spans="1:7" x14ac:dyDescent="0.2">
      <c r="A3925" s="12">
        <v>42712.092233796298</v>
      </c>
      <c r="B3925" s="5"/>
      <c r="C3925" s="5">
        <v>1</v>
      </c>
      <c r="D3925" s="5"/>
      <c r="E3925" s="5"/>
      <c r="F3925" s="5"/>
      <c r="G3925" s="5">
        <v>1</v>
      </c>
    </row>
    <row r="3926" spans="1:7" x14ac:dyDescent="0.2">
      <c r="A3926" s="12">
        <v>42713.732766203706</v>
      </c>
      <c r="B3926" s="5"/>
      <c r="C3926" s="5">
        <v>1</v>
      </c>
      <c r="D3926" s="5"/>
      <c r="E3926" s="5"/>
      <c r="F3926" s="5"/>
      <c r="G3926" s="5">
        <v>1</v>
      </c>
    </row>
    <row r="3927" spans="1:7" x14ac:dyDescent="0.2">
      <c r="A3927" s="12">
        <v>42713.754166666666</v>
      </c>
      <c r="B3927" s="5"/>
      <c r="C3927" s="5">
        <v>1</v>
      </c>
      <c r="D3927" s="5"/>
      <c r="E3927" s="5"/>
      <c r="F3927" s="5"/>
      <c r="G3927" s="5">
        <v>1</v>
      </c>
    </row>
    <row r="3928" spans="1:7" x14ac:dyDescent="0.2">
      <c r="A3928" s="12">
        <v>42713.846064814818</v>
      </c>
      <c r="B3928" s="5"/>
      <c r="C3928" s="5">
        <v>1</v>
      </c>
      <c r="D3928" s="5"/>
      <c r="E3928" s="5"/>
      <c r="F3928" s="5"/>
      <c r="G3928" s="5">
        <v>1</v>
      </c>
    </row>
    <row r="3929" spans="1:7" x14ac:dyDescent="0.2">
      <c r="A3929" s="12">
        <v>42714.232083333336</v>
      </c>
      <c r="B3929" s="5">
        <v>1</v>
      </c>
      <c r="C3929" s="5"/>
      <c r="D3929" s="5"/>
      <c r="E3929" s="5"/>
      <c r="F3929" s="5"/>
      <c r="G3929" s="5">
        <v>1</v>
      </c>
    </row>
    <row r="3930" spans="1:7" x14ac:dyDescent="0.2">
      <c r="A3930" s="12">
        <v>42715.480104166665</v>
      </c>
      <c r="B3930" s="5"/>
      <c r="C3930" s="5">
        <v>1</v>
      </c>
      <c r="D3930" s="5"/>
      <c r="E3930" s="5"/>
      <c r="F3930" s="5"/>
      <c r="G3930" s="5">
        <v>1</v>
      </c>
    </row>
    <row r="3931" spans="1:7" x14ac:dyDescent="0.2">
      <c r="A3931" s="12">
        <v>42716.534120370372</v>
      </c>
      <c r="B3931" s="5"/>
      <c r="C3931" s="5">
        <v>1</v>
      </c>
      <c r="D3931" s="5"/>
      <c r="E3931" s="5"/>
      <c r="F3931" s="5"/>
      <c r="G3931" s="5">
        <v>1</v>
      </c>
    </row>
    <row r="3932" spans="1:7" x14ac:dyDescent="0.2">
      <c r="A3932" s="12">
        <v>42716.913043981483</v>
      </c>
      <c r="B3932" s="5">
        <v>1</v>
      </c>
      <c r="C3932" s="5"/>
      <c r="D3932" s="5"/>
      <c r="E3932" s="5"/>
      <c r="F3932" s="5"/>
      <c r="G3932" s="5">
        <v>1</v>
      </c>
    </row>
    <row r="3933" spans="1:7" x14ac:dyDescent="0.2">
      <c r="A3933" s="12">
        <v>42718.755266203705</v>
      </c>
      <c r="B3933" s="5"/>
      <c r="C3933" s="5">
        <v>1</v>
      </c>
      <c r="D3933" s="5"/>
      <c r="E3933" s="5"/>
      <c r="F3933" s="5"/>
      <c r="G3933" s="5">
        <v>1</v>
      </c>
    </row>
    <row r="3934" spans="1:7" x14ac:dyDescent="0.2">
      <c r="A3934" s="12">
        <v>42719.700011574074</v>
      </c>
      <c r="B3934" s="5"/>
      <c r="C3934" s="5"/>
      <c r="D3934" s="5"/>
      <c r="E3934" s="5">
        <v>1</v>
      </c>
      <c r="F3934" s="5"/>
      <c r="G3934" s="5">
        <v>1</v>
      </c>
    </row>
    <row r="3935" spans="1:7" x14ac:dyDescent="0.2">
      <c r="A3935" s="12">
        <v>42719.857858796298</v>
      </c>
      <c r="B3935" s="5"/>
      <c r="C3935" s="5"/>
      <c r="D3935" s="5"/>
      <c r="E3935" s="5">
        <v>1</v>
      </c>
      <c r="F3935" s="5"/>
      <c r="G3935" s="5">
        <v>1</v>
      </c>
    </row>
    <row r="3936" spans="1:7" x14ac:dyDescent="0.2">
      <c r="A3936" s="12">
        <v>42720.511724537035</v>
      </c>
      <c r="B3936" s="5">
        <v>1</v>
      </c>
      <c r="C3936" s="5"/>
      <c r="D3936" s="5"/>
      <c r="E3936" s="5"/>
      <c r="F3936" s="5"/>
      <c r="G3936" s="5">
        <v>1</v>
      </c>
    </row>
    <row r="3937" spans="1:7" x14ac:dyDescent="0.2">
      <c r="A3937" s="12">
        <v>42720.867615740739</v>
      </c>
      <c r="B3937" s="5"/>
      <c r="C3937" s="5">
        <v>1</v>
      </c>
      <c r="D3937" s="5"/>
      <c r="E3937" s="5"/>
      <c r="F3937" s="5"/>
      <c r="G3937" s="5">
        <v>1</v>
      </c>
    </row>
    <row r="3938" spans="1:7" x14ac:dyDescent="0.2">
      <c r="A3938" s="12">
        <v>42720.990543981483</v>
      </c>
      <c r="B3938" s="5"/>
      <c r="C3938" s="5"/>
      <c r="D3938" s="5"/>
      <c r="E3938" s="5">
        <v>1</v>
      </c>
      <c r="F3938" s="5"/>
      <c r="G3938" s="5">
        <v>1</v>
      </c>
    </row>
    <row r="3939" spans="1:7" x14ac:dyDescent="0.2">
      <c r="A3939" s="12">
        <v>42721.012187499997</v>
      </c>
      <c r="B3939" s="5"/>
      <c r="C3939" s="5">
        <v>1</v>
      </c>
      <c r="D3939" s="5"/>
      <c r="E3939" s="5"/>
      <c r="F3939" s="5"/>
      <c r="G3939" s="5">
        <v>1</v>
      </c>
    </row>
    <row r="3940" spans="1:7" x14ac:dyDescent="0.2">
      <c r="A3940" s="12">
        <v>42722.636412037034</v>
      </c>
      <c r="B3940" s="5"/>
      <c r="C3940" s="5">
        <v>1</v>
      </c>
      <c r="D3940" s="5"/>
      <c r="E3940" s="5"/>
      <c r="F3940" s="5"/>
      <c r="G3940" s="5">
        <v>1</v>
      </c>
    </row>
    <row r="3941" spans="1:7" x14ac:dyDescent="0.2">
      <c r="A3941" s="12">
        <v>42722.674027777779</v>
      </c>
      <c r="B3941" s="5"/>
      <c r="C3941" s="5"/>
      <c r="D3941" s="5"/>
      <c r="E3941" s="5">
        <v>1</v>
      </c>
      <c r="F3941" s="5"/>
      <c r="G3941" s="5">
        <v>1</v>
      </c>
    </row>
    <row r="3942" spans="1:7" x14ac:dyDescent="0.2">
      <c r="A3942" s="12">
        <v>42723.428206018521</v>
      </c>
      <c r="B3942" s="5"/>
      <c r="C3942" s="5"/>
      <c r="D3942" s="5"/>
      <c r="E3942" s="5">
        <v>1</v>
      </c>
      <c r="F3942" s="5"/>
      <c r="G3942" s="5">
        <v>1</v>
      </c>
    </row>
    <row r="3943" spans="1:7" x14ac:dyDescent="0.2">
      <c r="A3943" s="12">
        <v>42724.45684027778</v>
      </c>
      <c r="B3943" s="5"/>
      <c r="C3943" s="5"/>
      <c r="D3943" s="5"/>
      <c r="E3943" s="5">
        <v>1</v>
      </c>
      <c r="F3943" s="5"/>
      <c r="G3943" s="5">
        <v>1</v>
      </c>
    </row>
    <row r="3944" spans="1:7" x14ac:dyDescent="0.2">
      <c r="A3944" s="12">
        <v>42724.822847222225</v>
      </c>
      <c r="B3944" s="5"/>
      <c r="C3944" s="5"/>
      <c r="D3944" s="5"/>
      <c r="E3944" s="5">
        <v>1</v>
      </c>
      <c r="F3944" s="5"/>
      <c r="G3944" s="5">
        <v>1</v>
      </c>
    </row>
    <row r="3945" spans="1:7" x14ac:dyDescent="0.2">
      <c r="A3945" s="12">
        <v>42725.661030092589</v>
      </c>
      <c r="B3945" s="5"/>
      <c r="C3945" s="5"/>
      <c r="D3945" s="5"/>
      <c r="E3945" s="5">
        <v>1</v>
      </c>
      <c r="F3945" s="5"/>
      <c r="G3945" s="5">
        <v>1</v>
      </c>
    </row>
    <row r="3946" spans="1:7" x14ac:dyDescent="0.2">
      <c r="A3946" s="12">
        <v>42725.984583333331</v>
      </c>
      <c r="B3946" s="5"/>
      <c r="C3946" s="5">
        <v>1</v>
      </c>
      <c r="D3946" s="5"/>
      <c r="E3946" s="5"/>
      <c r="F3946" s="5"/>
      <c r="G3946" s="5">
        <v>1</v>
      </c>
    </row>
    <row r="3947" spans="1:7" x14ac:dyDescent="0.2">
      <c r="A3947" s="12">
        <v>42726.283310185187</v>
      </c>
      <c r="B3947" s="5"/>
      <c r="C3947" s="5">
        <v>1</v>
      </c>
      <c r="D3947" s="5"/>
      <c r="E3947" s="5"/>
      <c r="F3947" s="5"/>
      <c r="G3947" s="5">
        <v>1</v>
      </c>
    </row>
    <row r="3948" spans="1:7" x14ac:dyDescent="0.2">
      <c r="A3948" s="12">
        <v>42726.711747685185</v>
      </c>
      <c r="B3948" s="5"/>
      <c r="C3948" s="5">
        <v>1</v>
      </c>
      <c r="D3948" s="5"/>
      <c r="E3948" s="5"/>
      <c r="F3948" s="5"/>
      <c r="G3948" s="5">
        <v>1</v>
      </c>
    </row>
    <row r="3949" spans="1:7" x14ac:dyDescent="0.2">
      <c r="A3949" s="12">
        <v>42728.503969907404</v>
      </c>
      <c r="B3949" s="5"/>
      <c r="C3949" s="5"/>
      <c r="D3949" s="5"/>
      <c r="E3949" s="5">
        <v>1</v>
      </c>
      <c r="F3949" s="5"/>
      <c r="G3949" s="5">
        <v>1</v>
      </c>
    </row>
    <row r="3950" spans="1:7" x14ac:dyDescent="0.2">
      <c r="A3950" s="12">
        <v>42728.619074074071</v>
      </c>
      <c r="B3950" s="5"/>
      <c r="C3950" s="5">
        <v>1</v>
      </c>
      <c r="D3950" s="5"/>
      <c r="E3950" s="5"/>
      <c r="F3950" s="5"/>
      <c r="G3950" s="5">
        <v>1</v>
      </c>
    </row>
    <row r="3951" spans="1:7" x14ac:dyDescent="0.2">
      <c r="A3951" s="12">
        <v>42730.695393518516</v>
      </c>
      <c r="B3951" s="5"/>
      <c r="C3951" s="5">
        <v>1</v>
      </c>
      <c r="D3951" s="5"/>
      <c r="E3951" s="5"/>
      <c r="F3951" s="5"/>
      <c r="G3951" s="5">
        <v>1</v>
      </c>
    </row>
    <row r="3952" spans="1:7" x14ac:dyDescent="0.2">
      <c r="A3952" s="12">
        <v>42731.547453703701</v>
      </c>
      <c r="B3952" s="5"/>
      <c r="C3952" s="5"/>
      <c r="D3952" s="5"/>
      <c r="E3952" s="5">
        <v>1</v>
      </c>
      <c r="F3952" s="5"/>
      <c r="G3952" s="5">
        <v>1</v>
      </c>
    </row>
    <row r="3953" spans="1:7" x14ac:dyDescent="0.2">
      <c r="A3953" s="12">
        <v>42731.798483796294</v>
      </c>
      <c r="B3953" s="5"/>
      <c r="C3953" s="5">
        <v>1</v>
      </c>
      <c r="D3953" s="5"/>
      <c r="E3953" s="5"/>
      <c r="F3953" s="5"/>
      <c r="G3953" s="5">
        <v>1</v>
      </c>
    </row>
    <row r="3954" spans="1:7" x14ac:dyDescent="0.2">
      <c r="A3954" s="12">
        <v>42731.851944444446</v>
      </c>
      <c r="B3954" s="5">
        <v>1</v>
      </c>
      <c r="C3954" s="5"/>
      <c r="D3954" s="5"/>
      <c r="E3954" s="5"/>
      <c r="F3954" s="5"/>
      <c r="G3954" s="5">
        <v>1</v>
      </c>
    </row>
    <row r="3955" spans="1:7" x14ac:dyDescent="0.2">
      <c r="A3955" s="12">
        <v>42732.579189814816</v>
      </c>
      <c r="B3955" s="5"/>
      <c r="C3955" s="5">
        <v>1</v>
      </c>
      <c r="D3955" s="5"/>
      <c r="E3955" s="5"/>
      <c r="F3955" s="5"/>
      <c r="G3955" s="5">
        <v>1</v>
      </c>
    </row>
    <row r="3956" spans="1:7" x14ac:dyDescent="0.2">
      <c r="A3956" s="12">
        <v>42732.664652777778</v>
      </c>
      <c r="B3956" s="5"/>
      <c r="C3956" s="5">
        <v>1</v>
      </c>
      <c r="D3956" s="5"/>
      <c r="E3956" s="5"/>
      <c r="F3956" s="5"/>
      <c r="G3956" s="5">
        <v>1</v>
      </c>
    </row>
    <row r="3957" spans="1:7" x14ac:dyDescent="0.2">
      <c r="A3957" s="12">
        <v>42733.293032407404</v>
      </c>
      <c r="B3957" s="5"/>
      <c r="C3957" s="5"/>
      <c r="D3957" s="5"/>
      <c r="E3957" s="5">
        <v>1</v>
      </c>
      <c r="F3957" s="5"/>
      <c r="G3957" s="5">
        <v>1</v>
      </c>
    </row>
    <row r="3958" spans="1:7" x14ac:dyDescent="0.2">
      <c r="A3958" s="12">
        <v>42733.619016203702</v>
      </c>
      <c r="B3958" s="5"/>
      <c r="C3958" s="5"/>
      <c r="D3958" s="5"/>
      <c r="E3958" s="5">
        <v>1</v>
      </c>
      <c r="F3958" s="5"/>
      <c r="G3958" s="5">
        <v>1</v>
      </c>
    </row>
    <row r="3959" spans="1:7" x14ac:dyDescent="0.2">
      <c r="A3959" s="12">
        <v>42733.732986111114</v>
      </c>
      <c r="B3959" s="5"/>
      <c r="C3959" s="5"/>
      <c r="D3959" s="5"/>
      <c r="E3959" s="5">
        <v>1</v>
      </c>
      <c r="F3959" s="5"/>
      <c r="G3959" s="5">
        <v>1</v>
      </c>
    </row>
    <row r="3960" spans="1:7" x14ac:dyDescent="0.2">
      <c r="A3960" s="12">
        <v>42734.579652777778</v>
      </c>
      <c r="B3960" s="5"/>
      <c r="C3960" s="5">
        <v>1</v>
      </c>
      <c r="D3960" s="5"/>
      <c r="E3960" s="5"/>
      <c r="F3960" s="5"/>
      <c r="G3960" s="5">
        <v>1</v>
      </c>
    </row>
    <row r="3961" spans="1:7" x14ac:dyDescent="0.2">
      <c r="A3961" s="12">
        <v>42734.581111111111</v>
      </c>
      <c r="B3961" s="5"/>
      <c r="C3961" s="5"/>
      <c r="D3961" s="5"/>
      <c r="E3961" s="5">
        <v>1</v>
      </c>
      <c r="F3961" s="5"/>
      <c r="G3961" s="5">
        <v>1</v>
      </c>
    </row>
    <row r="3962" spans="1:7" x14ac:dyDescent="0.2">
      <c r="A3962" s="12">
        <v>42734.670902777776</v>
      </c>
      <c r="B3962" s="5"/>
      <c r="C3962" s="5">
        <v>1</v>
      </c>
      <c r="D3962" s="5"/>
      <c r="E3962" s="5"/>
      <c r="F3962" s="5"/>
      <c r="G3962" s="5">
        <v>1</v>
      </c>
    </row>
    <row r="3963" spans="1:7" x14ac:dyDescent="0.2">
      <c r="A3963" s="12">
        <v>42736.524560185186</v>
      </c>
      <c r="B3963" s="5"/>
      <c r="C3963" s="5"/>
      <c r="D3963" s="5"/>
      <c r="E3963" s="5">
        <v>1</v>
      </c>
      <c r="F3963" s="5"/>
      <c r="G3963" s="5">
        <v>1</v>
      </c>
    </row>
    <row r="3964" spans="1:7" x14ac:dyDescent="0.2">
      <c r="A3964" s="12">
        <v>42736.698275462964</v>
      </c>
      <c r="B3964" s="5"/>
      <c r="C3964" s="5">
        <v>1</v>
      </c>
      <c r="D3964" s="5"/>
      <c r="E3964" s="5"/>
      <c r="F3964" s="5"/>
      <c r="G3964" s="5">
        <v>1</v>
      </c>
    </row>
    <row r="3965" spans="1:7" x14ac:dyDescent="0.2">
      <c r="A3965" s="12">
        <v>42737.337025462963</v>
      </c>
      <c r="B3965" s="5"/>
      <c r="C3965" s="5">
        <v>1</v>
      </c>
      <c r="D3965" s="5"/>
      <c r="E3965" s="5"/>
      <c r="F3965" s="5"/>
      <c r="G3965" s="5">
        <v>1</v>
      </c>
    </row>
    <row r="3966" spans="1:7" x14ac:dyDescent="0.2">
      <c r="A3966" s="12">
        <v>42737.455543981479</v>
      </c>
      <c r="B3966" s="5"/>
      <c r="C3966" s="5">
        <v>1</v>
      </c>
      <c r="D3966" s="5"/>
      <c r="E3966" s="5"/>
      <c r="F3966" s="5"/>
      <c r="G3966" s="5">
        <v>1</v>
      </c>
    </row>
    <row r="3967" spans="1:7" x14ac:dyDescent="0.2">
      <c r="A3967" s="12">
        <v>42737.701805555553</v>
      </c>
      <c r="B3967" s="5"/>
      <c r="C3967" s="5"/>
      <c r="D3967" s="5"/>
      <c r="E3967" s="5">
        <v>1</v>
      </c>
      <c r="F3967" s="5"/>
      <c r="G3967" s="5">
        <v>1</v>
      </c>
    </row>
    <row r="3968" spans="1:7" x14ac:dyDescent="0.2">
      <c r="A3968" s="12">
        <v>42738.406956018516</v>
      </c>
      <c r="B3968" s="5"/>
      <c r="C3968" s="5">
        <v>1</v>
      </c>
      <c r="D3968" s="5"/>
      <c r="E3968" s="5"/>
      <c r="F3968" s="5"/>
      <c r="G3968" s="5">
        <v>1</v>
      </c>
    </row>
    <row r="3969" spans="1:7" x14ac:dyDescent="0.2">
      <c r="A3969" s="12">
        <v>42738.483900462961</v>
      </c>
      <c r="B3969" s="5"/>
      <c r="C3969" s="5"/>
      <c r="D3969" s="5"/>
      <c r="E3969" s="5">
        <v>1</v>
      </c>
      <c r="F3969" s="5"/>
      <c r="G3969" s="5">
        <v>1</v>
      </c>
    </row>
    <row r="3970" spans="1:7" x14ac:dyDescent="0.2">
      <c r="A3970" s="12">
        <v>42740.485358796293</v>
      </c>
      <c r="B3970" s="5"/>
      <c r="C3970" s="5">
        <v>1</v>
      </c>
      <c r="D3970" s="5"/>
      <c r="E3970" s="5"/>
      <c r="F3970" s="5"/>
      <c r="G3970" s="5">
        <v>1</v>
      </c>
    </row>
    <row r="3971" spans="1:7" x14ac:dyDescent="0.2">
      <c r="A3971" s="12">
        <v>42740.628819444442</v>
      </c>
      <c r="B3971" s="5"/>
      <c r="C3971" s="5"/>
      <c r="D3971" s="5"/>
      <c r="E3971" s="5">
        <v>1</v>
      </c>
      <c r="F3971" s="5"/>
      <c r="G3971" s="5">
        <v>1</v>
      </c>
    </row>
    <row r="3972" spans="1:7" x14ac:dyDescent="0.2">
      <c r="A3972" s="12">
        <v>42741.391331018516</v>
      </c>
      <c r="B3972" s="5"/>
      <c r="C3972" s="5"/>
      <c r="D3972" s="5"/>
      <c r="E3972" s="5">
        <v>1</v>
      </c>
      <c r="F3972" s="5"/>
      <c r="G3972" s="5">
        <v>1</v>
      </c>
    </row>
    <row r="3973" spans="1:7" x14ac:dyDescent="0.2">
      <c r="A3973" s="12">
        <v>42741.476145833331</v>
      </c>
      <c r="B3973" s="5"/>
      <c r="C3973" s="5"/>
      <c r="D3973" s="5"/>
      <c r="E3973" s="5">
        <v>1</v>
      </c>
      <c r="F3973" s="5"/>
      <c r="G3973" s="5">
        <v>1</v>
      </c>
    </row>
    <row r="3974" spans="1:7" x14ac:dyDescent="0.2">
      <c r="A3974" s="12">
        <v>42741.640046296299</v>
      </c>
      <c r="B3974" s="5"/>
      <c r="C3974" s="5">
        <v>1</v>
      </c>
      <c r="D3974" s="5"/>
      <c r="E3974" s="5"/>
      <c r="F3974" s="5"/>
      <c r="G3974" s="5">
        <v>1</v>
      </c>
    </row>
    <row r="3975" spans="1:7" x14ac:dyDescent="0.2">
      <c r="A3975" s="12">
        <v>42742.038159722222</v>
      </c>
      <c r="B3975" s="5"/>
      <c r="C3975" s="5">
        <v>1</v>
      </c>
      <c r="D3975" s="5"/>
      <c r="E3975" s="5"/>
      <c r="F3975" s="5"/>
      <c r="G3975" s="5">
        <v>1</v>
      </c>
    </row>
    <row r="3976" spans="1:7" x14ac:dyDescent="0.2">
      <c r="A3976" s="12">
        <v>42742.094988425924</v>
      </c>
      <c r="B3976" s="5"/>
      <c r="C3976" s="5">
        <v>1</v>
      </c>
      <c r="D3976" s="5"/>
      <c r="E3976" s="5"/>
      <c r="F3976" s="5"/>
      <c r="G3976" s="5">
        <v>1</v>
      </c>
    </row>
    <row r="3977" spans="1:7" x14ac:dyDescent="0.2">
      <c r="A3977" s="12">
        <v>42742.472569444442</v>
      </c>
      <c r="B3977" s="5"/>
      <c r="C3977" s="5">
        <v>1</v>
      </c>
      <c r="D3977" s="5"/>
      <c r="E3977" s="5"/>
      <c r="F3977" s="5"/>
      <c r="G3977" s="5">
        <v>1</v>
      </c>
    </row>
    <row r="3978" spans="1:7" x14ac:dyDescent="0.2">
      <c r="A3978" s="12">
        <v>42744.207696759258</v>
      </c>
      <c r="B3978" s="5"/>
      <c r="C3978" s="5">
        <v>1</v>
      </c>
      <c r="D3978" s="5"/>
      <c r="E3978" s="5"/>
      <c r="F3978" s="5"/>
      <c r="G3978" s="5">
        <v>1</v>
      </c>
    </row>
    <row r="3979" spans="1:7" x14ac:dyDescent="0.2">
      <c r="A3979" s="12">
        <v>42744.694849537038</v>
      </c>
      <c r="B3979" s="5">
        <v>1</v>
      </c>
      <c r="C3979" s="5"/>
      <c r="D3979" s="5"/>
      <c r="E3979" s="5"/>
      <c r="F3979" s="5"/>
      <c r="G3979" s="5">
        <v>1</v>
      </c>
    </row>
    <row r="3980" spans="1:7" x14ac:dyDescent="0.2">
      <c r="A3980" s="12">
        <v>42744.823136574072</v>
      </c>
      <c r="B3980" s="5"/>
      <c r="C3980" s="5">
        <v>1</v>
      </c>
      <c r="D3980" s="5"/>
      <c r="E3980" s="5"/>
      <c r="F3980" s="5"/>
      <c r="G3980" s="5">
        <v>1</v>
      </c>
    </row>
    <row r="3981" spans="1:7" x14ac:dyDescent="0.2">
      <c r="A3981" s="12">
        <v>42745.157141203701</v>
      </c>
      <c r="B3981" s="5"/>
      <c r="C3981" s="5"/>
      <c r="D3981" s="5"/>
      <c r="E3981" s="5">
        <v>1</v>
      </c>
      <c r="F3981" s="5"/>
      <c r="G3981" s="5">
        <v>1</v>
      </c>
    </row>
    <row r="3982" spans="1:7" x14ac:dyDescent="0.2">
      <c r="A3982" s="12">
        <v>42745.391909722224</v>
      </c>
      <c r="B3982" s="5"/>
      <c r="C3982" s="5"/>
      <c r="D3982" s="5"/>
      <c r="E3982" s="5">
        <v>1</v>
      </c>
      <c r="F3982" s="5"/>
      <c r="G3982" s="5">
        <v>1</v>
      </c>
    </row>
    <row r="3983" spans="1:7" x14ac:dyDescent="0.2">
      <c r="A3983" s="12">
        <v>42745.53628472222</v>
      </c>
      <c r="B3983" s="5"/>
      <c r="C3983" s="5"/>
      <c r="D3983" s="5"/>
      <c r="E3983" s="5">
        <v>1</v>
      </c>
      <c r="F3983" s="5"/>
      <c r="G3983" s="5">
        <v>1</v>
      </c>
    </row>
    <row r="3984" spans="1:7" x14ac:dyDescent="0.2">
      <c r="A3984" s="12">
        <v>42745.811319444445</v>
      </c>
      <c r="B3984" s="5"/>
      <c r="C3984" s="5">
        <v>1</v>
      </c>
      <c r="D3984" s="5"/>
      <c r="E3984" s="5"/>
      <c r="F3984" s="5"/>
      <c r="G3984" s="5">
        <v>1</v>
      </c>
    </row>
    <row r="3985" spans="1:7" x14ac:dyDescent="0.2">
      <c r="A3985" s="12">
        <v>42745.848773148151</v>
      </c>
      <c r="B3985" s="5"/>
      <c r="C3985" s="5"/>
      <c r="D3985" s="5"/>
      <c r="E3985" s="5">
        <v>1</v>
      </c>
      <c r="F3985" s="5"/>
      <c r="G3985" s="5">
        <v>1</v>
      </c>
    </row>
    <row r="3986" spans="1:7" x14ac:dyDescent="0.2">
      <c r="A3986" s="12">
        <v>42745.888252314813</v>
      </c>
      <c r="B3986" s="5"/>
      <c r="C3986" s="5">
        <v>1</v>
      </c>
      <c r="D3986" s="5"/>
      <c r="E3986" s="5"/>
      <c r="F3986" s="5"/>
      <c r="G3986" s="5">
        <v>1</v>
      </c>
    </row>
    <row r="3987" spans="1:7" x14ac:dyDescent="0.2">
      <c r="A3987" s="12">
        <v>42746.053449074076</v>
      </c>
      <c r="B3987" s="5"/>
      <c r="C3987" s="5"/>
      <c r="D3987" s="5"/>
      <c r="E3987" s="5">
        <v>1</v>
      </c>
      <c r="F3987" s="5"/>
      <c r="G3987" s="5">
        <v>1</v>
      </c>
    </row>
    <row r="3988" spans="1:7" x14ac:dyDescent="0.2">
      <c r="A3988" s="12">
        <v>42746.061724537038</v>
      </c>
      <c r="B3988" s="5"/>
      <c r="C3988" s="5">
        <v>1</v>
      </c>
      <c r="D3988" s="5"/>
      <c r="E3988" s="5"/>
      <c r="F3988" s="5"/>
      <c r="G3988" s="5">
        <v>1</v>
      </c>
    </row>
    <row r="3989" spans="1:7" x14ac:dyDescent="0.2">
      <c r="A3989" s="12">
        <v>42746.986168981479</v>
      </c>
      <c r="B3989" s="5">
        <v>1</v>
      </c>
      <c r="C3989" s="5"/>
      <c r="D3989" s="5"/>
      <c r="E3989" s="5"/>
      <c r="F3989" s="5"/>
      <c r="G3989" s="5">
        <v>1</v>
      </c>
    </row>
    <row r="3990" spans="1:7" x14ac:dyDescent="0.2">
      <c r="A3990" s="12">
        <v>42747.01122685185</v>
      </c>
      <c r="B3990" s="5"/>
      <c r="C3990" s="5"/>
      <c r="D3990" s="5"/>
      <c r="E3990" s="5">
        <v>1</v>
      </c>
      <c r="F3990" s="5"/>
      <c r="G3990" s="5">
        <v>1</v>
      </c>
    </row>
    <row r="3991" spans="1:7" x14ac:dyDescent="0.2">
      <c r="A3991" s="12">
        <v>42747.298356481479</v>
      </c>
      <c r="B3991" s="5"/>
      <c r="C3991" s="5"/>
      <c r="D3991" s="5"/>
      <c r="E3991" s="5">
        <v>1</v>
      </c>
      <c r="F3991" s="5"/>
      <c r="G3991" s="5">
        <v>1</v>
      </c>
    </row>
    <row r="3992" spans="1:7" x14ac:dyDescent="0.2">
      <c r="A3992" s="12">
        <v>42748.851388888892</v>
      </c>
      <c r="B3992" s="5">
        <v>1</v>
      </c>
      <c r="C3992" s="5"/>
      <c r="D3992" s="5"/>
      <c r="E3992" s="5"/>
      <c r="F3992" s="5"/>
      <c r="G3992" s="5">
        <v>1</v>
      </c>
    </row>
    <row r="3993" spans="1:7" x14ac:dyDescent="0.2">
      <c r="A3993" s="12">
        <v>42750.321979166663</v>
      </c>
      <c r="B3993" s="5"/>
      <c r="C3993" s="5">
        <v>1</v>
      </c>
      <c r="D3993" s="5"/>
      <c r="E3993" s="5"/>
      <c r="F3993" s="5"/>
      <c r="G3993" s="5">
        <v>1</v>
      </c>
    </row>
    <row r="3994" spans="1:7" x14ac:dyDescent="0.2">
      <c r="A3994" s="12">
        <v>42751.325057870374</v>
      </c>
      <c r="B3994" s="5"/>
      <c r="C3994" s="5"/>
      <c r="D3994" s="5"/>
      <c r="E3994" s="5">
        <v>1</v>
      </c>
      <c r="F3994" s="5"/>
      <c r="G3994" s="5">
        <v>1</v>
      </c>
    </row>
    <row r="3995" spans="1:7" x14ac:dyDescent="0.2">
      <c r="A3995" s="12">
        <v>42751.936643518522</v>
      </c>
      <c r="B3995" s="5"/>
      <c r="C3995" s="5"/>
      <c r="D3995" s="5"/>
      <c r="E3995" s="5">
        <v>1</v>
      </c>
      <c r="F3995" s="5"/>
      <c r="G3995" s="5">
        <v>1</v>
      </c>
    </row>
    <row r="3996" spans="1:7" x14ac:dyDescent="0.2">
      <c r="A3996" s="12">
        <v>42752.439444444448</v>
      </c>
      <c r="B3996" s="5"/>
      <c r="C3996" s="5"/>
      <c r="D3996" s="5"/>
      <c r="E3996" s="5">
        <v>1</v>
      </c>
      <c r="F3996" s="5"/>
      <c r="G3996" s="5">
        <v>1</v>
      </c>
    </row>
    <row r="3997" spans="1:7" x14ac:dyDescent="0.2">
      <c r="A3997" s="12">
        <v>42752.61886574074</v>
      </c>
      <c r="B3997" s="5"/>
      <c r="C3997" s="5"/>
      <c r="D3997" s="5"/>
      <c r="E3997" s="5">
        <v>1</v>
      </c>
      <c r="F3997" s="5"/>
      <c r="G3997" s="5">
        <v>1</v>
      </c>
    </row>
    <row r="3998" spans="1:7" x14ac:dyDescent="0.2">
      <c r="A3998" s="12">
        <v>42752.637118055558</v>
      </c>
      <c r="B3998" s="5"/>
      <c r="C3998" s="5">
        <v>1</v>
      </c>
      <c r="D3998" s="5"/>
      <c r="E3998" s="5"/>
      <c r="F3998" s="5"/>
      <c r="G3998" s="5">
        <v>1</v>
      </c>
    </row>
    <row r="3999" spans="1:7" x14ac:dyDescent="0.2">
      <c r="A3999" s="12">
        <v>42752.997291666667</v>
      </c>
      <c r="B3999" s="5"/>
      <c r="C3999" s="5"/>
      <c r="D3999" s="5"/>
      <c r="E3999" s="5">
        <v>1</v>
      </c>
      <c r="F3999" s="5"/>
      <c r="G3999" s="5">
        <v>1</v>
      </c>
    </row>
    <row r="4000" spans="1:7" x14ac:dyDescent="0.2">
      <c r="A4000" s="12">
        <v>42753.120706018519</v>
      </c>
      <c r="B4000" s="5"/>
      <c r="C4000" s="5">
        <v>1</v>
      </c>
      <c r="D4000" s="5"/>
      <c r="E4000" s="5"/>
      <c r="F4000" s="5"/>
      <c r="G4000" s="5">
        <v>1</v>
      </c>
    </row>
    <row r="4001" spans="1:7" x14ac:dyDescent="0.2">
      <c r="A4001" s="12">
        <v>42753.47042824074</v>
      </c>
      <c r="B4001" s="5"/>
      <c r="C4001" s="5">
        <v>1</v>
      </c>
      <c r="D4001" s="5"/>
      <c r="E4001" s="5"/>
      <c r="F4001" s="5"/>
      <c r="G4001" s="5">
        <v>1</v>
      </c>
    </row>
    <row r="4002" spans="1:7" x14ac:dyDescent="0.2">
      <c r="A4002" s="12">
        <v>42754.485509259262</v>
      </c>
      <c r="B4002" s="5"/>
      <c r="C4002" s="5"/>
      <c r="D4002" s="5"/>
      <c r="E4002" s="5">
        <v>1</v>
      </c>
      <c r="F4002" s="5"/>
      <c r="G4002" s="5">
        <v>1</v>
      </c>
    </row>
    <row r="4003" spans="1:7" x14ac:dyDescent="0.2">
      <c r="A4003" s="12">
        <v>42755.284421296295</v>
      </c>
      <c r="B4003" s="5"/>
      <c r="C4003" s="5">
        <v>1</v>
      </c>
      <c r="D4003" s="5"/>
      <c r="E4003" s="5"/>
      <c r="F4003" s="5"/>
      <c r="G4003" s="5">
        <v>1</v>
      </c>
    </row>
    <row r="4004" spans="1:7" x14ac:dyDescent="0.2">
      <c r="A4004" s="12">
        <v>42755.419039351851</v>
      </c>
      <c r="B4004" s="5"/>
      <c r="C4004" s="5"/>
      <c r="D4004" s="5"/>
      <c r="E4004" s="5">
        <v>1</v>
      </c>
      <c r="F4004" s="5"/>
      <c r="G4004" s="5">
        <v>1</v>
      </c>
    </row>
    <row r="4005" spans="1:7" x14ac:dyDescent="0.2">
      <c r="A4005" s="12">
        <v>42755.810173611113</v>
      </c>
      <c r="B4005" s="5">
        <v>1</v>
      </c>
      <c r="C4005" s="5"/>
      <c r="D4005" s="5"/>
      <c r="E4005" s="5"/>
      <c r="F4005" s="5"/>
      <c r="G4005" s="5">
        <v>1</v>
      </c>
    </row>
    <row r="4006" spans="1:7" x14ac:dyDescent="0.2">
      <c r="A4006" s="12">
        <v>42756.292708333334</v>
      </c>
      <c r="B4006" s="5"/>
      <c r="C4006" s="5"/>
      <c r="D4006" s="5"/>
      <c r="E4006" s="5">
        <v>1</v>
      </c>
      <c r="F4006" s="5"/>
      <c r="G4006" s="5">
        <v>1</v>
      </c>
    </row>
    <row r="4007" spans="1:7" x14ac:dyDescent="0.2">
      <c r="A4007" s="12">
        <v>42756.481828703705</v>
      </c>
      <c r="B4007" s="5"/>
      <c r="C4007" s="5"/>
      <c r="D4007" s="5">
        <v>1</v>
      </c>
      <c r="E4007" s="5"/>
      <c r="F4007" s="5"/>
      <c r="G4007" s="5">
        <v>1</v>
      </c>
    </row>
    <row r="4008" spans="1:7" x14ac:dyDescent="0.2">
      <c r="A4008" s="12">
        <v>42757.988680555558</v>
      </c>
      <c r="B4008" s="5"/>
      <c r="C4008" s="5"/>
      <c r="D4008" s="5"/>
      <c r="E4008" s="5">
        <v>1</v>
      </c>
      <c r="F4008" s="5"/>
      <c r="G4008" s="5">
        <v>1</v>
      </c>
    </row>
    <row r="4009" spans="1:7" x14ac:dyDescent="0.2">
      <c r="A4009" s="12">
        <v>42758.159745370373</v>
      </c>
      <c r="B4009" s="5"/>
      <c r="C4009" s="5"/>
      <c r="D4009" s="5"/>
      <c r="E4009" s="5">
        <v>1</v>
      </c>
      <c r="F4009" s="5"/>
      <c r="G4009" s="5">
        <v>1</v>
      </c>
    </row>
    <row r="4010" spans="1:7" x14ac:dyDescent="0.2">
      <c r="A4010" s="12">
        <v>42758.3512962963</v>
      </c>
      <c r="B4010" s="5"/>
      <c r="C4010" s="5"/>
      <c r="D4010" s="5"/>
      <c r="E4010" s="5">
        <v>1</v>
      </c>
      <c r="F4010" s="5"/>
      <c r="G4010" s="5">
        <v>1</v>
      </c>
    </row>
    <row r="4011" spans="1:7" x14ac:dyDescent="0.2">
      <c r="A4011" s="12">
        <v>42758.767604166664</v>
      </c>
      <c r="B4011" s="5"/>
      <c r="C4011" s="5"/>
      <c r="D4011" s="5"/>
      <c r="E4011" s="5">
        <v>1</v>
      </c>
      <c r="F4011" s="5"/>
      <c r="G4011" s="5">
        <v>1</v>
      </c>
    </row>
    <row r="4012" spans="1:7" x14ac:dyDescent="0.2">
      <c r="A4012" s="12">
        <v>42759.035833333335</v>
      </c>
      <c r="B4012" s="5"/>
      <c r="C4012" s="5"/>
      <c r="D4012" s="5"/>
      <c r="E4012" s="5">
        <v>1</v>
      </c>
      <c r="F4012" s="5"/>
      <c r="G4012" s="5">
        <v>1</v>
      </c>
    </row>
    <row r="4013" spans="1:7" x14ac:dyDescent="0.2">
      <c r="A4013" s="12">
        <v>42759.384976851848</v>
      </c>
      <c r="B4013" s="5">
        <v>1</v>
      </c>
      <c r="C4013" s="5"/>
      <c r="D4013" s="5"/>
      <c r="E4013" s="5"/>
      <c r="F4013" s="5"/>
      <c r="G4013" s="5">
        <v>1</v>
      </c>
    </row>
    <row r="4014" spans="1:7" x14ac:dyDescent="0.2">
      <c r="A4014" s="12">
        <v>42759.420266203706</v>
      </c>
      <c r="B4014" s="5"/>
      <c r="C4014" s="5"/>
      <c r="D4014" s="5"/>
      <c r="E4014" s="5">
        <v>1</v>
      </c>
      <c r="F4014" s="5"/>
      <c r="G4014" s="5">
        <v>1</v>
      </c>
    </row>
    <row r="4015" spans="1:7" x14ac:dyDescent="0.2">
      <c r="A4015" s="12">
        <v>42759.516435185185</v>
      </c>
      <c r="B4015" s="5"/>
      <c r="C4015" s="5"/>
      <c r="D4015" s="5"/>
      <c r="E4015" s="5">
        <v>1</v>
      </c>
      <c r="F4015" s="5"/>
      <c r="G4015" s="5">
        <v>1</v>
      </c>
    </row>
    <row r="4016" spans="1:7" x14ac:dyDescent="0.2">
      <c r="A4016" s="12">
        <v>42760.035879629628</v>
      </c>
      <c r="B4016" s="5"/>
      <c r="C4016" s="5">
        <v>1</v>
      </c>
      <c r="D4016" s="5"/>
      <c r="E4016" s="5"/>
      <c r="F4016" s="5"/>
      <c r="G4016" s="5">
        <v>1</v>
      </c>
    </row>
    <row r="4017" spans="1:7" x14ac:dyDescent="0.2">
      <c r="A4017" s="12">
        <v>42760.290601851855</v>
      </c>
      <c r="B4017" s="5"/>
      <c r="C4017" s="5"/>
      <c r="D4017" s="5"/>
      <c r="E4017" s="5">
        <v>1</v>
      </c>
      <c r="F4017" s="5"/>
      <c r="G4017" s="5">
        <v>1</v>
      </c>
    </row>
    <row r="4018" spans="1:7" x14ac:dyDescent="0.2">
      <c r="A4018" s="12">
        <v>42761.167905092596</v>
      </c>
      <c r="B4018" s="5">
        <v>1</v>
      </c>
      <c r="C4018" s="5"/>
      <c r="D4018" s="5"/>
      <c r="E4018" s="5"/>
      <c r="F4018" s="5"/>
      <c r="G4018" s="5">
        <v>1</v>
      </c>
    </row>
    <row r="4019" spans="1:7" x14ac:dyDescent="0.2">
      <c r="A4019" s="12">
        <v>42761.637789351851</v>
      </c>
      <c r="B4019" s="5"/>
      <c r="C4019" s="5"/>
      <c r="D4019" s="5"/>
      <c r="E4019" s="5">
        <v>1</v>
      </c>
      <c r="F4019" s="5"/>
      <c r="G4019" s="5">
        <v>1</v>
      </c>
    </row>
    <row r="4020" spans="1:7" x14ac:dyDescent="0.2">
      <c r="A4020" s="12">
        <v>42761.752766203703</v>
      </c>
      <c r="B4020" s="5"/>
      <c r="C4020" s="5"/>
      <c r="D4020" s="5"/>
      <c r="E4020" s="5">
        <v>1</v>
      </c>
      <c r="F4020" s="5"/>
      <c r="G4020" s="5">
        <v>1</v>
      </c>
    </row>
    <row r="4021" spans="1:7" x14ac:dyDescent="0.2">
      <c r="A4021" s="12">
        <v>42761.832569444443</v>
      </c>
      <c r="B4021" s="5"/>
      <c r="C4021" s="5"/>
      <c r="D4021" s="5">
        <v>1</v>
      </c>
      <c r="E4021" s="5"/>
      <c r="F4021" s="5"/>
      <c r="G4021" s="5">
        <v>1</v>
      </c>
    </row>
    <row r="4022" spans="1:7" x14ac:dyDescent="0.2">
      <c r="A4022" s="12">
        <v>42762.337476851855</v>
      </c>
      <c r="B4022" s="5"/>
      <c r="C4022" s="5">
        <v>1</v>
      </c>
      <c r="D4022" s="5"/>
      <c r="E4022" s="5"/>
      <c r="F4022" s="5"/>
      <c r="G4022" s="5">
        <v>1</v>
      </c>
    </row>
    <row r="4023" spans="1:7" x14ac:dyDescent="0.2">
      <c r="A4023" s="12">
        <v>42762.734097222223</v>
      </c>
      <c r="B4023" s="5"/>
      <c r="C4023" s="5"/>
      <c r="D4023" s="5"/>
      <c r="E4023" s="5">
        <v>1</v>
      </c>
      <c r="F4023" s="5"/>
      <c r="G4023" s="5">
        <v>1</v>
      </c>
    </row>
    <row r="4024" spans="1:7" x14ac:dyDescent="0.2">
      <c r="A4024" s="12">
        <v>42762.753680555557</v>
      </c>
      <c r="B4024" s="5">
        <v>1</v>
      </c>
      <c r="C4024" s="5"/>
      <c r="D4024" s="5"/>
      <c r="E4024" s="5"/>
      <c r="F4024" s="5"/>
      <c r="G4024" s="5">
        <v>1</v>
      </c>
    </row>
    <row r="4025" spans="1:7" x14ac:dyDescent="0.2">
      <c r="A4025" s="12">
        <v>42763.572337962964</v>
      </c>
      <c r="B4025" s="5">
        <v>1</v>
      </c>
      <c r="C4025" s="5"/>
      <c r="D4025" s="5"/>
      <c r="E4025" s="5"/>
      <c r="F4025" s="5"/>
      <c r="G4025" s="5">
        <v>1</v>
      </c>
    </row>
    <row r="4026" spans="1:7" x14ac:dyDescent="0.2">
      <c r="A4026" s="12">
        <v>42766.392164351855</v>
      </c>
      <c r="B4026" s="5"/>
      <c r="C4026" s="5"/>
      <c r="D4026" s="5"/>
      <c r="E4026" s="5">
        <v>1</v>
      </c>
      <c r="F4026" s="5"/>
      <c r="G4026" s="5">
        <v>1</v>
      </c>
    </row>
    <row r="4027" spans="1:7" x14ac:dyDescent="0.2">
      <c r="A4027" s="12">
        <v>42766.41846064815</v>
      </c>
      <c r="B4027" s="5"/>
      <c r="C4027" s="5">
        <v>1</v>
      </c>
      <c r="D4027" s="5"/>
      <c r="E4027" s="5"/>
      <c r="F4027" s="5"/>
      <c r="G4027" s="5">
        <v>1</v>
      </c>
    </row>
    <row r="4028" spans="1:7" x14ac:dyDescent="0.2">
      <c r="A4028" s="12">
        <v>42766.596701388888</v>
      </c>
      <c r="B4028" s="5"/>
      <c r="C4028" s="5"/>
      <c r="D4028" s="5"/>
      <c r="E4028" s="5">
        <v>1</v>
      </c>
      <c r="F4028" s="5"/>
      <c r="G4028" s="5">
        <v>1</v>
      </c>
    </row>
    <row r="4029" spans="1:7" x14ac:dyDescent="0.2">
      <c r="A4029" s="12">
        <v>42766.619212962964</v>
      </c>
      <c r="B4029" s="5"/>
      <c r="C4029" s="5"/>
      <c r="D4029" s="5"/>
      <c r="E4029" s="5">
        <v>1</v>
      </c>
      <c r="F4029" s="5"/>
      <c r="G4029" s="5">
        <v>1</v>
      </c>
    </row>
    <row r="4030" spans="1:7" x14ac:dyDescent="0.2">
      <c r="A4030" s="12">
        <v>42766.74858796296</v>
      </c>
      <c r="B4030" s="5"/>
      <c r="C4030" s="5">
        <v>1</v>
      </c>
      <c r="D4030" s="5"/>
      <c r="E4030" s="5"/>
      <c r="F4030" s="5"/>
      <c r="G4030" s="5">
        <v>1</v>
      </c>
    </row>
    <row r="4031" spans="1:7" x14ac:dyDescent="0.2">
      <c r="A4031" s="12">
        <v>42766.823344907411</v>
      </c>
      <c r="B4031" s="5"/>
      <c r="C4031" s="5">
        <v>1</v>
      </c>
      <c r="D4031" s="5"/>
      <c r="E4031" s="5"/>
      <c r="F4031" s="5"/>
      <c r="G4031" s="5">
        <v>1</v>
      </c>
    </row>
    <row r="4032" spans="1:7" x14ac:dyDescent="0.2">
      <c r="A4032" s="12">
        <v>42767.368969907409</v>
      </c>
      <c r="B4032" s="5">
        <v>1</v>
      </c>
      <c r="C4032" s="5"/>
      <c r="D4032" s="5"/>
      <c r="E4032" s="5"/>
      <c r="F4032" s="5"/>
      <c r="G4032" s="5">
        <v>1</v>
      </c>
    </row>
    <row r="4033" spans="1:7" x14ac:dyDescent="0.2">
      <c r="A4033" s="12">
        <v>42767.480185185188</v>
      </c>
      <c r="B4033" s="5">
        <v>1</v>
      </c>
      <c r="C4033" s="5"/>
      <c r="D4033" s="5"/>
      <c r="E4033" s="5"/>
      <c r="F4033" s="5"/>
      <c r="G4033" s="5">
        <v>1</v>
      </c>
    </row>
    <row r="4034" spans="1:7" x14ac:dyDescent="0.2">
      <c r="A4034" s="12">
        <v>42767.59337962963</v>
      </c>
      <c r="B4034" s="5"/>
      <c r="C4034" s="5"/>
      <c r="D4034" s="5"/>
      <c r="E4034" s="5">
        <v>1</v>
      </c>
      <c r="F4034" s="5"/>
      <c r="G4034" s="5">
        <v>1</v>
      </c>
    </row>
    <row r="4035" spans="1:7" x14ac:dyDescent="0.2">
      <c r="A4035" s="12">
        <v>42767.604560185187</v>
      </c>
      <c r="B4035" s="5"/>
      <c r="C4035" s="5">
        <v>1</v>
      </c>
      <c r="D4035" s="5"/>
      <c r="E4035" s="5"/>
      <c r="F4035" s="5"/>
      <c r="G4035" s="5">
        <v>1</v>
      </c>
    </row>
    <row r="4036" spans="1:7" x14ac:dyDescent="0.2">
      <c r="A4036" s="12">
        <v>42768.217037037037</v>
      </c>
      <c r="B4036" s="5"/>
      <c r="C4036" s="5"/>
      <c r="D4036" s="5"/>
      <c r="E4036" s="5">
        <v>1</v>
      </c>
      <c r="F4036" s="5"/>
      <c r="G4036" s="5">
        <v>1</v>
      </c>
    </row>
    <row r="4037" spans="1:7" x14ac:dyDescent="0.2">
      <c r="A4037" s="12">
        <v>42768.6253125</v>
      </c>
      <c r="B4037" s="5"/>
      <c r="C4037" s="5"/>
      <c r="D4037" s="5"/>
      <c r="E4037" s="5">
        <v>1</v>
      </c>
      <c r="F4037" s="5"/>
      <c r="G4037" s="5">
        <v>1</v>
      </c>
    </row>
    <row r="4038" spans="1:7" x14ac:dyDescent="0.2">
      <c r="A4038" s="12">
        <v>42768.762511574074</v>
      </c>
      <c r="B4038" s="5"/>
      <c r="C4038" s="5">
        <v>1</v>
      </c>
      <c r="D4038" s="5"/>
      <c r="E4038" s="5"/>
      <c r="F4038" s="5"/>
      <c r="G4038" s="5">
        <v>1</v>
      </c>
    </row>
    <row r="4039" spans="1:7" x14ac:dyDescent="0.2">
      <c r="A4039" s="12">
        <v>42769.366666666669</v>
      </c>
      <c r="B4039" s="5"/>
      <c r="C4039" s="5"/>
      <c r="D4039" s="5"/>
      <c r="E4039" s="5">
        <v>1</v>
      </c>
      <c r="F4039" s="5"/>
      <c r="G4039" s="5">
        <v>1</v>
      </c>
    </row>
    <row r="4040" spans="1:7" x14ac:dyDescent="0.2">
      <c r="A4040" s="12">
        <v>42769.601631944446</v>
      </c>
      <c r="B4040" s="5"/>
      <c r="C4040" s="5"/>
      <c r="D4040" s="5"/>
      <c r="E4040" s="5">
        <v>1</v>
      </c>
      <c r="F4040" s="5"/>
      <c r="G4040" s="5">
        <v>1</v>
      </c>
    </row>
    <row r="4041" spans="1:7" x14ac:dyDescent="0.2">
      <c r="A4041" s="12">
        <v>42769.993148148147</v>
      </c>
      <c r="B4041" s="5"/>
      <c r="C4041" s="5"/>
      <c r="D4041" s="5"/>
      <c r="E4041" s="5">
        <v>1</v>
      </c>
      <c r="F4041" s="5"/>
      <c r="G4041" s="5">
        <v>1</v>
      </c>
    </row>
    <row r="4042" spans="1:7" x14ac:dyDescent="0.2">
      <c r="A4042" s="12">
        <v>42770.082256944443</v>
      </c>
      <c r="B4042" s="5"/>
      <c r="C4042" s="5">
        <v>1</v>
      </c>
      <c r="D4042" s="5"/>
      <c r="E4042" s="5"/>
      <c r="F4042" s="5"/>
      <c r="G4042" s="5">
        <v>1</v>
      </c>
    </row>
    <row r="4043" spans="1:7" x14ac:dyDescent="0.2">
      <c r="A4043" s="12">
        <v>42772.460729166669</v>
      </c>
      <c r="B4043" s="5"/>
      <c r="C4043" s="5"/>
      <c r="D4043" s="5"/>
      <c r="E4043" s="5">
        <v>1</v>
      </c>
      <c r="F4043" s="5"/>
      <c r="G4043" s="5">
        <v>1</v>
      </c>
    </row>
    <row r="4044" spans="1:7" x14ac:dyDescent="0.2">
      <c r="A4044" s="12">
        <v>42772.567743055559</v>
      </c>
      <c r="B4044" s="5"/>
      <c r="C4044" s="5"/>
      <c r="D4044" s="5"/>
      <c r="E4044" s="5">
        <v>1</v>
      </c>
      <c r="F4044" s="5"/>
      <c r="G4044" s="5">
        <v>1</v>
      </c>
    </row>
    <row r="4045" spans="1:7" x14ac:dyDescent="0.2">
      <c r="A4045" s="12">
        <v>42772.6250462963</v>
      </c>
      <c r="B4045" s="5"/>
      <c r="C4045" s="5"/>
      <c r="D4045" s="5"/>
      <c r="E4045" s="5">
        <v>1</v>
      </c>
      <c r="F4045" s="5"/>
      <c r="G4045" s="5">
        <v>1</v>
      </c>
    </row>
    <row r="4046" spans="1:7" x14ac:dyDescent="0.2">
      <c r="A4046" s="12">
        <v>42772.796909722223</v>
      </c>
      <c r="B4046" s="5"/>
      <c r="C4046" s="5"/>
      <c r="D4046" s="5"/>
      <c r="E4046" s="5">
        <v>1</v>
      </c>
      <c r="F4046" s="5"/>
      <c r="G4046" s="5">
        <v>1</v>
      </c>
    </row>
    <row r="4047" spans="1:7" x14ac:dyDescent="0.2">
      <c r="A4047" s="12">
        <v>42773.70784722222</v>
      </c>
      <c r="B4047" s="5"/>
      <c r="C4047" s="5"/>
      <c r="D4047" s="5">
        <v>1</v>
      </c>
      <c r="E4047" s="5"/>
      <c r="F4047" s="5"/>
      <c r="G4047" s="5">
        <v>1</v>
      </c>
    </row>
    <row r="4048" spans="1:7" x14ac:dyDescent="0.2">
      <c r="A4048" s="12">
        <v>42773.91300925926</v>
      </c>
      <c r="B4048" s="5"/>
      <c r="C4048" s="5"/>
      <c r="D4048" s="5">
        <v>1</v>
      </c>
      <c r="E4048" s="5"/>
      <c r="F4048" s="5"/>
      <c r="G4048" s="5">
        <v>1</v>
      </c>
    </row>
    <row r="4049" spans="1:7" x14ac:dyDescent="0.2">
      <c r="A4049" s="12">
        <v>42774.239444444444</v>
      </c>
      <c r="B4049" s="5"/>
      <c r="C4049" s="5">
        <v>1</v>
      </c>
      <c r="D4049" s="5"/>
      <c r="E4049" s="5"/>
      <c r="F4049" s="5"/>
      <c r="G4049" s="5">
        <v>1</v>
      </c>
    </row>
    <row r="4050" spans="1:7" x14ac:dyDescent="0.2">
      <c r="A4050" s="12">
        <v>42774.41337962963</v>
      </c>
      <c r="B4050" s="5"/>
      <c r="C4050" s="5"/>
      <c r="D4050" s="5"/>
      <c r="E4050" s="5">
        <v>1</v>
      </c>
      <c r="F4050" s="5"/>
      <c r="G4050" s="5">
        <v>1</v>
      </c>
    </row>
    <row r="4051" spans="1:7" x14ac:dyDescent="0.2">
      <c r="A4051" s="12">
        <v>42774.583738425928</v>
      </c>
      <c r="B4051" s="5">
        <v>1</v>
      </c>
      <c r="C4051" s="5"/>
      <c r="D4051" s="5"/>
      <c r="E4051" s="5"/>
      <c r="F4051" s="5"/>
      <c r="G4051" s="5">
        <v>1</v>
      </c>
    </row>
    <row r="4052" spans="1:7" x14ac:dyDescent="0.2">
      <c r="A4052" s="12">
        <v>42774.964490740742</v>
      </c>
      <c r="B4052" s="5">
        <v>1</v>
      </c>
      <c r="C4052" s="5"/>
      <c r="D4052" s="5"/>
      <c r="E4052" s="5"/>
      <c r="F4052" s="5"/>
      <c r="G4052" s="5">
        <v>1</v>
      </c>
    </row>
    <row r="4053" spans="1:7" x14ac:dyDescent="0.2">
      <c r="A4053" s="12">
        <v>42775.106550925928</v>
      </c>
      <c r="B4053" s="5"/>
      <c r="C4053" s="5"/>
      <c r="D4053" s="5"/>
      <c r="E4053" s="5">
        <v>1</v>
      </c>
      <c r="F4053" s="5"/>
      <c r="G4053" s="5">
        <v>1</v>
      </c>
    </row>
    <row r="4054" spans="1:7" x14ac:dyDescent="0.2">
      <c r="A4054" s="12">
        <v>42775.306608796294</v>
      </c>
      <c r="B4054" s="5"/>
      <c r="C4054" s="5"/>
      <c r="D4054" s="5"/>
      <c r="E4054" s="5">
        <v>1</v>
      </c>
      <c r="F4054" s="5"/>
      <c r="G4054" s="5">
        <v>1</v>
      </c>
    </row>
    <row r="4055" spans="1:7" x14ac:dyDescent="0.2">
      <c r="A4055" s="12">
        <v>42775.525381944448</v>
      </c>
      <c r="B4055" s="5"/>
      <c r="C4055" s="5"/>
      <c r="D4055" s="5"/>
      <c r="E4055" s="5">
        <v>1</v>
      </c>
      <c r="F4055" s="5"/>
      <c r="G4055" s="5">
        <v>1</v>
      </c>
    </row>
    <row r="4056" spans="1:7" x14ac:dyDescent="0.2">
      <c r="A4056" s="12">
        <v>42775.755879629629</v>
      </c>
      <c r="B4056" s="5"/>
      <c r="C4056" s="5">
        <v>1</v>
      </c>
      <c r="D4056" s="5"/>
      <c r="E4056" s="5"/>
      <c r="F4056" s="5"/>
      <c r="G4056" s="5">
        <v>1</v>
      </c>
    </row>
    <row r="4057" spans="1:7" x14ac:dyDescent="0.2">
      <c r="A4057" s="12">
        <v>42775.874016203707</v>
      </c>
      <c r="B4057" s="5"/>
      <c r="C4057" s="5"/>
      <c r="D4057" s="5"/>
      <c r="E4057" s="5">
        <v>1</v>
      </c>
      <c r="F4057" s="5"/>
      <c r="G4057" s="5">
        <v>1</v>
      </c>
    </row>
    <row r="4058" spans="1:7" x14ac:dyDescent="0.2">
      <c r="A4058" s="12">
        <v>42776.496099537035</v>
      </c>
      <c r="B4058" s="5"/>
      <c r="C4058" s="5"/>
      <c r="D4058" s="5"/>
      <c r="E4058" s="5">
        <v>1</v>
      </c>
      <c r="F4058" s="5"/>
      <c r="G4058" s="5">
        <v>1</v>
      </c>
    </row>
    <row r="4059" spans="1:7" x14ac:dyDescent="0.2">
      <c r="A4059" s="12">
        <v>42778.556967592594</v>
      </c>
      <c r="B4059" s="5"/>
      <c r="C4059" s="5">
        <v>1</v>
      </c>
      <c r="D4059" s="5"/>
      <c r="E4059" s="5"/>
      <c r="F4059" s="5"/>
      <c r="G4059" s="5">
        <v>1</v>
      </c>
    </row>
    <row r="4060" spans="1:7" x14ac:dyDescent="0.2">
      <c r="A4060" s="12">
        <v>42779.005324074074</v>
      </c>
      <c r="B4060" s="5"/>
      <c r="C4060" s="5"/>
      <c r="D4060" s="5">
        <v>1</v>
      </c>
      <c r="E4060" s="5"/>
      <c r="F4060" s="5"/>
      <c r="G4060" s="5">
        <v>1</v>
      </c>
    </row>
    <row r="4061" spans="1:7" x14ac:dyDescent="0.2">
      <c r="A4061" s="12">
        <v>42779.401956018519</v>
      </c>
      <c r="B4061" s="5"/>
      <c r="C4061" s="5"/>
      <c r="D4061" s="5"/>
      <c r="E4061" s="5">
        <v>1</v>
      </c>
      <c r="F4061" s="5"/>
      <c r="G4061" s="5">
        <v>1</v>
      </c>
    </row>
    <row r="4062" spans="1:7" x14ac:dyDescent="0.2">
      <c r="A4062" s="12">
        <v>42779.700115740743</v>
      </c>
      <c r="B4062" s="5"/>
      <c r="C4062" s="5"/>
      <c r="D4062" s="5"/>
      <c r="E4062" s="5">
        <v>1</v>
      </c>
      <c r="F4062" s="5"/>
      <c r="G4062" s="5">
        <v>1</v>
      </c>
    </row>
    <row r="4063" spans="1:7" x14ac:dyDescent="0.2">
      <c r="A4063" s="12">
        <v>42780.392199074071</v>
      </c>
      <c r="B4063" s="5"/>
      <c r="C4063" s="5"/>
      <c r="D4063" s="5"/>
      <c r="E4063" s="5">
        <v>1</v>
      </c>
      <c r="F4063" s="5"/>
      <c r="G4063" s="5">
        <v>1</v>
      </c>
    </row>
    <row r="4064" spans="1:7" x14ac:dyDescent="0.2">
      <c r="A4064" s="12">
        <v>42780.500706018516</v>
      </c>
      <c r="B4064" s="5">
        <v>1</v>
      </c>
      <c r="C4064" s="5"/>
      <c r="D4064" s="5"/>
      <c r="E4064" s="5"/>
      <c r="F4064" s="5"/>
      <c r="G4064" s="5">
        <v>1</v>
      </c>
    </row>
    <row r="4065" spans="1:7" x14ac:dyDescent="0.2">
      <c r="A4065" s="12">
        <v>42780.531944444447</v>
      </c>
      <c r="B4065" s="5"/>
      <c r="C4065" s="5"/>
      <c r="D4065" s="5"/>
      <c r="E4065" s="5">
        <v>1</v>
      </c>
      <c r="F4065" s="5"/>
      <c r="G4065" s="5">
        <v>1</v>
      </c>
    </row>
    <row r="4066" spans="1:7" x14ac:dyDescent="0.2">
      <c r="A4066" s="12">
        <v>42780.617372685185</v>
      </c>
      <c r="B4066" s="5"/>
      <c r="C4066" s="5"/>
      <c r="D4066" s="5">
        <v>1</v>
      </c>
      <c r="E4066" s="5"/>
      <c r="F4066" s="5"/>
      <c r="G4066" s="5">
        <v>1</v>
      </c>
    </row>
    <row r="4067" spans="1:7" x14ac:dyDescent="0.2">
      <c r="A4067" s="12">
        <v>42780.734143518515</v>
      </c>
      <c r="B4067" s="5"/>
      <c r="C4067" s="5"/>
      <c r="D4067" s="5">
        <v>1</v>
      </c>
      <c r="E4067" s="5"/>
      <c r="F4067" s="5"/>
      <c r="G4067" s="5">
        <v>1</v>
      </c>
    </row>
    <row r="4068" spans="1:7" x14ac:dyDescent="0.2">
      <c r="A4068" s="12">
        <v>42781.340763888889</v>
      </c>
      <c r="B4068" s="5"/>
      <c r="C4068" s="5"/>
      <c r="D4068" s="5"/>
      <c r="E4068" s="5">
        <v>1</v>
      </c>
      <c r="F4068" s="5"/>
      <c r="G4068" s="5">
        <v>1</v>
      </c>
    </row>
    <row r="4069" spans="1:7" x14ac:dyDescent="0.2">
      <c r="A4069" s="12">
        <v>42782.218541666669</v>
      </c>
      <c r="B4069" s="5"/>
      <c r="C4069" s="5">
        <v>1</v>
      </c>
      <c r="D4069" s="5"/>
      <c r="E4069" s="5"/>
      <c r="F4069" s="5"/>
      <c r="G4069" s="5">
        <v>1</v>
      </c>
    </row>
    <row r="4070" spans="1:7" x14ac:dyDescent="0.2">
      <c r="A4070" s="12">
        <v>42783.251064814816</v>
      </c>
      <c r="B4070" s="5"/>
      <c r="C4070" s="5"/>
      <c r="D4070" s="5"/>
      <c r="E4070" s="5">
        <v>1</v>
      </c>
      <c r="F4070" s="5"/>
      <c r="G4070" s="5">
        <v>1</v>
      </c>
    </row>
    <row r="4071" spans="1:7" x14ac:dyDescent="0.2">
      <c r="A4071" s="12">
        <v>42783.304849537039</v>
      </c>
      <c r="B4071" s="5"/>
      <c r="C4071" s="5"/>
      <c r="D4071" s="5">
        <v>1</v>
      </c>
      <c r="E4071" s="5"/>
      <c r="F4071" s="5"/>
      <c r="G4071" s="5">
        <v>1</v>
      </c>
    </row>
    <row r="4072" spans="1:7" x14ac:dyDescent="0.2">
      <c r="A4072" s="12">
        <v>42783.606956018521</v>
      </c>
      <c r="B4072" s="5"/>
      <c r="C4072" s="5"/>
      <c r="D4072" s="5">
        <v>1</v>
      </c>
      <c r="E4072" s="5"/>
      <c r="F4072" s="5"/>
      <c r="G4072" s="5">
        <v>1</v>
      </c>
    </row>
    <row r="4073" spans="1:7" x14ac:dyDescent="0.2">
      <c r="A4073" s="12">
        <v>42785.062037037038</v>
      </c>
      <c r="B4073" s="5"/>
      <c r="C4073" s="5"/>
      <c r="D4073" s="5">
        <v>1</v>
      </c>
      <c r="E4073" s="5"/>
      <c r="F4073" s="5"/>
      <c r="G4073" s="5">
        <v>1</v>
      </c>
    </row>
    <row r="4074" spans="1:7" x14ac:dyDescent="0.2">
      <c r="A4074" s="12">
        <v>42785.791689814818</v>
      </c>
      <c r="B4074" s="5">
        <v>1</v>
      </c>
      <c r="C4074" s="5"/>
      <c r="D4074" s="5"/>
      <c r="E4074" s="5"/>
      <c r="F4074" s="5"/>
      <c r="G4074" s="5">
        <v>1</v>
      </c>
    </row>
    <row r="4075" spans="1:7" x14ac:dyDescent="0.2">
      <c r="A4075" s="12">
        <v>42786.141898148147</v>
      </c>
      <c r="B4075" s="5"/>
      <c r="C4075" s="5"/>
      <c r="D4075" s="5">
        <v>1</v>
      </c>
      <c r="E4075" s="5"/>
      <c r="F4075" s="5"/>
      <c r="G4075" s="5">
        <v>1</v>
      </c>
    </row>
    <row r="4076" spans="1:7" x14ac:dyDescent="0.2">
      <c r="A4076" s="12">
        <v>42787.654097222221</v>
      </c>
      <c r="B4076" s="5"/>
      <c r="C4076" s="5"/>
      <c r="D4076" s="5">
        <v>1</v>
      </c>
      <c r="E4076" s="5"/>
      <c r="F4076" s="5"/>
      <c r="G4076" s="5">
        <v>1</v>
      </c>
    </row>
    <row r="4077" spans="1:7" x14ac:dyDescent="0.2">
      <c r="A4077" s="12">
        <v>42787.94290509259</v>
      </c>
      <c r="B4077" s="5"/>
      <c r="C4077" s="5"/>
      <c r="D4077" s="5">
        <v>1</v>
      </c>
      <c r="E4077" s="5"/>
      <c r="F4077" s="5"/>
      <c r="G4077" s="5">
        <v>1</v>
      </c>
    </row>
    <row r="4078" spans="1:7" x14ac:dyDescent="0.2">
      <c r="A4078" s="12">
        <v>42788.041932870372</v>
      </c>
      <c r="B4078" s="5"/>
      <c r="C4078" s="5"/>
      <c r="D4078" s="5">
        <v>1</v>
      </c>
      <c r="E4078" s="5"/>
      <c r="F4078" s="5"/>
      <c r="G4078" s="5">
        <v>1</v>
      </c>
    </row>
    <row r="4079" spans="1:7" x14ac:dyDescent="0.2">
      <c r="A4079" s="12">
        <v>42788.356874999998</v>
      </c>
      <c r="B4079" s="5"/>
      <c r="C4079" s="5"/>
      <c r="D4079" s="5">
        <v>1</v>
      </c>
      <c r="E4079" s="5"/>
      <c r="F4079" s="5"/>
      <c r="G4079" s="5">
        <v>1</v>
      </c>
    </row>
    <row r="4080" spans="1:7" x14ac:dyDescent="0.2">
      <c r="A4080" s="12">
        <v>42789.25409722222</v>
      </c>
      <c r="B4080" s="5"/>
      <c r="C4080" s="5"/>
      <c r="D4080" s="5">
        <v>1</v>
      </c>
      <c r="E4080" s="5"/>
      <c r="F4080" s="5"/>
      <c r="G4080" s="5">
        <v>1</v>
      </c>
    </row>
    <row r="4081" spans="1:7" x14ac:dyDescent="0.2">
      <c r="A4081" s="12">
        <v>42790.375034722223</v>
      </c>
      <c r="B4081" s="5">
        <v>1</v>
      </c>
      <c r="C4081" s="5"/>
      <c r="D4081" s="5"/>
      <c r="E4081" s="5"/>
      <c r="F4081" s="5"/>
      <c r="G4081" s="5">
        <v>1</v>
      </c>
    </row>
    <row r="4082" spans="1:7" x14ac:dyDescent="0.2">
      <c r="A4082" s="12">
        <v>42790.67690972222</v>
      </c>
      <c r="B4082" s="5"/>
      <c r="C4082" s="5"/>
      <c r="D4082" s="5">
        <v>1</v>
      </c>
      <c r="E4082" s="5"/>
      <c r="F4082" s="5"/>
      <c r="G4082" s="5">
        <v>1</v>
      </c>
    </row>
    <row r="4083" spans="1:7" x14ac:dyDescent="0.2">
      <c r="A4083" s="12">
        <v>42790.6872337963</v>
      </c>
      <c r="B4083" s="5">
        <v>1</v>
      </c>
      <c r="C4083" s="5"/>
      <c r="D4083" s="5"/>
      <c r="E4083" s="5"/>
      <c r="F4083" s="5"/>
      <c r="G4083" s="5">
        <v>1</v>
      </c>
    </row>
    <row r="4084" spans="1:7" x14ac:dyDescent="0.2">
      <c r="A4084" s="12">
        <v>42791.461504629631</v>
      </c>
      <c r="B4084" s="5"/>
      <c r="C4084" s="5"/>
      <c r="D4084" s="5">
        <v>1</v>
      </c>
      <c r="E4084" s="5"/>
      <c r="F4084" s="5"/>
      <c r="G4084" s="5">
        <v>1</v>
      </c>
    </row>
    <row r="4085" spans="1:7" x14ac:dyDescent="0.2">
      <c r="A4085" s="12">
        <v>42792.635636574072</v>
      </c>
      <c r="B4085" s="5"/>
      <c r="C4085" s="5"/>
      <c r="D4085" s="5">
        <v>1</v>
      </c>
      <c r="E4085" s="5"/>
      <c r="F4085" s="5"/>
      <c r="G4085" s="5">
        <v>1</v>
      </c>
    </row>
    <row r="4086" spans="1:7" x14ac:dyDescent="0.2">
      <c r="A4086" s="12">
        <v>42793.492488425924</v>
      </c>
      <c r="B4086" s="5"/>
      <c r="C4086" s="5"/>
      <c r="D4086" s="5"/>
      <c r="E4086" s="5">
        <v>1</v>
      </c>
      <c r="F4086" s="5"/>
      <c r="G4086" s="5">
        <v>1</v>
      </c>
    </row>
    <row r="4087" spans="1:7" x14ac:dyDescent="0.2">
      <c r="A4087" s="12">
        <v>42793.814016203702</v>
      </c>
      <c r="B4087" s="5"/>
      <c r="C4087" s="5"/>
      <c r="D4087" s="5">
        <v>1</v>
      </c>
      <c r="E4087" s="5"/>
      <c r="F4087" s="5"/>
      <c r="G4087" s="5">
        <v>1</v>
      </c>
    </row>
    <row r="4088" spans="1:7" x14ac:dyDescent="0.2">
      <c r="A4088" s="12">
        <v>42795.487812500003</v>
      </c>
      <c r="B4088" s="5">
        <v>1</v>
      </c>
      <c r="C4088" s="5"/>
      <c r="D4088" s="5"/>
      <c r="E4088" s="5"/>
      <c r="F4088" s="5"/>
      <c r="G4088" s="5">
        <v>1</v>
      </c>
    </row>
    <row r="4089" spans="1:7" x14ac:dyDescent="0.2">
      <c r="A4089" s="12">
        <v>42795.493148148147</v>
      </c>
      <c r="B4089" s="5"/>
      <c r="C4089" s="5"/>
      <c r="D4089" s="5">
        <v>1</v>
      </c>
      <c r="E4089" s="5"/>
      <c r="F4089" s="5"/>
      <c r="G4089" s="5">
        <v>1</v>
      </c>
    </row>
    <row r="4090" spans="1:7" x14ac:dyDescent="0.2">
      <c r="A4090" s="12">
        <v>42795.861238425925</v>
      </c>
      <c r="B4090" s="5"/>
      <c r="C4090" s="5"/>
      <c r="D4090" s="5">
        <v>1</v>
      </c>
      <c r="E4090" s="5"/>
      <c r="F4090" s="5"/>
      <c r="G4090" s="5">
        <v>1</v>
      </c>
    </row>
    <row r="4091" spans="1:7" x14ac:dyDescent="0.2">
      <c r="A4091" s="12">
        <v>42795.863310185188</v>
      </c>
      <c r="B4091" s="5"/>
      <c r="C4091" s="5"/>
      <c r="D4091" s="5">
        <v>1</v>
      </c>
      <c r="E4091" s="5"/>
      <c r="F4091" s="5"/>
      <c r="G4091" s="5">
        <v>1</v>
      </c>
    </row>
    <row r="4092" spans="1:7" x14ac:dyDescent="0.2">
      <c r="A4092" s="12">
        <v>42795.999537037038</v>
      </c>
      <c r="B4092" s="5"/>
      <c r="C4092" s="5"/>
      <c r="D4092" s="5">
        <v>1</v>
      </c>
      <c r="E4092" s="5"/>
      <c r="F4092" s="5"/>
      <c r="G4092" s="5">
        <v>1</v>
      </c>
    </row>
    <row r="4093" spans="1:7" x14ac:dyDescent="0.2">
      <c r="A4093" s="12">
        <v>42796.329942129632</v>
      </c>
      <c r="B4093" s="5"/>
      <c r="C4093" s="5"/>
      <c r="D4093" s="5">
        <v>1</v>
      </c>
      <c r="E4093" s="5"/>
      <c r="F4093" s="5"/>
      <c r="G4093" s="5">
        <v>1</v>
      </c>
    </row>
    <row r="4094" spans="1:7" x14ac:dyDescent="0.2">
      <c r="A4094" s="12">
        <v>42796.474143518521</v>
      </c>
      <c r="B4094" s="5"/>
      <c r="C4094" s="5"/>
      <c r="D4094" s="5">
        <v>1</v>
      </c>
      <c r="E4094" s="5"/>
      <c r="F4094" s="5"/>
      <c r="G4094" s="5">
        <v>1</v>
      </c>
    </row>
    <row r="4095" spans="1:7" x14ac:dyDescent="0.2">
      <c r="A4095" s="12">
        <v>42799.052094907405</v>
      </c>
      <c r="B4095" s="5"/>
      <c r="C4095" s="5"/>
      <c r="D4095" s="5">
        <v>1</v>
      </c>
      <c r="E4095" s="5"/>
      <c r="F4095" s="5"/>
      <c r="G4095" s="5">
        <v>1</v>
      </c>
    </row>
    <row r="4096" spans="1:7" x14ac:dyDescent="0.2">
      <c r="A4096" s="12">
        <v>42800.511793981481</v>
      </c>
      <c r="B4096" s="5"/>
      <c r="C4096" s="5"/>
      <c r="D4096" s="5">
        <v>1</v>
      </c>
      <c r="E4096" s="5"/>
      <c r="F4096" s="5"/>
      <c r="G4096" s="5">
        <v>1</v>
      </c>
    </row>
    <row r="4097" spans="1:7" x14ac:dyDescent="0.2">
      <c r="A4097" s="12">
        <v>42800.542708333334</v>
      </c>
      <c r="B4097" s="5"/>
      <c r="C4097" s="5"/>
      <c r="D4097" s="5"/>
      <c r="E4097" s="5">
        <v>1</v>
      </c>
      <c r="F4097" s="5"/>
      <c r="G4097" s="5">
        <v>1</v>
      </c>
    </row>
    <row r="4098" spans="1:7" x14ac:dyDescent="0.2">
      <c r="A4098" s="12">
        <v>42800.544999999998</v>
      </c>
      <c r="B4098" s="5"/>
      <c r="C4098" s="5"/>
      <c r="D4098" s="5">
        <v>1</v>
      </c>
      <c r="E4098" s="5"/>
      <c r="F4098" s="5"/>
      <c r="G4098" s="5">
        <v>1</v>
      </c>
    </row>
    <row r="4099" spans="1:7" x14ac:dyDescent="0.2">
      <c r="A4099" s="12">
        <v>42800.5934837963</v>
      </c>
      <c r="B4099" s="5"/>
      <c r="C4099" s="5"/>
      <c r="D4099" s="5">
        <v>1</v>
      </c>
      <c r="E4099" s="5"/>
      <c r="F4099" s="5"/>
      <c r="G4099" s="5">
        <v>1</v>
      </c>
    </row>
    <row r="4100" spans="1:7" x14ac:dyDescent="0.2">
      <c r="A4100" s="12">
        <v>42800.823078703703</v>
      </c>
      <c r="B4100" s="5"/>
      <c r="C4100" s="5"/>
      <c r="D4100" s="5">
        <v>1</v>
      </c>
      <c r="E4100" s="5"/>
      <c r="F4100" s="5"/>
      <c r="G4100" s="5">
        <v>1</v>
      </c>
    </row>
    <row r="4101" spans="1:7" x14ac:dyDescent="0.2">
      <c r="A4101" s="12">
        <v>42801.222708333335</v>
      </c>
      <c r="B4101" s="5"/>
      <c r="C4101" s="5"/>
      <c r="D4101" s="5">
        <v>1</v>
      </c>
      <c r="E4101" s="5"/>
      <c r="F4101" s="5"/>
      <c r="G4101" s="5">
        <v>1</v>
      </c>
    </row>
    <row r="4102" spans="1:7" x14ac:dyDescent="0.2">
      <c r="A4102" s="12">
        <v>42801.566365740742</v>
      </c>
      <c r="B4102" s="5"/>
      <c r="C4102" s="5"/>
      <c r="D4102" s="5">
        <v>1</v>
      </c>
      <c r="E4102" s="5"/>
      <c r="F4102" s="5"/>
      <c r="G4102" s="5">
        <v>1</v>
      </c>
    </row>
    <row r="4103" spans="1:7" x14ac:dyDescent="0.2">
      <c r="A4103" s="12">
        <v>42801.838483796295</v>
      </c>
      <c r="B4103" s="5"/>
      <c r="C4103" s="5"/>
      <c r="D4103" s="5">
        <v>1</v>
      </c>
      <c r="E4103" s="5"/>
      <c r="F4103" s="5"/>
      <c r="G4103" s="5">
        <v>1</v>
      </c>
    </row>
    <row r="4104" spans="1:7" x14ac:dyDescent="0.2">
      <c r="A4104" s="12">
        <v>42802.510451388887</v>
      </c>
      <c r="B4104" s="5"/>
      <c r="C4104" s="5"/>
      <c r="D4104" s="5">
        <v>1</v>
      </c>
      <c r="E4104" s="5"/>
      <c r="F4104" s="5"/>
      <c r="G4104" s="5">
        <v>1</v>
      </c>
    </row>
    <row r="4105" spans="1:7" x14ac:dyDescent="0.2">
      <c r="A4105" s="12">
        <v>42803.370891203704</v>
      </c>
      <c r="B4105" s="5"/>
      <c r="C4105" s="5"/>
      <c r="D4105" s="5">
        <v>1</v>
      </c>
      <c r="E4105" s="5"/>
      <c r="F4105" s="5"/>
      <c r="G4105" s="5">
        <v>1</v>
      </c>
    </row>
    <row r="4106" spans="1:7" x14ac:dyDescent="0.2">
      <c r="A4106" s="12">
        <v>42803.634479166663</v>
      </c>
      <c r="B4106" s="5"/>
      <c r="C4106" s="5"/>
      <c r="D4106" s="5">
        <v>1</v>
      </c>
      <c r="E4106" s="5"/>
      <c r="F4106" s="5"/>
      <c r="G4106" s="5">
        <v>1</v>
      </c>
    </row>
    <row r="4107" spans="1:7" x14ac:dyDescent="0.2">
      <c r="A4107" s="12">
        <v>42803.711944444447</v>
      </c>
      <c r="B4107" s="5"/>
      <c r="C4107" s="5"/>
      <c r="D4107" s="5">
        <v>1</v>
      </c>
      <c r="E4107" s="5"/>
      <c r="F4107" s="5"/>
      <c r="G4107" s="5">
        <v>1</v>
      </c>
    </row>
    <row r="4108" spans="1:7" x14ac:dyDescent="0.2">
      <c r="A4108" s="12">
        <v>42803.825787037036</v>
      </c>
      <c r="B4108" s="5"/>
      <c r="C4108" s="5"/>
      <c r="D4108" s="5">
        <v>1</v>
      </c>
      <c r="E4108" s="5"/>
      <c r="F4108" s="5"/>
      <c r="G4108" s="5">
        <v>1</v>
      </c>
    </row>
    <row r="4109" spans="1:7" x14ac:dyDescent="0.2">
      <c r="A4109" s="12">
        <v>42804.326319444444</v>
      </c>
      <c r="B4109" s="5"/>
      <c r="C4109" s="5"/>
      <c r="D4109" s="5">
        <v>1</v>
      </c>
      <c r="E4109" s="5"/>
      <c r="F4109" s="5"/>
      <c r="G4109" s="5">
        <v>1</v>
      </c>
    </row>
    <row r="4110" spans="1:7" x14ac:dyDescent="0.2">
      <c r="A4110" s="12">
        <v>42804.687141203707</v>
      </c>
      <c r="B4110" s="5"/>
      <c r="C4110" s="5"/>
      <c r="D4110" s="5">
        <v>1</v>
      </c>
      <c r="E4110" s="5"/>
      <c r="F4110" s="5"/>
      <c r="G4110" s="5">
        <v>1</v>
      </c>
    </row>
    <row r="4111" spans="1:7" x14ac:dyDescent="0.2">
      <c r="A4111" s="12">
        <v>42804.824629629627</v>
      </c>
      <c r="B4111" s="5"/>
      <c r="C4111" s="5"/>
      <c r="D4111" s="5">
        <v>1</v>
      </c>
      <c r="E4111" s="5"/>
      <c r="F4111" s="5"/>
      <c r="G4111" s="5">
        <v>1</v>
      </c>
    </row>
    <row r="4112" spans="1:7" x14ac:dyDescent="0.2">
      <c r="A4112" s="12">
        <v>42806.655613425923</v>
      </c>
      <c r="B4112" s="5"/>
      <c r="C4112" s="5"/>
      <c r="D4112" s="5">
        <v>1</v>
      </c>
      <c r="E4112" s="5"/>
      <c r="F4112" s="5"/>
      <c r="G4112" s="5">
        <v>1</v>
      </c>
    </row>
    <row r="4113" spans="1:7" x14ac:dyDescent="0.2">
      <c r="A4113" s="12">
        <v>42806.943530092591</v>
      </c>
      <c r="B4113" s="5"/>
      <c r="C4113" s="5"/>
      <c r="D4113" s="5">
        <v>1</v>
      </c>
      <c r="E4113" s="5"/>
      <c r="F4113" s="5"/>
      <c r="G4113" s="5">
        <v>1</v>
      </c>
    </row>
    <row r="4114" spans="1:7" x14ac:dyDescent="0.2">
      <c r="A4114" s="12">
        <v>42807.546840277777</v>
      </c>
      <c r="B4114" s="5"/>
      <c r="C4114" s="5"/>
      <c r="D4114" s="5">
        <v>1</v>
      </c>
      <c r="E4114" s="5"/>
      <c r="F4114" s="5"/>
      <c r="G4114" s="5">
        <v>1</v>
      </c>
    </row>
    <row r="4115" spans="1:7" x14ac:dyDescent="0.2">
      <c r="A4115" s="12">
        <v>42807.676724537036</v>
      </c>
      <c r="B4115" s="5"/>
      <c r="C4115" s="5"/>
      <c r="D4115" s="5">
        <v>1</v>
      </c>
      <c r="E4115" s="5"/>
      <c r="F4115" s="5"/>
      <c r="G4115" s="5">
        <v>1</v>
      </c>
    </row>
    <row r="4116" spans="1:7" x14ac:dyDescent="0.2">
      <c r="A4116" s="12">
        <v>42808.149953703702</v>
      </c>
      <c r="B4116" s="5"/>
      <c r="C4116" s="5"/>
      <c r="D4116" s="5">
        <v>1</v>
      </c>
      <c r="E4116" s="5"/>
      <c r="F4116" s="5"/>
      <c r="G4116" s="5">
        <v>1</v>
      </c>
    </row>
    <row r="4117" spans="1:7" x14ac:dyDescent="0.2">
      <c r="A4117" s="12">
        <v>42808.431898148148</v>
      </c>
      <c r="B4117" s="5"/>
      <c r="C4117" s="5"/>
      <c r="D4117" s="5">
        <v>1</v>
      </c>
      <c r="E4117" s="5"/>
      <c r="F4117" s="5"/>
      <c r="G4117" s="5">
        <v>1</v>
      </c>
    </row>
    <row r="4118" spans="1:7" x14ac:dyDescent="0.2">
      <c r="A4118" s="12">
        <v>42808.57335648148</v>
      </c>
      <c r="B4118" s="5"/>
      <c r="C4118" s="5"/>
      <c r="D4118" s="5">
        <v>1</v>
      </c>
      <c r="E4118" s="5"/>
      <c r="F4118" s="5"/>
      <c r="G4118" s="5">
        <v>1</v>
      </c>
    </row>
    <row r="4119" spans="1:7" x14ac:dyDescent="0.2">
      <c r="A4119" s="12">
        <v>42809.437581018516</v>
      </c>
      <c r="B4119" s="5"/>
      <c r="C4119" s="5"/>
      <c r="D4119" s="5">
        <v>1</v>
      </c>
      <c r="E4119" s="5"/>
      <c r="F4119" s="5"/>
      <c r="G4119" s="5">
        <v>1</v>
      </c>
    </row>
    <row r="4120" spans="1:7" x14ac:dyDescent="0.2">
      <c r="A4120" s="12" t="s">
        <v>8367</v>
      </c>
      <c r="B4120" s="5"/>
      <c r="C4120" s="5"/>
      <c r="D4120" s="5"/>
      <c r="E4120" s="5"/>
      <c r="F4120" s="5"/>
      <c r="G4120" s="5"/>
    </row>
    <row r="4121" spans="1:7" x14ac:dyDescent="0.2">
      <c r="A4121" s="12" t="s">
        <v>8363</v>
      </c>
      <c r="B4121" s="5">
        <v>349</v>
      </c>
      <c r="C4121" s="5">
        <v>1530</v>
      </c>
      <c r="D4121" s="5">
        <v>50</v>
      </c>
      <c r="E4121" s="5">
        <v>2185</v>
      </c>
      <c r="F4121" s="5"/>
      <c r="G4121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12" sqref="J12"/>
    </sheetView>
  </sheetViews>
  <sheetFormatPr baseColWidth="10" defaultRowHeight="15" x14ac:dyDescent="0.2"/>
  <cols>
    <col min="1" max="1" width="16" customWidth="1"/>
    <col min="2" max="2" width="15.83203125" customWidth="1"/>
    <col min="3" max="3" width="16.5" customWidth="1"/>
    <col min="4" max="4" width="15.33203125" customWidth="1"/>
    <col min="5" max="5" width="15.1640625" customWidth="1"/>
    <col min="6" max="6" width="17.1640625" customWidth="1"/>
    <col min="7" max="7" width="16.5" customWidth="1"/>
    <col min="8" max="8" width="17.1640625" customWidth="1"/>
  </cols>
  <sheetData>
    <row r="1" spans="1:8" s="13" customFormat="1" x14ac:dyDescent="0.2">
      <c r="A1" s="13" t="s">
        <v>8368</v>
      </c>
      <c r="B1" s="13" t="s">
        <v>8369</v>
      </c>
      <c r="C1" s="13" t="s">
        <v>8370</v>
      </c>
      <c r="D1" s="13" t="s">
        <v>8371</v>
      </c>
      <c r="E1" s="13" t="s">
        <v>8372</v>
      </c>
      <c r="F1" s="13" t="s">
        <v>8373</v>
      </c>
      <c r="G1" s="13" t="s">
        <v>8374</v>
      </c>
      <c r="H1" s="13" t="s">
        <v>8375</v>
      </c>
    </row>
    <row r="2" spans="1:8" ht="32" customHeight="1" x14ac:dyDescent="0.2">
      <c r="A2" t="s">
        <v>8376</v>
      </c>
      <c r="B2">
        <f>COUNTIFS('Raw Data'!F2:F4115,"successful",'Raw Data'!D2:D4115,"&lt;1000")</f>
        <v>322</v>
      </c>
      <c r="C2">
        <f>COUNTIFS('Raw Data'!F2:F4115,"failed",'Raw Data'!D2:D4115,"&lt;1000")</f>
        <v>113</v>
      </c>
      <c r="D2">
        <f>COUNTIFS('Raw Data'!F2:F4115,"canceled",'Raw Data'!D2:D4115,"&lt;1000")</f>
        <v>18</v>
      </c>
      <c r="E2">
        <f>SUM(B2:D2)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</row>
    <row r="3" spans="1:8" x14ac:dyDescent="0.2">
      <c r="A3" t="s">
        <v>8377</v>
      </c>
      <c r="B3">
        <f>COUNTIFS('Raw Data'!F3:F4115,"successful",'Raw Data'!D3:D4115,"&gt;=1000",'Raw Data'!D3:D4115,"&lt;=4999")</f>
        <v>932</v>
      </c>
      <c r="C3">
        <f>COUNTIFS('Raw Data'!F3:F4115,"failed",'Raw Data'!D3:D4115,"&gt;=1000",'Raw Data'!D3:D4115,"&lt;=4999")</f>
        <v>420</v>
      </c>
      <c r="D3">
        <f>COUNTIFS('Raw Data'!F3:F4115,"canceled",'Raw Data'!D3:D4115,"&gt;=1000",'Raw Data'!D3:D4115,"&lt;=4999")</f>
        <v>60</v>
      </c>
      <c r="E3">
        <f t="shared" ref="E3:E13" si="0">SUM(B3:D3)</f>
        <v>1412</v>
      </c>
      <c r="F3">
        <f t="shared" ref="F3:F13" si="1">B3/E3</f>
        <v>0.66005665722379603</v>
      </c>
      <c r="G3">
        <f t="shared" ref="G3:G13" si="2">C3/E3</f>
        <v>0.29745042492917845</v>
      </c>
      <c r="H3">
        <f t="shared" ref="H3:H13" si="3">D3/E3</f>
        <v>4.2492917847025496E-2</v>
      </c>
    </row>
    <row r="4" spans="1:8" x14ac:dyDescent="0.2">
      <c r="A4" t="s">
        <v>8378</v>
      </c>
      <c r="B4">
        <f>COUNTIFS('Raw Data'!F4:F4115,"successful",'Raw Data'!D4:D4115,"&gt;=5000",'Raw Data'!D4:D4115,"&lt;=9999")</f>
        <v>380</v>
      </c>
      <c r="C4">
        <f>COUNTIFS('Raw Data'!F4:F4115,"failed",'Raw Data'!D4:D4115,"&gt;=5000",'Raw Data'!D4:D4115,"&lt;=9999")</f>
        <v>283</v>
      </c>
      <c r="D4">
        <f>COUNTIFS('Raw Data'!F4:F4115,"canceled",'Raw Data'!D4:D4115,"&gt;=5000",'Raw Data'!D4:D4115,"&lt;=9999")</f>
        <v>52</v>
      </c>
      <c r="E4">
        <f t="shared" si="0"/>
        <v>715</v>
      </c>
      <c r="F4">
        <f t="shared" si="1"/>
        <v>0.53146853146853146</v>
      </c>
      <c r="G4">
        <f t="shared" si="2"/>
        <v>0.39580419580419579</v>
      </c>
      <c r="H4">
        <f t="shared" si="3"/>
        <v>7.2727272727272724E-2</v>
      </c>
    </row>
    <row r="5" spans="1:8" hidden="1" x14ac:dyDescent="0.2">
      <c r="A5" t="s">
        <v>8379</v>
      </c>
      <c r="B5">
        <f>COUNTIFS('Raw Data'!F5:F4115,"successful",'Raw Data'!D5:D4115,"&gt;=10000",'Raw Data'!D5:D4115,"&lt;=14999")</f>
        <v>167</v>
      </c>
      <c r="C5">
        <f>COUNTIFS('Raw Data'!F5:F4115,"failed",'Raw Data'!D5:D4115,"&gt;=10000",'Raw Data'!D5:D4115,"&lt;=14999")</f>
        <v>144</v>
      </c>
      <c r="D5">
        <f>COUNTIFS('Raw Data'!H5:H4115,"successful",'Raw Data'!F5:F4115,"&gt;=10000",'Raw Data'!F5:F4115,"&lt;=14999")</f>
        <v>0</v>
      </c>
      <c r="E5">
        <f t="shared" si="0"/>
        <v>311</v>
      </c>
      <c r="F5">
        <f t="shared" si="1"/>
        <v>0.53697749196141475</v>
      </c>
      <c r="G5">
        <f t="shared" si="2"/>
        <v>0.46302250803858519</v>
      </c>
      <c r="H5">
        <f t="shared" si="3"/>
        <v>0</v>
      </c>
    </row>
    <row r="6" spans="1:8" hidden="1" x14ac:dyDescent="0.2">
      <c r="A6" t="s">
        <v>8380</v>
      </c>
      <c r="B6">
        <f>COUNTIFS('Raw Data'!F6:F4115,"successful",'Raw Data'!D6:D4115,"&gt;=15000",'Raw Data'!D6:D4115,"&lt;=19999")</f>
        <v>94</v>
      </c>
      <c r="C6">
        <f>COUNTIFS('Raw Data'!F6:F4115,"failed",'Raw Data'!D6:D4115,"&gt;=15000",'Raw Data'!D6:D4115,"&lt;=19999")</f>
        <v>90</v>
      </c>
      <c r="D6">
        <f>COUNTIFS('Raw Data'!H6:H4115,"successful",'Raw Data'!F6:F4115,"&gt;=15000",'Raw Data'!F6:F4115,"&lt;=19999")</f>
        <v>0</v>
      </c>
      <c r="E6">
        <f t="shared" si="0"/>
        <v>184</v>
      </c>
      <c r="F6">
        <f t="shared" si="1"/>
        <v>0.51086956521739135</v>
      </c>
      <c r="G6">
        <f t="shared" si="2"/>
        <v>0.4891304347826087</v>
      </c>
      <c r="H6">
        <f t="shared" si="3"/>
        <v>0</v>
      </c>
    </row>
    <row r="7" spans="1:8" ht="21" customHeight="1" x14ac:dyDescent="0.2">
      <c r="A7" t="s">
        <v>8381</v>
      </c>
      <c r="B7">
        <f>COUNTIFS('Raw Data'!F7:F4115,"successful",'Raw Data'!D7:D4115,"&gt;=20000",'Raw Data'!D7:D4115,"&lt;=24999")</f>
        <v>62</v>
      </c>
      <c r="C7">
        <f>COUNTIFS('Raw Data'!F7:F4115,"failed",'Raw Data'!D7:D4115,"&gt;=20000",'Raw Data'!D7:D4115,"&lt;=24999")</f>
        <v>72</v>
      </c>
      <c r="D7">
        <f>COUNTIFS('Raw Data'!F7:F4115,"canceled",'Raw Data'!D7:D4115,"&gt;=20000",'Raw Data'!D7:D4115,"&lt;=24999")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</row>
    <row r="8" spans="1:8" x14ac:dyDescent="0.2">
      <c r="A8" t="s">
        <v>8382</v>
      </c>
      <c r="B8">
        <f>COUNTIFS('Raw Data'!F8:F4115,"successful",'Raw Data'!D8:D4115,"&gt;=25000",'Raw Data'!D8:D4115,"&lt;=29999")</f>
        <v>55</v>
      </c>
      <c r="C8">
        <f>COUNTIFS('Raw Data'!F8:F4115,"failed",'Raw Data'!D8:D4115,"&gt;=25000",'Raw Data'!D8:D4115,"&lt;=29999")</f>
        <v>64</v>
      </c>
      <c r="D8">
        <f>COUNTIFS('Raw Data'!F8:F4115,"canceled",'Raw Data'!D8:D4115,"&gt;=25000",'Raw Data'!D8:D4115,"&lt;=29999")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</row>
    <row r="9" spans="1:8" x14ac:dyDescent="0.2">
      <c r="A9" t="s">
        <v>8383</v>
      </c>
      <c r="B9">
        <f>COUNTIFS('Raw Data'!F9:F4115,"successful",'Raw Data'!D9:D4115,"&gt;=30000",'Raw Data'!D9:D4115,"&lt;=39999")</f>
        <v>58</v>
      </c>
      <c r="C9">
        <f>COUNTIFS('Raw Data'!F2:F4115,"failed",'Raw Data'!D2:D4115,"&gt;=30000",'Raw Data'!D2:D4115,"&lt;=39999")</f>
        <v>59</v>
      </c>
      <c r="D9">
        <f>COUNTIFS('Raw Data'!F9:F4115,"canceled",'Raw Data'!D9:D4115,"&gt;=30000",'Raw Data'!D9:D4115,"&lt;=39999")</f>
        <v>20</v>
      </c>
      <c r="E9">
        <f t="shared" si="0"/>
        <v>137</v>
      </c>
      <c r="F9">
        <f t="shared" si="1"/>
        <v>0.42335766423357662</v>
      </c>
      <c r="G9">
        <f t="shared" si="2"/>
        <v>0.43065693430656932</v>
      </c>
      <c r="H9">
        <f t="shared" si="3"/>
        <v>0.145985401459854</v>
      </c>
    </row>
    <row r="10" spans="1:8" x14ac:dyDescent="0.2">
      <c r="A10" t="s">
        <v>8384</v>
      </c>
      <c r="B10">
        <f>COUNTIFS('Raw Data'!F10:F4115,"successful",'Raw Data'!D10:D4115,"&gt;=35000",'Raw Data'!D10:D4115,"&lt;=39999")</f>
        <v>26</v>
      </c>
      <c r="C10">
        <f>COUNTIFS('Raw Data'!F10:F4115,"failed",'Raw Data'!D10:D4115,"&gt;=35000",'Raw Data'!D10:D4115,"&lt;=39999")</f>
        <v>22</v>
      </c>
      <c r="D10">
        <f>COUNTIFS('Raw Data'!F10:F4115,"canceled",'Raw Data'!D10:D4115,"&gt;=35000",'Raw Data'!D10:D4115,"&lt;=39999")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</row>
    <row r="11" spans="1:8" x14ac:dyDescent="0.2">
      <c r="A11" t="s">
        <v>8385</v>
      </c>
      <c r="B11">
        <f>COUNTIFS('Raw Data'!F11:F4115,"successful",'Raw Data'!D11:D4115,"&gt;=40000",'Raw Data'!D11:D4115,"&lt;=44999")</f>
        <v>20</v>
      </c>
      <c r="C11">
        <f>COUNTIFS('Raw Data'!F11:F4115,"failed",'Raw Data'!D11:D4115,"&gt;=40000",'Raw Data'!D11:D4115,"&lt;=44999")</f>
        <v>16</v>
      </c>
      <c r="D11">
        <f>COUNTIFS('Raw Data'!F11:F4115,"canceled",'Raw Data'!D11:D4115,"&gt;=40000",'Raw Data'!D11:D4115,"&lt;=44999")</f>
        <v>6</v>
      </c>
      <c r="E11">
        <f t="shared" si="0"/>
        <v>42</v>
      </c>
      <c r="F11">
        <f t="shared" si="1"/>
        <v>0.47619047619047616</v>
      </c>
      <c r="G11">
        <f t="shared" si="2"/>
        <v>0.38095238095238093</v>
      </c>
      <c r="H11">
        <f t="shared" si="3"/>
        <v>0.14285714285714285</v>
      </c>
    </row>
    <row r="12" spans="1:8" x14ac:dyDescent="0.2">
      <c r="A12" t="s">
        <v>8386</v>
      </c>
      <c r="B12">
        <f>COUNTIFS('Raw Data'!F12:F4115,"successful",'Raw Data'!D12:D4115,"&gt;=45000",'Raw Data'!D12:D4115,"&lt;=49999")</f>
        <v>6</v>
      </c>
      <c r="C12">
        <f>COUNTIFS('Raw Data'!F12:F4115,"failed",'Raw Data'!D12:D4115,"&gt;=45000",'Raw Data'!D12:D4115,"&lt;=49999")</f>
        <v>11</v>
      </c>
      <c r="D12">
        <f>COUNTIFS('Raw Data'!F12:F4115,"canceled",'Raw Data'!D12:D4115,"&gt;=45000",'Raw Data'!D12:D4115,"&lt;=49999")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</row>
    <row r="13" spans="1:8" x14ac:dyDescent="0.2">
      <c r="A13" t="s">
        <v>8387</v>
      </c>
      <c r="B13">
        <f>COUNTIFS('Raw Data'!F13:F4115,"successful",'Raw Data'!D13:D4115,"&gt;=50000")</f>
        <v>86</v>
      </c>
      <c r="C13">
        <f>COUNTIFS('Raw Data'!F13:F4115,"failed",'Raw Data'!D13:D4115,"&gt;=50000")</f>
        <v>258</v>
      </c>
      <c r="D13">
        <f>COUNTIFS('Raw Data'!F13:F4115,"canceled",'Raw Data'!D13:D4115,"&gt;=50000")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</sheetData>
  <pageMargins left="0.7" right="0.7" top="0.75" bottom="0.75" header="0.3" footer="0.3"/>
  <ignoredErrors>
    <ignoredError sqref="B3:B4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K1" zoomScale="69" zoomScaleNormal="69" zoomScalePageLayoutView="69" workbookViewId="0">
      <selection activeCell="Q4" sqref="Q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8.5" customWidth="1"/>
    <col min="17" max="17" width="16.83203125" customWidth="1"/>
    <col min="18" max="18" width="21.1640625" customWidth="1"/>
    <col min="19" max="19" width="33" style="10" customWidth="1"/>
    <col min="20" max="20" width="29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1" t="s">
        <v>8366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D2/E2</f>
        <v>0.73067996217656661</v>
      </c>
      <c r="P2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D3/E3</f>
        <v>0.70122159284788099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0.95238095238095233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0.9624639076034649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0.81306401696495034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0.91093394077448742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0.93907735649724144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0.98792535675082327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0.99956590280792346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0.7936633914824045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0.99502487562189057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0.82987551867219922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0.60498507703476645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0.62511162707626367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0.99075297225891679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0.93808630393996251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0.99758915953113314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0.99337748344370858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0.94054707861374642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0.68825910931174084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0.99800399201596801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0.9162951956414066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0.85365853658536583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0.84388185654008441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0.91905272447928432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0.75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0.64432989690721654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0.89505482210785414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0.99651220727453915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0.81081081081081086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0.98716926744636591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0.99754558204768584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0.97947761194029848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0.76650943396226412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0.60060060060060061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0.70348223707351387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0.54513467304309038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0.90876045074518352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0.76347533974652615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0.98667982239763197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0.70493454179254789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0.32398107950495691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0.83333333333333337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0.96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0.92927302970885872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0.92635479388605835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0.78113904274960944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0.86051114361930992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0.91213134691395559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0.99009900990099009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0.77547339945897209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0.93229227362778233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0.98135426889106969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0.97172286463900492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0.99874457806537187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0.96808961498000357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0.67430883344571813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0.64627315812149932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0.88091368367270539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0.57692307692307687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21" si="4">D67/E67</f>
        <v>0.92998538594393521</v>
      </c>
      <c r="P67">
        <f t="shared" ref="P67:P121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0.84317032040472173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0.86021505376344087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0.78636959370904325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0.90136945060630624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0.78616352201257866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0.80681308830121024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0.92243186582809222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0.88548861261644185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0.86633663366336633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0.65217391304347827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0.25477707006369427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3.7009622501850484E-2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0.78740157480314965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0.93240093240093236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0.50505050505050508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0.99987501562304715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0.97560975609756095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0.79681274900398402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0.93926111458985595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0.95602294455066916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0.97222222222222221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0.86906141367323286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0.99601593625498008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0.83333333333333337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0.95057034220532322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0.9041591320072333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0.96153846153846156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0.76086956521739135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0.87209302325581395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0.94117647058823528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0.94117647058823528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0.94322419181407169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0.78277886497064575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0.95098756400877837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0.83333333333333337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0.93101988997037666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0.99502487562189057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0.97592713077423554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0.40540540540540543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0.45558086560364464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0.76470588235294112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0.64695009242144175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0.96153846153846156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0.70921985815602839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0.967741935483871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0.71202531645569622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0.87983911513323276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0.9950864840719823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0.88470834704631274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0.95641682116476856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Q131" t="s">
        <v>8310</v>
      </c>
      <c r="R131" t="s">
        <v>8313</v>
      </c>
      <c r="S131" s="9">
        <f t="shared" ref="S131:S194" si="8">(J131/86400)+25569+(-5/24)</f>
        <v>41882.728969907403</v>
      </c>
      <c r="T131" s="9">
        <f t="shared" ref="T131:T194" si="9">(I131/86400)+25569+(-5/24)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Q132" t="s">
        <v>8310</v>
      </c>
      <c r="R132" t="s">
        <v>8313</v>
      </c>
      <c r="S132" s="9">
        <f t="shared" si="8"/>
        <v>41778.707083333335</v>
      </c>
      <c r="T132" s="9">
        <f t="shared" si="9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Q133" t="s">
        <v>8310</v>
      </c>
      <c r="R133" t="s">
        <v>8313</v>
      </c>
      <c r="S133" s="9">
        <f t="shared" si="8"/>
        <v>42541.629178240742</v>
      </c>
      <c r="T133" s="9">
        <f t="shared" si="9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Q134" t="s">
        <v>8310</v>
      </c>
      <c r="R134" t="s">
        <v>8313</v>
      </c>
      <c r="S134" s="9">
        <f t="shared" si="8"/>
        <v>41905.60424768518</v>
      </c>
      <c r="T134" s="9">
        <f t="shared" si="9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Q135" t="s">
        <v>8310</v>
      </c>
      <c r="R135" t="s">
        <v>8313</v>
      </c>
      <c r="S135" s="9">
        <f t="shared" si="8"/>
        <v>42491.599351851844</v>
      </c>
      <c r="T135" s="9">
        <f t="shared" si="9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Q136" t="s">
        <v>8310</v>
      </c>
      <c r="R136" t="s">
        <v>8313</v>
      </c>
      <c r="S136" s="9">
        <f t="shared" si="8"/>
        <v>42221.701597222222</v>
      </c>
      <c r="T136" s="9">
        <f t="shared" si="9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Q137" t="s">
        <v>8310</v>
      </c>
      <c r="R137" t="s">
        <v>8313</v>
      </c>
      <c r="S137" s="9">
        <f t="shared" si="8"/>
        <v>41788.173576388886</v>
      </c>
      <c r="T137" s="9">
        <f t="shared" si="9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Q138" t="s">
        <v>8310</v>
      </c>
      <c r="R138" t="s">
        <v>8313</v>
      </c>
      <c r="S138" s="9">
        <f t="shared" si="8"/>
        <v>42096.201782407406</v>
      </c>
      <c r="T138" s="9">
        <f t="shared" si="9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Q139" t="s">
        <v>8310</v>
      </c>
      <c r="R139" t="s">
        <v>8313</v>
      </c>
      <c r="S139" s="9">
        <f t="shared" si="8"/>
        <v>42239.365659722222</v>
      </c>
      <c r="T139" s="9">
        <f t="shared" si="9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Q140" t="s">
        <v>8310</v>
      </c>
      <c r="R140" t="s">
        <v>8313</v>
      </c>
      <c r="S140" s="9">
        <f t="shared" si="8"/>
        <v>42186.049085648141</v>
      </c>
      <c r="T140" s="9">
        <f t="shared" si="9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Q141" t="s">
        <v>8310</v>
      </c>
      <c r="R141" t="s">
        <v>8313</v>
      </c>
      <c r="S141" s="9">
        <f t="shared" si="8"/>
        <v>42187.712638888886</v>
      </c>
      <c r="T141" s="9">
        <f t="shared" si="9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Q142" t="s">
        <v>8310</v>
      </c>
      <c r="R142" t="s">
        <v>8313</v>
      </c>
      <c r="S142" s="9">
        <f t="shared" si="8"/>
        <v>42052.989953703705</v>
      </c>
      <c r="T142" s="9">
        <f t="shared" si="9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Q143" t="s">
        <v>8310</v>
      </c>
      <c r="R143" t="s">
        <v>8313</v>
      </c>
      <c r="S143" s="9">
        <f t="shared" si="8"/>
        <v>42109.944710648146</v>
      </c>
      <c r="T143" s="9">
        <f t="shared" si="9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Q144" t="s">
        <v>8310</v>
      </c>
      <c r="R144" t="s">
        <v>8313</v>
      </c>
      <c r="S144" s="9">
        <f t="shared" si="8"/>
        <v>41938.684930555552</v>
      </c>
      <c r="T144" s="9">
        <f t="shared" si="9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Q145" t="s">
        <v>8310</v>
      </c>
      <c r="R145" t="s">
        <v>8313</v>
      </c>
      <c r="S145" s="9">
        <f t="shared" si="8"/>
        <v>42558.855810185181</v>
      </c>
      <c r="T145" s="9">
        <f t="shared" si="9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Q146" t="s">
        <v>8310</v>
      </c>
      <c r="R146" t="s">
        <v>8313</v>
      </c>
      <c r="S146" s="9">
        <f t="shared" si="8"/>
        <v>42047.554074074076</v>
      </c>
      <c r="T146" s="9">
        <f t="shared" si="9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Q147" t="s">
        <v>8310</v>
      </c>
      <c r="R147" t="s">
        <v>8313</v>
      </c>
      <c r="S147" s="9">
        <f t="shared" si="8"/>
        <v>42200.333935185183</v>
      </c>
      <c r="T147" s="9">
        <f t="shared" si="9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Q148" t="s">
        <v>8310</v>
      </c>
      <c r="R148" t="s">
        <v>8313</v>
      </c>
      <c r="S148" s="9">
        <f t="shared" si="8"/>
        <v>42692.807847222219</v>
      </c>
      <c r="T148" s="9">
        <f t="shared" si="9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Q149" t="s">
        <v>8310</v>
      </c>
      <c r="R149" t="s">
        <v>8313</v>
      </c>
      <c r="S149" s="9">
        <f t="shared" si="8"/>
        <v>41969.559490740743</v>
      </c>
      <c r="T149" s="9">
        <f t="shared" si="9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Q150" t="s">
        <v>8310</v>
      </c>
      <c r="R150" t="s">
        <v>8313</v>
      </c>
      <c r="S150" s="9">
        <f t="shared" si="8"/>
        <v>42397.073333333326</v>
      </c>
      <c r="T150" s="9">
        <f t="shared" si="9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Q151" t="s">
        <v>8310</v>
      </c>
      <c r="R151" t="s">
        <v>8313</v>
      </c>
      <c r="S151" s="9">
        <f t="shared" si="8"/>
        <v>41967.963773148142</v>
      </c>
      <c r="T151" s="9">
        <f t="shared" si="9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Q152" t="s">
        <v>8310</v>
      </c>
      <c r="R152" t="s">
        <v>8313</v>
      </c>
      <c r="S152" s="9">
        <f t="shared" si="8"/>
        <v>42089.95349537037</v>
      </c>
      <c r="T152" s="9">
        <f t="shared" si="9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Q153" t="s">
        <v>8310</v>
      </c>
      <c r="R153" t="s">
        <v>8313</v>
      </c>
      <c r="S153" s="9">
        <f t="shared" si="8"/>
        <v>42113.342488425922</v>
      </c>
      <c r="T153" s="9">
        <f t="shared" si="9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Q154" t="s">
        <v>8310</v>
      </c>
      <c r="R154" t="s">
        <v>8313</v>
      </c>
      <c r="S154" s="9">
        <f t="shared" si="8"/>
        <v>41874.869212962956</v>
      </c>
      <c r="T154" s="9">
        <f t="shared" si="9"/>
        <v>41904.869212962956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Q155" t="s">
        <v>8310</v>
      </c>
      <c r="R155" t="s">
        <v>8313</v>
      </c>
      <c r="S155" s="9">
        <f t="shared" si="8"/>
        <v>41933.377824074072</v>
      </c>
      <c r="T155" s="9">
        <f t="shared" si="9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Q156" t="s">
        <v>8310</v>
      </c>
      <c r="R156" t="s">
        <v>8313</v>
      </c>
      <c r="S156" s="9">
        <f t="shared" si="8"/>
        <v>42115.339062499996</v>
      </c>
      <c r="T156" s="9">
        <f t="shared" si="9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Q157" t="s">
        <v>8310</v>
      </c>
      <c r="R157" t="s">
        <v>8313</v>
      </c>
      <c r="S157" s="9">
        <f t="shared" si="8"/>
        <v>42168.351099537038</v>
      </c>
      <c r="T157" s="9">
        <f t="shared" si="9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Q158" t="s">
        <v>8310</v>
      </c>
      <c r="R158" t="s">
        <v>8313</v>
      </c>
      <c r="S158" s="9">
        <f t="shared" si="8"/>
        <v>41793.916620370372</v>
      </c>
      <c r="T158" s="9">
        <f t="shared" si="9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Q159" t="s">
        <v>8310</v>
      </c>
      <c r="R159" t="s">
        <v>8313</v>
      </c>
      <c r="S159" s="9">
        <f t="shared" si="8"/>
        <v>42396.703379629624</v>
      </c>
      <c r="T159" s="9">
        <f t="shared" si="9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Q160" t="s">
        <v>8310</v>
      </c>
      <c r="R160" t="s">
        <v>8313</v>
      </c>
      <c r="S160" s="9">
        <f t="shared" si="8"/>
        <v>41903.868379629625</v>
      </c>
      <c r="T160" s="9">
        <f t="shared" si="9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Q161" t="s">
        <v>8310</v>
      </c>
      <c r="R161" t="s">
        <v>8313</v>
      </c>
      <c r="S161" s="9">
        <f t="shared" si="8"/>
        <v>42514.226215277777</v>
      </c>
      <c r="T161" s="9">
        <f t="shared" si="9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Q162" t="s">
        <v>8310</v>
      </c>
      <c r="R162" t="s">
        <v>8314</v>
      </c>
      <c r="S162" s="9">
        <f t="shared" si="8"/>
        <v>42171.70475694444</v>
      </c>
      <c r="T162" s="9">
        <f t="shared" si="9"/>
        <v>42231.70475694444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Q163" t="s">
        <v>8310</v>
      </c>
      <c r="R163" t="s">
        <v>8314</v>
      </c>
      <c r="S163" s="9">
        <f t="shared" si="8"/>
        <v>41792.479108796295</v>
      </c>
      <c r="T163" s="9">
        <f t="shared" si="9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Q164" t="s">
        <v>8310</v>
      </c>
      <c r="R164" t="s">
        <v>8314</v>
      </c>
      <c r="S164" s="9">
        <f t="shared" si="8"/>
        <v>41834.91847222222</v>
      </c>
      <c r="T164" s="9">
        <f t="shared" si="9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Q165" t="s">
        <v>8310</v>
      </c>
      <c r="R165" t="s">
        <v>8314</v>
      </c>
      <c r="S165" s="9">
        <f t="shared" si="8"/>
        <v>42243.752939814811</v>
      </c>
      <c r="T165" s="9">
        <f t="shared" si="9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Q166" t="s">
        <v>8310</v>
      </c>
      <c r="R166" t="s">
        <v>8314</v>
      </c>
      <c r="S166" s="9">
        <f t="shared" si="8"/>
        <v>41841.554409722223</v>
      </c>
      <c r="T166" s="9">
        <f t="shared" si="9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Q167" t="s">
        <v>8310</v>
      </c>
      <c r="R167" t="s">
        <v>8314</v>
      </c>
      <c r="S167" s="9">
        <f t="shared" si="8"/>
        <v>42351.450509259252</v>
      </c>
      <c r="T167" s="9">
        <f t="shared" si="9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Q168" t="s">
        <v>8310</v>
      </c>
      <c r="R168" t="s">
        <v>8314</v>
      </c>
      <c r="S168" s="9">
        <f t="shared" si="8"/>
        <v>42720.867615740739</v>
      </c>
      <c r="T168" s="9">
        <f t="shared" si="9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Q169" t="s">
        <v>8310</v>
      </c>
      <c r="R169" t="s">
        <v>8314</v>
      </c>
      <c r="S169" s="9">
        <f t="shared" si="8"/>
        <v>42160.719155092585</v>
      </c>
      <c r="T169" s="9">
        <f t="shared" si="9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Q170" t="s">
        <v>8310</v>
      </c>
      <c r="R170" t="s">
        <v>8314</v>
      </c>
      <c r="S170" s="9">
        <f t="shared" si="8"/>
        <v>42052.626967592594</v>
      </c>
      <c r="T170" s="9">
        <f t="shared" si="9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Q171" t="s">
        <v>8310</v>
      </c>
      <c r="R171" t="s">
        <v>8314</v>
      </c>
      <c r="S171" s="9">
        <f t="shared" si="8"/>
        <v>41900.296979166662</v>
      </c>
      <c r="T171" s="9">
        <f t="shared" si="9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Q172" t="s">
        <v>8310</v>
      </c>
      <c r="R172" t="s">
        <v>8314</v>
      </c>
      <c r="S172" s="9">
        <f t="shared" si="8"/>
        <v>42216.769479166665</v>
      </c>
      <c r="T172" s="9">
        <f t="shared" si="9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Q173" t="s">
        <v>8310</v>
      </c>
      <c r="R173" t="s">
        <v>8314</v>
      </c>
      <c r="S173" s="9">
        <f t="shared" si="8"/>
        <v>42533.972384259258</v>
      </c>
      <c r="T173" s="9">
        <f t="shared" si="9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Q174" t="s">
        <v>8310</v>
      </c>
      <c r="R174" t="s">
        <v>8314</v>
      </c>
      <c r="S174" s="9">
        <f t="shared" si="8"/>
        <v>42047.186608796292</v>
      </c>
      <c r="T174" s="9">
        <f t="shared" si="9"/>
        <v>42082.144942129627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Q175" t="s">
        <v>8310</v>
      </c>
      <c r="R175" t="s">
        <v>8314</v>
      </c>
      <c r="S175" s="9">
        <f t="shared" si="8"/>
        <v>42033.364675925921</v>
      </c>
      <c r="T175" s="9">
        <f t="shared" si="9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Q176" t="s">
        <v>8310</v>
      </c>
      <c r="R176" t="s">
        <v>8314</v>
      </c>
      <c r="S176" s="9">
        <f t="shared" si="8"/>
        <v>42072.55064814815</v>
      </c>
      <c r="T176" s="9">
        <f t="shared" si="9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Q177" t="s">
        <v>8310</v>
      </c>
      <c r="R177" t="s">
        <v>8314</v>
      </c>
      <c r="S177" s="9">
        <f t="shared" si="8"/>
        <v>41855.569571759253</v>
      </c>
      <c r="T177" s="9">
        <f t="shared" si="9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Q178" t="s">
        <v>8310</v>
      </c>
      <c r="R178" t="s">
        <v>8314</v>
      </c>
      <c r="S178" s="9">
        <f t="shared" si="8"/>
        <v>42191.615729166668</v>
      </c>
      <c r="T178" s="9">
        <f t="shared" si="9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Q179" t="s">
        <v>8310</v>
      </c>
      <c r="R179" t="s">
        <v>8314</v>
      </c>
      <c r="S179" s="9">
        <f t="shared" si="8"/>
        <v>42069.839421296296</v>
      </c>
      <c r="T179" s="9">
        <f t="shared" si="9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Q180" t="s">
        <v>8310</v>
      </c>
      <c r="R180" t="s">
        <v>8314</v>
      </c>
      <c r="S180" s="9">
        <f t="shared" si="8"/>
        <v>42304.747048611105</v>
      </c>
      <c r="T180" s="9">
        <f t="shared" si="9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Q181" t="s">
        <v>8310</v>
      </c>
      <c r="R181" t="s">
        <v>8314</v>
      </c>
      <c r="S181" s="9">
        <f t="shared" si="8"/>
        <v>42402.872164351851</v>
      </c>
      <c r="T181" s="9">
        <f t="shared" si="9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Q182" t="s">
        <v>8310</v>
      </c>
      <c r="R182" t="s">
        <v>8314</v>
      </c>
      <c r="S182" s="9">
        <f t="shared" si="8"/>
        <v>42067.782905092587</v>
      </c>
      <c r="T182" s="9">
        <f t="shared" si="9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Q183" t="s">
        <v>8310</v>
      </c>
      <c r="R183" t="s">
        <v>8314</v>
      </c>
      <c r="S183" s="9">
        <f t="shared" si="8"/>
        <v>42147.533506944441</v>
      </c>
      <c r="T183" s="9">
        <f t="shared" si="9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Q184" t="s">
        <v>8310</v>
      </c>
      <c r="R184" t="s">
        <v>8314</v>
      </c>
      <c r="S184" s="9">
        <f t="shared" si="8"/>
        <v>42711.803611111107</v>
      </c>
      <c r="T184" s="9">
        <f t="shared" si="9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Q185" t="s">
        <v>8310</v>
      </c>
      <c r="R185" t="s">
        <v>8314</v>
      </c>
      <c r="S185" s="9">
        <f t="shared" si="8"/>
        <v>41939.601967592593</v>
      </c>
      <c r="T185" s="9">
        <f t="shared" si="9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Q186" t="s">
        <v>8310</v>
      </c>
      <c r="R186" t="s">
        <v>8314</v>
      </c>
      <c r="S186" s="9">
        <f t="shared" si="8"/>
        <v>41825.58289351852</v>
      </c>
      <c r="T186" s="9">
        <f t="shared" si="9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Q187" t="s">
        <v>8310</v>
      </c>
      <c r="R187" t="s">
        <v>8314</v>
      </c>
      <c r="S187" s="9">
        <f t="shared" si="8"/>
        <v>42570.702997685185</v>
      </c>
      <c r="T187" s="9">
        <f t="shared" si="9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Q188" t="s">
        <v>8310</v>
      </c>
      <c r="R188" t="s">
        <v>8314</v>
      </c>
      <c r="S188" s="9">
        <f t="shared" si="8"/>
        <v>42767.604560185187</v>
      </c>
      <c r="T188" s="9">
        <f t="shared" si="9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Q189" t="s">
        <v>8310</v>
      </c>
      <c r="R189" t="s">
        <v>8314</v>
      </c>
      <c r="S189" s="9">
        <f t="shared" si="8"/>
        <v>42182.02612268518</v>
      </c>
      <c r="T189" s="9">
        <f t="shared" si="9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Q190" t="s">
        <v>8310</v>
      </c>
      <c r="R190" t="s">
        <v>8314</v>
      </c>
      <c r="S190" s="9">
        <f t="shared" si="8"/>
        <v>41856.974710648145</v>
      </c>
      <c r="T190" s="9">
        <f t="shared" si="9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Q191" t="s">
        <v>8310</v>
      </c>
      <c r="R191" t="s">
        <v>8314</v>
      </c>
      <c r="S191" s="9">
        <f t="shared" si="8"/>
        <v>42556.482372685183</v>
      </c>
      <c r="T191" s="9">
        <f t="shared" si="9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Q192" t="s">
        <v>8310</v>
      </c>
      <c r="R192" t="s">
        <v>8314</v>
      </c>
      <c r="S192" s="9">
        <f t="shared" si="8"/>
        <v>42527.442662037036</v>
      </c>
      <c r="T192" s="9">
        <f t="shared" si="9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Q193" t="s">
        <v>8310</v>
      </c>
      <c r="R193" t="s">
        <v>8314</v>
      </c>
      <c r="S193" s="9">
        <f t="shared" si="8"/>
        <v>42239.233078703699</v>
      </c>
      <c r="T193" s="9">
        <f t="shared" si="9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Q194" t="s">
        <v>8310</v>
      </c>
      <c r="R194" t="s">
        <v>8314</v>
      </c>
      <c r="S194" s="9">
        <f t="shared" si="8"/>
        <v>41899.583703703705</v>
      </c>
      <c r="T194" s="9">
        <f t="shared" si="9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Q195" t="s">
        <v>8310</v>
      </c>
      <c r="R195" t="s">
        <v>8314</v>
      </c>
      <c r="S195" s="9">
        <f t="shared" ref="S195:S258" si="10">(J195/86400)+25569+(-5/24)</f>
        <v>41911.726458333331</v>
      </c>
      <c r="T195" s="9">
        <f t="shared" ref="T195:T258" si="11">(I195/86400)+25569+(-5/24)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Q196" t="s">
        <v>8310</v>
      </c>
      <c r="R196" t="s">
        <v>8314</v>
      </c>
      <c r="S196" s="9">
        <f t="shared" si="10"/>
        <v>42375.788553240738</v>
      </c>
      <c r="T196" s="9">
        <f t="shared" si="11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Q197" t="s">
        <v>8310</v>
      </c>
      <c r="R197" t="s">
        <v>8314</v>
      </c>
      <c r="S197" s="9">
        <f t="shared" si="10"/>
        <v>42135.462175925924</v>
      </c>
      <c r="T197" s="9">
        <f t="shared" si="11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Q198" t="s">
        <v>8310</v>
      </c>
      <c r="R198" t="s">
        <v>8314</v>
      </c>
      <c r="S198" s="9">
        <f t="shared" si="10"/>
        <v>42259.334467592591</v>
      </c>
      <c r="T198" s="9">
        <f t="shared" si="11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Q199" t="s">
        <v>8310</v>
      </c>
      <c r="R199" t="s">
        <v>8314</v>
      </c>
      <c r="S199" s="9">
        <f t="shared" si="10"/>
        <v>42741.640046296299</v>
      </c>
      <c r="T199" s="9">
        <f t="shared" si="11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Q200" t="s">
        <v>8310</v>
      </c>
      <c r="R200" t="s">
        <v>8314</v>
      </c>
      <c r="S200" s="9">
        <f t="shared" si="10"/>
        <v>41887.175023148149</v>
      </c>
      <c r="T200" s="9">
        <f t="shared" si="11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Q201" t="s">
        <v>8310</v>
      </c>
      <c r="R201" t="s">
        <v>8314</v>
      </c>
      <c r="S201" s="9">
        <f t="shared" si="10"/>
        <v>42583.915532407402</v>
      </c>
      <c r="T201" s="9">
        <f t="shared" si="11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Q202" t="s">
        <v>8310</v>
      </c>
      <c r="R202" t="s">
        <v>8314</v>
      </c>
      <c r="S202" s="9">
        <f t="shared" si="10"/>
        <v>41866.875034722216</v>
      </c>
      <c r="T202" s="9">
        <f t="shared" si="11"/>
        <v>41896.875034722216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Q203" t="s">
        <v>8310</v>
      </c>
      <c r="R203" t="s">
        <v>8314</v>
      </c>
      <c r="S203" s="9">
        <f t="shared" si="10"/>
        <v>42023.610289351847</v>
      </c>
      <c r="T203" s="9">
        <f t="shared" si="11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Q204" t="s">
        <v>8310</v>
      </c>
      <c r="R204" t="s">
        <v>8314</v>
      </c>
      <c r="S204" s="9">
        <f t="shared" si="10"/>
        <v>42255.719490740739</v>
      </c>
      <c r="T204" s="9">
        <f t="shared" si="11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Q205" t="s">
        <v>8310</v>
      </c>
      <c r="R205" t="s">
        <v>8314</v>
      </c>
      <c r="S205" s="9">
        <f t="shared" si="10"/>
        <v>41973.639629629623</v>
      </c>
      <c r="T205" s="9">
        <f t="shared" si="11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Q206" t="s">
        <v>8310</v>
      </c>
      <c r="R206" t="s">
        <v>8314</v>
      </c>
      <c r="S206" s="9">
        <f t="shared" si="10"/>
        <v>42556.375034722216</v>
      </c>
      <c r="T206" s="9">
        <f t="shared" si="11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Q207" t="s">
        <v>8310</v>
      </c>
      <c r="R207" t="s">
        <v>8314</v>
      </c>
      <c r="S207" s="9">
        <f t="shared" si="10"/>
        <v>42248.423865740733</v>
      </c>
      <c r="T207" s="9">
        <f t="shared" si="11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Q208" t="s">
        <v>8310</v>
      </c>
      <c r="R208" t="s">
        <v>8314</v>
      </c>
      <c r="S208" s="9">
        <f t="shared" si="10"/>
        <v>42566.79609953703</v>
      </c>
      <c r="T208" s="9">
        <f t="shared" si="11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Q209" t="s">
        <v>8310</v>
      </c>
      <c r="R209" t="s">
        <v>8314</v>
      </c>
      <c r="S209" s="9">
        <f t="shared" si="10"/>
        <v>41977.988865740735</v>
      </c>
      <c r="T209" s="9">
        <f t="shared" si="11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Q210" t="s">
        <v>8310</v>
      </c>
      <c r="R210" t="s">
        <v>8314</v>
      </c>
      <c r="S210" s="9">
        <f t="shared" si="10"/>
        <v>41959.16165509259</v>
      </c>
      <c r="T210" s="9">
        <f t="shared" si="11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Q211" t="s">
        <v>8310</v>
      </c>
      <c r="R211" t="s">
        <v>8314</v>
      </c>
      <c r="S211" s="9">
        <f t="shared" si="10"/>
        <v>42165.714525462965</v>
      </c>
      <c r="T211" s="9">
        <f t="shared" si="11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Q212" t="s">
        <v>8310</v>
      </c>
      <c r="R212" t="s">
        <v>8314</v>
      </c>
      <c r="S212" s="9">
        <f t="shared" si="10"/>
        <v>42248.856388888882</v>
      </c>
      <c r="T212" s="9">
        <f t="shared" si="11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Q213" t="s">
        <v>8310</v>
      </c>
      <c r="R213" t="s">
        <v>8314</v>
      </c>
      <c r="S213" s="9">
        <f t="shared" si="10"/>
        <v>42235.951585648145</v>
      </c>
      <c r="T213" s="9">
        <f t="shared" si="11"/>
        <v>42265.951585648145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Q214" t="s">
        <v>8310</v>
      </c>
      <c r="R214" t="s">
        <v>8314</v>
      </c>
      <c r="S214" s="9">
        <f t="shared" si="10"/>
        <v>42416.672685185178</v>
      </c>
      <c r="T214" s="9">
        <f t="shared" si="11"/>
        <v>42476.631018518521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Q215" t="s">
        <v>8310</v>
      </c>
      <c r="R215" t="s">
        <v>8314</v>
      </c>
      <c r="S215" s="9">
        <f t="shared" si="10"/>
        <v>42202.385960648149</v>
      </c>
      <c r="T215" s="9">
        <f t="shared" si="11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Q216" t="s">
        <v>8310</v>
      </c>
      <c r="R216" t="s">
        <v>8314</v>
      </c>
      <c r="S216" s="9">
        <f t="shared" si="10"/>
        <v>42009.432280092595</v>
      </c>
      <c r="T216" s="9">
        <f t="shared" si="11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Q217" t="s">
        <v>8310</v>
      </c>
      <c r="R217" t="s">
        <v>8314</v>
      </c>
      <c r="S217" s="9">
        <f t="shared" si="10"/>
        <v>42375.021782407406</v>
      </c>
      <c r="T217" s="9">
        <f t="shared" si="11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Q218" t="s">
        <v>8310</v>
      </c>
      <c r="R218" t="s">
        <v>8314</v>
      </c>
      <c r="S218" s="9">
        <f t="shared" si="10"/>
        <v>42066.750428240739</v>
      </c>
      <c r="T218" s="9">
        <f t="shared" si="11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Q219" t="s">
        <v>8310</v>
      </c>
      <c r="R219" t="s">
        <v>8314</v>
      </c>
      <c r="S219" s="9">
        <f t="shared" si="10"/>
        <v>41970.432280092595</v>
      </c>
      <c r="T219" s="9">
        <f t="shared" si="11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Q220" t="s">
        <v>8310</v>
      </c>
      <c r="R220" t="s">
        <v>8314</v>
      </c>
      <c r="S220" s="9">
        <f t="shared" si="10"/>
        <v>42079.420011574075</v>
      </c>
      <c r="T220" s="9">
        <f t="shared" si="11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Q221" t="s">
        <v>8310</v>
      </c>
      <c r="R221" t="s">
        <v>8314</v>
      </c>
      <c r="S221" s="9">
        <f t="shared" si="10"/>
        <v>42429.118344907409</v>
      </c>
      <c r="T221" s="9">
        <f t="shared" si="11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Q222" t="s">
        <v>8310</v>
      </c>
      <c r="R222" t="s">
        <v>8314</v>
      </c>
      <c r="S222" s="9">
        <f t="shared" si="10"/>
        <v>42195.435532407406</v>
      </c>
      <c r="T222" s="9">
        <f t="shared" si="11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Q223" t="s">
        <v>8310</v>
      </c>
      <c r="R223" t="s">
        <v>8314</v>
      </c>
      <c r="S223" s="9">
        <f t="shared" si="10"/>
        <v>42031.629212962966</v>
      </c>
      <c r="T223" s="9">
        <f t="shared" si="11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Q224" t="s">
        <v>8310</v>
      </c>
      <c r="R224" t="s">
        <v>8314</v>
      </c>
      <c r="S224" s="9">
        <f t="shared" si="10"/>
        <v>42031.561550925922</v>
      </c>
      <c r="T224" s="9">
        <f t="shared" si="11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Q225" t="s">
        <v>8310</v>
      </c>
      <c r="R225" t="s">
        <v>8314</v>
      </c>
      <c r="S225" s="9">
        <f t="shared" si="10"/>
        <v>42481.839699074073</v>
      </c>
      <c r="T225" s="9">
        <f t="shared" si="11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Q226" t="s">
        <v>8310</v>
      </c>
      <c r="R226" t="s">
        <v>8314</v>
      </c>
      <c r="S226" s="9">
        <f t="shared" si="10"/>
        <v>42135.026921296296</v>
      </c>
      <c r="T226" s="9">
        <f t="shared" si="11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Q227" t="s">
        <v>8310</v>
      </c>
      <c r="R227" t="s">
        <v>8314</v>
      </c>
      <c r="S227" s="9">
        <f t="shared" si="10"/>
        <v>42438.752939814811</v>
      </c>
      <c r="T227" s="9">
        <f t="shared" si="11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Q228" t="s">
        <v>8310</v>
      </c>
      <c r="R228" t="s">
        <v>8314</v>
      </c>
      <c r="S228" s="9">
        <f t="shared" si="10"/>
        <v>42106.457685185182</v>
      </c>
      <c r="T228" s="9">
        <f t="shared" si="11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Q229" t="s">
        <v>8310</v>
      </c>
      <c r="R229" t="s">
        <v>8314</v>
      </c>
      <c r="S229" s="9">
        <f t="shared" si="10"/>
        <v>42164.685659722221</v>
      </c>
      <c r="T229" s="9">
        <f t="shared" si="11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Q230" t="s">
        <v>8310</v>
      </c>
      <c r="R230" t="s">
        <v>8314</v>
      </c>
      <c r="S230" s="9">
        <f t="shared" si="10"/>
        <v>42096.478067129625</v>
      </c>
      <c r="T230" s="9">
        <f t="shared" si="11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Q231" t="s">
        <v>8310</v>
      </c>
      <c r="R231" t="s">
        <v>8314</v>
      </c>
      <c r="S231" s="9">
        <f t="shared" si="10"/>
        <v>42383.725659722222</v>
      </c>
      <c r="T231" s="9">
        <f t="shared" si="11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Q232" t="s">
        <v>8310</v>
      </c>
      <c r="R232" t="s">
        <v>8314</v>
      </c>
      <c r="S232" s="9">
        <f t="shared" si="10"/>
        <v>42129.568877314814</v>
      </c>
      <c r="T232" s="9">
        <f t="shared" si="11"/>
        <v>42159.568877314814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Q233" t="s">
        <v>8310</v>
      </c>
      <c r="R233" t="s">
        <v>8314</v>
      </c>
      <c r="S233" s="9">
        <f t="shared" si="10"/>
        <v>42341.75059027777</v>
      </c>
      <c r="T233" s="9">
        <f t="shared" si="11"/>
        <v>42371.75059027777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Q234" t="s">
        <v>8310</v>
      </c>
      <c r="R234" t="s">
        <v>8314</v>
      </c>
      <c r="S234" s="9">
        <f t="shared" si="10"/>
        <v>42032.617430555554</v>
      </c>
      <c r="T234" s="9">
        <f t="shared" si="11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Q235" t="s">
        <v>8310</v>
      </c>
      <c r="R235" t="s">
        <v>8314</v>
      </c>
      <c r="S235" s="9">
        <f t="shared" si="10"/>
        <v>42612.703379629624</v>
      </c>
      <c r="T235" s="9">
        <f t="shared" si="11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Q236" t="s">
        <v>8310</v>
      </c>
      <c r="R236" t="s">
        <v>8314</v>
      </c>
      <c r="S236" s="9">
        <f t="shared" si="10"/>
        <v>42135.82707175926</v>
      </c>
      <c r="T236" s="9">
        <f t="shared" si="11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Q237" t="s">
        <v>8310</v>
      </c>
      <c r="R237" t="s">
        <v>8314</v>
      </c>
      <c r="S237" s="9">
        <f t="shared" si="10"/>
        <v>42164.700196759259</v>
      </c>
      <c r="T237" s="9">
        <f t="shared" si="11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Q238" t="s">
        <v>8310</v>
      </c>
      <c r="R238" t="s">
        <v>8314</v>
      </c>
      <c r="S238" s="9">
        <f t="shared" si="10"/>
        <v>42320.876145833332</v>
      </c>
      <c r="T238" s="9">
        <f t="shared" si="11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Q239" t="s">
        <v>8310</v>
      </c>
      <c r="R239" t="s">
        <v>8314</v>
      </c>
      <c r="S239" s="9">
        <f t="shared" si="10"/>
        <v>42377.368854166663</v>
      </c>
      <c r="T239" s="9">
        <f t="shared" si="11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Q240" t="s">
        <v>8310</v>
      </c>
      <c r="R240" t="s">
        <v>8314</v>
      </c>
      <c r="S240" s="9">
        <f t="shared" si="10"/>
        <v>42713.754166666666</v>
      </c>
      <c r="T240" s="9">
        <f t="shared" si="11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Q241" t="s">
        <v>8310</v>
      </c>
      <c r="R241" t="s">
        <v>8314</v>
      </c>
      <c r="S241" s="9">
        <f t="shared" si="10"/>
        <v>42296.901967592588</v>
      </c>
      <c r="T241" s="9">
        <f t="shared" si="11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ref="O242:O305" si="12">D242/E242</f>
        <v>0.9290733051225385</v>
      </c>
      <c r="Q242" t="s">
        <v>8310</v>
      </c>
      <c r="R242" t="s">
        <v>8315</v>
      </c>
      <c r="S242" s="9">
        <f t="shared" si="10"/>
        <v>41354.500127314815</v>
      </c>
      <c r="T242" s="9">
        <f t="shared" si="11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0.8878048780487805</v>
      </c>
      <c r="Q243" t="s">
        <v>8310</v>
      </c>
      <c r="R243" t="s">
        <v>8315</v>
      </c>
      <c r="S243" s="9">
        <f t="shared" si="10"/>
        <v>41949.489629629628</v>
      </c>
      <c r="T243" s="9">
        <f t="shared" si="11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0.88135593220338981</v>
      </c>
      <c r="Q244" t="s">
        <v>8310</v>
      </c>
      <c r="R244" t="s">
        <v>8315</v>
      </c>
      <c r="S244" s="9">
        <f t="shared" si="10"/>
        <v>40862.28460648148</v>
      </c>
      <c r="T244" s="9">
        <f t="shared" si="11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0.97473487211478482</v>
      </c>
      <c r="Q245" t="s">
        <v>8310</v>
      </c>
      <c r="R245" t="s">
        <v>8315</v>
      </c>
      <c r="S245" s="9">
        <f t="shared" si="10"/>
        <v>41661.839166666665</v>
      </c>
      <c r="T245" s="9">
        <f t="shared" si="11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0.87906567876428476</v>
      </c>
      <c r="Q246" t="s">
        <v>8310</v>
      </c>
      <c r="R246" t="s">
        <v>8315</v>
      </c>
      <c r="S246" s="9">
        <f t="shared" si="10"/>
        <v>40213.115266203698</v>
      </c>
      <c r="T246" s="9">
        <f t="shared" si="11"/>
        <v>40253.087500000001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0.96413420748168144</v>
      </c>
      <c r="Q247" t="s">
        <v>8310</v>
      </c>
      <c r="R247" t="s">
        <v>8315</v>
      </c>
      <c r="S247" s="9">
        <f t="shared" si="10"/>
        <v>41106.844733796293</v>
      </c>
      <c r="T247" s="9">
        <f t="shared" si="11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0.32737510639690959</v>
      </c>
      <c r="Q248" t="s">
        <v>8310</v>
      </c>
      <c r="R248" t="s">
        <v>8315</v>
      </c>
      <c r="S248" s="9">
        <f t="shared" si="10"/>
        <v>40480.155150462961</v>
      </c>
      <c r="T248" s="9">
        <f t="shared" si="11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0.74571215510812827</v>
      </c>
      <c r="Q249" t="s">
        <v>8310</v>
      </c>
      <c r="R249" t="s">
        <v>8315</v>
      </c>
      <c r="S249" s="9">
        <f t="shared" si="10"/>
        <v>40430.395995370367</v>
      </c>
      <c r="T249" s="9">
        <f t="shared" si="11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0.98684592432633256</v>
      </c>
      <c r="Q250" t="s">
        <v>8310</v>
      </c>
      <c r="R250" t="s">
        <v>8315</v>
      </c>
      <c r="S250" s="9">
        <f t="shared" si="10"/>
        <v>40870.566076388888</v>
      </c>
      <c r="T250" s="9">
        <f t="shared" si="11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0.88558271342543393</v>
      </c>
      <c r="Q251" t="s">
        <v>8310</v>
      </c>
      <c r="R251" t="s">
        <v>8315</v>
      </c>
      <c r="S251" s="9">
        <f t="shared" si="10"/>
        <v>40332.715509259258</v>
      </c>
      <c r="T251" s="9">
        <f t="shared" si="11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0.94711917916337807</v>
      </c>
      <c r="Q252" t="s">
        <v>8310</v>
      </c>
      <c r="R252" t="s">
        <v>8315</v>
      </c>
      <c r="S252" s="9">
        <f t="shared" si="10"/>
        <v>41401.357534722221</v>
      </c>
      <c r="T252" s="9">
        <f t="shared" si="11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0.79635949943117179</v>
      </c>
      <c r="Q253" t="s">
        <v>8310</v>
      </c>
      <c r="R253" t="s">
        <v>8315</v>
      </c>
      <c r="S253" s="9">
        <f t="shared" si="10"/>
        <v>41013.579236111109</v>
      </c>
      <c r="T253" s="9">
        <f t="shared" si="11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0.54182921543129603</v>
      </c>
      <c r="Q254" t="s">
        <v>8310</v>
      </c>
      <c r="R254" t="s">
        <v>8315</v>
      </c>
      <c r="S254" s="9">
        <f t="shared" si="10"/>
        <v>40266.454374999994</v>
      </c>
      <c r="T254" s="9">
        <f t="shared" si="11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0.99272005294506949</v>
      </c>
      <c r="Q255" t="s">
        <v>8310</v>
      </c>
      <c r="R255" t="s">
        <v>8315</v>
      </c>
      <c r="S255" s="9">
        <f t="shared" si="10"/>
        <v>40924.44253472222</v>
      </c>
      <c r="T255" s="9">
        <f t="shared" si="11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0.85508637441239532</v>
      </c>
      <c r="Q256" t="s">
        <v>8310</v>
      </c>
      <c r="R256" t="s">
        <v>8315</v>
      </c>
      <c r="S256" s="9">
        <f t="shared" si="10"/>
        <v>42263.744328703702</v>
      </c>
      <c r="T256" s="9">
        <f t="shared" si="11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0.93691515998997499</v>
      </c>
      <c r="Q257" t="s">
        <v>8310</v>
      </c>
      <c r="R257" t="s">
        <v>8315</v>
      </c>
      <c r="S257" s="9">
        <f t="shared" si="10"/>
        <v>40588.318078703705</v>
      </c>
      <c r="T257" s="9">
        <f t="shared" si="11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0.71890726096333568</v>
      </c>
      <c r="Q258" t="s">
        <v>8310</v>
      </c>
      <c r="R258" t="s">
        <v>8315</v>
      </c>
      <c r="S258" s="9">
        <f t="shared" si="10"/>
        <v>41319.560960648145</v>
      </c>
      <c r="T258" s="9">
        <f t="shared" si="11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2"/>
        <v>0.93697454133088409</v>
      </c>
      <c r="Q259" t="s">
        <v>8310</v>
      </c>
      <c r="R259" t="s">
        <v>8315</v>
      </c>
      <c r="S259" s="9">
        <f t="shared" ref="S259:S322" si="13">(J259/86400)+25569+(-5/24)</f>
        <v>42479.418541666666</v>
      </c>
      <c r="T259" s="9">
        <f t="shared" ref="T259:T322" si="14">(I259/86400)+25569+(-5/24)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0.52317672909908963</v>
      </c>
      <c r="Q260" t="s">
        <v>8310</v>
      </c>
      <c r="R260" t="s">
        <v>8315</v>
      </c>
      <c r="S260" s="9">
        <f t="shared" si="13"/>
        <v>40681.843356481477</v>
      </c>
      <c r="T260" s="9">
        <f t="shared" si="14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0.75793236858311719</v>
      </c>
      <c r="Q261" t="s">
        <v>8310</v>
      </c>
      <c r="R261" t="s">
        <v>8315</v>
      </c>
      <c r="S261" s="9">
        <f t="shared" si="13"/>
        <v>42072.529733796291</v>
      </c>
      <c r="T261" s="9">
        <f t="shared" si="14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0.93984962406015038</v>
      </c>
      <c r="Q262" t="s">
        <v>8310</v>
      </c>
      <c r="R262" t="s">
        <v>8315</v>
      </c>
      <c r="S262" s="9">
        <f t="shared" si="13"/>
        <v>40330.547210648147</v>
      </c>
      <c r="T262" s="9">
        <f t="shared" si="14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0.93109869646182497</v>
      </c>
      <c r="Q263" t="s">
        <v>8310</v>
      </c>
      <c r="R263" t="s">
        <v>8315</v>
      </c>
      <c r="S263" s="9">
        <f t="shared" si="13"/>
        <v>41017.677129629628</v>
      </c>
      <c r="T263" s="9">
        <f t="shared" si="14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0.41666666666666669</v>
      </c>
      <c r="Q264" t="s">
        <v>8310</v>
      </c>
      <c r="R264" t="s">
        <v>8315</v>
      </c>
      <c r="S264" s="9">
        <f t="shared" si="13"/>
        <v>40555.039675925924</v>
      </c>
      <c r="T264" s="9">
        <f t="shared" si="14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0.84687572302014846</v>
      </c>
      <c r="Q265" t="s">
        <v>8310</v>
      </c>
      <c r="R265" t="s">
        <v>8315</v>
      </c>
      <c r="S265" s="9">
        <f t="shared" si="13"/>
        <v>41149.746458333328</v>
      </c>
      <c r="T265" s="9">
        <f t="shared" si="14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0.84602368866328259</v>
      </c>
      <c r="Q266" t="s">
        <v>8310</v>
      </c>
      <c r="R266" t="s">
        <v>8315</v>
      </c>
      <c r="S266" s="9">
        <f t="shared" si="13"/>
        <v>41010.411979166667</v>
      </c>
      <c r="T266" s="9">
        <f t="shared" si="14"/>
        <v>41040.411979166667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0.90009000900090008</v>
      </c>
      <c r="Q267" t="s">
        <v>8310</v>
      </c>
      <c r="R267" t="s">
        <v>8315</v>
      </c>
      <c r="S267" s="9">
        <f t="shared" si="13"/>
        <v>40267.03738425926</v>
      </c>
      <c r="T267" s="9">
        <f t="shared" si="14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0.6872852233676976</v>
      </c>
      <c r="Q268" t="s">
        <v>8310</v>
      </c>
      <c r="R268" t="s">
        <v>8315</v>
      </c>
      <c r="S268" s="9">
        <f t="shared" si="13"/>
        <v>40204.966516203705</v>
      </c>
      <c r="T268" s="9">
        <f t="shared" si="14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0.75971197275217806</v>
      </c>
      <c r="Q269" t="s">
        <v>8310</v>
      </c>
      <c r="R269" t="s">
        <v>8315</v>
      </c>
      <c r="S269" s="9">
        <f t="shared" si="13"/>
        <v>41785.244201388887</v>
      </c>
      <c r="T269" s="9">
        <f t="shared" si="14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0.89766606822262118</v>
      </c>
      <c r="Q270" t="s">
        <v>8310</v>
      </c>
      <c r="R270" t="s">
        <v>8315</v>
      </c>
      <c r="S270" s="9">
        <f t="shared" si="13"/>
        <v>40808.944189814814</v>
      </c>
      <c r="T270" s="9">
        <f t="shared" si="14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0.67919200873549601</v>
      </c>
      <c r="Q271" t="s">
        <v>8310</v>
      </c>
      <c r="R271" t="s">
        <v>8315</v>
      </c>
      <c r="S271" s="9">
        <f t="shared" si="13"/>
        <v>42757.988680555551</v>
      </c>
      <c r="T271" s="9">
        <f t="shared" si="14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0.65527065527065531</v>
      </c>
      <c r="Q272" t="s">
        <v>8310</v>
      </c>
      <c r="R272" t="s">
        <v>8315</v>
      </c>
      <c r="S272" s="9">
        <f t="shared" si="13"/>
        <v>40637.658217592594</v>
      </c>
      <c r="T272" s="9">
        <f t="shared" si="14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0.95529231944975157</v>
      </c>
      <c r="Q273" t="s">
        <v>8310</v>
      </c>
      <c r="R273" t="s">
        <v>8315</v>
      </c>
      <c r="S273" s="9">
        <f t="shared" si="13"/>
        <v>41611.891909722217</v>
      </c>
      <c r="T273" s="9">
        <f t="shared" si="14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0.56359090063704553</v>
      </c>
      <c r="Q274" t="s">
        <v>8310</v>
      </c>
      <c r="R274" t="s">
        <v>8315</v>
      </c>
      <c r="S274" s="9">
        <f t="shared" si="13"/>
        <v>40235.692025462959</v>
      </c>
      <c r="T274" s="9">
        <f t="shared" si="14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0.92785207811029935</v>
      </c>
      <c r="Q275" t="s">
        <v>8310</v>
      </c>
      <c r="R275" t="s">
        <v>8315</v>
      </c>
      <c r="S275" s="9">
        <f t="shared" si="13"/>
        <v>40697.29011574074</v>
      </c>
      <c r="T275" s="9">
        <f t="shared" si="14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0.64102564102564108</v>
      </c>
      <c r="Q276" t="s">
        <v>8310</v>
      </c>
      <c r="R276" t="s">
        <v>8315</v>
      </c>
      <c r="S276" s="9">
        <f t="shared" si="13"/>
        <v>40969.704039351847</v>
      </c>
      <c r="T276" s="9">
        <f t="shared" si="14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0.9225517782185525</v>
      </c>
      <c r="Q277" t="s">
        <v>8310</v>
      </c>
      <c r="R277" t="s">
        <v>8315</v>
      </c>
      <c r="S277" s="9">
        <f t="shared" si="13"/>
        <v>41192.823680555557</v>
      </c>
      <c r="T277" s="9">
        <f t="shared" si="14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0.6775067750677507</v>
      </c>
      <c r="Q278" t="s">
        <v>8310</v>
      </c>
      <c r="R278" t="s">
        <v>8315</v>
      </c>
      <c r="S278" s="9">
        <f t="shared" si="13"/>
        <v>40966.873541666668</v>
      </c>
      <c r="T278" s="9">
        <f t="shared" si="14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0.90594859787032389</v>
      </c>
      <c r="Q279" t="s">
        <v>8310</v>
      </c>
      <c r="R279" t="s">
        <v>8315</v>
      </c>
      <c r="S279" s="9">
        <f t="shared" si="13"/>
        <v>42117.68309027778</v>
      </c>
      <c r="T279" s="9">
        <f t="shared" si="14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0.66512292457013356</v>
      </c>
      <c r="Q280" t="s">
        <v>8310</v>
      </c>
      <c r="R280" t="s">
        <v>8315</v>
      </c>
      <c r="S280" s="9">
        <f t="shared" si="13"/>
        <v>41163.832627314812</v>
      </c>
      <c r="T280" s="9">
        <f t="shared" si="14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0.63565398138132101</v>
      </c>
      <c r="Q281" t="s">
        <v>8310</v>
      </c>
      <c r="R281" t="s">
        <v>8315</v>
      </c>
      <c r="S281" s="9">
        <f t="shared" si="13"/>
        <v>42759.035833333335</v>
      </c>
      <c r="T281" s="9">
        <f t="shared" si="14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0.64043447074495341</v>
      </c>
      <c r="Q282" t="s">
        <v>8310</v>
      </c>
      <c r="R282" t="s">
        <v>8315</v>
      </c>
      <c r="S282" s="9">
        <f t="shared" si="13"/>
        <v>41744.382349537038</v>
      </c>
      <c r="T282" s="9">
        <f t="shared" si="14"/>
        <v>41789.382349537038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0.82927241146386188</v>
      </c>
      <c r="Q283" t="s">
        <v>8310</v>
      </c>
      <c r="R283" t="s">
        <v>8315</v>
      </c>
      <c r="S283" s="9">
        <f t="shared" si="13"/>
        <v>39949.955011574071</v>
      </c>
      <c r="T283" s="9">
        <f t="shared" si="14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0.98825079609091904</v>
      </c>
      <c r="Q284" t="s">
        <v>8310</v>
      </c>
      <c r="R284" t="s">
        <v>8315</v>
      </c>
      <c r="S284" s="9">
        <f t="shared" si="13"/>
        <v>40194.711712962962</v>
      </c>
      <c r="T284" s="9">
        <f t="shared" si="14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0.87510118357435085</v>
      </c>
      <c r="Q285" t="s">
        <v>8310</v>
      </c>
      <c r="R285" t="s">
        <v>8315</v>
      </c>
      <c r="S285" s="9">
        <f t="shared" si="13"/>
        <v>40675.501666666663</v>
      </c>
      <c r="T285" s="9">
        <f t="shared" si="14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0.95578399855103147</v>
      </c>
      <c r="Q286" t="s">
        <v>8310</v>
      </c>
      <c r="R286" t="s">
        <v>8315</v>
      </c>
      <c r="S286" s="9">
        <f t="shared" si="13"/>
        <v>40904.529861111107</v>
      </c>
      <c r="T286" s="9">
        <f t="shared" si="14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0.43701504986185646</v>
      </c>
      <c r="Q287" t="s">
        <v>8310</v>
      </c>
      <c r="R287" t="s">
        <v>8315</v>
      </c>
      <c r="S287" s="9">
        <f t="shared" si="13"/>
        <v>41506.547777777778</v>
      </c>
      <c r="T287" s="9">
        <f t="shared" si="14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0.91614242960972336</v>
      </c>
      <c r="Q288" t="s">
        <v>8310</v>
      </c>
      <c r="R288" t="s">
        <v>8315</v>
      </c>
      <c r="S288" s="9">
        <f t="shared" si="13"/>
        <v>41313.607916666668</v>
      </c>
      <c r="T288" s="9">
        <f t="shared" si="14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0.56721497447532609</v>
      </c>
      <c r="Q289" t="s">
        <v>8310</v>
      </c>
      <c r="R289" t="s">
        <v>8315</v>
      </c>
      <c r="S289" s="9">
        <f t="shared" si="13"/>
        <v>41184.069652777776</v>
      </c>
      <c r="T289" s="9">
        <f t="shared" si="14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0.96889254225970156</v>
      </c>
      <c r="Q290" t="s">
        <v>8310</v>
      </c>
      <c r="R290" t="s">
        <v>8315</v>
      </c>
      <c r="S290" s="9">
        <f t="shared" si="13"/>
        <v>41050.960567129623</v>
      </c>
      <c r="T290" s="9">
        <f t="shared" si="14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0.95401640908223617</v>
      </c>
      <c r="Q291" t="s">
        <v>8310</v>
      </c>
      <c r="R291" t="s">
        <v>8315</v>
      </c>
      <c r="S291" s="9">
        <f t="shared" si="13"/>
        <v>41550.248078703698</v>
      </c>
      <c r="T291" s="9">
        <f t="shared" si="14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0.9373437760373271</v>
      </c>
      <c r="Q292" t="s">
        <v>8310</v>
      </c>
      <c r="R292" t="s">
        <v>8315</v>
      </c>
      <c r="S292" s="9">
        <f t="shared" si="13"/>
        <v>40526.160844907405</v>
      </c>
      <c r="T292" s="9">
        <f t="shared" si="14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0.83319446758873517</v>
      </c>
      <c r="Q293" t="s">
        <v>8310</v>
      </c>
      <c r="R293" t="s">
        <v>8315</v>
      </c>
      <c r="S293" s="9">
        <f t="shared" si="13"/>
        <v>41376.560717592591</v>
      </c>
      <c r="T293" s="9">
        <f t="shared" si="14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0.98515438025908253</v>
      </c>
      <c r="Q294" t="s">
        <v>8310</v>
      </c>
      <c r="R294" t="s">
        <v>8315</v>
      </c>
      <c r="S294" s="9">
        <f t="shared" si="13"/>
        <v>40812.594895833332</v>
      </c>
      <c r="T294" s="9">
        <f t="shared" si="14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0.98634294385432475</v>
      </c>
      <c r="Q295" t="s">
        <v>8310</v>
      </c>
      <c r="R295" t="s">
        <v>8315</v>
      </c>
      <c r="S295" s="9">
        <f t="shared" si="13"/>
        <v>41719.459652777776</v>
      </c>
      <c r="T295" s="9">
        <f t="shared" si="14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</v>
      </c>
      <c r="Q296" t="s">
        <v>8310</v>
      </c>
      <c r="R296" t="s">
        <v>8315</v>
      </c>
      <c r="S296" s="9">
        <f t="shared" si="13"/>
        <v>40342.876087962963</v>
      </c>
      <c r="T296" s="9">
        <f t="shared" si="14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0.75126332440632171</v>
      </c>
      <c r="Q297" t="s">
        <v>8310</v>
      </c>
      <c r="R297" t="s">
        <v>8315</v>
      </c>
      <c r="S297" s="9">
        <f t="shared" si="13"/>
        <v>41518.796400462961</v>
      </c>
      <c r="T297" s="9">
        <f t="shared" si="14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0.84227407261413234</v>
      </c>
      <c r="Q298" t="s">
        <v>8310</v>
      </c>
      <c r="R298" t="s">
        <v>8315</v>
      </c>
      <c r="S298" s="9">
        <f t="shared" si="13"/>
        <v>41134.267164351848</v>
      </c>
      <c r="T298" s="9">
        <f t="shared" si="14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0.99364069952305245</v>
      </c>
      <c r="Q299" t="s">
        <v>8310</v>
      </c>
      <c r="R299" t="s">
        <v>8315</v>
      </c>
      <c r="S299" s="9">
        <f t="shared" si="13"/>
        <v>42089.519687499997</v>
      </c>
      <c r="T299" s="9">
        <f t="shared" si="14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0.91800041441161562</v>
      </c>
      <c r="Q300" t="s">
        <v>8310</v>
      </c>
      <c r="R300" t="s">
        <v>8315</v>
      </c>
      <c r="S300" s="9">
        <f t="shared" si="13"/>
        <v>41709.255185185182</v>
      </c>
      <c r="T300" s="9">
        <f t="shared" si="14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0.55880750478478924</v>
      </c>
      <c r="Q301" t="s">
        <v>8310</v>
      </c>
      <c r="R301" t="s">
        <v>8315</v>
      </c>
      <c r="S301" s="9">
        <f t="shared" si="13"/>
        <v>40469.016898148147</v>
      </c>
      <c r="T301" s="9">
        <f t="shared" si="14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0.9830653235110689</v>
      </c>
      <c r="Q302" t="s">
        <v>8310</v>
      </c>
      <c r="R302" t="s">
        <v>8315</v>
      </c>
      <c r="S302" s="9">
        <f t="shared" si="13"/>
        <v>40626.751597222217</v>
      </c>
      <c r="T302" s="9">
        <f t="shared" si="14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0.8422116477870889</v>
      </c>
      <c r="Q303" t="s">
        <v>8310</v>
      </c>
      <c r="R303" t="s">
        <v>8315</v>
      </c>
      <c r="S303" s="9">
        <f t="shared" si="13"/>
        <v>41312.529340277775</v>
      </c>
      <c r="T303" s="9">
        <f t="shared" si="14"/>
        <v>41352.487673611111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0.99542106310969536</v>
      </c>
      <c r="Q304" t="s">
        <v>8310</v>
      </c>
      <c r="R304" t="s">
        <v>8315</v>
      </c>
      <c r="S304" s="9">
        <f t="shared" si="13"/>
        <v>40933.648587962962</v>
      </c>
      <c r="T304" s="9">
        <f t="shared" si="14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0.72744907856450047</v>
      </c>
      <c r="Q305" t="s">
        <v>8310</v>
      </c>
      <c r="R305" t="s">
        <v>8315</v>
      </c>
      <c r="S305" s="9">
        <f t="shared" si="13"/>
        <v>41031.862800925919</v>
      </c>
      <c r="T305" s="9">
        <f t="shared" si="14"/>
        <v>41061.862800925919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ref="O306:O369" si="15">D306/E306</f>
        <v>0.43169121381411885</v>
      </c>
      <c r="Q306" t="s">
        <v>8310</v>
      </c>
      <c r="R306" t="s">
        <v>8315</v>
      </c>
      <c r="S306" s="9">
        <f t="shared" si="13"/>
        <v>41113.88653935185</v>
      </c>
      <c r="T306" s="9">
        <f t="shared" si="14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5"/>
        <v>0.76726342710997442</v>
      </c>
      <c r="Q307" t="s">
        <v>8310</v>
      </c>
      <c r="R307" t="s">
        <v>8315</v>
      </c>
      <c r="S307" s="9">
        <f t="shared" si="13"/>
        <v>40948.421863425923</v>
      </c>
      <c r="T307" s="9">
        <f t="shared" si="14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5"/>
        <v>0.34141345168999659</v>
      </c>
      <c r="Q308" t="s">
        <v>8310</v>
      </c>
      <c r="R308" t="s">
        <v>8315</v>
      </c>
      <c r="S308" s="9">
        <f t="shared" si="13"/>
        <v>41333.628854166665</v>
      </c>
      <c r="T308" s="9">
        <f t="shared" si="14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5"/>
        <v>0.89832584728460596</v>
      </c>
      <c r="Q309" t="s">
        <v>8310</v>
      </c>
      <c r="R309" t="s">
        <v>8315</v>
      </c>
      <c r="S309" s="9">
        <f t="shared" si="13"/>
        <v>41282.736122685186</v>
      </c>
      <c r="T309" s="9">
        <f t="shared" si="14"/>
        <v>41312.736122685186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5"/>
        <v>0.94726870855699397</v>
      </c>
      <c r="Q310" t="s">
        <v>8310</v>
      </c>
      <c r="R310" t="s">
        <v>8315</v>
      </c>
      <c r="S310" s="9">
        <f t="shared" si="13"/>
        <v>40567.486226851848</v>
      </c>
      <c r="T310" s="9">
        <f t="shared" si="14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5"/>
        <v>0.8407286314806165</v>
      </c>
      <c r="Q311" t="s">
        <v>8310</v>
      </c>
      <c r="R311" t="s">
        <v>8315</v>
      </c>
      <c r="S311" s="9">
        <f t="shared" si="13"/>
        <v>41134.543217592589</v>
      </c>
      <c r="T311" s="9">
        <f t="shared" si="14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5"/>
        <v>0.96034726156978367</v>
      </c>
      <c r="Q312" t="s">
        <v>8310</v>
      </c>
      <c r="R312" t="s">
        <v>8315</v>
      </c>
      <c r="S312" s="9">
        <f t="shared" si="13"/>
        <v>40820.974803240737</v>
      </c>
      <c r="T312" s="9">
        <f t="shared" si="14"/>
        <v>40835.875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5"/>
        <v>0.96059956782625433</v>
      </c>
      <c r="Q313" t="s">
        <v>8310</v>
      </c>
      <c r="R313" t="s">
        <v>8315</v>
      </c>
      <c r="S313" s="9">
        <f t="shared" si="13"/>
        <v>40868.011481481481</v>
      </c>
      <c r="T313" s="9">
        <f t="shared" si="14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5"/>
        <v>0.8938547486033519</v>
      </c>
      <c r="Q314" t="s">
        <v>8310</v>
      </c>
      <c r="R314" t="s">
        <v>8315</v>
      </c>
      <c r="S314" s="9">
        <f t="shared" si="13"/>
        <v>41348.669351851851</v>
      </c>
      <c r="T314" s="9">
        <f t="shared" si="14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5"/>
        <v>0.95478798090424033</v>
      </c>
      <c r="Q315" t="s">
        <v>8310</v>
      </c>
      <c r="R315" t="s">
        <v>8315</v>
      </c>
      <c r="S315" s="9">
        <f t="shared" si="13"/>
        <v>40357.019606481481</v>
      </c>
      <c r="T315" s="9">
        <f t="shared" si="14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5"/>
        <v>0.25963910164870829</v>
      </c>
      <c r="Q316" t="s">
        <v>8310</v>
      </c>
      <c r="R316" t="s">
        <v>8315</v>
      </c>
      <c r="S316" s="9">
        <f t="shared" si="13"/>
        <v>41304.624861111108</v>
      </c>
      <c r="T316" s="9">
        <f t="shared" si="14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5"/>
        <v>0.98767383059418457</v>
      </c>
      <c r="Q317" t="s">
        <v>8310</v>
      </c>
      <c r="R317" t="s">
        <v>8315</v>
      </c>
      <c r="S317" s="9">
        <f t="shared" si="13"/>
        <v>41113.564050925925</v>
      </c>
      <c r="T317" s="9">
        <f t="shared" si="14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5"/>
        <v>0.87894058361654748</v>
      </c>
      <c r="Q318" t="s">
        <v>8310</v>
      </c>
      <c r="R318" t="s">
        <v>8315</v>
      </c>
      <c r="S318" s="9">
        <f t="shared" si="13"/>
        <v>41950.715243055551</v>
      </c>
      <c r="T318" s="9">
        <f t="shared" si="14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5"/>
        <v>0.99203068681591222</v>
      </c>
      <c r="Q319" t="s">
        <v>8310</v>
      </c>
      <c r="R319" t="s">
        <v>8315</v>
      </c>
      <c r="S319" s="9">
        <f t="shared" si="13"/>
        <v>41589.468553240738</v>
      </c>
      <c r="T319" s="9">
        <f t="shared" si="14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5"/>
        <v>0.35295778624876467</v>
      </c>
      <c r="Q320" t="s">
        <v>8310</v>
      </c>
      <c r="R320" t="s">
        <v>8315</v>
      </c>
      <c r="S320" s="9">
        <f t="shared" si="13"/>
        <v>41329.830451388887</v>
      </c>
      <c r="T320" s="9">
        <f t="shared" si="14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5"/>
        <v>0.88746893858714948</v>
      </c>
      <c r="Q321" t="s">
        <v>8310</v>
      </c>
      <c r="R321" t="s">
        <v>8315</v>
      </c>
      <c r="S321" s="9">
        <f t="shared" si="13"/>
        <v>40123.629965277774</v>
      </c>
      <c r="T321" s="9">
        <f t="shared" si="14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5"/>
        <v>0.93826233814974669</v>
      </c>
      <c r="Q322" t="s">
        <v>8310</v>
      </c>
      <c r="R322" t="s">
        <v>8315</v>
      </c>
      <c r="S322" s="9">
        <f t="shared" si="13"/>
        <v>42331.34297453703</v>
      </c>
      <c r="T322" s="9">
        <f t="shared" si="14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5"/>
        <v>0.97406211733273962</v>
      </c>
      <c r="Q323" t="s">
        <v>8310</v>
      </c>
      <c r="R323" t="s">
        <v>8315</v>
      </c>
      <c r="S323" s="9">
        <f t="shared" ref="S323:S386" si="16">(J323/86400)+25569+(-5/24)</f>
        <v>42647.238263888888</v>
      </c>
      <c r="T323" s="9">
        <f t="shared" ref="T323:T386" si="17">(I323/86400)+25569+(-5/24)</f>
        <v>42682.279930555553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0.92668099933278969</v>
      </c>
      <c r="Q324" t="s">
        <v>8310</v>
      </c>
      <c r="R324" t="s">
        <v>8315</v>
      </c>
      <c r="S324" s="9">
        <f t="shared" si="16"/>
        <v>42473.361666666664</v>
      </c>
      <c r="T324" s="9">
        <f t="shared" si="17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0.81251880830574785</v>
      </c>
      <c r="Q325" t="s">
        <v>8310</v>
      </c>
      <c r="R325" t="s">
        <v>8315</v>
      </c>
      <c r="S325" s="9">
        <f t="shared" si="16"/>
        <v>42697.113032407404</v>
      </c>
      <c r="T325" s="9">
        <f t="shared" si="17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0.98425196850393704</v>
      </c>
      <c r="Q326" t="s">
        <v>8310</v>
      </c>
      <c r="R326" t="s">
        <v>8315</v>
      </c>
      <c r="S326" s="9">
        <f t="shared" si="16"/>
        <v>42184.417916666665</v>
      </c>
      <c r="T326" s="9">
        <f t="shared" si="17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0.95789110693896318</v>
      </c>
      <c r="Q327" t="s">
        <v>8310</v>
      </c>
      <c r="R327" t="s">
        <v>8315</v>
      </c>
      <c r="S327" s="9">
        <f t="shared" si="16"/>
        <v>42688.979548611103</v>
      </c>
      <c r="T327" s="9">
        <f t="shared" si="17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0.88550638568171591</v>
      </c>
      <c r="Q328" t="s">
        <v>8310</v>
      </c>
      <c r="R328" t="s">
        <v>8315</v>
      </c>
      <c r="S328" s="9">
        <f t="shared" si="16"/>
        <v>42775.106550925928</v>
      </c>
      <c r="T328" s="9">
        <f t="shared" si="17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0.73313782991202348</v>
      </c>
      <c r="Q329" t="s">
        <v>8310</v>
      </c>
      <c r="R329" t="s">
        <v>8315</v>
      </c>
      <c r="S329" s="9">
        <f t="shared" si="16"/>
        <v>42058.026956018519</v>
      </c>
      <c r="T329" s="9">
        <f t="shared" si="17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0.96511681773961921</v>
      </c>
      <c r="Q330" t="s">
        <v>8310</v>
      </c>
      <c r="R330" t="s">
        <v>8315</v>
      </c>
      <c r="S330" s="9">
        <f t="shared" si="16"/>
        <v>42278.738287037035</v>
      </c>
      <c r="T330" s="9">
        <f t="shared" si="17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0.94786729857819907</v>
      </c>
      <c r="Q331" t="s">
        <v>8310</v>
      </c>
      <c r="R331" t="s">
        <v>8315</v>
      </c>
      <c r="S331" s="9">
        <f t="shared" si="16"/>
        <v>42291.258414351854</v>
      </c>
      <c r="T331" s="9">
        <f t="shared" si="17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0.98204264870931535</v>
      </c>
      <c r="Q332" t="s">
        <v>8310</v>
      </c>
      <c r="R332" t="s">
        <v>8315</v>
      </c>
      <c r="S332" s="9">
        <f t="shared" si="16"/>
        <v>41379.307442129626</v>
      </c>
      <c r="T332" s="9">
        <f t="shared" si="17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0.93804230570798741</v>
      </c>
      <c r="Q333" t="s">
        <v>8310</v>
      </c>
      <c r="R333" t="s">
        <v>8315</v>
      </c>
      <c r="S333" s="9">
        <f t="shared" si="16"/>
        <v>42507.373078703698</v>
      </c>
      <c r="T333" s="9">
        <f t="shared" si="17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0.88483829580144224</v>
      </c>
      <c r="Q334" t="s">
        <v>8310</v>
      </c>
      <c r="R334" t="s">
        <v>8315</v>
      </c>
      <c r="S334" s="9">
        <f t="shared" si="16"/>
        <v>42263.471956018511</v>
      </c>
      <c r="T334" s="9">
        <f t="shared" si="17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0.79854664510590723</v>
      </c>
      <c r="Q335" t="s">
        <v>8310</v>
      </c>
      <c r="R335" t="s">
        <v>8315</v>
      </c>
      <c r="S335" s="9">
        <f t="shared" si="16"/>
        <v>42437.428136574068</v>
      </c>
      <c r="T335" s="9">
        <f t="shared" si="17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0.98823994465856313</v>
      </c>
      <c r="Q336" t="s">
        <v>8310</v>
      </c>
      <c r="R336" t="s">
        <v>8315</v>
      </c>
      <c r="S336" s="9">
        <f t="shared" si="16"/>
        <v>42101.474039351851</v>
      </c>
      <c r="T336" s="9">
        <f t="shared" si="17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0.97309673726388091</v>
      </c>
      <c r="Q337" t="s">
        <v>8310</v>
      </c>
      <c r="R337" t="s">
        <v>8315</v>
      </c>
      <c r="S337" s="9">
        <f t="shared" si="16"/>
        <v>42101.529108796291</v>
      </c>
      <c r="T337" s="9">
        <f t="shared" si="17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0.85587772314615174</v>
      </c>
      <c r="Q338" t="s">
        <v>8310</v>
      </c>
      <c r="R338" t="s">
        <v>8315</v>
      </c>
      <c r="S338" s="9">
        <f t="shared" si="16"/>
        <v>42291.387939814813</v>
      </c>
      <c r="T338" s="9">
        <f t="shared" si="17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0.98845159058335108</v>
      </c>
      <c r="Q339" t="s">
        <v>8310</v>
      </c>
      <c r="R339" t="s">
        <v>8315</v>
      </c>
      <c r="S339" s="9">
        <f t="shared" si="16"/>
        <v>42046.920231481483</v>
      </c>
      <c r="T339" s="9">
        <f t="shared" si="17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0.90798811625153442</v>
      </c>
      <c r="Q340" t="s">
        <v>8310</v>
      </c>
      <c r="R340" t="s">
        <v>8315</v>
      </c>
      <c r="S340" s="9">
        <f t="shared" si="16"/>
        <v>42559.547337962962</v>
      </c>
      <c r="T340" s="9">
        <f t="shared" si="17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0.9252120277563608</v>
      </c>
      <c r="Q341" t="s">
        <v>8310</v>
      </c>
      <c r="R341" t="s">
        <v>8315</v>
      </c>
      <c r="S341" s="9">
        <f t="shared" si="16"/>
        <v>42093.551712962959</v>
      </c>
      <c r="T341" s="9">
        <f t="shared" si="17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0.79985374103021167</v>
      </c>
      <c r="Q342" t="s">
        <v>8310</v>
      </c>
      <c r="R342" t="s">
        <v>8315</v>
      </c>
      <c r="S342" s="9">
        <f t="shared" si="16"/>
        <v>42772.460729166669</v>
      </c>
      <c r="T342" s="9">
        <f t="shared" si="17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0.93708165997322623</v>
      </c>
      <c r="Q343" t="s">
        <v>8310</v>
      </c>
      <c r="R343" t="s">
        <v>8315</v>
      </c>
      <c r="S343" s="9">
        <f t="shared" si="16"/>
        <v>41894.671273148146</v>
      </c>
      <c r="T343" s="9">
        <f t="shared" si="17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0.99634937588675099</v>
      </c>
      <c r="Q344" t="s">
        <v>8310</v>
      </c>
      <c r="R344" t="s">
        <v>8315</v>
      </c>
      <c r="S344" s="9">
        <f t="shared" si="16"/>
        <v>42459.572511574072</v>
      </c>
      <c r="T344" s="9">
        <f t="shared" si="17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0.98011701943800744</v>
      </c>
      <c r="Q345" t="s">
        <v>8310</v>
      </c>
      <c r="R345" t="s">
        <v>8315</v>
      </c>
      <c r="S345" s="9">
        <f t="shared" si="16"/>
        <v>41926.529456018514</v>
      </c>
      <c r="T345" s="9">
        <f t="shared" si="17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0.97958944967541961</v>
      </c>
      <c r="Q346" t="s">
        <v>8310</v>
      </c>
      <c r="R346" t="s">
        <v>8315</v>
      </c>
      <c r="S346" s="9">
        <f t="shared" si="16"/>
        <v>42111.762662037036</v>
      </c>
      <c r="T346" s="9">
        <f t="shared" si="17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0.81118881118881114</v>
      </c>
      <c r="Q347" t="s">
        <v>8310</v>
      </c>
      <c r="R347" t="s">
        <v>8315</v>
      </c>
      <c r="S347" s="9">
        <f t="shared" si="16"/>
        <v>42114.735995370364</v>
      </c>
      <c r="T347" s="9">
        <f t="shared" si="17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0.5872376809279295</v>
      </c>
      <c r="Q348" t="s">
        <v>8310</v>
      </c>
      <c r="R348" t="s">
        <v>8315</v>
      </c>
      <c r="S348" s="9">
        <f t="shared" si="16"/>
        <v>42261.291909722218</v>
      </c>
      <c r="T348" s="9">
        <f t="shared" si="17"/>
        <v>42291.291909722218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0.89613363144712144</v>
      </c>
      <c r="Q349" t="s">
        <v>8310</v>
      </c>
      <c r="R349" t="s">
        <v>8315</v>
      </c>
      <c r="S349" s="9">
        <f t="shared" si="16"/>
        <v>42292.287141203698</v>
      </c>
      <c r="T349" s="9">
        <f t="shared" si="17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0.970873786407767</v>
      </c>
      <c r="Q350" t="s">
        <v>8310</v>
      </c>
      <c r="R350" t="s">
        <v>8315</v>
      </c>
      <c r="S350" s="9">
        <f t="shared" si="16"/>
        <v>42207.378657407404</v>
      </c>
      <c r="T350" s="9">
        <f t="shared" si="17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0.93777223294728651</v>
      </c>
      <c r="Q351" t="s">
        <v>8310</v>
      </c>
      <c r="R351" t="s">
        <v>8315</v>
      </c>
      <c r="S351" s="9">
        <f t="shared" si="16"/>
        <v>42760.290601851848</v>
      </c>
      <c r="T351" s="9">
        <f t="shared" si="17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0.87138375740676188</v>
      </c>
      <c r="Q352" t="s">
        <v>8310</v>
      </c>
      <c r="R352" t="s">
        <v>8315</v>
      </c>
      <c r="S352" s="9">
        <f t="shared" si="16"/>
        <v>42585.857743055552</v>
      </c>
      <c r="T352" s="9">
        <f t="shared" si="17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0.78529194382852918</v>
      </c>
      <c r="Q353" t="s">
        <v>8310</v>
      </c>
      <c r="R353" t="s">
        <v>8315</v>
      </c>
      <c r="S353" s="9">
        <f t="shared" si="16"/>
        <v>42427.75641203703</v>
      </c>
      <c r="T353" s="9">
        <f t="shared" si="17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0.85792724776938911</v>
      </c>
      <c r="Q354" t="s">
        <v>8310</v>
      </c>
      <c r="R354" t="s">
        <v>8315</v>
      </c>
      <c r="S354" s="9">
        <f t="shared" si="16"/>
        <v>41889.959120370368</v>
      </c>
      <c r="T354" s="9">
        <f t="shared" si="17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0.92065607125602222</v>
      </c>
      <c r="Q355" t="s">
        <v>8310</v>
      </c>
      <c r="R355" t="s">
        <v>8315</v>
      </c>
      <c r="S355" s="9">
        <f t="shared" si="16"/>
        <v>42297.583553240744</v>
      </c>
      <c r="T355" s="9">
        <f t="shared" si="17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0.96206706981858159</v>
      </c>
      <c r="Q356" t="s">
        <v>8310</v>
      </c>
      <c r="R356" t="s">
        <v>8315</v>
      </c>
      <c r="S356" s="9">
        <f t="shared" si="16"/>
        <v>42438.619456018518</v>
      </c>
      <c r="T356" s="9">
        <f t="shared" si="17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0.86016220201523719</v>
      </c>
      <c r="Q357" t="s">
        <v>8310</v>
      </c>
      <c r="R357" t="s">
        <v>8315</v>
      </c>
      <c r="S357" s="9">
        <f t="shared" si="16"/>
        <v>41943.0855787037</v>
      </c>
      <c r="T357" s="9">
        <f t="shared" si="17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0.97378189622601086</v>
      </c>
      <c r="Q358" t="s">
        <v>8310</v>
      </c>
      <c r="R358" t="s">
        <v>8315</v>
      </c>
      <c r="S358" s="9">
        <f t="shared" si="16"/>
        <v>42415.594826388886</v>
      </c>
      <c r="T358" s="9">
        <f t="shared" si="17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0.57471264367816088</v>
      </c>
      <c r="Q359" t="s">
        <v>8310</v>
      </c>
      <c r="R359" t="s">
        <v>8315</v>
      </c>
      <c r="S359" s="9">
        <f t="shared" si="16"/>
        <v>42078.01385416666</v>
      </c>
      <c r="T359" s="9">
        <f t="shared" si="17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0.97004501008846811</v>
      </c>
      <c r="Q360" t="s">
        <v>8310</v>
      </c>
      <c r="R360" t="s">
        <v>8315</v>
      </c>
      <c r="S360" s="9">
        <f t="shared" si="16"/>
        <v>42507.651863425919</v>
      </c>
      <c r="T360" s="9">
        <f t="shared" si="17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0.95369458128078821</v>
      </c>
      <c r="Q361" t="s">
        <v>8310</v>
      </c>
      <c r="R361" t="s">
        <v>8315</v>
      </c>
      <c r="S361" s="9">
        <f t="shared" si="16"/>
        <v>41934.86215277778</v>
      </c>
      <c r="T361" s="9">
        <f t="shared" si="17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0.98643649815043155</v>
      </c>
      <c r="Q362" t="s">
        <v>8310</v>
      </c>
      <c r="R362" t="s">
        <v>8315</v>
      </c>
      <c r="S362" s="9">
        <f t="shared" si="16"/>
        <v>42163.689583333333</v>
      </c>
      <c r="T362" s="9">
        <f t="shared" si="17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0.90027638485014905</v>
      </c>
      <c r="Q363" t="s">
        <v>8310</v>
      </c>
      <c r="R363" t="s">
        <v>8315</v>
      </c>
      <c r="S363" s="9">
        <f t="shared" si="16"/>
        <v>41935.792893518512</v>
      </c>
      <c r="T363" s="9">
        <f t="shared" si="17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0.80541666666666667</v>
      </c>
      <c r="Q364" t="s">
        <v>8310</v>
      </c>
      <c r="R364" t="s">
        <v>8315</v>
      </c>
      <c r="S364" s="9">
        <f t="shared" si="16"/>
        <v>41837.002210648148</v>
      </c>
      <c r="T364" s="9">
        <f t="shared" si="17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0.98684210526315785</v>
      </c>
      <c r="Q365" t="s">
        <v>8310</v>
      </c>
      <c r="R365" t="s">
        <v>8315</v>
      </c>
      <c r="S365" s="9">
        <f t="shared" si="16"/>
        <v>40255.53629629629</v>
      </c>
      <c r="T365" s="9">
        <f t="shared" si="17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0.90775874366189879</v>
      </c>
      <c r="Q366" t="s">
        <v>8310</v>
      </c>
      <c r="R366" t="s">
        <v>8315</v>
      </c>
      <c r="S366" s="9">
        <f t="shared" si="16"/>
        <v>41780.651296296295</v>
      </c>
      <c r="T366" s="9">
        <f t="shared" si="17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0.96178507309566552</v>
      </c>
      <c r="Q367" t="s">
        <v>8310</v>
      </c>
      <c r="R367" t="s">
        <v>8315</v>
      </c>
      <c r="S367" s="9">
        <f t="shared" si="16"/>
        <v>41668.398136574069</v>
      </c>
      <c r="T367" s="9">
        <f t="shared" si="17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0.98701298701298701</v>
      </c>
      <c r="Q368" t="s">
        <v>8310</v>
      </c>
      <c r="R368" t="s">
        <v>8315</v>
      </c>
      <c r="S368" s="9">
        <f t="shared" si="16"/>
        <v>41019.584699074076</v>
      </c>
      <c r="T368" s="9">
        <f t="shared" si="17"/>
        <v>41049.584699074076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0.96758493702473436</v>
      </c>
      <c r="Q369" t="s">
        <v>8310</v>
      </c>
      <c r="R369" t="s">
        <v>8315</v>
      </c>
      <c r="S369" s="9">
        <f t="shared" si="16"/>
        <v>41355.368958333333</v>
      </c>
      <c r="T369" s="9">
        <f t="shared" si="17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ref="O370:O421" si="18">D370/E370</f>
        <v>0.96050407253726755</v>
      </c>
      <c r="Q370" t="s">
        <v>8310</v>
      </c>
      <c r="R370" t="s">
        <v>8315</v>
      </c>
      <c r="S370" s="9">
        <f t="shared" si="16"/>
        <v>42043.397245370368</v>
      </c>
      <c r="T370" s="9">
        <f t="shared" si="17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8"/>
        <v>0.90780601442433928</v>
      </c>
      <c r="Q371" t="s">
        <v>8310</v>
      </c>
      <c r="R371" t="s">
        <v>8315</v>
      </c>
      <c r="S371" s="9">
        <f t="shared" si="16"/>
        <v>40893.3433912037</v>
      </c>
      <c r="T371" s="9">
        <f t="shared" si="17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8"/>
        <v>0.81953778069168992</v>
      </c>
      <c r="Q372" t="s">
        <v>8310</v>
      </c>
      <c r="R372" t="s">
        <v>8315</v>
      </c>
      <c r="S372" s="9">
        <f t="shared" si="16"/>
        <v>42711.586805555555</v>
      </c>
      <c r="T372" s="9">
        <f t="shared" si="17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8"/>
        <v>0.87589706457697092</v>
      </c>
      <c r="Q373" t="s">
        <v>8310</v>
      </c>
      <c r="R373" t="s">
        <v>8315</v>
      </c>
      <c r="S373" s="9">
        <f t="shared" si="16"/>
        <v>41261.559479166666</v>
      </c>
      <c r="T373" s="9">
        <f t="shared" si="17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8"/>
        <v>0.7978723404255319</v>
      </c>
      <c r="Q374" t="s">
        <v>8310</v>
      </c>
      <c r="R374" t="s">
        <v>8315</v>
      </c>
      <c r="S374" s="9">
        <f t="shared" si="16"/>
        <v>42425.368564814817</v>
      </c>
      <c r="T374" s="9">
        <f t="shared" si="17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8"/>
        <v>0.9375</v>
      </c>
      <c r="Q375" t="s">
        <v>8310</v>
      </c>
      <c r="R375" t="s">
        <v>8315</v>
      </c>
      <c r="S375" s="9">
        <f t="shared" si="16"/>
        <v>41078.703680555554</v>
      </c>
      <c r="T375" s="9">
        <f t="shared" si="17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8"/>
        <v>0.76540375047837739</v>
      </c>
      <c r="Q376" t="s">
        <v>8310</v>
      </c>
      <c r="R376" t="s">
        <v>8315</v>
      </c>
      <c r="S376" s="9">
        <f t="shared" si="16"/>
        <v>40757.680914351848</v>
      </c>
      <c r="T376" s="9">
        <f t="shared" si="17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8"/>
        <v>0.83333333333333337</v>
      </c>
      <c r="Q377" t="s">
        <v>8310</v>
      </c>
      <c r="R377" t="s">
        <v>8315</v>
      </c>
      <c r="S377" s="9">
        <f t="shared" si="16"/>
        <v>41657.77674768518</v>
      </c>
      <c r="T377" s="9">
        <f t="shared" si="17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8"/>
        <v>0.94375963020030817</v>
      </c>
      <c r="Q378" t="s">
        <v>8310</v>
      </c>
      <c r="R378" t="s">
        <v>8315</v>
      </c>
      <c r="S378" s="9">
        <f t="shared" si="16"/>
        <v>42576.244398148141</v>
      </c>
      <c r="T378" s="9">
        <f t="shared" si="17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8"/>
        <v>0.87412587412587417</v>
      </c>
      <c r="Q379" t="s">
        <v>8310</v>
      </c>
      <c r="R379" t="s">
        <v>8315</v>
      </c>
      <c r="S379" s="9">
        <f t="shared" si="16"/>
        <v>42292.042453703696</v>
      </c>
      <c r="T379" s="9">
        <f t="shared" si="17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8"/>
        <v>0.8947211452430659</v>
      </c>
      <c r="Q380" t="s">
        <v>8310</v>
      </c>
      <c r="R380" t="s">
        <v>8315</v>
      </c>
      <c r="S380" s="9">
        <f t="shared" si="16"/>
        <v>42370.363518518519</v>
      </c>
      <c r="T380" s="9">
        <f t="shared" si="17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8"/>
        <v>0.86147484493452786</v>
      </c>
      <c r="Q381" t="s">
        <v>8310</v>
      </c>
      <c r="R381" t="s">
        <v>8315</v>
      </c>
      <c r="S381" s="9">
        <f t="shared" si="16"/>
        <v>40987.479999999996</v>
      </c>
      <c r="T381" s="9">
        <f t="shared" si="17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8"/>
        <v>0.70671378091872794</v>
      </c>
      <c r="Q382" t="s">
        <v>8310</v>
      </c>
      <c r="R382" t="s">
        <v>8315</v>
      </c>
      <c r="S382" s="9">
        <f t="shared" si="16"/>
        <v>42367.511481481481</v>
      </c>
      <c r="T382" s="9">
        <f t="shared" si="17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8"/>
        <v>0.95483624558388236</v>
      </c>
      <c r="Q383" t="s">
        <v>8310</v>
      </c>
      <c r="R383" t="s">
        <v>8315</v>
      </c>
      <c r="S383" s="9">
        <f t="shared" si="16"/>
        <v>41085.48978009259</v>
      </c>
      <c r="T383" s="9">
        <f t="shared" si="17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8"/>
        <v>0.39087947882736157</v>
      </c>
      <c r="Q384" t="s">
        <v>8310</v>
      </c>
      <c r="R384" t="s">
        <v>8315</v>
      </c>
      <c r="S384" s="9">
        <f t="shared" si="16"/>
        <v>41144.501157407409</v>
      </c>
      <c r="T384" s="9">
        <f t="shared" si="17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8"/>
        <v>0.48377723970944309</v>
      </c>
      <c r="Q385" t="s">
        <v>8310</v>
      </c>
      <c r="R385" t="s">
        <v>8315</v>
      </c>
      <c r="S385" s="9">
        <f t="shared" si="16"/>
        <v>41754.90924768518</v>
      </c>
      <c r="T385" s="9">
        <f t="shared" si="17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8"/>
        <v>0.89202087328843493</v>
      </c>
      <c r="Q386" t="s">
        <v>8310</v>
      </c>
      <c r="R386" t="s">
        <v>8315</v>
      </c>
      <c r="S386" s="9">
        <f t="shared" si="16"/>
        <v>41980.573460648149</v>
      </c>
      <c r="T386" s="9">
        <f t="shared" si="17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8"/>
        <v>0.94355645298258195</v>
      </c>
      <c r="Q387" t="s">
        <v>8310</v>
      </c>
      <c r="R387" t="s">
        <v>8315</v>
      </c>
      <c r="S387" s="9">
        <f t="shared" ref="S387:S450" si="19">(J387/86400)+25569+(-5/24)</f>
        <v>41934.376168981478</v>
      </c>
      <c r="T387" s="9">
        <f t="shared" ref="T387:T450" si="20">(I387/86400)+25569+(-5/24)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0.99833610648918469</v>
      </c>
      <c r="Q388" t="s">
        <v>8310</v>
      </c>
      <c r="R388" t="s">
        <v>8315</v>
      </c>
      <c r="S388" s="9">
        <f t="shared" si="19"/>
        <v>42211.742951388886</v>
      </c>
      <c r="T388" s="9">
        <f t="shared" si="20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0.46731270598652169</v>
      </c>
      <c r="Q389" t="s">
        <v>8310</v>
      </c>
      <c r="R389" t="s">
        <v>8315</v>
      </c>
      <c r="S389" s="9">
        <f t="shared" si="19"/>
        <v>42200.468263888884</v>
      </c>
      <c r="T389" s="9">
        <f t="shared" si="20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0.79264426125554854</v>
      </c>
      <c r="Q390" t="s">
        <v>8310</v>
      </c>
      <c r="R390" t="s">
        <v>8315</v>
      </c>
      <c r="S390" s="9">
        <f t="shared" si="19"/>
        <v>42548.86782407407</v>
      </c>
      <c r="T390" s="9">
        <f t="shared" si="20"/>
        <v>42578.86782407407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0.55085653330429996</v>
      </c>
      <c r="Q391" t="s">
        <v>8310</v>
      </c>
      <c r="R391" t="s">
        <v>8315</v>
      </c>
      <c r="S391" s="9">
        <f t="shared" si="19"/>
        <v>41673.854745370372</v>
      </c>
      <c r="T391" s="9">
        <f t="shared" si="20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</v>
      </c>
      <c r="Q392" t="s">
        <v>8310</v>
      </c>
      <c r="R392" t="s">
        <v>8315</v>
      </c>
      <c r="S392" s="9">
        <f t="shared" si="19"/>
        <v>42111.828379629624</v>
      </c>
      <c r="T392" s="9">
        <f t="shared" si="20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0.99393698439518929</v>
      </c>
      <c r="Q393" t="s">
        <v>8310</v>
      </c>
      <c r="R393" t="s">
        <v>8315</v>
      </c>
      <c r="S393" s="9">
        <f t="shared" si="19"/>
        <v>40864.833923611106</v>
      </c>
      <c r="T393" s="9">
        <f t="shared" si="20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0.9910537311833717</v>
      </c>
      <c r="Q394" t="s">
        <v>8310</v>
      </c>
      <c r="R394" t="s">
        <v>8315</v>
      </c>
      <c r="S394" s="9">
        <f t="shared" si="19"/>
        <v>40763.508923611109</v>
      </c>
      <c r="T394" s="9">
        <f t="shared" si="20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0.90541984318128321</v>
      </c>
      <c r="Q395" t="s">
        <v>8310</v>
      </c>
      <c r="R395" t="s">
        <v>8315</v>
      </c>
      <c r="S395" s="9">
        <f t="shared" si="19"/>
        <v>41526.500601851847</v>
      </c>
      <c r="T395" s="9">
        <f t="shared" si="20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0.89370602776193198</v>
      </c>
      <c r="Q396" t="s">
        <v>8310</v>
      </c>
      <c r="R396" t="s">
        <v>8315</v>
      </c>
      <c r="S396" s="9">
        <f t="shared" si="19"/>
        <v>42417.60974537037</v>
      </c>
      <c r="T396" s="9">
        <f t="shared" si="20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0.92554456728477608</v>
      </c>
      <c r="Q397" t="s">
        <v>8310</v>
      </c>
      <c r="R397" t="s">
        <v>8315</v>
      </c>
      <c r="S397" s="9">
        <f t="shared" si="19"/>
        <v>40990.700925925921</v>
      </c>
      <c r="T397" s="9">
        <f t="shared" si="20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0.9375</v>
      </c>
      <c r="Q398" t="s">
        <v>8310</v>
      </c>
      <c r="R398" t="s">
        <v>8315</v>
      </c>
      <c r="S398" s="9">
        <f t="shared" si="19"/>
        <v>41082.356550925928</v>
      </c>
      <c r="T398" s="9">
        <f t="shared" si="20"/>
        <v>41097.356550925928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0.96246137663532971</v>
      </c>
      <c r="Q399" t="s">
        <v>8310</v>
      </c>
      <c r="R399" t="s">
        <v>8315</v>
      </c>
      <c r="S399" s="9">
        <f t="shared" si="19"/>
        <v>40379.568101851852</v>
      </c>
      <c r="T399" s="9">
        <f t="shared" si="20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0.7989773090444231</v>
      </c>
      <c r="Q400" t="s">
        <v>8310</v>
      </c>
      <c r="R400" t="s">
        <v>8315</v>
      </c>
      <c r="S400" s="9">
        <f t="shared" si="19"/>
        <v>42078.584791666661</v>
      </c>
      <c r="T400" s="9">
        <f t="shared" si="20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0.9362857544122466</v>
      </c>
      <c r="Q401" t="s">
        <v>8310</v>
      </c>
      <c r="R401" t="s">
        <v>8315</v>
      </c>
      <c r="S401" s="9">
        <f t="shared" si="19"/>
        <v>42687.667442129627</v>
      </c>
      <c r="T401" s="9">
        <f t="shared" si="20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0.89045212706751853</v>
      </c>
      <c r="Q402" t="s">
        <v>8310</v>
      </c>
      <c r="R402" t="s">
        <v>8315</v>
      </c>
      <c r="S402" s="9">
        <f t="shared" si="19"/>
        <v>41745.427627314813</v>
      </c>
      <c r="T402" s="9">
        <f t="shared" si="20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0.96327977497784456</v>
      </c>
      <c r="Q403" t="s">
        <v>8310</v>
      </c>
      <c r="R403" t="s">
        <v>8315</v>
      </c>
      <c r="S403" s="9">
        <f t="shared" si="19"/>
        <v>40732.633912037032</v>
      </c>
      <c r="T403" s="9">
        <f t="shared" si="20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0.70596540769502292</v>
      </c>
      <c r="Q404" t="s">
        <v>8310</v>
      </c>
      <c r="R404" t="s">
        <v>8315</v>
      </c>
      <c r="S404" s="9">
        <f t="shared" si="19"/>
        <v>42292.331215277773</v>
      </c>
      <c r="T404" s="9">
        <f t="shared" si="20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0.95002850085502566</v>
      </c>
      <c r="Q405" t="s">
        <v>8310</v>
      </c>
      <c r="R405" t="s">
        <v>8315</v>
      </c>
      <c r="S405" s="9">
        <f t="shared" si="19"/>
        <v>40718.102326388886</v>
      </c>
      <c r="T405" s="9">
        <f t="shared" si="20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0.97001274873898347</v>
      </c>
      <c r="Q406" t="s">
        <v>8310</v>
      </c>
      <c r="R406" t="s">
        <v>8315</v>
      </c>
      <c r="S406" s="9">
        <f t="shared" si="19"/>
        <v>41646.419699074067</v>
      </c>
      <c r="T406" s="9">
        <f t="shared" si="20"/>
        <v>41675.75277777778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0.92885375494071143</v>
      </c>
      <c r="Q407" t="s">
        <v>8310</v>
      </c>
      <c r="R407" t="s">
        <v>8315</v>
      </c>
      <c r="S407" s="9">
        <f t="shared" si="19"/>
        <v>41673.876608796294</v>
      </c>
      <c r="T407" s="9">
        <f t="shared" si="20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0.92846508142307171</v>
      </c>
      <c r="Q408" t="s">
        <v>8310</v>
      </c>
      <c r="R408" t="s">
        <v>8315</v>
      </c>
      <c r="S408" s="9">
        <f t="shared" si="19"/>
        <v>40637.95413194444</v>
      </c>
      <c r="T408" s="9">
        <f t="shared" si="20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0.98473658296405708</v>
      </c>
      <c r="Q409" t="s">
        <v>8310</v>
      </c>
      <c r="R409" t="s">
        <v>8315</v>
      </c>
      <c r="S409" s="9">
        <f t="shared" si="19"/>
        <v>40806.662615740737</v>
      </c>
      <c r="T409" s="9">
        <f t="shared" si="20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0.9858270925001561</v>
      </c>
      <c r="Q410" t="s">
        <v>8310</v>
      </c>
      <c r="R410" t="s">
        <v>8315</v>
      </c>
      <c r="S410" s="9">
        <f t="shared" si="19"/>
        <v>41543.527662037035</v>
      </c>
      <c r="T410" s="9">
        <f t="shared" si="20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0.73099415204678364</v>
      </c>
      <c r="Q411" t="s">
        <v>8310</v>
      </c>
      <c r="R411" t="s">
        <v>8315</v>
      </c>
      <c r="S411" s="9">
        <f t="shared" si="19"/>
        <v>42543.654444444437</v>
      </c>
      <c r="T411" s="9">
        <f t="shared" si="20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0.77942322681215903</v>
      </c>
      <c r="Q412" t="s">
        <v>8310</v>
      </c>
      <c r="R412" t="s">
        <v>8315</v>
      </c>
      <c r="S412" s="9">
        <f t="shared" si="19"/>
        <v>42113.773113425923</v>
      </c>
      <c r="T412" s="9">
        <f t="shared" si="20"/>
        <v>42173.773113425923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0.98960910440376049</v>
      </c>
      <c r="Q413" t="s">
        <v>8310</v>
      </c>
      <c r="R413" t="s">
        <v>8315</v>
      </c>
      <c r="S413" s="9">
        <f t="shared" si="19"/>
        <v>41597.967638888884</v>
      </c>
      <c r="T413" s="9">
        <f t="shared" si="20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0.78839482812992745</v>
      </c>
      <c r="Q414" t="s">
        <v>8310</v>
      </c>
      <c r="R414" t="s">
        <v>8315</v>
      </c>
      <c r="S414" s="9">
        <f t="shared" si="19"/>
        <v>41099.534467592588</v>
      </c>
      <c r="T414" s="9">
        <f t="shared" si="20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0.95160211136718464</v>
      </c>
      <c r="Q415" t="s">
        <v>8310</v>
      </c>
      <c r="R415" t="s">
        <v>8315</v>
      </c>
      <c r="S415" s="9">
        <f t="shared" si="19"/>
        <v>41079.66910879629</v>
      </c>
      <c r="T415" s="9">
        <f t="shared" si="20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0.97225141896153033</v>
      </c>
      <c r="Q416" t="s">
        <v>8310</v>
      </c>
      <c r="R416" t="s">
        <v>8315</v>
      </c>
      <c r="S416" s="9">
        <f t="shared" si="19"/>
        <v>41528.85491898148</v>
      </c>
      <c r="T416" s="9">
        <f t="shared" si="20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0.97897990294113535</v>
      </c>
      <c r="Q417" t="s">
        <v>8310</v>
      </c>
      <c r="R417" t="s">
        <v>8315</v>
      </c>
      <c r="S417" s="9">
        <f t="shared" si="19"/>
        <v>41904.643541666665</v>
      </c>
      <c r="T417" s="9">
        <f t="shared" si="20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0.83182910902784124</v>
      </c>
      <c r="Q418" t="s">
        <v>8310</v>
      </c>
      <c r="R418" t="s">
        <v>8315</v>
      </c>
      <c r="S418" s="9">
        <f t="shared" si="19"/>
        <v>41648.187858796293</v>
      </c>
      <c r="T418" s="9">
        <f t="shared" si="20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0.99752992589777689</v>
      </c>
      <c r="Q419" t="s">
        <v>8310</v>
      </c>
      <c r="R419" t="s">
        <v>8315</v>
      </c>
      <c r="S419" s="9">
        <f t="shared" si="19"/>
        <v>41360.762268518512</v>
      </c>
      <c r="T419" s="9">
        <f t="shared" si="20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0.99370064767988642</v>
      </c>
      <c r="Q420" t="s">
        <v>8310</v>
      </c>
      <c r="R420" t="s">
        <v>8315</v>
      </c>
      <c r="S420" s="9">
        <f t="shared" si="19"/>
        <v>42178.07403935185</v>
      </c>
      <c r="T420" s="9">
        <f t="shared" si="20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0.99564405724953331</v>
      </c>
      <c r="Q421" t="s">
        <v>8310</v>
      </c>
      <c r="R421" t="s">
        <v>8315</v>
      </c>
      <c r="S421" s="9">
        <f t="shared" si="19"/>
        <v>41394.634108796294</v>
      </c>
      <c r="T421" s="9">
        <f t="shared" si="20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Q422" t="s">
        <v>8310</v>
      </c>
      <c r="R422" t="s">
        <v>8316</v>
      </c>
      <c r="S422" s="9">
        <f t="shared" si="19"/>
        <v>41682.028136574074</v>
      </c>
      <c r="T422" s="9">
        <f t="shared" si="20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Q423" t="s">
        <v>8310</v>
      </c>
      <c r="R423" t="s">
        <v>8316</v>
      </c>
      <c r="S423" s="9">
        <f t="shared" si="19"/>
        <v>42177.283055555548</v>
      </c>
      <c r="T423" s="9">
        <f t="shared" si="20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Q424" t="s">
        <v>8310</v>
      </c>
      <c r="R424" t="s">
        <v>8316</v>
      </c>
      <c r="S424" s="9">
        <f t="shared" si="19"/>
        <v>41863.052048611113</v>
      </c>
      <c r="T424" s="9">
        <f t="shared" si="20"/>
        <v>41893.052048611113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Q425" t="s">
        <v>8310</v>
      </c>
      <c r="R425" t="s">
        <v>8316</v>
      </c>
      <c r="S425" s="9">
        <f t="shared" si="19"/>
        <v>41400.717939814815</v>
      </c>
      <c r="T425" s="9">
        <f t="shared" si="20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Q426" t="s">
        <v>8310</v>
      </c>
      <c r="R426" t="s">
        <v>8316</v>
      </c>
      <c r="S426" s="9">
        <f t="shared" si="19"/>
        <v>40934.167812499996</v>
      </c>
      <c r="T426" s="9">
        <f t="shared" si="20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Q427" t="s">
        <v>8310</v>
      </c>
      <c r="R427" t="s">
        <v>8316</v>
      </c>
      <c r="S427" s="9">
        <f t="shared" si="19"/>
        <v>42275.652824074066</v>
      </c>
      <c r="T427" s="9">
        <f t="shared" si="20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Q428" t="s">
        <v>8310</v>
      </c>
      <c r="R428" t="s">
        <v>8316</v>
      </c>
      <c r="S428" s="9">
        <f t="shared" si="19"/>
        <v>42400.503634259258</v>
      </c>
      <c r="T428" s="9">
        <f t="shared" si="20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Q429" t="s">
        <v>8310</v>
      </c>
      <c r="R429" t="s">
        <v>8316</v>
      </c>
      <c r="S429" s="9">
        <f t="shared" si="19"/>
        <v>42285.700694444444</v>
      </c>
      <c r="T429" s="9">
        <f t="shared" si="20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Q430" t="s">
        <v>8310</v>
      </c>
      <c r="R430" t="s">
        <v>8316</v>
      </c>
      <c r="S430" s="9">
        <f t="shared" si="19"/>
        <v>41778.558391203704</v>
      </c>
      <c r="T430" s="9">
        <f t="shared" si="20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Q431" t="s">
        <v>8310</v>
      </c>
      <c r="R431" t="s">
        <v>8316</v>
      </c>
      <c r="S431" s="9">
        <f t="shared" si="19"/>
        <v>40070.693078703705</v>
      </c>
      <c r="T431" s="9">
        <f t="shared" si="20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Q432" t="s">
        <v>8310</v>
      </c>
      <c r="R432" t="s">
        <v>8316</v>
      </c>
      <c r="S432" s="9">
        <f t="shared" si="19"/>
        <v>41512.898923611108</v>
      </c>
      <c r="T432" s="9">
        <f t="shared" si="20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Q433" t="s">
        <v>8310</v>
      </c>
      <c r="R433" t="s">
        <v>8316</v>
      </c>
      <c r="S433" s="9">
        <f t="shared" si="19"/>
        <v>42526.662997685184</v>
      </c>
      <c r="T433" s="9">
        <f t="shared" si="20"/>
        <v>42556.662997685184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Q434" t="s">
        <v>8310</v>
      </c>
      <c r="R434" t="s">
        <v>8316</v>
      </c>
      <c r="S434" s="9">
        <f t="shared" si="19"/>
        <v>42238.51829861111</v>
      </c>
      <c r="T434" s="9">
        <f t="shared" si="20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Q435" t="s">
        <v>8310</v>
      </c>
      <c r="R435" t="s">
        <v>8316</v>
      </c>
      <c r="S435" s="9">
        <f t="shared" si="19"/>
        <v>42228.421550925923</v>
      </c>
      <c r="T435" s="9">
        <f t="shared" si="20"/>
        <v>42288.421550925923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Q436" t="s">
        <v>8310</v>
      </c>
      <c r="R436" t="s">
        <v>8316</v>
      </c>
      <c r="S436" s="9">
        <f t="shared" si="19"/>
        <v>41576.626180555555</v>
      </c>
      <c r="T436" s="9">
        <f t="shared" si="20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Q437" t="s">
        <v>8310</v>
      </c>
      <c r="R437" t="s">
        <v>8316</v>
      </c>
      <c r="S437" s="9">
        <f t="shared" si="19"/>
        <v>41500.539120370369</v>
      </c>
      <c r="T437" s="9">
        <f t="shared" si="20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Q438" t="s">
        <v>8310</v>
      </c>
      <c r="R438" t="s">
        <v>8316</v>
      </c>
      <c r="S438" s="9">
        <f t="shared" si="19"/>
        <v>41456.154085648144</v>
      </c>
      <c r="T438" s="9">
        <f t="shared" si="20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Q439" t="s">
        <v>8310</v>
      </c>
      <c r="R439" t="s">
        <v>8316</v>
      </c>
      <c r="S439" s="9">
        <f t="shared" si="19"/>
        <v>42591.110254629624</v>
      </c>
      <c r="T439" s="9">
        <f t="shared" si="20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Q440" t="s">
        <v>8310</v>
      </c>
      <c r="R440" t="s">
        <v>8316</v>
      </c>
      <c r="S440" s="9">
        <f t="shared" si="19"/>
        <v>42296.052754629629</v>
      </c>
      <c r="T440" s="9">
        <f t="shared" si="20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Q441" t="s">
        <v>8310</v>
      </c>
      <c r="R441" t="s">
        <v>8316</v>
      </c>
      <c r="S441" s="9">
        <f t="shared" si="19"/>
        <v>41919.553449074076</v>
      </c>
      <c r="T441" s="9">
        <f t="shared" si="20"/>
        <v>41929.553449074076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Q442" t="s">
        <v>8310</v>
      </c>
      <c r="R442" t="s">
        <v>8316</v>
      </c>
      <c r="S442" s="9">
        <f t="shared" si="19"/>
        <v>42423.777233796289</v>
      </c>
      <c r="T442" s="9">
        <f t="shared" si="20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Q443" t="s">
        <v>8310</v>
      </c>
      <c r="R443" t="s">
        <v>8316</v>
      </c>
      <c r="S443" s="9">
        <f t="shared" si="19"/>
        <v>41550.585601851846</v>
      </c>
      <c r="T443" s="9">
        <f t="shared" si="20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Q444" t="s">
        <v>8310</v>
      </c>
      <c r="R444" t="s">
        <v>8316</v>
      </c>
      <c r="S444" s="9">
        <f t="shared" si="19"/>
        <v>42024.680358796293</v>
      </c>
      <c r="T444" s="9">
        <f t="shared" si="20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Q445" t="s">
        <v>8310</v>
      </c>
      <c r="R445" t="s">
        <v>8316</v>
      </c>
      <c r="S445" s="9">
        <f t="shared" si="19"/>
        <v>41649.806724537033</v>
      </c>
      <c r="T445" s="9">
        <f t="shared" si="20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Q446" t="s">
        <v>8310</v>
      </c>
      <c r="R446" t="s">
        <v>8316</v>
      </c>
      <c r="S446" s="9">
        <f t="shared" si="19"/>
        <v>40894.69862268518</v>
      </c>
      <c r="T446" s="9">
        <f t="shared" si="20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Q447" t="s">
        <v>8310</v>
      </c>
      <c r="R447" t="s">
        <v>8316</v>
      </c>
      <c r="S447" s="9">
        <f t="shared" si="19"/>
        <v>42130.127025462956</v>
      </c>
      <c r="T447" s="9">
        <f t="shared" si="20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Q448" t="s">
        <v>8310</v>
      </c>
      <c r="R448" t="s">
        <v>8316</v>
      </c>
      <c r="S448" s="9">
        <f t="shared" si="19"/>
        <v>42036.875231481477</v>
      </c>
      <c r="T448" s="9">
        <f t="shared" si="20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Q449" t="s">
        <v>8310</v>
      </c>
      <c r="R449" t="s">
        <v>8316</v>
      </c>
      <c r="S449" s="9">
        <f t="shared" si="19"/>
        <v>41331.34679398148</v>
      </c>
      <c r="T449" s="9">
        <f t="shared" si="20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Q450" t="s">
        <v>8310</v>
      </c>
      <c r="R450" t="s">
        <v>8316</v>
      </c>
      <c r="S450" s="9">
        <f t="shared" si="19"/>
        <v>41753.549710648142</v>
      </c>
      <c r="T450" s="9">
        <f t="shared" si="20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Q451" t="s">
        <v>8310</v>
      </c>
      <c r="R451" t="s">
        <v>8316</v>
      </c>
      <c r="S451" s="9">
        <f t="shared" ref="S451:S514" si="21">(J451/86400)+25569+(-5/24)</f>
        <v>41534.359780092593</v>
      </c>
      <c r="T451" s="9">
        <f t="shared" ref="T451:T514" si="22">(I451/86400)+25569+(-5/24)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Q452" t="s">
        <v>8310</v>
      </c>
      <c r="R452" t="s">
        <v>8316</v>
      </c>
      <c r="S452" s="9">
        <f t="shared" si="21"/>
        <v>41654.73842592592</v>
      </c>
      <c r="T452" s="9">
        <f t="shared" si="22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Q453" t="s">
        <v>8310</v>
      </c>
      <c r="R453" t="s">
        <v>8316</v>
      </c>
      <c r="S453" s="9">
        <f t="shared" si="21"/>
        <v>41634.506840277776</v>
      </c>
      <c r="T453" s="9">
        <f t="shared" si="22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Q454" t="s">
        <v>8310</v>
      </c>
      <c r="R454" t="s">
        <v>8316</v>
      </c>
      <c r="S454" s="9">
        <f t="shared" si="21"/>
        <v>42107.49554398148</v>
      </c>
      <c r="T454" s="9">
        <f t="shared" si="22"/>
        <v>42137.49554398148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Q455" t="s">
        <v>8310</v>
      </c>
      <c r="R455" t="s">
        <v>8316</v>
      </c>
      <c r="S455" s="9">
        <f t="shared" si="21"/>
        <v>42038.616655092592</v>
      </c>
      <c r="T455" s="9">
        <f t="shared" si="22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Q456" t="s">
        <v>8310</v>
      </c>
      <c r="R456" t="s">
        <v>8316</v>
      </c>
      <c r="S456" s="9">
        <f t="shared" si="21"/>
        <v>41938.508923611109</v>
      </c>
      <c r="T456" s="9">
        <f t="shared" si="22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Q457" t="s">
        <v>8310</v>
      </c>
      <c r="R457" t="s">
        <v>8316</v>
      </c>
      <c r="S457" s="9">
        <f t="shared" si="21"/>
        <v>40970.794236111113</v>
      </c>
      <c r="T457" s="9">
        <f t="shared" si="22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Q458" t="s">
        <v>8310</v>
      </c>
      <c r="R458" t="s">
        <v>8316</v>
      </c>
      <c r="S458" s="9">
        <f t="shared" si="21"/>
        <v>41547.486122685186</v>
      </c>
      <c r="T458" s="9">
        <f t="shared" si="22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Q459" t="s">
        <v>8310</v>
      </c>
      <c r="R459" t="s">
        <v>8316</v>
      </c>
      <c r="S459" s="9">
        <f t="shared" si="21"/>
        <v>41837.559166666666</v>
      </c>
      <c r="T459" s="9">
        <f t="shared" si="22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Q460" t="s">
        <v>8310</v>
      </c>
      <c r="R460" t="s">
        <v>8316</v>
      </c>
      <c r="S460" s="9">
        <f t="shared" si="21"/>
        <v>41378.491435185184</v>
      </c>
      <c r="T460" s="9">
        <f t="shared" si="22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Q461" t="s">
        <v>8310</v>
      </c>
      <c r="R461" t="s">
        <v>8316</v>
      </c>
      <c r="S461" s="9">
        <f t="shared" si="21"/>
        <v>40800.432025462964</v>
      </c>
      <c r="T461" s="9">
        <f t="shared" si="22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Q462" t="s">
        <v>8310</v>
      </c>
      <c r="R462" t="s">
        <v>8316</v>
      </c>
      <c r="S462" s="9">
        <f t="shared" si="21"/>
        <v>41759.334201388883</v>
      </c>
      <c r="T462" s="9">
        <f t="shared" si="22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Q463" t="s">
        <v>8310</v>
      </c>
      <c r="R463" t="s">
        <v>8316</v>
      </c>
      <c r="S463" s="9">
        <f t="shared" si="21"/>
        <v>41407.638506944444</v>
      </c>
      <c r="T463" s="9">
        <f t="shared" si="22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Q464" t="s">
        <v>8310</v>
      </c>
      <c r="R464" t="s">
        <v>8316</v>
      </c>
      <c r="S464" s="9">
        <f t="shared" si="21"/>
        <v>40704.918298611105</v>
      </c>
      <c r="T464" s="9">
        <f t="shared" si="22"/>
        <v>40764.918298611105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Q465" t="s">
        <v>8310</v>
      </c>
      <c r="R465" t="s">
        <v>8316</v>
      </c>
      <c r="S465" s="9">
        <f t="shared" si="21"/>
        <v>40750.501770833333</v>
      </c>
      <c r="T465" s="9">
        <f t="shared" si="22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Q466" t="s">
        <v>8310</v>
      </c>
      <c r="R466" t="s">
        <v>8316</v>
      </c>
      <c r="S466" s="9">
        <f t="shared" si="21"/>
        <v>42488.640451388885</v>
      </c>
      <c r="T466" s="9">
        <f t="shared" si="22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Q467" t="s">
        <v>8310</v>
      </c>
      <c r="R467" t="s">
        <v>8316</v>
      </c>
      <c r="S467" s="9">
        <f t="shared" si="21"/>
        <v>41800.911736111106</v>
      </c>
      <c r="T467" s="9">
        <f t="shared" si="22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Q468" t="s">
        <v>8310</v>
      </c>
      <c r="R468" t="s">
        <v>8316</v>
      </c>
      <c r="S468" s="9">
        <f t="shared" si="21"/>
        <v>41129.734537037039</v>
      </c>
      <c r="T468" s="9">
        <f t="shared" si="22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Q469" t="s">
        <v>8310</v>
      </c>
      <c r="R469" t="s">
        <v>8316</v>
      </c>
      <c r="S469" s="9">
        <f t="shared" si="21"/>
        <v>41135.471458333333</v>
      </c>
      <c r="T469" s="9">
        <f t="shared" si="22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Q470" t="s">
        <v>8310</v>
      </c>
      <c r="R470" t="s">
        <v>8316</v>
      </c>
      <c r="S470" s="9">
        <f t="shared" si="21"/>
        <v>41040.959293981483</v>
      </c>
      <c r="T470" s="9">
        <f t="shared" si="22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Q471" t="s">
        <v>8310</v>
      </c>
      <c r="R471" t="s">
        <v>8316</v>
      </c>
      <c r="S471" s="9">
        <f t="shared" si="21"/>
        <v>41827.781527777777</v>
      </c>
      <c r="T471" s="9">
        <f t="shared" si="22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Q472" t="s">
        <v>8310</v>
      </c>
      <c r="R472" t="s">
        <v>8316</v>
      </c>
      <c r="S472" s="9">
        <f t="shared" si="21"/>
        <v>41604.959363425922</v>
      </c>
      <c r="T472" s="9">
        <f t="shared" si="22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Q473" t="s">
        <v>8310</v>
      </c>
      <c r="R473" t="s">
        <v>8316</v>
      </c>
      <c r="S473" s="9">
        <f t="shared" si="21"/>
        <v>41703.513645833329</v>
      </c>
      <c r="T473" s="9">
        <f t="shared" si="22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Q474" t="s">
        <v>8310</v>
      </c>
      <c r="R474" t="s">
        <v>8316</v>
      </c>
      <c r="S474" s="9">
        <f t="shared" si="21"/>
        <v>41844.714328703703</v>
      </c>
      <c r="T474" s="9">
        <f t="shared" si="22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Q475" t="s">
        <v>8310</v>
      </c>
      <c r="R475" t="s">
        <v>8316</v>
      </c>
      <c r="S475" s="9">
        <f t="shared" si="21"/>
        <v>41869.489803240736</v>
      </c>
      <c r="T475" s="9">
        <f t="shared" si="22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Q476" t="s">
        <v>8310</v>
      </c>
      <c r="R476" t="s">
        <v>8316</v>
      </c>
      <c r="S476" s="9">
        <f t="shared" si="21"/>
        <v>42753.120706018519</v>
      </c>
      <c r="T476" s="9">
        <f t="shared" si="22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Q477" t="s">
        <v>8310</v>
      </c>
      <c r="R477" t="s">
        <v>8316</v>
      </c>
      <c r="S477" s="9">
        <f t="shared" si="21"/>
        <v>42099.877812500003</v>
      </c>
      <c r="T477" s="9">
        <f t="shared" si="22"/>
        <v>42129.877812500003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Q478" t="s">
        <v>8310</v>
      </c>
      <c r="R478" t="s">
        <v>8316</v>
      </c>
      <c r="S478" s="9">
        <f t="shared" si="21"/>
        <v>41757.76667824074</v>
      </c>
      <c r="T478" s="9">
        <f t="shared" si="22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Q479" t="s">
        <v>8310</v>
      </c>
      <c r="R479" t="s">
        <v>8316</v>
      </c>
      <c r="S479" s="9">
        <f t="shared" si="21"/>
        <v>40987.626550925925</v>
      </c>
      <c r="T479" s="9">
        <f t="shared" si="22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Q480" t="s">
        <v>8310</v>
      </c>
      <c r="R480" t="s">
        <v>8316</v>
      </c>
      <c r="S480" s="9">
        <f t="shared" si="21"/>
        <v>42065.702650462961</v>
      </c>
      <c r="T480" s="9">
        <f t="shared" si="22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Q481" t="s">
        <v>8310</v>
      </c>
      <c r="R481" t="s">
        <v>8316</v>
      </c>
      <c r="S481" s="9">
        <f t="shared" si="21"/>
        <v>41904.199479166666</v>
      </c>
      <c r="T481" s="9">
        <f t="shared" si="22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Q482" t="s">
        <v>8310</v>
      </c>
      <c r="R482" t="s">
        <v>8316</v>
      </c>
      <c r="S482" s="9">
        <f t="shared" si="21"/>
        <v>41465.29184027778</v>
      </c>
      <c r="T482" s="9">
        <f t="shared" si="22"/>
        <v>41495.29184027778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Q483" t="s">
        <v>8310</v>
      </c>
      <c r="R483" t="s">
        <v>8316</v>
      </c>
      <c r="S483" s="9">
        <f t="shared" si="21"/>
        <v>41162.46399305555</v>
      </c>
      <c r="T483" s="9">
        <f t="shared" si="22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Q484" t="s">
        <v>8310</v>
      </c>
      <c r="R484" t="s">
        <v>8316</v>
      </c>
      <c r="S484" s="9">
        <f t="shared" si="21"/>
        <v>42447.688541666663</v>
      </c>
      <c r="T484" s="9">
        <f t="shared" si="22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Q485" t="s">
        <v>8310</v>
      </c>
      <c r="R485" t="s">
        <v>8316</v>
      </c>
      <c r="S485" s="9">
        <f t="shared" si="21"/>
        <v>41242.989259259259</v>
      </c>
      <c r="T485" s="9">
        <f t="shared" si="22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Q486" t="s">
        <v>8310</v>
      </c>
      <c r="R486" t="s">
        <v>8316</v>
      </c>
      <c r="S486" s="9">
        <f t="shared" si="21"/>
        <v>42272.731157407405</v>
      </c>
      <c r="T486" s="9">
        <f t="shared" si="22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Q487" t="s">
        <v>8310</v>
      </c>
      <c r="R487" t="s">
        <v>8316</v>
      </c>
      <c r="S487" s="9">
        <f t="shared" si="21"/>
        <v>41381.297442129631</v>
      </c>
      <c r="T487" s="9">
        <f t="shared" si="22"/>
        <v>41411.297442129631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Q488" t="s">
        <v>8310</v>
      </c>
      <c r="R488" t="s">
        <v>8316</v>
      </c>
      <c r="S488" s="9">
        <f t="shared" si="21"/>
        <v>41761.734247685185</v>
      </c>
      <c r="T488" s="9">
        <f t="shared" si="22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Q489" t="s">
        <v>8310</v>
      </c>
      <c r="R489" t="s">
        <v>8316</v>
      </c>
      <c r="S489" s="9">
        <f t="shared" si="21"/>
        <v>42669.386504629627</v>
      </c>
      <c r="T489" s="9">
        <f t="shared" si="22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Q490" t="s">
        <v>8310</v>
      </c>
      <c r="R490" t="s">
        <v>8316</v>
      </c>
      <c r="S490" s="9">
        <f t="shared" si="21"/>
        <v>42713.84606481481</v>
      </c>
      <c r="T490" s="9">
        <f t="shared" si="22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Q491" t="s">
        <v>8310</v>
      </c>
      <c r="R491" t="s">
        <v>8316</v>
      </c>
      <c r="S491" s="9">
        <f t="shared" si="21"/>
        <v>40882.273333333331</v>
      </c>
      <c r="T491" s="9">
        <f t="shared" si="22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Q492" t="s">
        <v>8310</v>
      </c>
      <c r="R492" t="s">
        <v>8316</v>
      </c>
      <c r="S492" s="9">
        <f t="shared" si="21"/>
        <v>41113.760243055549</v>
      </c>
      <c r="T492" s="9">
        <f t="shared" si="22"/>
        <v>41143.760243055549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Q493" t="s">
        <v>8310</v>
      </c>
      <c r="R493" t="s">
        <v>8316</v>
      </c>
      <c r="S493" s="9">
        <f t="shared" si="21"/>
        <v>42366.774293981478</v>
      </c>
      <c r="T493" s="9">
        <f t="shared" si="22"/>
        <v>42396.774293981478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Q494" t="s">
        <v>8310</v>
      </c>
      <c r="R494" t="s">
        <v>8316</v>
      </c>
      <c r="S494" s="9">
        <f t="shared" si="21"/>
        <v>42595.826736111114</v>
      </c>
      <c r="T494" s="9">
        <f t="shared" si="22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Q495" t="s">
        <v>8310</v>
      </c>
      <c r="R495" t="s">
        <v>8316</v>
      </c>
      <c r="S495" s="9">
        <f t="shared" si="21"/>
        <v>42114.517800925925</v>
      </c>
      <c r="T495" s="9">
        <f t="shared" si="22"/>
        <v>42144.517800925925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Q496" t="s">
        <v>8310</v>
      </c>
      <c r="R496" t="s">
        <v>8316</v>
      </c>
      <c r="S496" s="9">
        <f t="shared" si="21"/>
        <v>41799.62228009259</v>
      </c>
      <c r="T496" s="9">
        <f t="shared" si="22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Q497" t="s">
        <v>8310</v>
      </c>
      <c r="R497" t="s">
        <v>8316</v>
      </c>
      <c r="S497" s="9">
        <f t="shared" si="21"/>
        <v>42171.619270833333</v>
      </c>
      <c r="T497" s="9">
        <f t="shared" si="22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Q498" t="s">
        <v>8310</v>
      </c>
      <c r="R498" t="s">
        <v>8316</v>
      </c>
      <c r="S498" s="9">
        <f t="shared" si="21"/>
        <v>41620.723078703704</v>
      </c>
      <c r="T498" s="9">
        <f t="shared" si="22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Q499" t="s">
        <v>8310</v>
      </c>
      <c r="R499" t="s">
        <v>8316</v>
      </c>
      <c r="S499" s="9">
        <f t="shared" si="21"/>
        <v>41944.829456018517</v>
      </c>
      <c r="T499" s="9">
        <f t="shared" si="22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Q500" t="s">
        <v>8310</v>
      </c>
      <c r="R500" t="s">
        <v>8316</v>
      </c>
      <c r="S500" s="9">
        <f t="shared" si="21"/>
        <v>40858.553807870368</v>
      </c>
      <c r="T500" s="9">
        <f t="shared" si="22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Q501" t="s">
        <v>8310</v>
      </c>
      <c r="R501" t="s">
        <v>8316</v>
      </c>
      <c r="S501" s="9">
        <f t="shared" si="21"/>
        <v>40043.687129629623</v>
      </c>
      <c r="T501" s="9">
        <f t="shared" si="22"/>
        <v>40098.665972222218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Q502" t="s">
        <v>8310</v>
      </c>
      <c r="R502" t="s">
        <v>8316</v>
      </c>
      <c r="S502" s="9">
        <f t="shared" si="21"/>
        <v>40247.677673611106</v>
      </c>
      <c r="T502" s="9">
        <f t="shared" si="22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Q503" t="s">
        <v>8310</v>
      </c>
      <c r="R503" t="s">
        <v>8316</v>
      </c>
      <c r="S503" s="9">
        <f t="shared" si="21"/>
        <v>40703.026053240741</v>
      </c>
      <c r="T503" s="9">
        <f t="shared" si="22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Q504" t="s">
        <v>8310</v>
      </c>
      <c r="R504" t="s">
        <v>8316</v>
      </c>
      <c r="S504" s="9">
        <f t="shared" si="21"/>
        <v>40956.345196759255</v>
      </c>
      <c r="T504" s="9">
        <f t="shared" si="22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Q505" t="s">
        <v>8310</v>
      </c>
      <c r="R505" t="s">
        <v>8316</v>
      </c>
      <c r="S505" s="9">
        <f t="shared" si="21"/>
        <v>41991.318321759252</v>
      </c>
      <c r="T505" s="9">
        <f t="shared" si="22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Q506" t="s">
        <v>8310</v>
      </c>
      <c r="R506" t="s">
        <v>8316</v>
      </c>
      <c r="S506" s="9">
        <f t="shared" si="21"/>
        <v>40949.775312499994</v>
      </c>
      <c r="T506" s="9">
        <f t="shared" si="22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Q507" t="s">
        <v>8310</v>
      </c>
      <c r="R507" t="s">
        <v>8316</v>
      </c>
      <c r="S507" s="9">
        <f t="shared" si="21"/>
        <v>42317.889884259253</v>
      </c>
      <c r="T507" s="9">
        <f t="shared" si="22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Q508" t="s">
        <v>8310</v>
      </c>
      <c r="R508" t="s">
        <v>8316</v>
      </c>
      <c r="S508" s="9">
        <f t="shared" si="21"/>
        <v>41466.343981481477</v>
      </c>
      <c r="T508" s="9">
        <f t="shared" si="22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Q509" t="s">
        <v>8310</v>
      </c>
      <c r="R509" t="s">
        <v>8316</v>
      </c>
      <c r="S509" s="9">
        <f t="shared" si="21"/>
        <v>41156.750659722216</v>
      </c>
      <c r="T509" s="9">
        <f t="shared" si="22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Q510" t="s">
        <v>8310</v>
      </c>
      <c r="R510" t="s">
        <v>8316</v>
      </c>
      <c r="S510" s="9">
        <f t="shared" si="21"/>
        <v>40994.815983796296</v>
      </c>
      <c r="T510" s="9">
        <f t="shared" si="22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Q511" t="s">
        <v>8310</v>
      </c>
      <c r="R511" t="s">
        <v>8316</v>
      </c>
      <c r="S511" s="9">
        <f t="shared" si="21"/>
        <v>42153.423263888886</v>
      </c>
      <c r="T511" s="9">
        <f t="shared" si="22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Q512" t="s">
        <v>8310</v>
      </c>
      <c r="R512" t="s">
        <v>8316</v>
      </c>
      <c r="S512" s="9">
        <f t="shared" si="21"/>
        <v>42399.968043981477</v>
      </c>
      <c r="T512" s="9">
        <f t="shared" si="22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Q513" t="s">
        <v>8310</v>
      </c>
      <c r="R513" t="s">
        <v>8316</v>
      </c>
      <c r="S513" s="9">
        <f t="shared" si="21"/>
        <v>41340.09469907407</v>
      </c>
      <c r="T513" s="9">
        <f t="shared" si="22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Q514" t="s">
        <v>8310</v>
      </c>
      <c r="R514" t="s">
        <v>8316</v>
      </c>
      <c r="S514" s="9">
        <f t="shared" si="21"/>
        <v>42649.533877314818</v>
      </c>
      <c r="T514" s="9">
        <f t="shared" si="22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Q515" t="s">
        <v>8310</v>
      </c>
      <c r="R515" t="s">
        <v>8316</v>
      </c>
      <c r="S515" s="9">
        <f t="shared" ref="S515:S578" si="23">(J515/86400)+25569+(-5/24)</f>
        <v>42552.445659722223</v>
      </c>
      <c r="T515" s="9">
        <f t="shared" ref="T515:T578" si="24">(I515/86400)+25569+(-5/24)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Q516" t="s">
        <v>8310</v>
      </c>
      <c r="R516" t="s">
        <v>8316</v>
      </c>
      <c r="S516" s="9">
        <f t="shared" si="23"/>
        <v>41830.405636574069</v>
      </c>
      <c r="T516" s="9">
        <f t="shared" si="24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Q517" t="s">
        <v>8310</v>
      </c>
      <c r="R517" t="s">
        <v>8316</v>
      </c>
      <c r="S517" s="9">
        <f t="shared" si="23"/>
        <v>42327.282418981478</v>
      </c>
      <c r="T517" s="9">
        <f t="shared" si="24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Q518" t="s">
        <v>8310</v>
      </c>
      <c r="R518" t="s">
        <v>8316</v>
      </c>
      <c r="S518" s="9">
        <f t="shared" si="23"/>
        <v>42091.570370370369</v>
      </c>
      <c r="T518" s="9">
        <f t="shared" si="24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Q519" t="s">
        <v>8310</v>
      </c>
      <c r="R519" t="s">
        <v>8316</v>
      </c>
      <c r="S519" s="9">
        <f t="shared" si="23"/>
        <v>42738.406956018516</v>
      </c>
      <c r="T519" s="9">
        <f t="shared" si="24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Q520" t="s">
        <v>8310</v>
      </c>
      <c r="R520" t="s">
        <v>8316</v>
      </c>
      <c r="S520" s="9">
        <f t="shared" si="23"/>
        <v>42223.407685185179</v>
      </c>
      <c r="T520" s="9">
        <f t="shared" si="24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Q521" t="s">
        <v>8310</v>
      </c>
      <c r="R521" t="s">
        <v>8316</v>
      </c>
      <c r="S521" s="9">
        <f t="shared" si="23"/>
        <v>41218.183113425919</v>
      </c>
      <c r="T521" s="9">
        <f t="shared" si="24"/>
        <v>41248.183113425919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ref="O522:O541" si="25">D522/E522</f>
        <v>0.97943192948090108</v>
      </c>
      <c r="Q522" t="s">
        <v>8317</v>
      </c>
      <c r="R522" t="s">
        <v>8318</v>
      </c>
      <c r="S522" s="9">
        <f t="shared" si="23"/>
        <v>42318.493761574071</v>
      </c>
      <c r="T522" s="9">
        <f t="shared" si="24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5"/>
        <v>0.95565749235474007</v>
      </c>
      <c r="Q523" t="s">
        <v>8317</v>
      </c>
      <c r="R523" t="s">
        <v>8318</v>
      </c>
      <c r="S523" s="9">
        <f t="shared" si="23"/>
        <v>42645.884479166663</v>
      </c>
      <c r="T523" s="9">
        <f t="shared" si="24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5"/>
        <v>0.87209302325581395</v>
      </c>
      <c r="Q524" t="s">
        <v>8317</v>
      </c>
      <c r="R524" t="s">
        <v>8318</v>
      </c>
      <c r="S524" s="9">
        <f t="shared" si="23"/>
        <v>42429.832465277774</v>
      </c>
      <c r="T524" s="9">
        <f t="shared" si="24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5"/>
        <v>0.82918739635157546</v>
      </c>
      <c r="Q525" t="s">
        <v>8317</v>
      </c>
      <c r="R525" t="s">
        <v>8318</v>
      </c>
      <c r="S525" s="9">
        <f t="shared" si="23"/>
        <v>42237.924490740734</v>
      </c>
      <c r="T525" s="9">
        <f t="shared" si="24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5"/>
        <v>0.92019297761301933</v>
      </c>
      <c r="Q526" t="s">
        <v>8317</v>
      </c>
      <c r="R526" t="s">
        <v>8318</v>
      </c>
      <c r="S526" s="9">
        <f t="shared" si="23"/>
        <v>42492.508900462963</v>
      </c>
      <c r="T526" s="9">
        <f t="shared" si="24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5"/>
        <v>1</v>
      </c>
      <c r="Q527" t="s">
        <v>8317</v>
      </c>
      <c r="R527" t="s">
        <v>8318</v>
      </c>
      <c r="S527" s="9">
        <f t="shared" si="23"/>
        <v>41850.192604166667</v>
      </c>
      <c r="T527" s="9">
        <f t="shared" si="24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5"/>
        <v>0.8771929824561403</v>
      </c>
      <c r="Q528" t="s">
        <v>8317</v>
      </c>
      <c r="R528" t="s">
        <v>8318</v>
      </c>
      <c r="S528" s="9">
        <f t="shared" si="23"/>
        <v>42192.383611111109</v>
      </c>
      <c r="T528" s="9">
        <f t="shared" si="24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5"/>
        <v>0.99157164105106599</v>
      </c>
      <c r="Q529" t="s">
        <v>8317</v>
      </c>
      <c r="R529" t="s">
        <v>8318</v>
      </c>
      <c r="S529" s="9">
        <f t="shared" si="23"/>
        <v>42752.997291666667</v>
      </c>
      <c r="T529" s="9">
        <f t="shared" si="24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5"/>
        <v>0.86466165413533835</v>
      </c>
      <c r="Q530" t="s">
        <v>8317</v>
      </c>
      <c r="R530" t="s">
        <v>8318</v>
      </c>
      <c r="S530" s="9">
        <f t="shared" si="23"/>
        <v>42155.71188657407</v>
      </c>
      <c r="T530" s="9">
        <f t="shared" si="24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5"/>
        <v>0.76677316293929709</v>
      </c>
      <c r="Q531" t="s">
        <v>8317</v>
      </c>
      <c r="R531" t="s">
        <v>8318</v>
      </c>
      <c r="S531" s="9">
        <f t="shared" si="23"/>
        <v>42724.822847222218</v>
      </c>
      <c r="T531" s="9">
        <f t="shared" si="24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5"/>
        <v>0.92779291553133514</v>
      </c>
      <c r="Q532" t="s">
        <v>8317</v>
      </c>
      <c r="R532" t="s">
        <v>8318</v>
      </c>
      <c r="S532" s="9">
        <f t="shared" si="23"/>
        <v>42157.382731481477</v>
      </c>
      <c r="T532" s="9">
        <f t="shared" si="24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5"/>
        <v>1</v>
      </c>
      <c r="Q533" t="s">
        <v>8317</v>
      </c>
      <c r="R533" t="s">
        <v>8318</v>
      </c>
      <c r="S533" s="9">
        <f t="shared" si="23"/>
        <v>42675.856817129628</v>
      </c>
      <c r="T533" s="9">
        <f t="shared" si="24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5"/>
        <v>0.81135902636916835</v>
      </c>
      <c r="Q534" t="s">
        <v>8317</v>
      </c>
      <c r="R534" t="s">
        <v>8318</v>
      </c>
      <c r="S534" s="9">
        <f t="shared" si="23"/>
        <v>42472.798703703702</v>
      </c>
      <c r="T534" s="9">
        <f t="shared" si="24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5"/>
        <v>0.99800399201596801</v>
      </c>
      <c r="Q535" t="s">
        <v>8317</v>
      </c>
      <c r="R535" t="s">
        <v>8318</v>
      </c>
      <c r="S535" s="9">
        <f t="shared" si="23"/>
        <v>42482.226446759254</v>
      </c>
      <c r="T535" s="9">
        <f t="shared" si="24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5"/>
        <v>0.95541401273885351</v>
      </c>
      <c r="Q536" t="s">
        <v>8317</v>
      </c>
      <c r="R536" t="s">
        <v>8318</v>
      </c>
      <c r="S536" s="9">
        <f t="shared" si="23"/>
        <v>42270.602662037032</v>
      </c>
      <c r="T536" s="9">
        <f t="shared" si="24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5"/>
        <v>0.97560975609756095</v>
      </c>
      <c r="Q537" t="s">
        <v>8317</v>
      </c>
      <c r="R537" t="s">
        <v>8318</v>
      </c>
      <c r="S537" s="9">
        <f t="shared" si="23"/>
        <v>42711.336863425924</v>
      </c>
      <c r="T537" s="9">
        <f t="shared" si="24"/>
        <v>42741.336863425924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5"/>
        <v>0.8456117873158232</v>
      </c>
      <c r="Q538" t="s">
        <v>8317</v>
      </c>
      <c r="R538" t="s">
        <v>8318</v>
      </c>
      <c r="S538" s="9">
        <f t="shared" si="23"/>
        <v>42179.136655092589</v>
      </c>
      <c r="T538" s="9">
        <f t="shared" si="24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5"/>
        <v>0.82987551867219922</v>
      </c>
      <c r="Q539" t="s">
        <v>8317</v>
      </c>
      <c r="R539" t="s">
        <v>8318</v>
      </c>
      <c r="S539" s="9">
        <f t="shared" si="23"/>
        <v>42282.560081018521</v>
      </c>
      <c r="T539" s="9">
        <f t="shared" si="24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5"/>
        <v>0.33066596124594932</v>
      </c>
      <c r="Q540" t="s">
        <v>8317</v>
      </c>
      <c r="R540" t="s">
        <v>8318</v>
      </c>
      <c r="S540" s="9">
        <f t="shared" si="23"/>
        <v>42473.586377314808</v>
      </c>
      <c r="T540" s="9">
        <f t="shared" si="24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5"/>
        <v>0.99360120821906917</v>
      </c>
      <c r="Q541" t="s">
        <v>8317</v>
      </c>
      <c r="R541" t="s">
        <v>8318</v>
      </c>
      <c r="S541" s="9">
        <f t="shared" si="23"/>
        <v>42534.841516203705</v>
      </c>
      <c r="T541" s="9">
        <f t="shared" si="24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Q542" t="s">
        <v>8319</v>
      </c>
      <c r="R542" t="s">
        <v>8320</v>
      </c>
      <c r="S542" s="9">
        <f t="shared" si="23"/>
        <v>42009.608865740738</v>
      </c>
      <c r="T542" s="9">
        <f t="shared" si="24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Q543" t="s">
        <v>8319</v>
      </c>
      <c r="R543" t="s">
        <v>8320</v>
      </c>
      <c r="S543" s="9">
        <f t="shared" si="23"/>
        <v>42275.838356481479</v>
      </c>
      <c r="T543" s="9">
        <f t="shared" si="24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Q544" t="s">
        <v>8319</v>
      </c>
      <c r="R544" t="s">
        <v>8320</v>
      </c>
      <c r="S544" s="9">
        <f t="shared" si="23"/>
        <v>42433.529120370367</v>
      </c>
      <c r="T544" s="9">
        <f t="shared" si="24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Q545" t="s">
        <v>8319</v>
      </c>
      <c r="R545" t="s">
        <v>8320</v>
      </c>
      <c r="S545" s="9">
        <f t="shared" si="23"/>
        <v>41913.88381944444</v>
      </c>
      <c r="T545" s="9">
        <f t="shared" si="24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Q546" t="s">
        <v>8319</v>
      </c>
      <c r="R546" t="s">
        <v>8320</v>
      </c>
      <c r="S546" s="9">
        <f t="shared" si="23"/>
        <v>42525.448611111111</v>
      </c>
      <c r="T546" s="9">
        <f t="shared" si="24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Q547" t="s">
        <v>8319</v>
      </c>
      <c r="R547" t="s">
        <v>8320</v>
      </c>
      <c r="S547" s="9">
        <f t="shared" si="23"/>
        <v>42283.38413194444</v>
      </c>
      <c r="T547" s="9">
        <f t="shared" si="24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Q548" t="s">
        <v>8319</v>
      </c>
      <c r="R548" t="s">
        <v>8320</v>
      </c>
      <c r="S548" s="9">
        <f t="shared" si="23"/>
        <v>42249.459664351853</v>
      </c>
      <c r="T548" s="9">
        <f t="shared" si="24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Q549" t="s">
        <v>8319</v>
      </c>
      <c r="R549" t="s">
        <v>8320</v>
      </c>
      <c r="S549" s="9">
        <f t="shared" si="23"/>
        <v>42380.488009259258</v>
      </c>
      <c r="T549" s="9">
        <f t="shared" si="24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Q550" t="s">
        <v>8319</v>
      </c>
      <c r="R550" t="s">
        <v>8320</v>
      </c>
      <c r="S550" s="9">
        <f t="shared" si="23"/>
        <v>42276.695</v>
      </c>
      <c r="T550" s="9">
        <f t="shared" si="24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Q551" t="s">
        <v>8319</v>
      </c>
      <c r="R551" t="s">
        <v>8320</v>
      </c>
      <c r="S551" s="9">
        <f t="shared" si="23"/>
        <v>42163.428495370368</v>
      </c>
      <c r="T551" s="9">
        <f t="shared" si="24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Q552" t="s">
        <v>8319</v>
      </c>
      <c r="R552" t="s">
        <v>8320</v>
      </c>
      <c r="S552" s="9">
        <f t="shared" si="23"/>
        <v>42753.47042824074</v>
      </c>
      <c r="T552" s="9">
        <f t="shared" si="24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Q553" t="s">
        <v>8319</v>
      </c>
      <c r="R553" t="s">
        <v>8320</v>
      </c>
      <c r="S553" s="9">
        <f t="shared" si="23"/>
        <v>42173.067407407405</v>
      </c>
      <c r="T553" s="9">
        <f t="shared" si="24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Q554" t="s">
        <v>8319</v>
      </c>
      <c r="R554" t="s">
        <v>8320</v>
      </c>
      <c r="S554" s="9">
        <f t="shared" si="23"/>
        <v>42318.408518518518</v>
      </c>
      <c r="T554" s="9">
        <f t="shared" si="24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Q555" t="s">
        <v>8319</v>
      </c>
      <c r="R555" t="s">
        <v>8320</v>
      </c>
      <c r="S555" s="9">
        <f t="shared" si="23"/>
        <v>41927.511469907404</v>
      </c>
      <c r="T555" s="9">
        <f t="shared" si="24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Q556" t="s">
        <v>8319</v>
      </c>
      <c r="R556" t="s">
        <v>8320</v>
      </c>
      <c r="S556" s="9">
        <f t="shared" si="23"/>
        <v>41901.476527777777</v>
      </c>
      <c r="T556" s="9">
        <f t="shared" si="24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Q557" t="s">
        <v>8319</v>
      </c>
      <c r="R557" t="s">
        <v>8320</v>
      </c>
      <c r="S557" s="9">
        <f t="shared" si="23"/>
        <v>42503.145173611112</v>
      </c>
      <c r="T557" s="9">
        <f t="shared" si="24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Q558" t="s">
        <v>8319</v>
      </c>
      <c r="R558" t="s">
        <v>8320</v>
      </c>
      <c r="S558" s="9">
        <f t="shared" si="23"/>
        <v>42345.651817129627</v>
      </c>
      <c r="T558" s="9">
        <f t="shared" si="24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Q559" t="s">
        <v>8319</v>
      </c>
      <c r="R559" t="s">
        <v>8320</v>
      </c>
      <c r="S559" s="9">
        <f t="shared" si="23"/>
        <v>42676.733831018515</v>
      </c>
      <c r="T559" s="9">
        <f t="shared" si="24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Q560" t="s">
        <v>8319</v>
      </c>
      <c r="R560" t="s">
        <v>8320</v>
      </c>
      <c r="S560" s="9">
        <f t="shared" si="23"/>
        <v>42057.674826388888</v>
      </c>
      <c r="T560" s="9">
        <f t="shared" si="24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Q561" t="s">
        <v>8319</v>
      </c>
      <c r="R561" t="s">
        <v>8320</v>
      </c>
      <c r="S561" s="9">
        <f t="shared" si="23"/>
        <v>42321.074768518512</v>
      </c>
      <c r="T561" s="9">
        <f t="shared" si="24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Q562" t="s">
        <v>8319</v>
      </c>
      <c r="R562" t="s">
        <v>8320</v>
      </c>
      <c r="S562" s="9">
        <f t="shared" si="23"/>
        <v>41960.563020833331</v>
      </c>
      <c r="T562" s="9">
        <f t="shared" si="24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Q563" t="s">
        <v>8319</v>
      </c>
      <c r="R563" t="s">
        <v>8320</v>
      </c>
      <c r="S563" s="9">
        <f t="shared" si="23"/>
        <v>42268.450381944444</v>
      </c>
      <c r="T563" s="9">
        <f t="shared" si="24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Q564" t="s">
        <v>8319</v>
      </c>
      <c r="R564" t="s">
        <v>8320</v>
      </c>
      <c r="S564" s="9">
        <f t="shared" si="23"/>
        <v>42692.180729166663</v>
      </c>
      <c r="T564" s="9">
        <f t="shared" si="24"/>
        <v>42722.180729166663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Q565" t="s">
        <v>8319</v>
      </c>
      <c r="R565" t="s">
        <v>8320</v>
      </c>
      <c r="S565" s="9">
        <f t="shared" si="23"/>
        <v>42021.861655092587</v>
      </c>
      <c r="T565" s="9">
        <f t="shared" si="24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Q566" t="s">
        <v>8319</v>
      </c>
      <c r="R566" t="s">
        <v>8320</v>
      </c>
      <c r="S566" s="9">
        <f t="shared" si="23"/>
        <v>42411.734664351847</v>
      </c>
      <c r="T566" s="9">
        <f t="shared" si="24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Q567" t="s">
        <v>8319</v>
      </c>
      <c r="R567" t="s">
        <v>8320</v>
      </c>
      <c r="S567" s="9">
        <f t="shared" si="23"/>
        <v>42165.576956018514</v>
      </c>
      <c r="T567" s="9">
        <f t="shared" si="24"/>
        <v>42195.576956018514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Q568" t="s">
        <v>8319</v>
      </c>
      <c r="R568" t="s">
        <v>8320</v>
      </c>
      <c r="S568" s="9">
        <f t="shared" si="23"/>
        <v>42535.476076388884</v>
      </c>
      <c r="T568" s="9">
        <f t="shared" si="24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Q569" t="s">
        <v>8319</v>
      </c>
      <c r="R569" t="s">
        <v>8320</v>
      </c>
      <c r="S569" s="9">
        <f t="shared" si="23"/>
        <v>41975.634189814817</v>
      </c>
      <c r="T569" s="9">
        <f t="shared" si="24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Q570" t="s">
        <v>8319</v>
      </c>
      <c r="R570" t="s">
        <v>8320</v>
      </c>
      <c r="S570" s="9">
        <f t="shared" si="23"/>
        <v>42348.713229166664</v>
      </c>
      <c r="T570" s="9">
        <f t="shared" si="24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Q571" t="s">
        <v>8319</v>
      </c>
      <c r="R571" t="s">
        <v>8320</v>
      </c>
      <c r="S571" s="9">
        <f t="shared" si="23"/>
        <v>42340.639027777775</v>
      </c>
      <c r="T571" s="9">
        <f t="shared" si="24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Q572" t="s">
        <v>8319</v>
      </c>
      <c r="R572" t="s">
        <v>8320</v>
      </c>
      <c r="S572" s="9">
        <f t="shared" si="23"/>
        <v>42388.589918981474</v>
      </c>
      <c r="T572" s="9">
        <f t="shared" si="24"/>
        <v>42418.589918981474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Q573" t="s">
        <v>8319</v>
      </c>
      <c r="R573" t="s">
        <v>8320</v>
      </c>
      <c r="S573" s="9">
        <f t="shared" si="23"/>
        <v>42192.607905092591</v>
      </c>
      <c r="T573" s="9">
        <f t="shared" si="24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Q574" t="s">
        <v>8319</v>
      </c>
      <c r="R574" t="s">
        <v>8320</v>
      </c>
      <c r="S574" s="9">
        <f t="shared" si="23"/>
        <v>42282.507962962962</v>
      </c>
      <c r="T574" s="9">
        <f t="shared" si="24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Q575" t="s">
        <v>8319</v>
      </c>
      <c r="R575" t="s">
        <v>8320</v>
      </c>
      <c r="S575" s="9">
        <f t="shared" si="23"/>
        <v>41962.841793981475</v>
      </c>
      <c r="T575" s="9">
        <f t="shared" si="24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Q576" t="s">
        <v>8319</v>
      </c>
      <c r="R576" t="s">
        <v>8320</v>
      </c>
      <c r="S576" s="9">
        <f t="shared" si="23"/>
        <v>42632.235034722216</v>
      </c>
      <c r="T576" s="9">
        <f t="shared" si="24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Q577" t="s">
        <v>8319</v>
      </c>
      <c r="R577" t="s">
        <v>8320</v>
      </c>
      <c r="S577" s="9">
        <f t="shared" si="23"/>
        <v>42138.484293981477</v>
      </c>
      <c r="T577" s="9">
        <f t="shared" si="24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Q578" t="s">
        <v>8319</v>
      </c>
      <c r="R578" t="s">
        <v>8320</v>
      </c>
      <c r="S578" s="9">
        <f t="shared" si="23"/>
        <v>42031.263333333329</v>
      </c>
      <c r="T578" s="9">
        <f t="shared" si="24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Q579" t="s">
        <v>8319</v>
      </c>
      <c r="R579" t="s">
        <v>8320</v>
      </c>
      <c r="S579" s="9">
        <f t="shared" ref="S579:S642" si="26">(J579/86400)+25569+(-5/24)</f>
        <v>42450.380810185183</v>
      </c>
      <c r="T579" s="9">
        <f t="shared" ref="T579:T642" si="27">(I579/86400)+25569+(-5/24)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Q580" t="s">
        <v>8319</v>
      </c>
      <c r="R580" t="s">
        <v>8320</v>
      </c>
      <c r="S580" s="9">
        <f t="shared" si="26"/>
        <v>42230.370289351849</v>
      </c>
      <c r="T580" s="9">
        <f t="shared" si="27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Q581" t="s">
        <v>8319</v>
      </c>
      <c r="R581" t="s">
        <v>8320</v>
      </c>
      <c r="S581" s="9">
        <f t="shared" si="26"/>
        <v>41968.643784722219</v>
      </c>
      <c r="T581" s="9">
        <f t="shared" si="27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Q582" t="s">
        <v>8319</v>
      </c>
      <c r="R582" t="s">
        <v>8320</v>
      </c>
      <c r="S582" s="9">
        <f t="shared" si="26"/>
        <v>42605.699849537035</v>
      </c>
      <c r="T582" s="9">
        <f t="shared" si="27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Q583" t="s">
        <v>8319</v>
      </c>
      <c r="R583" t="s">
        <v>8320</v>
      </c>
      <c r="S583" s="9">
        <f t="shared" si="26"/>
        <v>42187.804444444446</v>
      </c>
      <c r="T583" s="9">
        <f t="shared" si="27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Q584" t="s">
        <v>8319</v>
      </c>
      <c r="R584" t="s">
        <v>8320</v>
      </c>
      <c r="S584" s="9">
        <f t="shared" si="26"/>
        <v>42055.531469907401</v>
      </c>
      <c r="T584" s="9">
        <f t="shared" si="27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Q585" t="s">
        <v>8319</v>
      </c>
      <c r="R585" t="s">
        <v>8320</v>
      </c>
      <c r="S585" s="9">
        <f t="shared" si="26"/>
        <v>42052.730173611104</v>
      </c>
      <c r="T585" s="9">
        <f t="shared" si="27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Q586" t="s">
        <v>8319</v>
      </c>
      <c r="R586" t="s">
        <v>8320</v>
      </c>
      <c r="S586" s="9">
        <f t="shared" si="26"/>
        <v>42049.508287037032</v>
      </c>
      <c r="T586" s="9">
        <f t="shared" si="27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Q587" t="s">
        <v>8319</v>
      </c>
      <c r="R587" t="s">
        <v>8320</v>
      </c>
      <c r="S587" s="9">
        <f t="shared" si="26"/>
        <v>42283.182604166665</v>
      </c>
      <c r="T587" s="9">
        <f t="shared" si="27"/>
        <v>42338.791666666664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Q588" t="s">
        <v>8319</v>
      </c>
      <c r="R588" t="s">
        <v>8320</v>
      </c>
      <c r="S588" s="9">
        <f t="shared" si="26"/>
        <v>42020.645914351851</v>
      </c>
      <c r="T588" s="9">
        <f t="shared" si="27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Q589" t="s">
        <v>8319</v>
      </c>
      <c r="R589" t="s">
        <v>8320</v>
      </c>
      <c r="S589" s="9">
        <f t="shared" si="26"/>
        <v>42080.548993055556</v>
      </c>
      <c r="T589" s="9">
        <f t="shared" si="27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Q590" t="s">
        <v>8319</v>
      </c>
      <c r="R590" t="s">
        <v>8320</v>
      </c>
      <c r="S590" s="9">
        <f t="shared" si="26"/>
        <v>42631.561180555553</v>
      </c>
      <c r="T590" s="9">
        <f t="shared" si="27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Q591" t="s">
        <v>8319</v>
      </c>
      <c r="R591" t="s">
        <v>8320</v>
      </c>
      <c r="S591" s="9">
        <f t="shared" si="26"/>
        <v>42178.406238425923</v>
      </c>
      <c r="T591" s="9">
        <f t="shared" si="27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Q592" t="s">
        <v>8319</v>
      </c>
      <c r="R592" t="s">
        <v>8320</v>
      </c>
      <c r="S592" s="9">
        <f t="shared" si="26"/>
        <v>42377.34642361111</v>
      </c>
      <c r="T592" s="9">
        <f t="shared" si="27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Q593" t="s">
        <v>8319</v>
      </c>
      <c r="R593" t="s">
        <v>8320</v>
      </c>
      <c r="S593" s="9">
        <f t="shared" si="26"/>
        <v>42177.334837962961</v>
      </c>
      <c r="T593" s="9">
        <f t="shared" si="27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Q594" t="s">
        <v>8319</v>
      </c>
      <c r="R594" t="s">
        <v>8320</v>
      </c>
      <c r="S594" s="9">
        <f t="shared" si="26"/>
        <v>41946.023842592593</v>
      </c>
      <c r="T594" s="9">
        <f t="shared" si="27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Q595" t="s">
        <v>8319</v>
      </c>
      <c r="R595" t="s">
        <v>8320</v>
      </c>
      <c r="S595" s="9">
        <f t="shared" si="26"/>
        <v>42070.469270833331</v>
      </c>
      <c r="T595" s="9">
        <f t="shared" si="27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Q596" t="s">
        <v>8319</v>
      </c>
      <c r="R596" t="s">
        <v>8320</v>
      </c>
      <c r="S596" s="9">
        <f t="shared" si="26"/>
        <v>42446.571828703702</v>
      </c>
      <c r="T596" s="9">
        <f t="shared" si="27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Q597" t="s">
        <v>8319</v>
      </c>
      <c r="R597" t="s">
        <v>8320</v>
      </c>
      <c r="S597" s="9">
        <f t="shared" si="26"/>
        <v>42082.861550925925</v>
      </c>
      <c r="T597" s="9">
        <f t="shared" si="27"/>
        <v>42127.861550925925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Q598" t="s">
        <v>8319</v>
      </c>
      <c r="R598" t="s">
        <v>8320</v>
      </c>
      <c r="S598" s="9">
        <f t="shared" si="26"/>
        <v>42646.688564814809</v>
      </c>
      <c r="T598" s="9">
        <f t="shared" si="27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Q599" t="s">
        <v>8319</v>
      </c>
      <c r="R599" t="s">
        <v>8320</v>
      </c>
      <c r="S599" s="9">
        <f t="shared" si="26"/>
        <v>42545.496932870366</v>
      </c>
      <c r="T599" s="9">
        <f t="shared" si="27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Q600" t="s">
        <v>8319</v>
      </c>
      <c r="R600" t="s">
        <v>8320</v>
      </c>
      <c r="S600" s="9">
        <f t="shared" si="26"/>
        <v>41947.793761574074</v>
      </c>
      <c r="T600" s="9">
        <f t="shared" si="27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Q601" t="s">
        <v>8319</v>
      </c>
      <c r="R601" t="s">
        <v>8320</v>
      </c>
      <c r="S601" s="9">
        <f t="shared" si="26"/>
        <v>42047.604189814818</v>
      </c>
      <c r="T601" s="9">
        <f t="shared" si="27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Q602" t="s">
        <v>8319</v>
      </c>
      <c r="R602" t="s">
        <v>8320</v>
      </c>
      <c r="S602" s="9">
        <f t="shared" si="26"/>
        <v>42073.589837962958</v>
      </c>
      <c r="T602" s="9">
        <f t="shared" si="27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Q603" t="s">
        <v>8319</v>
      </c>
      <c r="R603" t="s">
        <v>8320</v>
      </c>
      <c r="S603" s="9">
        <f t="shared" si="26"/>
        <v>41969.64975694444</v>
      </c>
      <c r="T603" s="9">
        <f t="shared" si="27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Q604" t="s">
        <v>8319</v>
      </c>
      <c r="R604" t="s">
        <v>8320</v>
      </c>
      <c r="S604" s="9">
        <f t="shared" si="26"/>
        <v>42143.585821759254</v>
      </c>
      <c r="T604" s="9">
        <f t="shared" si="27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Q605" t="s">
        <v>8319</v>
      </c>
      <c r="R605" t="s">
        <v>8320</v>
      </c>
      <c r="S605" s="9">
        <f t="shared" si="26"/>
        <v>41835.430821759255</v>
      </c>
      <c r="T605" s="9">
        <f t="shared" si="27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Q606" t="s">
        <v>8319</v>
      </c>
      <c r="R606" t="s">
        <v>8320</v>
      </c>
      <c r="S606" s="9">
        <f t="shared" si="26"/>
        <v>41848.827037037037</v>
      </c>
      <c r="T606" s="9">
        <f t="shared" si="27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Q607" t="s">
        <v>8319</v>
      </c>
      <c r="R607" t="s">
        <v>8320</v>
      </c>
      <c r="S607" s="9">
        <f t="shared" si="26"/>
        <v>42194.149398148147</v>
      </c>
      <c r="T607" s="9">
        <f t="shared" si="27"/>
        <v>42239.149398148147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Q608" t="s">
        <v>8319</v>
      </c>
      <c r="R608" t="s">
        <v>8320</v>
      </c>
      <c r="S608" s="9">
        <f t="shared" si="26"/>
        <v>42102.442233796297</v>
      </c>
      <c r="T608" s="9">
        <f t="shared" si="27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Q609" t="s">
        <v>8319</v>
      </c>
      <c r="R609" t="s">
        <v>8320</v>
      </c>
      <c r="S609" s="9">
        <f t="shared" si="26"/>
        <v>42300.617314814815</v>
      </c>
      <c r="T609" s="9">
        <f t="shared" si="27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Q610" t="s">
        <v>8319</v>
      </c>
      <c r="R610" t="s">
        <v>8320</v>
      </c>
      <c r="S610" s="9">
        <f t="shared" si="26"/>
        <v>42140.712731481479</v>
      </c>
      <c r="T610" s="9">
        <f t="shared" si="27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Q611" t="s">
        <v>8319</v>
      </c>
      <c r="R611" t="s">
        <v>8320</v>
      </c>
      <c r="S611" s="9">
        <f t="shared" si="26"/>
        <v>42306.825740740744</v>
      </c>
      <c r="T611" s="9">
        <f t="shared" si="27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Q612" t="s">
        <v>8319</v>
      </c>
      <c r="R612" t="s">
        <v>8320</v>
      </c>
      <c r="S612" s="9">
        <f t="shared" si="26"/>
        <v>42086.622523148144</v>
      </c>
      <c r="T612" s="9">
        <f t="shared" si="27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Q613" t="s">
        <v>8319</v>
      </c>
      <c r="R613" t="s">
        <v>8320</v>
      </c>
      <c r="S613" s="9">
        <f t="shared" si="26"/>
        <v>42328.352280092593</v>
      </c>
      <c r="T613" s="9">
        <f t="shared" si="27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Q614" t="s">
        <v>8319</v>
      </c>
      <c r="R614" t="s">
        <v>8320</v>
      </c>
      <c r="S614" s="9">
        <f t="shared" si="26"/>
        <v>42584.823449074072</v>
      </c>
      <c r="T614" s="9">
        <f t="shared" si="27"/>
        <v>42614.823449074072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Q615" t="s">
        <v>8319</v>
      </c>
      <c r="R615" t="s">
        <v>8320</v>
      </c>
      <c r="S615" s="9">
        <f t="shared" si="26"/>
        <v>42247.288425925923</v>
      </c>
      <c r="T615" s="9">
        <f t="shared" si="27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Q616" t="s">
        <v>8319</v>
      </c>
      <c r="R616" t="s">
        <v>8320</v>
      </c>
      <c r="S616" s="9">
        <f t="shared" si="26"/>
        <v>42514.853472222218</v>
      </c>
      <c r="T616" s="9">
        <f t="shared" si="27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Q617" t="s">
        <v>8319</v>
      </c>
      <c r="R617" t="s">
        <v>8320</v>
      </c>
      <c r="S617" s="9">
        <f t="shared" si="26"/>
        <v>42241.913877314808</v>
      </c>
      <c r="T617" s="9">
        <f t="shared" si="27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Q618" t="s">
        <v>8319</v>
      </c>
      <c r="R618" t="s">
        <v>8320</v>
      </c>
      <c r="S618" s="9">
        <f t="shared" si="26"/>
        <v>42761.167905092589</v>
      </c>
      <c r="T618" s="9">
        <f t="shared" si="27"/>
        <v>42791.167905092589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Q619" t="s">
        <v>8319</v>
      </c>
      <c r="R619" t="s">
        <v>8320</v>
      </c>
      <c r="S619" s="9">
        <f t="shared" si="26"/>
        <v>42087.134756944441</v>
      </c>
      <c r="T619" s="9">
        <f t="shared" si="27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Q620" t="s">
        <v>8319</v>
      </c>
      <c r="R620" t="s">
        <v>8320</v>
      </c>
      <c r="S620" s="9">
        <f t="shared" si="26"/>
        <v>42317.60188657407</v>
      </c>
      <c r="T620" s="9">
        <f t="shared" si="27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Q621" t="s">
        <v>8319</v>
      </c>
      <c r="R621" t="s">
        <v>8320</v>
      </c>
      <c r="S621" s="9">
        <f t="shared" si="26"/>
        <v>41908.442013888889</v>
      </c>
      <c r="T621" s="9">
        <f t="shared" si="27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Q622" t="s">
        <v>8319</v>
      </c>
      <c r="R622" t="s">
        <v>8320</v>
      </c>
      <c r="S622" s="9">
        <f t="shared" si="26"/>
        <v>41831.508541666662</v>
      </c>
      <c r="T622" s="9">
        <f t="shared" si="27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Q623" t="s">
        <v>8319</v>
      </c>
      <c r="R623" t="s">
        <v>8320</v>
      </c>
      <c r="S623" s="9">
        <f t="shared" si="26"/>
        <v>42528.779363425921</v>
      </c>
      <c r="T623" s="9">
        <f t="shared" si="27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Q624" t="s">
        <v>8319</v>
      </c>
      <c r="R624" t="s">
        <v>8320</v>
      </c>
      <c r="S624" s="9">
        <f t="shared" si="26"/>
        <v>42532.566412037035</v>
      </c>
      <c r="T624" s="9">
        <f t="shared" si="27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Q625" t="s">
        <v>8319</v>
      </c>
      <c r="R625" t="s">
        <v>8320</v>
      </c>
      <c r="S625" s="9">
        <f t="shared" si="26"/>
        <v>42121.800891203697</v>
      </c>
      <c r="T625" s="9">
        <f t="shared" si="27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Q626" t="s">
        <v>8319</v>
      </c>
      <c r="R626" t="s">
        <v>8320</v>
      </c>
      <c r="S626" s="9">
        <f t="shared" si="26"/>
        <v>42108.78056712963</v>
      </c>
      <c r="T626" s="9">
        <f t="shared" si="27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Q627" t="s">
        <v>8319</v>
      </c>
      <c r="R627" t="s">
        <v>8320</v>
      </c>
      <c r="S627" s="9">
        <f t="shared" si="26"/>
        <v>42790.687233796292</v>
      </c>
      <c r="T627" s="9">
        <f t="shared" si="27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Q628" t="s">
        <v>8319</v>
      </c>
      <c r="R628" t="s">
        <v>8320</v>
      </c>
      <c r="S628" s="9">
        <f t="shared" si="26"/>
        <v>42198.351145833331</v>
      </c>
      <c r="T628" s="9">
        <f t="shared" si="27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Q629" t="s">
        <v>8319</v>
      </c>
      <c r="R629" t="s">
        <v>8320</v>
      </c>
      <c r="S629" s="9">
        <f t="shared" si="26"/>
        <v>42384.098506944443</v>
      </c>
      <c r="T629" s="9">
        <f t="shared" si="27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Q630" t="s">
        <v>8319</v>
      </c>
      <c r="R630" t="s">
        <v>8320</v>
      </c>
      <c r="S630" s="9">
        <f t="shared" si="26"/>
        <v>41803.484456018516</v>
      </c>
      <c r="T630" s="9">
        <f t="shared" si="27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Q631" t="s">
        <v>8319</v>
      </c>
      <c r="R631" t="s">
        <v>8320</v>
      </c>
      <c r="S631" s="9">
        <f t="shared" si="26"/>
        <v>42474.429490740738</v>
      </c>
      <c r="T631" s="9">
        <f t="shared" si="27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Q632" t="s">
        <v>8319</v>
      </c>
      <c r="R632" t="s">
        <v>8320</v>
      </c>
      <c r="S632" s="9">
        <f t="shared" si="26"/>
        <v>42223.411122685182</v>
      </c>
      <c r="T632" s="9">
        <f t="shared" si="27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Q633" t="s">
        <v>8319</v>
      </c>
      <c r="R633" t="s">
        <v>8320</v>
      </c>
      <c r="S633" s="9">
        <f t="shared" si="26"/>
        <v>42489.563993055555</v>
      </c>
      <c r="T633" s="9">
        <f t="shared" si="27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Q634" t="s">
        <v>8319</v>
      </c>
      <c r="R634" t="s">
        <v>8320</v>
      </c>
      <c r="S634" s="9">
        <f t="shared" si="26"/>
        <v>42303.450983796291</v>
      </c>
      <c r="T634" s="9">
        <f t="shared" si="27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Q635" t="s">
        <v>8319</v>
      </c>
      <c r="R635" t="s">
        <v>8320</v>
      </c>
      <c r="S635" s="9">
        <f t="shared" si="26"/>
        <v>42507.090995370367</v>
      </c>
      <c r="T635" s="9">
        <f t="shared" si="27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Q636" t="s">
        <v>8319</v>
      </c>
      <c r="R636" t="s">
        <v>8320</v>
      </c>
      <c r="S636" s="9">
        <f t="shared" si="26"/>
        <v>42031.720243055555</v>
      </c>
      <c r="T636" s="9">
        <f t="shared" si="27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Q637" t="s">
        <v>8319</v>
      </c>
      <c r="R637" t="s">
        <v>8320</v>
      </c>
      <c r="S637" s="9">
        <f t="shared" si="26"/>
        <v>42075.883819444447</v>
      </c>
      <c r="T637" s="9">
        <f t="shared" si="27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Q638" t="s">
        <v>8319</v>
      </c>
      <c r="R638" t="s">
        <v>8320</v>
      </c>
      <c r="S638" s="9">
        <f t="shared" si="26"/>
        <v>42131.247106481482</v>
      </c>
      <c r="T638" s="9">
        <f t="shared" si="27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Q639" t="s">
        <v>8319</v>
      </c>
      <c r="R639" t="s">
        <v>8320</v>
      </c>
      <c r="S639" s="9">
        <f t="shared" si="26"/>
        <v>42762.75368055555</v>
      </c>
      <c r="T639" s="9">
        <f t="shared" si="27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Q640" t="s">
        <v>8319</v>
      </c>
      <c r="R640" t="s">
        <v>8320</v>
      </c>
      <c r="S640" s="9">
        <f t="shared" si="26"/>
        <v>42759.384976851848</v>
      </c>
      <c r="T640" s="9">
        <f t="shared" si="27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Q641" t="s">
        <v>8319</v>
      </c>
      <c r="R641" t="s">
        <v>8320</v>
      </c>
      <c r="S641" s="9">
        <f t="shared" si="26"/>
        <v>41865.374942129631</v>
      </c>
      <c r="T641" s="9">
        <f t="shared" si="27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661" si="28">D642/E642</f>
        <v>0.69306930693069302</v>
      </c>
      <c r="Q642" t="s">
        <v>8319</v>
      </c>
      <c r="R642" t="s">
        <v>8321</v>
      </c>
      <c r="S642" s="9">
        <f t="shared" si="26"/>
        <v>42683.211979166663</v>
      </c>
      <c r="T642" s="9">
        <f t="shared" si="27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28"/>
        <v>0.83919018147487678</v>
      </c>
      <c r="Q643" t="s">
        <v>8319</v>
      </c>
      <c r="R643" t="s">
        <v>8321</v>
      </c>
      <c r="S643" s="9">
        <f t="shared" ref="S643:S706" si="29">(J643/86400)+25569+(-5/24)</f>
        <v>42199.361666666664</v>
      </c>
      <c r="T643" s="9">
        <f t="shared" ref="T643:T706" si="30">(I643/86400)+25569+(-5/24)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8"/>
        <v>6.8470405379035051E-2</v>
      </c>
      <c r="Q644" t="s">
        <v>8319</v>
      </c>
      <c r="R644" t="s">
        <v>8321</v>
      </c>
      <c r="S644" s="9">
        <f t="shared" si="29"/>
        <v>42199.442986111106</v>
      </c>
      <c r="T644" s="9">
        <f t="shared" si="30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8"/>
        <v>0.94510812036897018</v>
      </c>
      <c r="Q645" t="s">
        <v>8319</v>
      </c>
      <c r="R645" t="s">
        <v>8321</v>
      </c>
      <c r="S645" s="9">
        <f t="shared" si="29"/>
        <v>42100.43373842592</v>
      </c>
      <c r="T645" s="9">
        <f t="shared" si="30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8"/>
        <v>0.33320236259134411</v>
      </c>
      <c r="Q646" t="s">
        <v>8319</v>
      </c>
      <c r="R646" t="s">
        <v>8321</v>
      </c>
      <c r="S646" s="9">
        <f t="shared" si="29"/>
        <v>41898.457627314812</v>
      </c>
      <c r="T646" s="9">
        <f t="shared" si="30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8"/>
        <v>0.35880875493362036</v>
      </c>
      <c r="Q647" t="s">
        <v>8319</v>
      </c>
      <c r="R647" t="s">
        <v>8321</v>
      </c>
      <c r="S647" s="9">
        <f t="shared" si="29"/>
        <v>42563.817986111106</v>
      </c>
      <c r="T647" s="9">
        <f t="shared" si="30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8"/>
        <v>0.75828665131136197</v>
      </c>
      <c r="Q648" t="s">
        <v>8319</v>
      </c>
      <c r="R648" t="s">
        <v>8321</v>
      </c>
      <c r="S648" s="9">
        <f t="shared" si="29"/>
        <v>41832.644293981481</v>
      </c>
      <c r="T648" s="9">
        <f t="shared" si="30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8"/>
        <v>0.93414292386735176</v>
      </c>
      <c r="Q649" t="s">
        <v>8319</v>
      </c>
      <c r="R649" t="s">
        <v>8321</v>
      </c>
      <c r="S649" s="9">
        <f t="shared" si="29"/>
        <v>42416.559594907405</v>
      </c>
      <c r="T649" s="9">
        <f t="shared" si="30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8"/>
        <v>0.78850139677390285</v>
      </c>
      <c r="Q650" t="s">
        <v>8319</v>
      </c>
      <c r="R650" t="s">
        <v>8321</v>
      </c>
      <c r="S650" s="9">
        <f t="shared" si="29"/>
        <v>41891.485046296293</v>
      </c>
      <c r="T650" s="9">
        <f t="shared" si="30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8"/>
        <v>0.71448985424406974</v>
      </c>
      <c r="Q651" t="s">
        <v>8319</v>
      </c>
      <c r="R651" t="s">
        <v>8321</v>
      </c>
      <c r="S651" s="9">
        <f t="shared" si="29"/>
        <v>41877.703854166662</v>
      </c>
      <c r="T651" s="9">
        <f t="shared" si="30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8"/>
        <v>0.88967971530249113</v>
      </c>
      <c r="Q652" t="s">
        <v>8319</v>
      </c>
      <c r="R652" t="s">
        <v>8321</v>
      </c>
      <c r="S652" s="9">
        <f t="shared" si="29"/>
        <v>41931.828518518516</v>
      </c>
      <c r="T652" s="9">
        <f t="shared" si="30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8"/>
        <v>0.99474773197517108</v>
      </c>
      <c r="Q653" t="s">
        <v>8319</v>
      </c>
      <c r="R653" t="s">
        <v>8321</v>
      </c>
      <c r="S653" s="9">
        <f t="shared" si="29"/>
        <v>41955.809155092589</v>
      </c>
      <c r="T653" s="9">
        <f t="shared" si="30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8"/>
        <v>0.99535500995355009</v>
      </c>
      <c r="Q654" t="s">
        <v>8319</v>
      </c>
      <c r="R654" t="s">
        <v>8321</v>
      </c>
      <c r="S654" s="9">
        <f t="shared" si="29"/>
        <v>42675.482060185182</v>
      </c>
      <c r="T654" s="9">
        <f t="shared" si="30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8"/>
        <v>0.70698358384118321</v>
      </c>
      <c r="Q655" t="s">
        <v>8319</v>
      </c>
      <c r="R655" t="s">
        <v>8321</v>
      </c>
      <c r="S655" s="9">
        <f t="shared" si="29"/>
        <v>42199.410185185181</v>
      </c>
      <c r="T655" s="9">
        <f t="shared" si="30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8"/>
        <v>0.37412314886983633</v>
      </c>
      <c r="Q656" t="s">
        <v>8319</v>
      </c>
      <c r="R656" t="s">
        <v>8321</v>
      </c>
      <c r="S656" s="9">
        <f t="shared" si="29"/>
        <v>42163.748993055553</v>
      </c>
      <c r="T656" s="9">
        <f t="shared" si="30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8"/>
        <v>0.68079312398944769</v>
      </c>
      <c r="Q657" t="s">
        <v>8319</v>
      </c>
      <c r="R657" t="s">
        <v>8321</v>
      </c>
      <c r="S657" s="9">
        <f t="shared" si="29"/>
        <v>42045.748981481483</v>
      </c>
      <c r="T657" s="9">
        <f t="shared" si="30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8"/>
        <v>0.4682524817381532</v>
      </c>
      <c r="Q658" t="s">
        <v>8319</v>
      </c>
      <c r="R658" t="s">
        <v>8321</v>
      </c>
      <c r="S658" s="9">
        <f t="shared" si="29"/>
        <v>42417.596284722218</v>
      </c>
      <c r="T658" s="9">
        <f t="shared" si="30"/>
        <v>42477.554618055554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8"/>
        <v>0.79554494828957834</v>
      </c>
      <c r="Q659" t="s">
        <v>8319</v>
      </c>
      <c r="R659" t="s">
        <v>8321</v>
      </c>
      <c r="S659" s="9">
        <f t="shared" si="29"/>
        <v>42331.637407407405</v>
      </c>
      <c r="T659" s="9">
        <f t="shared" si="30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8"/>
        <v>0.95728534976969215</v>
      </c>
      <c r="Q660" t="s">
        <v>8319</v>
      </c>
      <c r="R660" t="s">
        <v>8321</v>
      </c>
      <c r="S660" s="9">
        <f t="shared" si="29"/>
        <v>42178.952418981477</v>
      </c>
      <c r="T660" s="9">
        <f t="shared" si="30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8"/>
        <v>0.99436526350679488</v>
      </c>
      <c r="Q661" t="s">
        <v>8319</v>
      </c>
      <c r="R661" t="s">
        <v>8321</v>
      </c>
      <c r="S661" s="9">
        <f t="shared" si="29"/>
        <v>42209.385358796295</v>
      </c>
      <c r="T661" s="9">
        <f t="shared" si="30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Q662" t="s">
        <v>8319</v>
      </c>
      <c r="R662" t="s">
        <v>8321</v>
      </c>
      <c r="S662" s="9">
        <f t="shared" si="29"/>
        <v>41922.533321759256</v>
      </c>
      <c r="T662" s="9">
        <f t="shared" si="30"/>
        <v>41952.57498842592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Q663" t="s">
        <v>8319</v>
      </c>
      <c r="R663" t="s">
        <v>8321</v>
      </c>
      <c r="S663" s="9">
        <f t="shared" si="29"/>
        <v>42636.437025462961</v>
      </c>
      <c r="T663" s="9">
        <f t="shared" si="30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Q664" t="s">
        <v>8319</v>
      </c>
      <c r="R664" t="s">
        <v>8321</v>
      </c>
      <c r="S664" s="9">
        <f t="shared" si="29"/>
        <v>41990.229710648149</v>
      </c>
      <c r="T664" s="9">
        <f t="shared" si="30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Q665" t="s">
        <v>8319</v>
      </c>
      <c r="R665" t="s">
        <v>8321</v>
      </c>
      <c r="S665" s="9">
        <f t="shared" si="29"/>
        <v>42173.634907407402</v>
      </c>
      <c r="T665" s="9">
        <f t="shared" si="30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Q666" t="s">
        <v>8319</v>
      </c>
      <c r="R666" t="s">
        <v>8321</v>
      </c>
      <c r="S666" s="9">
        <f t="shared" si="29"/>
        <v>42077.458043981482</v>
      </c>
      <c r="T666" s="9">
        <f t="shared" si="30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Q667" t="s">
        <v>8319</v>
      </c>
      <c r="R667" t="s">
        <v>8321</v>
      </c>
      <c r="S667" s="9">
        <f t="shared" si="29"/>
        <v>42688.503020833326</v>
      </c>
      <c r="T667" s="9">
        <f t="shared" si="30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Q668" t="s">
        <v>8319</v>
      </c>
      <c r="R668" t="s">
        <v>8321</v>
      </c>
      <c r="S668" s="9">
        <f t="shared" si="29"/>
        <v>41838.623819444438</v>
      </c>
      <c r="T668" s="9">
        <f t="shared" si="30"/>
        <v>41868.623819444438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Q669" t="s">
        <v>8319</v>
      </c>
      <c r="R669" t="s">
        <v>8321</v>
      </c>
      <c r="S669" s="9">
        <f t="shared" si="29"/>
        <v>42632.165081018517</v>
      </c>
      <c r="T669" s="9">
        <f t="shared" si="30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Q670" t="s">
        <v>8319</v>
      </c>
      <c r="R670" t="s">
        <v>8321</v>
      </c>
      <c r="S670" s="9">
        <f t="shared" si="29"/>
        <v>42090.622939814813</v>
      </c>
      <c r="T670" s="9">
        <f t="shared" si="30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Q671" t="s">
        <v>8319</v>
      </c>
      <c r="R671" t="s">
        <v>8321</v>
      </c>
      <c r="S671" s="9">
        <f t="shared" si="29"/>
        <v>42527.417337962957</v>
      </c>
      <c r="T671" s="9">
        <f t="shared" si="30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Q672" t="s">
        <v>8319</v>
      </c>
      <c r="R672" t="s">
        <v>8321</v>
      </c>
      <c r="S672" s="9">
        <f t="shared" si="29"/>
        <v>42506.501388888886</v>
      </c>
      <c r="T672" s="9">
        <f t="shared" si="30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Q673" t="s">
        <v>8319</v>
      </c>
      <c r="R673" t="s">
        <v>8321</v>
      </c>
      <c r="S673" s="9">
        <f t="shared" si="29"/>
        <v>41984.484398148146</v>
      </c>
      <c r="T673" s="9">
        <f t="shared" si="30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Q674" t="s">
        <v>8319</v>
      </c>
      <c r="R674" t="s">
        <v>8321</v>
      </c>
      <c r="S674" s="9">
        <f t="shared" si="29"/>
        <v>41974.011157407404</v>
      </c>
      <c r="T674" s="9">
        <f t="shared" si="30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Q675" t="s">
        <v>8319</v>
      </c>
      <c r="R675" t="s">
        <v>8321</v>
      </c>
      <c r="S675" s="9">
        <f t="shared" si="29"/>
        <v>41838.6321412037</v>
      </c>
      <c r="T675" s="9">
        <f t="shared" si="30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Q676" t="s">
        <v>8319</v>
      </c>
      <c r="R676" t="s">
        <v>8321</v>
      </c>
      <c r="S676" s="9">
        <f t="shared" si="29"/>
        <v>41802.907719907402</v>
      </c>
      <c r="T676" s="9">
        <f t="shared" si="30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Q677" t="s">
        <v>8319</v>
      </c>
      <c r="R677" t="s">
        <v>8321</v>
      </c>
      <c r="S677" s="9">
        <f t="shared" si="29"/>
        <v>41975.722268518519</v>
      </c>
      <c r="T677" s="9">
        <f t="shared" si="30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Q678" t="s">
        <v>8319</v>
      </c>
      <c r="R678" t="s">
        <v>8321</v>
      </c>
      <c r="S678" s="9">
        <f t="shared" si="29"/>
        <v>42012.559965277775</v>
      </c>
      <c r="T678" s="9">
        <f t="shared" si="30"/>
        <v>42042.559965277775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Q679" t="s">
        <v>8319</v>
      </c>
      <c r="R679" t="s">
        <v>8321</v>
      </c>
      <c r="S679" s="9">
        <f t="shared" si="29"/>
        <v>42504.195543981477</v>
      </c>
      <c r="T679" s="9">
        <f t="shared" si="30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Q680" t="s">
        <v>8319</v>
      </c>
      <c r="R680" t="s">
        <v>8321</v>
      </c>
      <c r="S680" s="9">
        <f t="shared" si="29"/>
        <v>42481.168263888881</v>
      </c>
      <c r="T680" s="9">
        <f t="shared" si="30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Q681" t="s">
        <v>8319</v>
      </c>
      <c r="R681" t="s">
        <v>8321</v>
      </c>
      <c r="S681" s="9">
        <f t="shared" si="29"/>
        <v>42556.487372685187</v>
      </c>
      <c r="T681" s="9">
        <f t="shared" si="30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Q682" t="s">
        <v>8319</v>
      </c>
      <c r="R682" t="s">
        <v>8321</v>
      </c>
      <c r="S682" s="9">
        <f t="shared" si="29"/>
        <v>41864.293182870366</v>
      </c>
      <c r="T682" s="9">
        <f t="shared" si="30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Q683" t="s">
        <v>8319</v>
      </c>
      <c r="R683" t="s">
        <v>8321</v>
      </c>
      <c r="S683" s="9">
        <f t="shared" si="29"/>
        <v>42639.597268518519</v>
      </c>
      <c r="T683" s="9">
        <f t="shared" si="30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Q684" t="s">
        <v>8319</v>
      </c>
      <c r="R684" t="s">
        <v>8321</v>
      </c>
      <c r="S684" s="9">
        <f t="shared" si="29"/>
        <v>42778.556967592587</v>
      </c>
      <c r="T684" s="9">
        <f t="shared" si="30"/>
        <v>42808.515300925923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Q685" t="s">
        <v>8319</v>
      </c>
      <c r="R685" t="s">
        <v>8321</v>
      </c>
      <c r="S685" s="9">
        <f t="shared" si="29"/>
        <v>42634.691712962966</v>
      </c>
      <c r="T685" s="9">
        <f t="shared" si="30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Q686" t="s">
        <v>8319</v>
      </c>
      <c r="R686" t="s">
        <v>8321</v>
      </c>
      <c r="S686" s="9">
        <f t="shared" si="29"/>
        <v>41809.26494212963</v>
      </c>
      <c r="T686" s="9">
        <f t="shared" si="30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Q687" t="s">
        <v>8319</v>
      </c>
      <c r="R687" t="s">
        <v>8321</v>
      </c>
      <c r="S687" s="9">
        <f t="shared" si="29"/>
        <v>41971.658240740733</v>
      </c>
      <c r="T687" s="9">
        <f t="shared" si="30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Q688" t="s">
        <v>8319</v>
      </c>
      <c r="R688" t="s">
        <v>8321</v>
      </c>
      <c r="S688" s="9">
        <f t="shared" si="29"/>
        <v>42189.464930555558</v>
      </c>
      <c r="T688" s="9">
        <f t="shared" si="30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Q689" t="s">
        <v>8319</v>
      </c>
      <c r="R689" t="s">
        <v>8321</v>
      </c>
      <c r="S689" s="9">
        <f t="shared" si="29"/>
        <v>42711.542280092595</v>
      </c>
      <c r="T689" s="9">
        <f t="shared" si="30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Q690" t="s">
        <v>8319</v>
      </c>
      <c r="R690" t="s">
        <v>8321</v>
      </c>
      <c r="S690" s="9">
        <f t="shared" si="29"/>
        <v>42261.896446759252</v>
      </c>
      <c r="T690" s="9">
        <f t="shared" si="30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Q691" t="s">
        <v>8319</v>
      </c>
      <c r="R691" t="s">
        <v>8321</v>
      </c>
      <c r="S691" s="9">
        <f t="shared" si="29"/>
        <v>42675.459456018514</v>
      </c>
      <c r="T691" s="9">
        <f t="shared" si="30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Q692" t="s">
        <v>8319</v>
      </c>
      <c r="R692" t="s">
        <v>8321</v>
      </c>
      <c r="S692" s="9">
        <f t="shared" si="29"/>
        <v>42579.426400462959</v>
      </c>
      <c r="T692" s="9">
        <f t="shared" si="30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Q693" t="s">
        <v>8319</v>
      </c>
      <c r="R693" t="s">
        <v>8321</v>
      </c>
      <c r="S693" s="9">
        <f t="shared" si="29"/>
        <v>42157.819976851846</v>
      </c>
      <c r="T693" s="9">
        <f t="shared" si="30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Q694" t="s">
        <v>8319</v>
      </c>
      <c r="R694" t="s">
        <v>8321</v>
      </c>
      <c r="S694" s="9">
        <f t="shared" si="29"/>
        <v>42696.167395833334</v>
      </c>
      <c r="T694" s="9">
        <f t="shared" si="30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Q695" t="s">
        <v>8319</v>
      </c>
      <c r="R695" t="s">
        <v>8321</v>
      </c>
      <c r="S695" s="9">
        <f t="shared" si="29"/>
        <v>42094.599849537037</v>
      </c>
      <c r="T695" s="9">
        <f t="shared" si="30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Q696" t="s">
        <v>8319</v>
      </c>
      <c r="R696" t="s">
        <v>8321</v>
      </c>
      <c r="S696" s="9">
        <f t="shared" si="29"/>
        <v>42737.455543981479</v>
      </c>
      <c r="T696" s="9">
        <f t="shared" si="30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Q697" t="s">
        <v>8319</v>
      </c>
      <c r="R697" t="s">
        <v>8321</v>
      </c>
      <c r="S697" s="9">
        <f t="shared" si="29"/>
        <v>41913.312731481477</v>
      </c>
      <c r="T697" s="9">
        <f t="shared" si="30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Q698" t="s">
        <v>8319</v>
      </c>
      <c r="R698" t="s">
        <v>8321</v>
      </c>
      <c r="S698" s="9">
        <f t="shared" si="29"/>
        <v>41815.718773148146</v>
      </c>
      <c r="T698" s="9">
        <f t="shared" si="30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Q699" t="s">
        <v>8319</v>
      </c>
      <c r="R699" t="s">
        <v>8321</v>
      </c>
      <c r="S699" s="9">
        <f t="shared" si="29"/>
        <v>42388.314687500002</v>
      </c>
      <c r="T699" s="9">
        <f t="shared" si="30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Q700" t="s">
        <v>8319</v>
      </c>
      <c r="R700" t="s">
        <v>8321</v>
      </c>
      <c r="S700" s="9">
        <f t="shared" si="29"/>
        <v>41866.722743055558</v>
      </c>
      <c r="T700" s="9">
        <f t="shared" si="30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Q701" t="s">
        <v>8319</v>
      </c>
      <c r="R701" t="s">
        <v>8321</v>
      </c>
      <c r="S701" s="9">
        <f t="shared" si="29"/>
        <v>41563.277175925927</v>
      </c>
      <c r="T701" s="9">
        <f t="shared" si="30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Q702" t="s">
        <v>8319</v>
      </c>
      <c r="R702" t="s">
        <v>8321</v>
      </c>
      <c r="S702" s="9">
        <f t="shared" si="29"/>
        <v>42715.480104166665</v>
      </c>
      <c r="T702" s="9">
        <f t="shared" si="30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Q703" t="s">
        <v>8319</v>
      </c>
      <c r="R703" t="s">
        <v>8321</v>
      </c>
      <c r="S703" s="9">
        <f t="shared" si="29"/>
        <v>41813.454629629625</v>
      </c>
      <c r="T703" s="9">
        <f t="shared" si="30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Q704" t="s">
        <v>8319</v>
      </c>
      <c r="R704" t="s">
        <v>8321</v>
      </c>
      <c r="S704" s="9">
        <f t="shared" si="29"/>
        <v>42668.518368055556</v>
      </c>
      <c r="T704" s="9">
        <f t="shared" si="30"/>
        <v>42698.560034722221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Q705" t="s">
        <v>8319</v>
      </c>
      <c r="R705" t="s">
        <v>8321</v>
      </c>
      <c r="S705" s="9">
        <f t="shared" si="29"/>
        <v>42711.742465277777</v>
      </c>
      <c r="T705" s="9">
        <f t="shared" si="30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Q706" t="s">
        <v>8319</v>
      </c>
      <c r="R706" t="s">
        <v>8321</v>
      </c>
      <c r="S706" s="9">
        <f t="shared" si="29"/>
        <v>42725.984583333331</v>
      </c>
      <c r="T706" s="9">
        <f t="shared" si="30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Q707" t="s">
        <v>8319</v>
      </c>
      <c r="R707" t="s">
        <v>8321</v>
      </c>
      <c r="S707" s="9">
        <f t="shared" ref="S707:S770" si="31">(J707/86400)+25569+(-5/24)</f>
        <v>42726.283310185179</v>
      </c>
      <c r="T707" s="9">
        <f t="shared" ref="T707:T770" si="32">(I707/86400)+25569+(-5/24)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Q708" t="s">
        <v>8319</v>
      </c>
      <c r="R708" t="s">
        <v>8321</v>
      </c>
      <c r="S708" s="9">
        <f t="shared" si="31"/>
        <v>42676.786840277775</v>
      </c>
      <c r="T708" s="9">
        <f t="shared" si="32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Q709" t="s">
        <v>8319</v>
      </c>
      <c r="R709" t="s">
        <v>8321</v>
      </c>
      <c r="S709" s="9">
        <f t="shared" si="31"/>
        <v>42696.45517361111</v>
      </c>
      <c r="T709" s="9">
        <f t="shared" si="32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Q710" t="s">
        <v>8319</v>
      </c>
      <c r="R710" t="s">
        <v>8321</v>
      </c>
      <c r="S710" s="9">
        <f t="shared" si="31"/>
        <v>41835.372685185182</v>
      </c>
      <c r="T710" s="9">
        <f t="shared" si="32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Q711" t="s">
        <v>8319</v>
      </c>
      <c r="R711" t="s">
        <v>8321</v>
      </c>
      <c r="S711" s="9">
        <f t="shared" si="31"/>
        <v>41947.832858796297</v>
      </c>
      <c r="T711" s="9">
        <f t="shared" si="32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Q712" t="s">
        <v>8319</v>
      </c>
      <c r="R712" t="s">
        <v>8321</v>
      </c>
      <c r="S712" s="9">
        <f t="shared" si="31"/>
        <v>41837.776643518519</v>
      </c>
      <c r="T712" s="9">
        <f t="shared" si="32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Q713" t="s">
        <v>8319</v>
      </c>
      <c r="R713" t="s">
        <v>8321</v>
      </c>
      <c r="S713" s="9">
        <f t="shared" si="31"/>
        <v>42678.250787037039</v>
      </c>
      <c r="T713" s="9">
        <f t="shared" si="32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Q714" t="s">
        <v>8319</v>
      </c>
      <c r="R714" t="s">
        <v>8321</v>
      </c>
      <c r="S714" s="9">
        <f t="shared" si="31"/>
        <v>42384.472592592589</v>
      </c>
      <c r="T714" s="9">
        <f t="shared" si="32"/>
        <v>42414.472592592589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Q715" t="s">
        <v>8319</v>
      </c>
      <c r="R715" t="s">
        <v>8321</v>
      </c>
      <c r="S715" s="9">
        <f t="shared" si="31"/>
        <v>42496.320972222216</v>
      </c>
      <c r="T715" s="9">
        <f t="shared" si="32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Q716" t="s">
        <v>8319</v>
      </c>
      <c r="R716" t="s">
        <v>8321</v>
      </c>
      <c r="S716" s="9">
        <f t="shared" si="31"/>
        <v>42734.579652777778</v>
      </c>
      <c r="T716" s="9">
        <f t="shared" si="32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Q717" t="s">
        <v>8319</v>
      </c>
      <c r="R717" t="s">
        <v>8321</v>
      </c>
      <c r="S717" s="9">
        <f t="shared" si="31"/>
        <v>42272.8824074074</v>
      </c>
      <c r="T717" s="9">
        <f t="shared" si="32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Q718" t="s">
        <v>8319</v>
      </c>
      <c r="R718" t="s">
        <v>8321</v>
      </c>
      <c r="S718" s="9">
        <f t="shared" si="31"/>
        <v>41940.450312499997</v>
      </c>
      <c r="T718" s="9">
        <f t="shared" si="32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Q719" t="s">
        <v>8319</v>
      </c>
      <c r="R719" t="s">
        <v>8321</v>
      </c>
      <c r="S719" s="9">
        <f t="shared" si="31"/>
        <v>41857.645856481475</v>
      </c>
      <c r="T719" s="9">
        <f t="shared" si="32"/>
        <v>41887.645856481475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Q720" t="s">
        <v>8319</v>
      </c>
      <c r="R720" t="s">
        <v>8321</v>
      </c>
      <c r="S720" s="9">
        <f t="shared" si="31"/>
        <v>42752.637118055551</v>
      </c>
      <c r="T720" s="9">
        <f t="shared" si="32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Q721" t="s">
        <v>8319</v>
      </c>
      <c r="R721" t="s">
        <v>8321</v>
      </c>
      <c r="S721" s="9">
        <f t="shared" si="31"/>
        <v>42408.83189814815</v>
      </c>
      <c r="T721" s="9">
        <f t="shared" si="32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ref="O722:O761" si="33">D722/E722</f>
        <v>0.69469835466179164</v>
      </c>
      <c r="Q722" t="s">
        <v>8322</v>
      </c>
      <c r="R722" t="s">
        <v>8323</v>
      </c>
      <c r="S722" s="9">
        <f t="shared" si="31"/>
        <v>40909.440868055557</v>
      </c>
      <c r="T722" s="9">
        <f t="shared" si="32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0.81893538400079902</v>
      </c>
      <c r="Q723" t="s">
        <v>8322</v>
      </c>
      <c r="R723" t="s">
        <v>8323</v>
      </c>
      <c r="S723" s="9">
        <f t="shared" si="31"/>
        <v>41807.363506944443</v>
      </c>
      <c r="T723" s="9">
        <f t="shared" si="32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0.75743804156819972</v>
      </c>
      <c r="Q724" t="s">
        <v>8322</v>
      </c>
      <c r="R724" t="s">
        <v>8323</v>
      </c>
      <c r="S724" s="9">
        <f t="shared" si="31"/>
        <v>40977.596967592588</v>
      </c>
      <c r="T724" s="9">
        <f t="shared" si="32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0.91424392027793011</v>
      </c>
      <c r="Q725" t="s">
        <v>8322</v>
      </c>
      <c r="R725" t="s">
        <v>8323</v>
      </c>
      <c r="S725" s="9">
        <f t="shared" si="31"/>
        <v>42184.608206018514</v>
      </c>
      <c r="T725" s="9">
        <f t="shared" si="32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0.94812278460952915</v>
      </c>
      <c r="Q726" t="s">
        <v>8322</v>
      </c>
      <c r="R726" t="s">
        <v>8323</v>
      </c>
      <c r="S726" s="9">
        <f t="shared" si="31"/>
        <v>40694.430127314808</v>
      </c>
      <c r="T726" s="9">
        <f t="shared" si="32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0.99651220727453915</v>
      </c>
      <c r="Q727" t="s">
        <v>8322</v>
      </c>
      <c r="R727" t="s">
        <v>8323</v>
      </c>
      <c r="S727" s="9">
        <f t="shared" si="31"/>
        <v>42321.417962962958</v>
      </c>
      <c r="T727" s="9">
        <f t="shared" si="32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0.98619329388560162</v>
      </c>
      <c r="Q728" t="s">
        <v>8322</v>
      </c>
      <c r="R728" t="s">
        <v>8323</v>
      </c>
      <c r="S728" s="9">
        <f t="shared" si="31"/>
        <v>41345.834340277775</v>
      </c>
      <c r="T728" s="9">
        <f t="shared" si="32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0.64302774205401436</v>
      </c>
      <c r="Q729" t="s">
        <v>8322</v>
      </c>
      <c r="R729" t="s">
        <v>8323</v>
      </c>
      <c r="S729" s="9">
        <f t="shared" si="31"/>
        <v>41246.811909722222</v>
      </c>
      <c r="T729" s="9">
        <f t="shared" si="32"/>
        <v>41288.680555555555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0.94727469071481352</v>
      </c>
      <c r="Q730" t="s">
        <v>8322</v>
      </c>
      <c r="R730" t="s">
        <v>8323</v>
      </c>
      <c r="S730" s="9">
        <f t="shared" si="31"/>
        <v>40731.629131944443</v>
      </c>
      <c r="T730" s="9">
        <f t="shared" si="32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0.76540375047837739</v>
      </c>
      <c r="Q731" t="s">
        <v>8322</v>
      </c>
      <c r="R731" t="s">
        <v>8323</v>
      </c>
      <c r="S731" s="9">
        <f t="shared" si="31"/>
        <v>41110.97755787037</v>
      </c>
      <c r="T731" s="9">
        <f t="shared" si="32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0.7564868749527196</v>
      </c>
      <c r="Q732" t="s">
        <v>8322</v>
      </c>
      <c r="R732" t="s">
        <v>8323</v>
      </c>
      <c r="S732" s="9">
        <f t="shared" si="31"/>
        <v>40854.536932870367</v>
      </c>
      <c r="T732" s="9">
        <f t="shared" si="32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0.79365079365079361</v>
      </c>
      <c r="Q733" t="s">
        <v>8322</v>
      </c>
      <c r="R733" t="s">
        <v>8323</v>
      </c>
      <c r="S733" s="9">
        <f t="shared" si="31"/>
        <v>40879.587349537032</v>
      </c>
      <c r="T733" s="9">
        <f t="shared" si="32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0.625</v>
      </c>
      <c r="Q734" t="s">
        <v>8322</v>
      </c>
      <c r="R734" t="s">
        <v>8323</v>
      </c>
      <c r="S734" s="9">
        <f t="shared" si="31"/>
        <v>41486.21598379629</v>
      </c>
      <c r="T734" s="9">
        <f t="shared" si="32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0.83001328021248344</v>
      </c>
      <c r="Q735" t="s">
        <v>8322</v>
      </c>
      <c r="R735" t="s">
        <v>8323</v>
      </c>
      <c r="S735" s="9">
        <f t="shared" si="31"/>
        <v>41598.211712962962</v>
      </c>
      <c r="T735" s="9">
        <f t="shared" si="32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0.79662605435801315</v>
      </c>
      <c r="Q736" t="s">
        <v>8322</v>
      </c>
      <c r="R736" t="s">
        <v>8323</v>
      </c>
      <c r="S736" s="9">
        <f t="shared" si="31"/>
        <v>42101.956249999996</v>
      </c>
      <c r="T736" s="9">
        <f t="shared" si="32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0.87407710475907086</v>
      </c>
      <c r="Q737" t="s">
        <v>8322</v>
      </c>
      <c r="R737" t="s">
        <v>8323</v>
      </c>
      <c r="S737" s="9">
        <f t="shared" si="31"/>
        <v>41945.821134259255</v>
      </c>
      <c r="T737" s="9">
        <f t="shared" si="32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0.31732040546496254</v>
      </c>
      <c r="Q738" t="s">
        <v>8322</v>
      </c>
      <c r="R738" t="s">
        <v>8323</v>
      </c>
      <c r="S738" s="9">
        <f t="shared" si="31"/>
        <v>41579.525925925926</v>
      </c>
      <c r="T738" s="9">
        <f t="shared" si="32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0.81699346405228757</v>
      </c>
      <c r="Q739" t="s">
        <v>8322</v>
      </c>
      <c r="R739" t="s">
        <v>8323</v>
      </c>
      <c r="S739" s="9">
        <f t="shared" si="31"/>
        <v>41667.066979166666</v>
      </c>
      <c r="T739" s="9">
        <f t="shared" si="32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0.93691442848219864</v>
      </c>
      <c r="Q740" t="s">
        <v>8322</v>
      </c>
      <c r="R740" t="s">
        <v>8323</v>
      </c>
      <c r="S740" s="9">
        <f t="shared" si="31"/>
        <v>41943.39576388889</v>
      </c>
      <c r="T740" s="9">
        <f t="shared" si="32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0.63157894736842102</v>
      </c>
      <c r="Q741" t="s">
        <v>8322</v>
      </c>
      <c r="R741" t="s">
        <v>8323</v>
      </c>
      <c r="S741" s="9">
        <f t="shared" si="31"/>
        <v>41829.294317129628</v>
      </c>
      <c r="T741" s="9">
        <f t="shared" si="32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0.93109869646182497</v>
      </c>
      <c r="Q742" t="s">
        <v>8322</v>
      </c>
      <c r="R742" t="s">
        <v>8323</v>
      </c>
      <c r="S742" s="9">
        <f t="shared" si="31"/>
        <v>42161.93844907407</v>
      </c>
      <c r="T742" s="9">
        <f t="shared" si="32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0.97789947193428517</v>
      </c>
      <c r="Q743" t="s">
        <v>8322</v>
      </c>
      <c r="R743" t="s">
        <v>8323</v>
      </c>
      <c r="S743" s="9">
        <f t="shared" si="31"/>
        <v>41401.439884259256</v>
      </c>
      <c r="T743" s="9">
        <f t="shared" si="32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0.90322580645161288</v>
      </c>
      <c r="Q744" t="s">
        <v>8322</v>
      </c>
      <c r="R744" t="s">
        <v>8323</v>
      </c>
      <c r="S744" s="9">
        <f t="shared" si="31"/>
        <v>41689.709629629629</v>
      </c>
      <c r="T744" s="9">
        <f t="shared" si="32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0.67567567567567566</v>
      </c>
      <c r="Q745" t="s">
        <v>8322</v>
      </c>
      <c r="R745" t="s">
        <v>8323</v>
      </c>
      <c r="S745" s="9">
        <f t="shared" si="31"/>
        <v>40990.500983796293</v>
      </c>
      <c r="T745" s="9">
        <f t="shared" si="32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0.97732603596559808</v>
      </c>
      <c r="Q746" t="s">
        <v>8322</v>
      </c>
      <c r="R746" t="s">
        <v>8323</v>
      </c>
      <c r="S746" s="9">
        <f t="shared" si="31"/>
        <v>41226.748877314814</v>
      </c>
      <c r="T746" s="9">
        <f t="shared" si="32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0.55835010060362178</v>
      </c>
      <c r="Q747" t="s">
        <v>8322</v>
      </c>
      <c r="R747" t="s">
        <v>8323</v>
      </c>
      <c r="S747" s="9">
        <f t="shared" si="31"/>
        <v>41367.363946759258</v>
      </c>
      <c r="T747" s="9">
        <f t="shared" si="32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0.90024110910186861</v>
      </c>
      <c r="Q748" t="s">
        <v>8322</v>
      </c>
      <c r="R748" t="s">
        <v>8323</v>
      </c>
      <c r="S748" s="9">
        <f t="shared" si="31"/>
        <v>41156.834594907406</v>
      </c>
      <c r="T748" s="9">
        <f t="shared" si="32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0.99957161216621448</v>
      </c>
      <c r="Q749" t="s">
        <v>8322</v>
      </c>
      <c r="R749" t="s">
        <v>8323</v>
      </c>
      <c r="S749" s="9">
        <f t="shared" si="31"/>
        <v>41988.340497685182</v>
      </c>
      <c r="T749" s="9">
        <f t="shared" si="32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0.99750623441396513</v>
      </c>
      <c r="Q750" t="s">
        <v>8322</v>
      </c>
      <c r="R750" t="s">
        <v>8323</v>
      </c>
      <c r="S750" s="9">
        <f t="shared" si="31"/>
        <v>41831.638495370367</v>
      </c>
      <c r="T750" s="9">
        <f t="shared" si="32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0.94732853353543012</v>
      </c>
      <c r="Q751" t="s">
        <v>8322</v>
      </c>
      <c r="R751" t="s">
        <v>8323</v>
      </c>
      <c r="S751" s="9">
        <f t="shared" si="31"/>
        <v>42733.732986111114</v>
      </c>
      <c r="T751" s="9">
        <f t="shared" si="32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0.97477516999341962</v>
      </c>
      <c r="Q752" t="s">
        <v>8322</v>
      </c>
      <c r="R752" t="s">
        <v>8323</v>
      </c>
      <c r="S752" s="9">
        <f t="shared" si="31"/>
        <v>41299.669814814813</v>
      </c>
      <c r="T752" s="9">
        <f t="shared" si="32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0.84388185654008441</v>
      </c>
      <c r="Q753" t="s">
        <v>8322</v>
      </c>
      <c r="R753" t="s">
        <v>8323</v>
      </c>
      <c r="S753" s="9">
        <f t="shared" si="31"/>
        <v>40713.422164351847</v>
      </c>
      <c r="T753" s="9">
        <f t="shared" si="32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0.89525514771709935</v>
      </c>
      <c r="Q754" t="s">
        <v>8322</v>
      </c>
      <c r="R754" t="s">
        <v>8323</v>
      </c>
      <c r="S754" s="9">
        <f t="shared" si="31"/>
        <v>42639.213159722225</v>
      </c>
      <c r="T754" s="9">
        <f t="shared" si="32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0.78125</v>
      </c>
      <c r="Q755" t="s">
        <v>8322</v>
      </c>
      <c r="R755" t="s">
        <v>8323</v>
      </c>
      <c r="S755" s="9">
        <f t="shared" si="31"/>
        <v>42019.381840277776</v>
      </c>
      <c r="T755" s="9">
        <f t="shared" si="32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0.96385542168674698</v>
      </c>
      <c r="Q756" t="s">
        <v>8322</v>
      </c>
      <c r="R756" t="s">
        <v>8323</v>
      </c>
      <c r="S756" s="9">
        <f t="shared" si="31"/>
        <v>41249.54075231481</v>
      </c>
      <c r="T756" s="9">
        <f t="shared" si="32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0.9812810820782748</v>
      </c>
      <c r="Q757" t="s">
        <v>8322</v>
      </c>
      <c r="R757" t="s">
        <v>8323</v>
      </c>
      <c r="S757" s="9">
        <f t="shared" si="31"/>
        <v>41383.396724537037</v>
      </c>
      <c r="T757" s="9">
        <f t="shared" si="32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0.84951456310679607</v>
      </c>
      <c r="Q758" t="s">
        <v>8322</v>
      </c>
      <c r="R758" t="s">
        <v>8323</v>
      </c>
      <c r="S758" s="9">
        <f t="shared" si="31"/>
        <v>40590.558553240735</v>
      </c>
      <c r="T758" s="9">
        <f t="shared" si="32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0.42016806722689076</v>
      </c>
      <c r="Q759" t="s">
        <v>8322</v>
      </c>
      <c r="R759" t="s">
        <v>8323</v>
      </c>
      <c r="S759" s="9">
        <f t="shared" si="31"/>
        <v>41234.846226851849</v>
      </c>
      <c r="T759" s="9">
        <f t="shared" si="32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0.98039215686274506</v>
      </c>
      <c r="Q760" t="s">
        <v>8322</v>
      </c>
      <c r="R760" t="s">
        <v>8323</v>
      </c>
      <c r="S760" s="9">
        <f t="shared" si="31"/>
        <v>40429.628101851849</v>
      </c>
      <c r="T760" s="9">
        <f t="shared" si="32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0.98116169544740972</v>
      </c>
      <c r="Q761" t="s">
        <v>8322</v>
      </c>
      <c r="R761" t="s">
        <v>8323</v>
      </c>
      <c r="S761" s="9">
        <f t="shared" si="31"/>
        <v>41789.121979166666</v>
      </c>
      <c r="T761" s="9">
        <f t="shared" si="32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Q762" t="s">
        <v>8322</v>
      </c>
      <c r="R762" t="s">
        <v>8324</v>
      </c>
      <c r="S762" s="9">
        <f t="shared" si="31"/>
        <v>42670.555706018517</v>
      </c>
      <c r="T762" s="9">
        <f t="shared" si="32"/>
        <v>42700.597372685188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Q763" t="s">
        <v>8322</v>
      </c>
      <c r="R763" t="s">
        <v>8324</v>
      </c>
      <c r="S763" s="9">
        <f t="shared" si="31"/>
        <v>41642.543124999997</v>
      </c>
      <c r="T763" s="9">
        <f t="shared" si="32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Q764" t="s">
        <v>8322</v>
      </c>
      <c r="R764" t="s">
        <v>8324</v>
      </c>
      <c r="S764" s="9">
        <f t="shared" si="31"/>
        <v>42690.65011574074</v>
      </c>
      <c r="T764" s="9">
        <f t="shared" si="32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Q765" t="s">
        <v>8322</v>
      </c>
      <c r="R765" t="s">
        <v>8324</v>
      </c>
      <c r="S765" s="9">
        <f t="shared" si="31"/>
        <v>41471.238518518519</v>
      </c>
      <c r="T765" s="9">
        <f t="shared" si="32"/>
        <v>41501.238518518519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Q766" t="s">
        <v>8322</v>
      </c>
      <c r="R766" t="s">
        <v>8324</v>
      </c>
      <c r="S766" s="9">
        <f t="shared" si="31"/>
        <v>42226.964826388888</v>
      </c>
      <c r="T766" s="9">
        <f t="shared" si="32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Q767" t="s">
        <v>8322</v>
      </c>
      <c r="R767" t="s">
        <v>8324</v>
      </c>
      <c r="S767" s="9">
        <f t="shared" si="31"/>
        <v>41901.334305555552</v>
      </c>
      <c r="T767" s="9">
        <f t="shared" si="32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Q768" t="s">
        <v>8322</v>
      </c>
      <c r="R768" t="s">
        <v>8324</v>
      </c>
      <c r="S768" s="9">
        <f t="shared" si="31"/>
        <v>42021.57503472222</v>
      </c>
      <c r="T768" s="9">
        <f t="shared" si="32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Q769" t="s">
        <v>8322</v>
      </c>
      <c r="R769" t="s">
        <v>8324</v>
      </c>
      <c r="S769" s="9">
        <f t="shared" si="31"/>
        <v>42114.935300925928</v>
      </c>
      <c r="T769" s="9">
        <f t="shared" si="32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Q770" t="s">
        <v>8322</v>
      </c>
      <c r="R770" t="s">
        <v>8324</v>
      </c>
      <c r="S770" s="9">
        <f t="shared" si="31"/>
        <v>41593.998726851853</v>
      </c>
      <c r="T770" s="9">
        <f t="shared" si="32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Q771" t="s">
        <v>8322</v>
      </c>
      <c r="R771" t="s">
        <v>8324</v>
      </c>
      <c r="S771" s="9">
        <f t="shared" ref="S771:S834" si="34">(J771/86400)+25569+(-5/24)</f>
        <v>41604.788124999999</v>
      </c>
      <c r="T771" s="9">
        <f t="shared" ref="T771:T834" si="35">(I771/86400)+25569+(-5/24)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Q772" t="s">
        <v>8322</v>
      </c>
      <c r="R772" t="s">
        <v>8324</v>
      </c>
      <c r="S772" s="9">
        <f t="shared" si="34"/>
        <v>41289.791307870364</v>
      </c>
      <c r="T772" s="9">
        <f t="shared" si="35"/>
        <v>41329.791307870364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Q773" t="s">
        <v>8322</v>
      </c>
      <c r="R773" t="s">
        <v>8324</v>
      </c>
      <c r="S773" s="9">
        <f t="shared" si="34"/>
        <v>42349.615763888891</v>
      </c>
      <c r="T773" s="9">
        <f t="shared" si="35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Q774" t="s">
        <v>8322</v>
      </c>
      <c r="R774" t="s">
        <v>8324</v>
      </c>
      <c r="S774" s="9">
        <f t="shared" si="34"/>
        <v>40067.848599537036</v>
      </c>
      <c r="T774" s="9">
        <f t="shared" si="35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Q775" t="s">
        <v>8322</v>
      </c>
      <c r="R775" t="s">
        <v>8324</v>
      </c>
      <c r="S775" s="9">
        <f t="shared" si="34"/>
        <v>42100.527604166666</v>
      </c>
      <c r="T775" s="9">
        <f t="shared" si="35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Q776" t="s">
        <v>8322</v>
      </c>
      <c r="R776" t="s">
        <v>8324</v>
      </c>
      <c r="S776" s="9">
        <f t="shared" si="34"/>
        <v>41663.571967592587</v>
      </c>
      <c r="T776" s="9">
        <f t="shared" si="35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Q777" t="s">
        <v>8322</v>
      </c>
      <c r="R777" t="s">
        <v>8324</v>
      </c>
      <c r="S777" s="9">
        <f t="shared" si="34"/>
        <v>40862.851793981477</v>
      </c>
      <c r="T777" s="9">
        <f t="shared" si="35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Q778" t="s">
        <v>8322</v>
      </c>
      <c r="R778" t="s">
        <v>8324</v>
      </c>
      <c r="S778" s="9">
        <f t="shared" si="34"/>
        <v>42250.477372685178</v>
      </c>
      <c r="T778" s="9">
        <f t="shared" si="35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Q779" t="s">
        <v>8322</v>
      </c>
      <c r="R779" t="s">
        <v>8324</v>
      </c>
      <c r="S779" s="9">
        <f t="shared" si="34"/>
        <v>41456.772881944438</v>
      </c>
      <c r="T779" s="9">
        <f t="shared" si="35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Q780" t="s">
        <v>8322</v>
      </c>
      <c r="R780" t="s">
        <v>8324</v>
      </c>
      <c r="S780" s="9">
        <f t="shared" si="34"/>
        <v>41729.493981481479</v>
      </c>
      <c r="T780" s="9">
        <f t="shared" si="35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Q781" t="s">
        <v>8322</v>
      </c>
      <c r="R781" t="s">
        <v>8324</v>
      </c>
      <c r="S781" s="9">
        <f t="shared" si="34"/>
        <v>40436.475752314815</v>
      </c>
      <c r="T781" s="9">
        <f t="shared" si="35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ref="O782:O845" si="36">D782/E782</f>
        <v>0.96153846153846156</v>
      </c>
      <c r="Q782" t="s">
        <v>8325</v>
      </c>
      <c r="R782" t="s">
        <v>8326</v>
      </c>
      <c r="S782" s="9">
        <f t="shared" si="34"/>
        <v>40636.465567129628</v>
      </c>
      <c r="T782" s="9">
        <f t="shared" si="35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0.75101151863916715</v>
      </c>
      <c r="Q783" t="s">
        <v>8325</v>
      </c>
      <c r="R783" t="s">
        <v>8326</v>
      </c>
      <c r="S783" s="9">
        <f t="shared" si="34"/>
        <v>41402.792523148142</v>
      </c>
      <c r="T783" s="9">
        <f t="shared" si="35"/>
        <v>41432.792523148142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</v>
      </c>
      <c r="Q784" t="s">
        <v>8325</v>
      </c>
      <c r="R784" t="s">
        <v>8326</v>
      </c>
      <c r="S784" s="9">
        <f t="shared" si="34"/>
        <v>41116.549791666665</v>
      </c>
      <c r="T784" s="9">
        <f t="shared" si="35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0.67506750675067506</v>
      </c>
      <c r="Q785" t="s">
        <v>8325</v>
      </c>
      <c r="R785" t="s">
        <v>8326</v>
      </c>
      <c r="S785" s="9">
        <f t="shared" si="34"/>
        <v>40987.565381944441</v>
      </c>
      <c r="T785" s="9">
        <f t="shared" si="35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0.97560975609756095</v>
      </c>
      <c r="Q786" t="s">
        <v>8325</v>
      </c>
      <c r="R786" t="s">
        <v>8326</v>
      </c>
      <c r="S786" s="9">
        <f t="shared" si="34"/>
        <v>41674.941192129627</v>
      </c>
      <c r="T786" s="9">
        <f t="shared" si="35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0.55362402285359968</v>
      </c>
      <c r="Q787" t="s">
        <v>8325</v>
      </c>
      <c r="R787" t="s">
        <v>8326</v>
      </c>
      <c r="S787" s="9">
        <f t="shared" si="34"/>
        <v>41303.38559027778</v>
      </c>
      <c r="T787" s="9">
        <f t="shared" si="35"/>
        <v>41333.38559027778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0.70028011204481788</v>
      </c>
      <c r="Q788" t="s">
        <v>8325</v>
      </c>
      <c r="R788" t="s">
        <v>8326</v>
      </c>
      <c r="S788" s="9">
        <f t="shared" si="34"/>
        <v>40982.847615740735</v>
      </c>
      <c r="T788" s="9">
        <f t="shared" si="35"/>
        <v>41040.449305555558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0.87591240875912413</v>
      </c>
      <c r="Q789" t="s">
        <v>8325</v>
      </c>
      <c r="R789" t="s">
        <v>8326</v>
      </c>
      <c r="S789" s="9">
        <f t="shared" si="34"/>
        <v>41549.419282407405</v>
      </c>
      <c r="T789" s="9">
        <f t="shared" si="35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0.49138841797498833</v>
      </c>
      <c r="Q790" t="s">
        <v>8325</v>
      </c>
      <c r="R790" t="s">
        <v>8326</v>
      </c>
      <c r="S790" s="9">
        <f t="shared" si="34"/>
        <v>41058.798472222217</v>
      </c>
      <c r="T790" s="9">
        <f t="shared" si="35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0.91397849462365588</v>
      </c>
      <c r="Q791" t="s">
        <v>8325</v>
      </c>
      <c r="R791" t="s">
        <v>8326</v>
      </c>
      <c r="S791" s="9">
        <f t="shared" si="34"/>
        <v>41276.977777777771</v>
      </c>
      <c r="T791" s="9">
        <f t="shared" si="35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0.69264261165052587</v>
      </c>
      <c r="Q792" t="s">
        <v>8325</v>
      </c>
      <c r="R792" t="s">
        <v>8326</v>
      </c>
      <c r="S792" s="9">
        <f t="shared" si="34"/>
        <v>41275.839571759258</v>
      </c>
      <c r="T792" s="9">
        <f t="shared" si="35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0.96277278562259305</v>
      </c>
      <c r="Q793" t="s">
        <v>8325</v>
      </c>
      <c r="R793" t="s">
        <v>8326</v>
      </c>
      <c r="S793" s="9">
        <f t="shared" si="34"/>
        <v>41557.572291666664</v>
      </c>
      <c r="T793" s="9">
        <f t="shared" si="35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0.99557566175914236</v>
      </c>
      <c r="Q794" t="s">
        <v>8325</v>
      </c>
      <c r="R794" t="s">
        <v>8326</v>
      </c>
      <c r="S794" s="9">
        <f t="shared" si="34"/>
        <v>41555.665312499994</v>
      </c>
      <c r="T794" s="9">
        <f t="shared" si="35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0.97295882084466978</v>
      </c>
      <c r="Q795" t="s">
        <v>8325</v>
      </c>
      <c r="R795" t="s">
        <v>8326</v>
      </c>
      <c r="S795" s="9">
        <f t="shared" si="34"/>
        <v>41442.532916666663</v>
      </c>
      <c r="T795" s="9">
        <f t="shared" si="35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0.94955489614243327</v>
      </c>
      <c r="Q796" t="s">
        <v>8325</v>
      </c>
      <c r="R796" t="s">
        <v>8326</v>
      </c>
      <c r="S796" s="9">
        <f t="shared" si="34"/>
        <v>40735.906678240739</v>
      </c>
      <c r="T796" s="9">
        <f t="shared" si="35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0.89456869009584661</v>
      </c>
      <c r="Q797" t="s">
        <v>8325</v>
      </c>
      <c r="R797" t="s">
        <v>8326</v>
      </c>
      <c r="S797" s="9">
        <f t="shared" si="34"/>
        <v>40963.404699074068</v>
      </c>
      <c r="T797" s="9">
        <f t="shared" si="35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0.98667982239763197</v>
      </c>
      <c r="Q798" t="s">
        <v>8325</v>
      </c>
      <c r="R798" t="s">
        <v>8326</v>
      </c>
      <c r="S798" s="9">
        <f t="shared" si="34"/>
        <v>41502.674594907403</v>
      </c>
      <c r="T798" s="9">
        <f t="shared" si="35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0.92994420334779915</v>
      </c>
      <c r="Q799" t="s">
        <v>8325</v>
      </c>
      <c r="R799" t="s">
        <v>8326</v>
      </c>
      <c r="S799" s="9">
        <f t="shared" si="34"/>
        <v>40996.785740740735</v>
      </c>
      <c r="T799" s="9">
        <f t="shared" si="35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0.87043024123352397</v>
      </c>
      <c r="Q800" t="s">
        <v>8325</v>
      </c>
      <c r="R800" t="s">
        <v>8326</v>
      </c>
      <c r="S800" s="9">
        <f t="shared" si="34"/>
        <v>41882.381793981483</v>
      </c>
      <c r="T800" s="9">
        <f t="shared" si="35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0.99980003999200162</v>
      </c>
      <c r="Q801" t="s">
        <v>8325</v>
      </c>
      <c r="R801" t="s">
        <v>8326</v>
      </c>
      <c r="S801" s="9">
        <f t="shared" si="34"/>
        <v>40996.458865740737</v>
      </c>
      <c r="T801" s="9">
        <f t="shared" si="35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0.6573181419807187</v>
      </c>
      <c r="Q802" t="s">
        <v>8325</v>
      </c>
      <c r="R802" t="s">
        <v>8326</v>
      </c>
      <c r="S802" s="9">
        <f t="shared" si="34"/>
        <v>41863.225162037037</v>
      </c>
      <c r="T802" s="9">
        <f t="shared" si="35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0.89668808256703869</v>
      </c>
      <c r="Q803" t="s">
        <v>8325</v>
      </c>
      <c r="R803" t="s">
        <v>8326</v>
      </c>
      <c r="S803" s="9">
        <f t="shared" si="34"/>
        <v>40695.587037037032</v>
      </c>
      <c r="T803" s="9">
        <f t="shared" si="35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0.98684210526315785</v>
      </c>
      <c r="Q804" t="s">
        <v>8325</v>
      </c>
      <c r="R804" t="s">
        <v>8326</v>
      </c>
      <c r="S804" s="9">
        <f t="shared" si="34"/>
        <v>41122.813935185179</v>
      </c>
      <c r="T804" s="9">
        <f t="shared" si="35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0.81128747795414458</v>
      </c>
      <c r="Q805" t="s">
        <v>8325</v>
      </c>
      <c r="R805" t="s">
        <v>8326</v>
      </c>
      <c r="S805" s="9">
        <f t="shared" si="34"/>
        <v>40665.741643518515</v>
      </c>
      <c r="T805" s="9">
        <f t="shared" si="35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</v>
      </c>
      <c r="Q806" t="s">
        <v>8325</v>
      </c>
      <c r="R806" t="s">
        <v>8326</v>
      </c>
      <c r="S806" s="9">
        <f t="shared" si="34"/>
        <v>40729.897291666661</v>
      </c>
      <c r="T806" s="9">
        <f t="shared" si="35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0.95238095238095233</v>
      </c>
      <c r="Q807" t="s">
        <v>8325</v>
      </c>
      <c r="R807" t="s">
        <v>8326</v>
      </c>
      <c r="S807" s="9">
        <f t="shared" si="34"/>
        <v>40690.614722222221</v>
      </c>
      <c r="T807" s="9">
        <f t="shared" si="35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0.95751047277079593</v>
      </c>
      <c r="Q808" t="s">
        <v>8325</v>
      </c>
      <c r="R808" t="s">
        <v>8326</v>
      </c>
      <c r="S808" s="9">
        <f t="shared" si="34"/>
        <v>40763.483090277776</v>
      </c>
      <c r="T808" s="9">
        <f t="shared" si="35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0.95124851367419738</v>
      </c>
      <c r="Q809" t="s">
        <v>8325</v>
      </c>
      <c r="R809" t="s">
        <v>8326</v>
      </c>
      <c r="S809" s="9">
        <f t="shared" si="34"/>
        <v>42759.420266203706</v>
      </c>
      <c r="T809" s="9">
        <f t="shared" si="35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</v>
      </c>
      <c r="Q810" t="s">
        <v>8325</v>
      </c>
      <c r="R810" t="s">
        <v>8326</v>
      </c>
      <c r="S810" s="9">
        <f t="shared" si="34"/>
        <v>41961.892199074071</v>
      </c>
      <c r="T810" s="9">
        <f t="shared" si="35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0.96362322331968198</v>
      </c>
      <c r="Q811" t="s">
        <v>8325</v>
      </c>
      <c r="R811" t="s">
        <v>8326</v>
      </c>
      <c r="S811" s="9">
        <f t="shared" si="34"/>
        <v>41628.625347222223</v>
      </c>
      <c r="T811" s="9">
        <f t="shared" si="35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0.95238095238095233</v>
      </c>
      <c r="Q812" t="s">
        <v>8325</v>
      </c>
      <c r="R812" t="s">
        <v>8326</v>
      </c>
      <c r="S812" s="9">
        <f t="shared" si="34"/>
        <v>41122.847939814812</v>
      </c>
      <c r="T812" s="9">
        <f t="shared" si="35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0.96153846153846156</v>
      </c>
      <c r="Q813" t="s">
        <v>8325</v>
      </c>
      <c r="R813" t="s">
        <v>8326</v>
      </c>
      <c r="S813" s="9">
        <f t="shared" si="34"/>
        <v>41443.435208333329</v>
      </c>
      <c r="T813" s="9">
        <f t="shared" si="35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0.65861690450054888</v>
      </c>
      <c r="Q814" t="s">
        <v>8325</v>
      </c>
      <c r="R814" t="s">
        <v>8326</v>
      </c>
      <c r="S814" s="9">
        <f t="shared" si="34"/>
        <v>41281.809629629628</v>
      </c>
      <c r="T814" s="9">
        <f t="shared" si="35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0.62501562539063471</v>
      </c>
      <c r="Q815" t="s">
        <v>8325</v>
      </c>
      <c r="R815" t="s">
        <v>8326</v>
      </c>
      <c r="S815" s="9">
        <f t="shared" si="34"/>
        <v>41080.751909722218</v>
      </c>
      <c r="T815" s="9">
        <f t="shared" si="35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0.78554595443833464</v>
      </c>
      <c r="Q816" t="s">
        <v>8325</v>
      </c>
      <c r="R816" t="s">
        <v>8326</v>
      </c>
      <c r="S816" s="9">
        <f t="shared" si="34"/>
        <v>40679.534733796296</v>
      </c>
      <c r="T816" s="9">
        <f t="shared" si="35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0.93457943925233644</v>
      </c>
      <c r="Q817" t="s">
        <v>8325</v>
      </c>
      <c r="R817" t="s">
        <v>8326</v>
      </c>
      <c r="S817" s="9">
        <f t="shared" si="34"/>
        <v>41914.70952546296</v>
      </c>
      <c r="T817" s="9">
        <f t="shared" si="35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0.86864262181161622</v>
      </c>
      <c r="Q818" t="s">
        <v>8325</v>
      </c>
      <c r="R818" t="s">
        <v>8326</v>
      </c>
      <c r="S818" s="9">
        <f t="shared" si="34"/>
        <v>41341.662534722222</v>
      </c>
      <c r="T818" s="9">
        <f t="shared" si="35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0.72933785846955745</v>
      </c>
      <c r="Q819" t="s">
        <v>8325</v>
      </c>
      <c r="R819" t="s">
        <v>8326</v>
      </c>
      <c r="S819" s="9">
        <f t="shared" si="34"/>
        <v>40925.391331018516</v>
      </c>
      <c r="T819" s="9">
        <f t="shared" si="35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0.64220183486238536</v>
      </c>
      <c r="Q820" t="s">
        <v>8325</v>
      </c>
      <c r="R820" t="s">
        <v>8326</v>
      </c>
      <c r="S820" s="9">
        <f t="shared" si="34"/>
        <v>41120.67454861111</v>
      </c>
      <c r="T820" s="9">
        <f t="shared" si="35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0.91954022988505746</v>
      </c>
      <c r="Q821" t="s">
        <v>8325</v>
      </c>
      <c r="R821" t="s">
        <v>8326</v>
      </c>
      <c r="S821" s="9">
        <f t="shared" si="34"/>
        <v>41619.789976851847</v>
      </c>
      <c r="T821" s="9">
        <f t="shared" si="35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0.74599030212607231</v>
      </c>
      <c r="Q822" t="s">
        <v>8325</v>
      </c>
      <c r="R822" t="s">
        <v>8326</v>
      </c>
      <c r="S822" s="9">
        <f t="shared" si="34"/>
        <v>41768.633587962962</v>
      </c>
      <c r="T822" s="9">
        <f t="shared" si="35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</v>
      </c>
      <c r="Q823" t="s">
        <v>8325</v>
      </c>
      <c r="R823" t="s">
        <v>8326</v>
      </c>
      <c r="S823" s="9">
        <f t="shared" si="34"/>
        <v>42093.71371527778</v>
      </c>
      <c r="T823" s="9">
        <f t="shared" si="35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0.83916083916083917</v>
      </c>
      <c r="Q824" t="s">
        <v>8325</v>
      </c>
      <c r="R824" t="s">
        <v>8326</v>
      </c>
      <c r="S824" s="9">
        <f t="shared" si="34"/>
        <v>41157.739004629628</v>
      </c>
      <c r="T824" s="9">
        <f t="shared" si="35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0.55710306406685239</v>
      </c>
      <c r="Q825" t="s">
        <v>8325</v>
      </c>
      <c r="R825" t="s">
        <v>8326</v>
      </c>
      <c r="S825" s="9">
        <f t="shared" si="34"/>
        <v>42055.764490740738</v>
      </c>
      <c r="T825" s="9">
        <f t="shared" si="35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0.74415143481698531</v>
      </c>
      <c r="Q826" t="s">
        <v>8325</v>
      </c>
      <c r="R826" t="s">
        <v>8326</v>
      </c>
      <c r="S826" s="9">
        <f t="shared" si="34"/>
        <v>40250.033773148149</v>
      </c>
      <c r="T826" s="9">
        <f t="shared" si="35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0.995698582125219</v>
      </c>
      <c r="Q827" t="s">
        <v>8325</v>
      </c>
      <c r="R827" t="s">
        <v>8326</v>
      </c>
      <c r="S827" s="9">
        <f t="shared" si="34"/>
        <v>41186.098194444443</v>
      </c>
      <c r="T827" s="9">
        <f t="shared" si="35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0.98566308243727596</v>
      </c>
      <c r="Q828" t="s">
        <v>8325</v>
      </c>
      <c r="R828" t="s">
        <v>8326</v>
      </c>
      <c r="S828" s="9">
        <f t="shared" si="34"/>
        <v>40972.830208333333</v>
      </c>
      <c r="T828" s="9">
        <f t="shared" si="35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0.967741935483871</v>
      </c>
      <c r="Q829" t="s">
        <v>8325</v>
      </c>
      <c r="R829" t="s">
        <v>8326</v>
      </c>
      <c r="S829" s="9">
        <f t="shared" si="34"/>
        <v>40927.265127314815</v>
      </c>
      <c r="T829" s="9">
        <f t="shared" si="35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0.93457943925233644</v>
      </c>
      <c r="Q830" t="s">
        <v>8325</v>
      </c>
      <c r="R830" t="s">
        <v>8326</v>
      </c>
      <c r="S830" s="9">
        <f t="shared" si="34"/>
        <v>41072.842384259253</v>
      </c>
      <c r="T830" s="9">
        <f t="shared" si="35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0.96153846153846156</v>
      </c>
      <c r="Q831" t="s">
        <v>8325</v>
      </c>
      <c r="R831" t="s">
        <v>8326</v>
      </c>
      <c r="S831" s="9">
        <f t="shared" si="34"/>
        <v>42504.593055555553</v>
      </c>
      <c r="T831" s="9">
        <f t="shared" si="35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0.92735703245749612</v>
      </c>
      <c r="Q832" t="s">
        <v>8325</v>
      </c>
      <c r="R832" t="s">
        <v>8326</v>
      </c>
      <c r="S832" s="9">
        <f t="shared" si="34"/>
        <v>41325.317418981482</v>
      </c>
      <c r="T832" s="9">
        <f t="shared" si="35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0.42857142857142855</v>
      </c>
      <c r="Q833" t="s">
        <v>8325</v>
      </c>
      <c r="R833" t="s">
        <v>8326</v>
      </c>
      <c r="S833" s="9">
        <f t="shared" si="34"/>
        <v>40996.438587962963</v>
      </c>
      <c r="T833" s="9">
        <f t="shared" si="35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0.99396596395481829</v>
      </c>
      <c r="Q834" t="s">
        <v>8325</v>
      </c>
      <c r="R834" t="s">
        <v>8326</v>
      </c>
      <c r="S834" s="9">
        <f t="shared" si="34"/>
        <v>40869.466840277775</v>
      </c>
      <c r="T834" s="9">
        <f t="shared" si="35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36"/>
        <v>0.98360655737704916</v>
      </c>
      <c r="Q835" t="s">
        <v>8325</v>
      </c>
      <c r="R835" t="s">
        <v>8326</v>
      </c>
      <c r="S835" s="9">
        <f t="shared" ref="S835:S898" si="37">(J835/86400)+25569+(-5/24)</f>
        <v>41718.669849537036</v>
      </c>
      <c r="T835" s="9">
        <f t="shared" ref="T835:T898" si="38">(I835/86400)+25569+(-5/24)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6"/>
        <v>0.76325284485151268</v>
      </c>
      <c r="Q836" t="s">
        <v>8325</v>
      </c>
      <c r="R836" t="s">
        <v>8326</v>
      </c>
      <c r="S836" s="9">
        <f t="shared" si="37"/>
        <v>41422.614490740736</v>
      </c>
      <c r="T836" s="9">
        <f t="shared" si="38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6"/>
        <v>0.85287846481876328</v>
      </c>
      <c r="Q837" t="s">
        <v>8325</v>
      </c>
      <c r="R837" t="s">
        <v>8326</v>
      </c>
      <c r="S837" s="9">
        <f t="shared" si="37"/>
        <v>41005.249513888884</v>
      </c>
      <c r="T837" s="9">
        <f t="shared" si="38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6"/>
        <v>0.99078176644499572</v>
      </c>
      <c r="Q838" t="s">
        <v>8325</v>
      </c>
      <c r="R838" t="s">
        <v>8326</v>
      </c>
      <c r="S838" s="9">
        <f t="shared" si="37"/>
        <v>41523.848587962959</v>
      </c>
      <c r="T838" s="9">
        <f t="shared" si="38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6"/>
        <v>0.82101806239737274</v>
      </c>
      <c r="Q839" t="s">
        <v>8325</v>
      </c>
      <c r="R839" t="s">
        <v>8326</v>
      </c>
      <c r="S839" s="9">
        <f t="shared" si="37"/>
        <v>41730.79006944444</v>
      </c>
      <c r="T839" s="9">
        <f t="shared" si="38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6"/>
        <v>0.68775790921595603</v>
      </c>
      <c r="Q840" t="s">
        <v>8325</v>
      </c>
      <c r="R840" t="s">
        <v>8326</v>
      </c>
      <c r="S840" s="9">
        <f t="shared" si="37"/>
        <v>40895.689641203702</v>
      </c>
      <c r="T840" s="9">
        <f t="shared" si="38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6"/>
        <v>0.85751085179982955</v>
      </c>
      <c r="Q841" t="s">
        <v>8325</v>
      </c>
      <c r="R841" t="s">
        <v>8326</v>
      </c>
      <c r="S841" s="9">
        <f t="shared" si="37"/>
        <v>41144.555046296293</v>
      </c>
      <c r="T841" s="9">
        <f t="shared" si="38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6"/>
        <v>0.83045028675448407</v>
      </c>
      <c r="Q842" t="s">
        <v>8325</v>
      </c>
      <c r="R842" t="s">
        <v>8327</v>
      </c>
      <c r="S842" s="9">
        <f t="shared" si="37"/>
        <v>42607.018368055556</v>
      </c>
      <c r="T842" s="9">
        <f t="shared" si="38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6"/>
        <v>0.98697196999605208</v>
      </c>
      <c r="Q843" t="s">
        <v>8325</v>
      </c>
      <c r="R843" t="s">
        <v>8327</v>
      </c>
      <c r="S843" s="9">
        <f t="shared" si="37"/>
        <v>41923.630358796298</v>
      </c>
      <c r="T843" s="9">
        <f t="shared" si="38"/>
        <v>41953.672025462962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6"/>
        <v>0.95858895705521474</v>
      </c>
      <c r="Q844" t="s">
        <v>8325</v>
      </c>
      <c r="R844" t="s">
        <v>8327</v>
      </c>
      <c r="S844" s="9">
        <f t="shared" si="37"/>
        <v>41526.384062499994</v>
      </c>
      <c r="T844" s="9">
        <f t="shared" si="38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6"/>
        <v>0.3743448964312453</v>
      </c>
      <c r="Q845" t="s">
        <v>8325</v>
      </c>
      <c r="R845" t="s">
        <v>8327</v>
      </c>
      <c r="S845" s="9">
        <f t="shared" si="37"/>
        <v>42695.049537037034</v>
      </c>
      <c r="T845" s="9">
        <f t="shared" si="38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ref="O846:O861" si="39">D846/E846</f>
        <v>0.51510989010989006</v>
      </c>
      <c r="Q846" t="s">
        <v>8325</v>
      </c>
      <c r="R846" t="s">
        <v>8327</v>
      </c>
      <c r="S846" s="9">
        <f t="shared" si="37"/>
        <v>41905.476296296292</v>
      </c>
      <c r="T846" s="9">
        <f t="shared" si="38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0.83070139441536062</v>
      </c>
      <c r="Q847" t="s">
        <v>8325</v>
      </c>
      <c r="R847" t="s">
        <v>8327</v>
      </c>
      <c r="S847" s="9">
        <f t="shared" si="37"/>
        <v>42577.997638888883</v>
      </c>
      <c r="T847" s="9">
        <f t="shared" si="38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0.81966602335303018</v>
      </c>
      <c r="Q848" t="s">
        <v>8325</v>
      </c>
      <c r="R848" t="s">
        <v>8327</v>
      </c>
      <c r="S848" s="9">
        <f t="shared" si="37"/>
        <v>41694.183506944442</v>
      </c>
      <c r="T848" s="9">
        <f t="shared" si="38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</v>
      </c>
      <c r="Q849" t="s">
        <v>8325</v>
      </c>
      <c r="R849" t="s">
        <v>8327</v>
      </c>
      <c r="S849" s="9">
        <f t="shared" si="37"/>
        <v>42165.59</v>
      </c>
      <c r="T849" s="9">
        <f t="shared" si="38"/>
        <v>42195.59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</v>
      </c>
      <c r="Q850" t="s">
        <v>8325</v>
      </c>
      <c r="R850" t="s">
        <v>8327</v>
      </c>
      <c r="S850" s="9">
        <f t="shared" si="37"/>
        <v>42078.583715277775</v>
      </c>
      <c r="T850" s="9">
        <f t="shared" si="38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0.8340283569641368</v>
      </c>
      <c r="Q851" t="s">
        <v>8325</v>
      </c>
      <c r="R851" t="s">
        <v>8327</v>
      </c>
      <c r="S851" s="9">
        <f t="shared" si="37"/>
        <v>42050.94055555555</v>
      </c>
      <c r="T851" s="9">
        <f t="shared" si="38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0.64443370388271304</v>
      </c>
      <c r="Q852" t="s">
        <v>8325</v>
      </c>
      <c r="R852" t="s">
        <v>8327</v>
      </c>
      <c r="S852" s="9">
        <f t="shared" si="37"/>
        <v>42452.619409722225</v>
      </c>
      <c r="T852" s="9">
        <f t="shared" si="38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0.76657723265619016</v>
      </c>
      <c r="Q853" t="s">
        <v>8325</v>
      </c>
      <c r="R853" t="s">
        <v>8327</v>
      </c>
      <c r="S853" s="9">
        <f t="shared" si="37"/>
        <v>42522.671909722216</v>
      </c>
      <c r="T853" s="9">
        <f t="shared" si="38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0.95264017419706037</v>
      </c>
      <c r="Q854" t="s">
        <v>8325</v>
      </c>
      <c r="R854" t="s">
        <v>8327</v>
      </c>
      <c r="S854" s="9">
        <f t="shared" si="37"/>
        <v>42656.59716435185</v>
      </c>
      <c r="T854" s="9">
        <f t="shared" si="38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</v>
      </c>
      <c r="Q855" t="s">
        <v>8325</v>
      </c>
      <c r="R855" t="s">
        <v>8327</v>
      </c>
      <c r="S855" s="9">
        <f t="shared" si="37"/>
        <v>42021.62394675926</v>
      </c>
      <c r="T855" s="9">
        <f t="shared" si="38"/>
        <v>42051.62394675926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0.84587695837250831</v>
      </c>
      <c r="Q856" t="s">
        <v>8325</v>
      </c>
      <c r="R856" t="s">
        <v>8327</v>
      </c>
      <c r="S856" s="9">
        <f t="shared" si="37"/>
        <v>42702.004004629627</v>
      </c>
      <c r="T856" s="9">
        <f t="shared" si="38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0.96666666666666667</v>
      </c>
      <c r="Q857" t="s">
        <v>8325</v>
      </c>
      <c r="R857" t="s">
        <v>8327</v>
      </c>
      <c r="S857" s="9">
        <f t="shared" si="37"/>
        <v>42544.916863425919</v>
      </c>
      <c r="T857" s="9">
        <f t="shared" si="38"/>
        <v>42574.916863425919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0.45871559633027525</v>
      </c>
      <c r="Q858" t="s">
        <v>8325</v>
      </c>
      <c r="R858" t="s">
        <v>8327</v>
      </c>
      <c r="S858" s="9">
        <f t="shared" si="37"/>
        <v>42609.103657407402</v>
      </c>
      <c r="T858" s="9">
        <f t="shared" si="38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</v>
      </c>
      <c r="Q859" t="s">
        <v>8325</v>
      </c>
      <c r="R859" t="s">
        <v>8327</v>
      </c>
      <c r="S859" s="9">
        <f t="shared" si="37"/>
        <v>42291.373043981475</v>
      </c>
      <c r="T859" s="9">
        <f t="shared" si="38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0.69441631415394056</v>
      </c>
      <c r="Q860" t="s">
        <v>8325</v>
      </c>
      <c r="R860" t="s">
        <v>8327</v>
      </c>
      <c r="S860" s="9">
        <f t="shared" si="37"/>
        <v>42079.537245370368</v>
      </c>
      <c r="T860" s="9">
        <f t="shared" si="38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0.95533795080009554</v>
      </c>
      <c r="Q861" t="s">
        <v>8325</v>
      </c>
      <c r="R861" t="s">
        <v>8327</v>
      </c>
      <c r="S861" s="9">
        <f t="shared" si="37"/>
        <v>42128.611898148149</v>
      </c>
      <c r="T861" s="9">
        <f t="shared" si="38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Q862" t="s">
        <v>8325</v>
      </c>
      <c r="R862" t="s">
        <v>8328</v>
      </c>
      <c r="S862" s="9">
        <f t="shared" si="37"/>
        <v>41570.274456018517</v>
      </c>
      <c r="T862" s="9">
        <f t="shared" si="38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Q863" t="s">
        <v>8325</v>
      </c>
      <c r="R863" t="s">
        <v>8328</v>
      </c>
      <c r="S863" s="9">
        <f t="shared" si="37"/>
        <v>42599.756990740738</v>
      </c>
      <c r="T863" s="9">
        <f t="shared" si="38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Q864" t="s">
        <v>8325</v>
      </c>
      <c r="R864" t="s">
        <v>8328</v>
      </c>
      <c r="S864" s="9">
        <f t="shared" si="37"/>
        <v>41559.346620370365</v>
      </c>
      <c r="T864" s="9">
        <f t="shared" si="38"/>
        <v>41589.388287037036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Q865" t="s">
        <v>8325</v>
      </c>
      <c r="R865" t="s">
        <v>8328</v>
      </c>
      <c r="S865" s="9">
        <f t="shared" si="37"/>
        <v>40920.909328703703</v>
      </c>
      <c r="T865" s="9">
        <f t="shared" si="38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Q866" t="s">
        <v>8325</v>
      </c>
      <c r="R866" t="s">
        <v>8328</v>
      </c>
      <c r="S866" s="9">
        <f t="shared" si="37"/>
        <v>41540.898587962962</v>
      </c>
      <c r="T866" s="9">
        <f t="shared" si="38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Q867" t="s">
        <v>8325</v>
      </c>
      <c r="R867" t="s">
        <v>8328</v>
      </c>
      <c r="S867" s="9">
        <f t="shared" si="37"/>
        <v>41230.564780092587</v>
      </c>
      <c r="T867" s="9">
        <f t="shared" si="38"/>
        <v>41290.564780092587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Q868" t="s">
        <v>8325</v>
      </c>
      <c r="R868" t="s">
        <v>8328</v>
      </c>
      <c r="S868" s="9">
        <f t="shared" si="37"/>
        <v>42025.429606481477</v>
      </c>
      <c r="T868" s="9">
        <f t="shared" si="38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Q869" t="s">
        <v>8325</v>
      </c>
      <c r="R869" t="s">
        <v>8328</v>
      </c>
      <c r="S869" s="9">
        <f t="shared" si="37"/>
        <v>40087.897060185183</v>
      </c>
      <c r="T869" s="9">
        <f t="shared" si="38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Q870" t="s">
        <v>8325</v>
      </c>
      <c r="R870" t="s">
        <v>8328</v>
      </c>
      <c r="S870" s="9">
        <f t="shared" si="37"/>
        <v>41615.819421296292</v>
      </c>
      <c r="T870" s="9">
        <f t="shared" si="38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Q871" t="s">
        <v>8325</v>
      </c>
      <c r="R871" t="s">
        <v>8328</v>
      </c>
      <c r="S871" s="9">
        <f t="shared" si="37"/>
        <v>41342.637233796289</v>
      </c>
      <c r="T871" s="9">
        <f t="shared" si="38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Q872" t="s">
        <v>8325</v>
      </c>
      <c r="R872" t="s">
        <v>8328</v>
      </c>
      <c r="S872" s="9">
        <f t="shared" si="37"/>
        <v>41487.813923611109</v>
      </c>
      <c r="T872" s="9">
        <f t="shared" si="38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Q873" t="s">
        <v>8325</v>
      </c>
      <c r="R873" t="s">
        <v>8328</v>
      </c>
      <c r="S873" s="9">
        <f t="shared" si="37"/>
        <v>41577.352951388886</v>
      </c>
      <c r="T873" s="9">
        <f t="shared" si="38"/>
        <v>41607.394618055558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Q874" t="s">
        <v>8325</v>
      </c>
      <c r="R874" t="s">
        <v>8328</v>
      </c>
      <c r="S874" s="9">
        <f t="shared" si="37"/>
        <v>40567.617210648146</v>
      </c>
      <c r="T874" s="9">
        <f t="shared" si="38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Q875" t="s">
        <v>8325</v>
      </c>
      <c r="R875" t="s">
        <v>8328</v>
      </c>
      <c r="S875" s="9">
        <f t="shared" si="37"/>
        <v>41183.958796296291</v>
      </c>
      <c r="T875" s="9">
        <f t="shared" si="38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Q876" t="s">
        <v>8325</v>
      </c>
      <c r="R876" t="s">
        <v>8328</v>
      </c>
      <c r="S876" s="9">
        <f t="shared" si="37"/>
        <v>41368.375393518516</v>
      </c>
      <c r="T876" s="9">
        <f t="shared" si="38"/>
        <v>41398.375393518516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Q877" t="s">
        <v>8325</v>
      </c>
      <c r="R877" t="s">
        <v>8328</v>
      </c>
      <c r="S877" s="9">
        <f t="shared" si="37"/>
        <v>42248.515405092585</v>
      </c>
      <c r="T877" s="9">
        <f t="shared" si="38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Q878" t="s">
        <v>8325</v>
      </c>
      <c r="R878" t="s">
        <v>8328</v>
      </c>
      <c r="S878" s="9">
        <f t="shared" si="37"/>
        <v>41276.288506944438</v>
      </c>
      <c r="T878" s="9">
        <f t="shared" si="38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Q879" t="s">
        <v>8325</v>
      </c>
      <c r="R879" t="s">
        <v>8328</v>
      </c>
      <c r="S879" s="9">
        <f t="shared" si="37"/>
        <v>41597.580555555549</v>
      </c>
      <c r="T879" s="9">
        <f t="shared" si="38"/>
        <v>41627.580555555549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Q880" t="s">
        <v>8325</v>
      </c>
      <c r="R880" t="s">
        <v>8328</v>
      </c>
      <c r="S880" s="9">
        <f t="shared" si="37"/>
        <v>40505.024583333332</v>
      </c>
      <c r="T880" s="9">
        <f t="shared" si="38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Q881" t="s">
        <v>8325</v>
      </c>
      <c r="R881" t="s">
        <v>8328</v>
      </c>
      <c r="S881" s="9">
        <f t="shared" si="37"/>
        <v>41037.621585648143</v>
      </c>
      <c r="T881" s="9">
        <f t="shared" si="38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Q882" t="s">
        <v>8325</v>
      </c>
      <c r="R882" t="s">
        <v>8329</v>
      </c>
      <c r="S882" s="9">
        <f t="shared" si="37"/>
        <v>41179.112708333334</v>
      </c>
      <c r="T882" s="9">
        <f t="shared" si="38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Q883" t="s">
        <v>8325</v>
      </c>
      <c r="R883" t="s">
        <v>8329</v>
      </c>
      <c r="S883" s="9">
        <f t="shared" si="37"/>
        <v>40877.042662037034</v>
      </c>
      <c r="T883" s="9">
        <f t="shared" si="38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Q884" t="s">
        <v>8325</v>
      </c>
      <c r="R884" t="s">
        <v>8329</v>
      </c>
      <c r="S884" s="9">
        <f t="shared" si="37"/>
        <v>40759.652199074073</v>
      </c>
      <c r="T884" s="9">
        <f t="shared" si="38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Q885" t="s">
        <v>8325</v>
      </c>
      <c r="R885" t="s">
        <v>8329</v>
      </c>
      <c r="S885" s="9">
        <f t="shared" si="37"/>
        <v>42371.727256944439</v>
      </c>
      <c r="T885" s="9">
        <f t="shared" si="38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Q886" t="s">
        <v>8325</v>
      </c>
      <c r="R886" t="s">
        <v>8329</v>
      </c>
      <c r="S886" s="9">
        <f t="shared" si="37"/>
        <v>40981.594282407408</v>
      </c>
      <c r="T886" s="9">
        <f t="shared" si="38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Q887" t="s">
        <v>8325</v>
      </c>
      <c r="R887" t="s">
        <v>8329</v>
      </c>
      <c r="S887" s="9">
        <f t="shared" si="37"/>
        <v>42713.732766203706</v>
      </c>
      <c r="T887" s="9">
        <f t="shared" si="38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Q888" t="s">
        <v>8325</v>
      </c>
      <c r="R888" t="s">
        <v>8329</v>
      </c>
      <c r="S888" s="9">
        <f t="shared" si="37"/>
        <v>42603.662187499998</v>
      </c>
      <c r="T888" s="9">
        <f t="shared" si="38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Q889" t="s">
        <v>8325</v>
      </c>
      <c r="R889" t="s">
        <v>8329</v>
      </c>
      <c r="S889" s="9">
        <f t="shared" si="37"/>
        <v>41026.75063657407</v>
      </c>
      <c r="T889" s="9">
        <f t="shared" si="38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Q890" t="s">
        <v>8325</v>
      </c>
      <c r="R890" t="s">
        <v>8329</v>
      </c>
      <c r="S890" s="9">
        <f t="shared" si="37"/>
        <v>40751.544965277775</v>
      </c>
      <c r="T890" s="9">
        <f t="shared" si="38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Q891" t="s">
        <v>8325</v>
      </c>
      <c r="R891" t="s">
        <v>8329</v>
      </c>
      <c r="S891" s="9">
        <f t="shared" si="37"/>
        <v>41887.575729166667</v>
      </c>
      <c r="T891" s="9">
        <f t="shared" si="38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Q892" t="s">
        <v>8325</v>
      </c>
      <c r="R892" t="s">
        <v>8329</v>
      </c>
      <c r="S892" s="9">
        <f t="shared" si="37"/>
        <v>41569.490497685183</v>
      </c>
      <c r="T892" s="9">
        <f t="shared" si="38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Q893" t="s">
        <v>8325</v>
      </c>
      <c r="R893" t="s">
        <v>8329</v>
      </c>
      <c r="S893" s="9">
        <f t="shared" si="37"/>
        <v>41841.823263888888</v>
      </c>
      <c r="T893" s="9">
        <f t="shared" si="38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Q894" t="s">
        <v>8325</v>
      </c>
      <c r="R894" t="s">
        <v>8329</v>
      </c>
      <c r="S894" s="9">
        <f t="shared" si="37"/>
        <v>40303.991701388884</v>
      </c>
      <c r="T894" s="9">
        <f t="shared" si="38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Q895" t="s">
        <v>8325</v>
      </c>
      <c r="R895" t="s">
        <v>8329</v>
      </c>
      <c r="S895" s="9">
        <f t="shared" si="37"/>
        <v>42065.689386574071</v>
      </c>
      <c r="T895" s="9">
        <f t="shared" si="38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Q896" t="s">
        <v>8325</v>
      </c>
      <c r="R896" t="s">
        <v>8329</v>
      </c>
      <c r="S896" s="9">
        <f t="shared" si="37"/>
        <v>42496.773263888885</v>
      </c>
      <c r="T896" s="9">
        <f t="shared" si="38"/>
        <v>42526.773263888885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Q897" t="s">
        <v>8325</v>
      </c>
      <c r="R897" t="s">
        <v>8329</v>
      </c>
      <c r="S897" s="9">
        <f t="shared" si="37"/>
        <v>40430.919317129628</v>
      </c>
      <c r="T897" s="9">
        <f t="shared" si="38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Q898" t="s">
        <v>8325</v>
      </c>
      <c r="R898" t="s">
        <v>8329</v>
      </c>
      <c r="S898" s="9">
        <f t="shared" si="37"/>
        <v>42218.66465277777</v>
      </c>
      <c r="T898" s="9">
        <f t="shared" si="38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Q899" t="s">
        <v>8325</v>
      </c>
      <c r="R899" t="s">
        <v>8329</v>
      </c>
      <c r="S899" s="9">
        <f t="shared" ref="S899:S962" si="40">(J899/86400)+25569+(-5/24)</f>
        <v>41211.480416666665</v>
      </c>
      <c r="T899" s="9">
        <f t="shared" ref="T899:T962" si="41">(I899/86400)+25569+(-5/24)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Q900" t="s">
        <v>8325</v>
      </c>
      <c r="R900" t="s">
        <v>8329</v>
      </c>
      <c r="S900" s="9">
        <f t="shared" si="40"/>
        <v>40878.549884259257</v>
      </c>
      <c r="T900" s="9">
        <f t="shared" si="41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Q901" t="s">
        <v>8325</v>
      </c>
      <c r="R901" t="s">
        <v>8329</v>
      </c>
      <c r="S901" s="9">
        <f t="shared" si="40"/>
        <v>40645.890763888885</v>
      </c>
      <c r="T901" s="9">
        <f t="shared" si="41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Q902" t="s">
        <v>8325</v>
      </c>
      <c r="R902" t="s">
        <v>8328</v>
      </c>
      <c r="S902" s="9">
        <f t="shared" si="40"/>
        <v>42429.641226851854</v>
      </c>
      <c r="T902" s="9">
        <f t="shared" si="41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Q903" t="s">
        <v>8325</v>
      </c>
      <c r="R903" t="s">
        <v>8328</v>
      </c>
      <c r="S903" s="9">
        <f t="shared" si="40"/>
        <v>40291.603171296294</v>
      </c>
      <c r="T903" s="9">
        <f t="shared" si="41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Q904" t="s">
        <v>8325</v>
      </c>
      <c r="R904" t="s">
        <v>8328</v>
      </c>
      <c r="S904" s="9">
        <f t="shared" si="40"/>
        <v>41829.757199074069</v>
      </c>
      <c r="T904" s="9">
        <f t="shared" si="41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Q905" t="s">
        <v>8325</v>
      </c>
      <c r="R905" t="s">
        <v>8328</v>
      </c>
      <c r="S905" s="9">
        <f t="shared" si="40"/>
        <v>41149.587731481479</v>
      </c>
      <c r="T905" s="9">
        <f t="shared" si="41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Q906" t="s">
        <v>8325</v>
      </c>
      <c r="R906" t="s">
        <v>8328</v>
      </c>
      <c r="S906" s="9">
        <f t="shared" si="40"/>
        <v>42341.87195601852</v>
      </c>
      <c r="T906" s="9">
        <f t="shared" si="41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Q907" t="s">
        <v>8325</v>
      </c>
      <c r="R907" t="s">
        <v>8328</v>
      </c>
      <c r="S907" s="9">
        <f t="shared" si="40"/>
        <v>40507.031550925924</v>
      </c>
      <c r="T907" s="9">
        <f t="shared" si="41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Q908" t="s">
        <v>8325</v>
      </c>
      <c r="R908" t="s">
        <v>8328</v>
      </c>
      <c r="S908" s="9">
        <f t="shared" si="40"/>
        <v>41680.981365740736</v>
      </c>
      <c r="T908" s="9">
        <f t="shared" si="41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Q909" t="s">
        <v>8325</v>
      </c>
      <c r="R909" t="s">
        <v>8328</v>
      </c>
      <c r="S909" s="9">
        <f t="shared" si="40"/>
        <v>40766.9840625</v>
      </c>
      <c r="T909" s="9">
        <f t="shared" si="41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Q910" t="s">
        <v>8325</v>
      </c>
      <c r="R910" t="s">
        <v>8328</v>
      </c>
      <c r="S910" s="9">
        <f t="shared" si="40"/>
        <v>40340.593229166661</v>
      </c>
      <c r="T910" s="9">
        <f t="shared" si="41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Q911" t="s">
        <v>8325</v>
      </c>
      <c r="R911" t="s">
        <v>8328</v>
      </c>
      <c r="S911" s="9">
        <f t="shared" si="40"/>
        <v>41081.481944444444</v>
      </c>
      <c r="T911" s="9">
        <f t="shared" si="41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Q912" t="s">
        <v>8325</v>
      </c>
      <c r="R912" t="s">
        <v>8328</v>
      </c>
      <c r="S912" s="9">
        <f t="shared" si="40"/>
        <v>42737.337025462963</v>
      </c>
      <c r="T912" s="9">
        <f t="shared" si="41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Q913" t="s">
        <v>8325</v>
      </c>
      <c r="R913" t="s">
        <v>8328</v>
      </c>
      <c r="S913" s="9">
        <f t="shared" si="40"/>
        <v>41641.796817129631</v>
      </c>
      <c r="T913" s="9">
        <f t="shared" si="41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Q914" t="s">
        <v>8325</v>
      </c>
      <c r="R914" t="s">
        <v>8328</v>
      </c>
      <c r="S914" s="9">
        <f t="shared" si="40"/>
        <v>41193.901006944441</v>
      </c>
      <c r="T914" s="9">
        <f t="shared" si="41"/>
        <v>41253.942673611113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Q915" t="s">
        <v>8325</v>
      </c>
      <c r="R915" t="s">
        <v>8328</v>
      </c>
      <c r="S915" s="9">
        <f t="shared" si="40"/>
        <v>41003.930775462963</v>
      </c>
      <c r="T915" s="9">
        <f t="shared" si="41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Q916" t="s">
        <v>8325</v>
      </c>
      <c r="R916" t="s">
        <v>8328</v>
      </c>
      <c r="S916" s="9">
        <f t="shared" si="40"/>
        <v>41116.554942129624</v>
      </c>
      <c r="T916" s="9">
        <f t="shared" si="41"/>
        <v>41146.554942129624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Q917" t="s">
        <v>8325</v>
      </c>
      <c r="R917" t="s">
        <v>8328</v>
      </c>
      <c r="S917" s="9">
        <f t="shared" si="40"/>
        <v>40937.471226851849</v>
      </c>
      <c r="T917" s="9">
        <f t="shared" si="41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Q918" t="s">
        <v>8325</v>
      </c>
      <c r="R918" t="s">
        <v>8328</v>
      </c>
      <c r="S918" s="9">
        <f t="shared" si="40"/>
        <v>40434.645069444443</v>
      </c>
      <c r="T918" s="9">
        <f t="shared" si="41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Q919" t="s">
        <v>8325</v>
      </c>
      <c r="R919" t="s">
        <v>8328</v>
      </c>
      <c r="S919" s="9">
        <f t="shared" si="40"/>
        <v>41802.735300925924</v>
      </c>
      <c r="T919" s="9">
        <f t="shared" si="41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Q920" t="s">
        <v>8325</v>
      </c>
      <c r="R920" t="s">
        <v>8328</v>
      </c>
      <c r="S920" s="9">
        <f t="shared" si="40"/>
        <v>41944.707881944443</v>
      </c>
      <c r="T920" s="9">
        <f t="shared" si="41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Q921" t="s">
        <v>8325</v>
      </c>
      <c r="R921" t="s">
        <v>8328</v>
      </c>
      <c r="S921" s="9">
        <f t="shared" si="40"/>
        <v>41227.433391203704</v>
      </c>
      <c r="T921" s="9">
        <f t="shared" si="41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Q922" t="s">
        <v>8325</v>
      </c>
      <c r="R922" t="s">
        <v>8328</v>
      </c>
      <c r="S922" s="9">
        <f t="shared" si="40"/>
        <v>41562.463217592587</v>
      </c>
      <c r="T922" s="9">
        <f t="shared" si="41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Q923" t="s">
        <v>8325</v>
      </c>
      <c r="R923" t="s">
        <v>8328</v>
      </c>
      <c r="S923" s="9">
        <f t="shared" si="40"/>
        <v>40846.962685185186</v>
      </c>
      <c r="T923" s="9">
        <f t="shared" si="41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Q924" t="s">
        <v>8325</v>
      </c>
      <c r="R924" t="s">
        <v>8328</v>
      </c>
      <c r="S924" s="9">
        <f t="shared" si="40"/>
        <v>41878.32167824074</v>
      </c>
      <c r="T924" s="9">
        <f t="shared" si="41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Q925" t="s">
        <v>8325</v>
      </c>
      <c r="R925" t="s">
        <v>8328</v>
      </c>
      <c r="S925" s="9">
        <f t="shared" si="40"/>
        <v>41934.751423611109</v>
      </c>
      <c r="T925" s="9">
        <f t="shared" si="41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Q926" t="s">
        <v>8325</v>
      </c>
      <c r="R926" t="s">
        <v>8328</v>
      </c>
      <c r="S926" s="9">
        <f t="shared" si="40"/>
        <v>41288.734594907401</v>
      </c>
      <c r="T926" s="9">
        <f t="shared" si="41"/>
        <v>41318.734594907401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Q927" t="s">
        <v>8325</v>
      </c>
      <c r="R927" t="s">
        <v>8328</v>
      </c>
      <c r="S927" s="9">
        <f t="shared" si="40"/>
        <v>41575.672581018516</v>
      </c>
      <c r="T927" s="9">
        <f t="shared" si="41"/>
        <v>41605.71424768518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Q928" t="s">
        <v>8325</v>
      </c>
      <c r="R928" t="s">
        <v>8328</v>
      </c>
      <c r="S928" s="9">
        <f t="shared" si="40"/>
        <v>40337.811689814815</v>
      </c>
      <c r="T928" s="9">
        <f t="shared" si="41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Q929" t="s">
        <v>8325</v>
      </c>
      <c r="R929" t="s">
        <v>8328</v>
      </c>
      <c r="S929" s="9">
        <f t="shared" si="40"/>
        <v>41013.614525462959</v>
      </c>
      <c r="T929" s="9">
        <f t="shared" si="41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Q930" t="s">
        <v>8325</v>
      </c>
      <c r="R930" t="s">
        <v>8328</v>
      </c>
      <c r="S930" s="9">
        <f t="shared" si="40"/>
        <v>41180.654085648144</v>
      </c>
      <c r="T930" s="9">
        <f t="shared" si="41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Q931" t="s">
        <v>8325</v>
      </c>
      <c r="R931" t="s">
        <v>8328</v>
      </c>
      <c r="S931" s="9">
        <f t="shared" si="40"/>
        <v>40978.029733796291</v>
      </c>
      <c r="T931" s="9">
        <f t="shared" si="41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Q932" t="s">
        <v>8325</v>
      </c>
      <c r="R932" t="s">
        <v>8328</v>
      </c>
      <c r="S932" s="9">
        <f t="shared" si="40"/>
        <v>40312.707245370366</v>
      </c>
      <c r="T932" s="9">
        <f t="shared" si="41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Q933" t="s">
        <v>8325</v>
      </c>
      <c r="R933" t="s">
        <v>8328</v>
      </c>
      <c r="S933" s="9">
        <f t="shared" si="40"/>
        <v>41680.151643518519</v>
      </c>
      <c r="T933" s="9">
        <f t="shared" si="41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Q934" t="s">
        <v>8325</v>
      </c>
      <c r="R934" t="s">
        <v>8328</v>
      </c>
      <c r="S934" s="9">
        <f t="shared" si="40"/>
        <v>41310.760937499996</v>
      </c>
      <c r="T934" s="9">
        <f t="shared" si="41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Q935" t="s">
        <v>8325</v>
      </c>
      <c r="R935" t="s">
        <v>8328</v>
      </c>
      <c r="S935" s="9">
        <f t="shared" si="40"/>
        <v>41710.960752314808</v>
      </c>
      <c r="T935" s="9">
        <f t="shared" si="41"/>
        <v>41770.960752314808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Q936" t="s">
        <v>8325</v>
      </c>
      <c r="R936" t="s">
        <v>8328</v>
      </c>
      <c r="S936" s="9">
        <f t="shared" si="40"/>
        <v>41733.528749999998</v>
      </c>
      <c r="T936" s="9">
        <f t="shared" si="41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Q937" t="s">
        <v>8325</v>
      </c>
      <c r="R937" t="s">
        <v>8328</v>
      </c>
      <c r="S937" s="9">
        <f t="shared" si="40"/>
        <v>42368.125335648147</v>
      </c>
      <c r="T937" s="9">
        <f t="shared" si="41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Q938" t="s">
        <v>8325</v>
      </c>
      <c r="R938" t="s">
        <v>8328</v>
      </c>
      <c r="S938" s="9">
        <f t="shared" si="40"/>
        <v>40882.815844907404</v>
      </c>
      <c r="T938" s="9">
        <f t="shared" si="41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Q939" t="s">
        <v>8325</v>
      </c>
      <c r="R939" t="s">
        <v>8328</v>
      </c>
      <c r="S939" s="9">
        <f t="shared" si="40"/>
        <v>41551.589780092589</v>
      </c>
      <c r="T939" s="9">
        <f t="shared" si="41"/>
        <v>41581.631446759253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Q940" t="s">
        <v>8325</v>
      </c>
      <c r="R940" t="s">
        <v>8328</v>
      </c>
      <c r="S940" s="9">
        <f t="shared" si="40"/>
        <v>41124.27138888889</v>
      </c>
      <c r="T940" s="9">
        <f t="shared" si="41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Q941" t="s">
        <v>8325</v>
      </c>
      <c r="R941" t="s">
        <v>8328</v>
      </c>
      <c r="S941" s="9">
        <f t="shared" si="40"/>
        <v>41416.554837962962</v>
      </c>
      <c r="T941" s="9">
        <f t="shared" si="41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Q942" t="s">
        <v>8319</v>
      </c>
      <c r="R942" t="s">
        <v>8321</v>
      </c>
      <c r="S942" s="9">
        <f t="shared" si="40"/>
        <v>42181.800069444442</v>
      </c>
      <c r="T942" s="9">
        <f t="shared" si="41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Q943" t="s">
        <v>8319</v>
      </c>
      <c r="R943" t="s">
        <v>8321</v>
      </c>
      <c r="S943" s="9">
        <f t="shared" si="40"/>
        <v>42745.888252314813</v>
      </c>
      <c r="T943" s="9">
        <f t="shared" si="41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Q944" t="s">
        <v>8319</v>
      </c>
      <c r="R944" t="s">
        <v>8321</v>
      </c>
      <c r="S944" s="9">
        <f t="shared" si="40"/>
        <v>42382.634953703702</v>
      </c>
      <c r="T944" s="9">
        <f t="shared" si="41"/>
        <v>42418.634953703702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Q945" t="s">
        <v>8319</v>
      </c>
      <c r="R945" t="s">
        <v>8321</v>
      </c>
      <c r="S945" s="9">
        <f t="shared" si="40"/>
        <v>42673.459548611114</v>
      </c>
      <c r="T945" s="9">
        <f t="shared" si="41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Q946" t="s">
        <v>8319</v>
      </c>
      <c r="R946" t="s">
        <v>8321</v>
      </c>
      <c r="S946" s="9">
        <f t="shared" si="40"/>
        <v>42444.375578703701</v>
      </c>
      <c r="T946" s="9">
        <f t="shared" si="41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Q947" t="s">
        <v>8319</v>
      </c>
      <c r="R947" t="s">
        <v>8321</v>
      </c>
      <c r="S947" s="9">
        <f t="shared" si="40"/>
        <v>42732.66465277777</v>
      </c>
      <c r="T947" s="9">
        <f t="shared" si="41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Q948" t="s">
        <v>8319</v>
      </c>
      <c r="R948" t="s">
        <v>8321</v>
      </c>
      <c r="S948" s="9">
        <f t="shared" si="40"/>
        <v>42592.542222222219</v>
      </c>
      <c r="T948" s="9">
        <f t="shared" si="41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Q949" t="s">
        <v>8319</v>
      </c>
      <c r="R949" t="s">
        <v>8321</v>
      </c>
      <c r="S949" s="9">
        <f t="shared" si="40"/>
        <v>42491.57298611111</v>
      </c>
      <c r="T949" s="9">
        <f t="shared" si="41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Q950" t="s">
        <v>8319</v>
      </c>
      <c r="R950" t="s">
        <v>8321</v>
      </c>
      <c r="S950" s="9">
        <f t="shared" si="40"/>
        <v>42411.619953703703</v>
      </c>
      <c r="T950" s="9">
        <f t="shared" si="41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Q951" t="s">
        <v>8319</v>
      </c>
      <c r="R951" t="s">
        <v>8321</v>
      </c>
      <c r="S951" s="9">
        <f t="shared" si="40"/>
        <v>42360.835370370369</v>
      </c>
      <c r="T951" s="9">
        <f t="shared" si="41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Q952" t="s">
        <v>8319</v>
      </c>
      <c r="R952" t="s">
        <v>8321</v>
      </c>
      <c r="S952" s="9">
        <f t="shared" si="40"/>
        <v>42356.54237268518</v>
      </c>
      <c r="T952" s="9">
        <f t="shared" si="41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Q953" t="s">
        <v>8319</v>
      </c>
      <c r="R953" t="s">
        <v>8321</v>
      </c>
      <c r="S953" s="9">
        <f t="shared" si="40"/>
        <v>42480.445277777777</v>
      </c>
      <c r="T953" s="9">
        <f t="shared" si="41"/>
        <v>42525.445277777777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Q954" t="s">
        <v>8319</v>
      </c>
      <c r="R954" t="s">
        <v>8321</v>
      </c>
      <c r="S954" s="9">
        <f t="shared" si="40"/>
        <v>42662.405231481483</v>
      </c>
      <c r="T954" s="9">
        <f t="shared" si="41"/>
        <v>42692.44689814814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Q955" t="s">
        <v>8319</v>
      </c>
      <c r="R955" t="s">
        <v>8321</v>
      </c>
      <c r="S955" s="9">
        <f t="shared" si="40"/>
        <v>41998.956006944441</v>
      </c>
      <c r="T955" s="9">
        <f t="shared" si="41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Q956" t="s">
        <v>8319</v>
      </c>
      <c r="R956" t="s">
        <v>8321</v>
      </c>
      <c r="S956" s="9">
        <f t="shared" si="40"/>
        <v>42194.625451388885</v>
      </c>
      <c r="T956" s="9">
        <f t="shared" si="41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Q957" t="s">
        <v>8319</v>
      </c>
      <c r="R957" t="s">
        <v>8321</v>
      </c>
      <c r="S957" s="9">
        <f t="shared" si="40"/>
        <v>42586.086805555555</v>
      </c>
      <c r="T957" s="9">
        <f t="shared" si="41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Q958" t="s">
        <v>8319</v>
      </c>
      <c r="R958" t="s">
        <v>8321</v>
      </c>
      <c r="S958" s="9">
        <f t="shared" si="40"/>
        <v>42060.705543981479</v>
      </c>
      <c r="T958" s="9">
        <f t="shared" si="41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Q959" t="s">
        <v>8319</v>
      </c>
      <c r="R959" t="s">
        <v>8321</v>
      </c>
      <c r="S959" s="9">
        <f t="shared" si="40"/>
        <v>42660.344131944446</v>
      </c>
      <c r="T959" s="9">
        <f t="shared" si="41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Q960" t="s">
        <v>8319</v>
      </c>
      <c r="R960" t="s">
        <v>8321</v>
      </c>
      <c r="S960" s="9">
        <f t="shared" si="40"/>
        <v>42082.594479166662</v>
      </c>
      <c r="T960" s="9">
        <f t="shared" si="41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Q961" t="s">
        <v>8319</v>
      </c>
      <c r="R961" t="s">
        <v>8321</v>
      </c>
      <c r="S961" s="9">
        <f t="shared" si="40"/>
        <v>41992.96603009259</v>
      </c>
      <c r="T961" s="9">
        <f t="shared" si="41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Q962" t="s">
        <v>8319</v>
      </c>
      <c r="R962" t="s">
        <v>8321</v>
      </c>
      <c r="S962" s="9">
        <f t="shared" si="40"/>
        <v>42766.41846064815</v>
      </c>
      <c r="T962" s="9">
        <f t="shared" si="41"/>
        <v>42808.376793981479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Q963" t="s">
        <v>8319</v>
      </c>
      <c r="R963" t="s">
        <v>8321</v>
      </c>
      <c r="S963" s="9">
        <f t="shared" ref="S963:S1026" si="42">(J963/86400)+25569+(-5/24)</f>
        <v>42740.485358796293</v>
      </c>
      <c r="T963" s="9">
        <f t="shared" ref="T963:T1026" si="43">(I963/86400)+25569+(-5/24)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Q964" t="s">
        <v>8319</v>
      </c>
      <c r="R964" t="s">
        <v>8321</v>
      </c>
      <c r="S964" s="9">
        <f t="shared" si="42"/>
        <v>42373.504085648143</v>
      </c>
      <c r="T964" s="9">
        <f t="shared" si="43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Q965" t="s">
        <v>8319</v>
      </c>
      <c r="R965" t="s">
        <v>8321</v>
      </c>
      <c r="S965" s="9">
        <f t="shared" si="42"/>
        <v>42625.427303240744</v>
      </c>
      <c r="T965" s="9">
        <f t="shared" si="43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Q966" t="s">
        <v>8319</v>
      </c>
      <c r="R966" t="s">
        <v>8321</v>
      </c>
      <c r="S966" s="9">
        <f t="shared" si="42"/>
        <v>42208.420358796291</v>
      </c>
      <c r="T966" s="9">
        <f t="shared" si="43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Q967" t="s">
        <v>8319</v>
      </c>
      <c r="R967" t="s">
        <v>8321</v>
      </c>
      <c r="S967" s="9">
        <f t="shared" si="42"/>
        <v>42636.808402777773</v>
      </c>
      <c r="T967" s="9">
        <f t="shared" si="43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Q968" t="s">
        <v>8319</v>
      </c>
      <c r="R968" t="s">
        <v>8321</v>
      </c>
      <c r="S968" s="9">
        <f t="shared" si="42"/>
        <v>42619.427453703705</v>
      </c>
      <c r="T968" s="9">
        <f t="shared" si="43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Q969" t="s">
        <v>8319</v>
      </c>
      <c r="R969" t="s">
        <v>8321</v>
      </c>
      <c r="S969" s="9">
        <f t="shared" si="42"/>
        <v>42422.045995370368</v>
      </c>
      <c r="T969" s="9">
        <f t="shared" si="43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Q970" t="s">
        <v>8319</v>
      </c>
      <c r="R970" t="s">
        <v>8321</v>
      </c>
      <c r="S970" s="9">
        <f t="shared" si="42"/>
        <v>41836.639282407406</v>
      </c>
      <c r="T970" s="9">
        <f t="shared" si="43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Q971" t="s">
        <v>8319</v>
      </c>
      <c r="R971" t="s">
        <v>8321</v>
      </c>
      <c r="S971" s="9">
        <f t="shared" si="42"/>
        <v>42742.094988425924</v>
      </c>
      <c r="T971" s="9">
        <f t="shared" si="43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Q972" t="s">
        <v>8319</v>
      </c>
      <c r="R972" t="s">
        <v>8321</v>
      </c>
      <c r="S972" s="9">
        <f t="shared" si="42"/>
        <v>42721.012187499997</v>
      </c>
      <c r="T972" s="9">
        <f t="shared" si="43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Q973" t="s">
        <v>8319</v>
      </c>
      <c r="R973" t="s">
        <v>8321</v>
      </c>
      <c r="S973" s="9">
        <f t="shared" si="42"/>
        <v>42111.500694444439</v>
      </c>
      <c r="T973" s="9">
        <f t="shared" si="43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Q974" t="s">
        <v>8319</v>
      </c>
      <c r="R974" t="s">
        <v>8321</v>
      </c>
      <c r="S974" s="9">
        <f t="shared" si="42"/>
        <v>41856.657384259255</v>
      </c>
      <c r="T974" s="9">
        <f t="shared" si="43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Q975" t="s">
        <v>8319</v>
      </c>
      <c r="R975" t="s">
        <v>8321</v>
      </c>
      <c r="S975" s="9">
        <f t="shared" si="42"/>
        <v>42256.806631944441</v>
      </c>
      <c r="T975" s="9">
        <f t="shared" si="43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Q976" t="s">
        <v>8319</v>
      </c>
      <c r="R976" t="s">
        <v>8321</v>
      </c>
      <c r="S976" s="9">
        <f t="shared" si="42"/>
        <v>42424.541157407402</v>
      </c>
      <c r="T976" s="9">
        <f t="shared" si="43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Q977" t="s">
        <v>8319</v>
      </c>
      <c r="R977" t="s">
        <v>8321</v>
      </c>
      <c r="S977" s="9">
        <f t="shared" si="42"/>
        <v>42489.488252314812</v>
      </c>
      <c r="T977" s="9">
        <f t="shared" si="43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Q978" t="s">
        <v>8319</v>
      </c>
      <c r="R978" t="s">
        <v>8321</v>
      </c>
      <c r="S978" s="9">
        <f t="shared" si="42"/>
        <v>42184.850659722222</v>
      </c>
      <c r="T978" s="9">
        <f t="shared" si="43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Q979" t="s">
        <v>8319</v>
      </c>
      <c r="R979" t="s">
        <v>8321</v>
      </c>
      <c r="S979" s="9">
        <f t="shared" si="42"/>
        <v>42391.733761574076</v>
      </c>
      <c r="T979" s="9">
        <f t="shared" si="43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Q980" t="s">
        <v>8319</v>
      </c>
      <c r="R980" t="s">
        <v>8321</v>
      </c>
      <c r="S980" s="9">
        <f t="shared" si="42"/>
        <v>42395.100706018515</v>
      </c>
      <c r="T980" s="9">
        <f t="shared" si="43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Q981" t="s">
        <v>8319</v>
      </c>
      <c r="R981" t="s">
        <v>8321</v>
      </c>
      <c r="S981" s="9">
        <f t="shared" si="42"/>
        <v>42506.208657407406</v>
      </c>
      <c r="T981" s="9">
        <f t="shared" si="43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Q982" t="s">
        <v>8319</v>
      </c>
      <c r="R982" t="s">
        <v>8321</v>
      </c>
      <c r="S982" s="9">
        <f t="shared" si="42"/>
        <v>41928.695856481478</v>
      </c>
      <c r="T982" s="9">
        <f t="shared" si="43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Q983" t="s">
        <v>8319</v>
      </c>
      <c r="R983" t="s">
        <v>8321</v>
      </c>
      <c r="S983" s="9">
        <f t="shared" si="42"/>
        <v>41830.738680555551</v>
      </c>
      <c r="T983" s="9">
        <f t="shared" si="43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Q984" t="s">
        <v>8319</v>
      </c>
      <c r="R984" t="s">
        <v>8321</v>
      </c>
      <c r="S984" s="9">
        <f t="shared" si="42"/>
        <v>42615.544976851852</v>
      </c>
      <c r="T984" s="9">
        <f t="shared" si="43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Q985" t="s">
        <v>8319</v>
      </c>
      <c r="R985" t="s">
        <v>8321</v>
      </c>
      <c r="S985" s="9">
        <f t="shared" si="42"/>
        <v>42574.459317129622</v>
      </c>
      <c r="T985" s="9">
        <f t="shared" si="43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Q986" t="s">
        <v>8319</v>
      </c>
      <c r="R986" t="s">
        <v>8321</v>
      </c>
      <c r="S986" s="9">
        <f t="shared" si="42"/>
        <v>42060.907499999994</v>
      </c>
      <c r="T986" s="9">
        <f t="shared" si="43"/>
        <v>42090.86583333333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Q987" t="s">
        <v>8319</v>
      </c>
      <c r="R987" t="s">
        <v>8321</v>
      </c>
      <c r="S987" s="9">
        <f t="shared" si="42"/>
        <v>42339.759375000001</v>
      </c>
      <c r="T987" s="9">
        <f t="shared" si="43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Q988" t="s">
        <v>8319</v>
      </c>
      <c r="R988" t="s">
        <v>8321</v>
      </c>
      <c r="S988" s="9">
        <f t="shared" si="42"/>
        <v>42324.559027777774</v>
      </c>
      <c r="T988" s="9">
        <f t="shared" si="43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Q989" t="s">
        <v>8319</v>
      </c>
      <c r="R989" t="s">
        <v>8321</v>
      </c>
      <c r="S989" s="9">
        <f t="shared" si="42"/>
        <v>41773.086226851847</v>
      </c>
      <c r="T989" s="9">
        <f t="shared" si="43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Q990" t="s">
        <v>8319</v>
      </c>
      <c r="R990" t="s">
        <v>8321</v>
      </c>
      <c r="S990" s="9">
        <f t="shared" si="42"/>
        <v>42614.148437499993</v>
      </c>
      <c r="T990" s="9">
        <f t="shared" si="4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Q991" t="s">
        <v>8319</v>
      </c>
      <c r="R991" t="s">
        <v>8321</v>
      </c>
      <c r="S991" s="9">
        <f t="shared" si="42"/>
        <v>42611.725636574069</v>
      </c>
      <c r="T991" s="9">
        <f t="shared" si="43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Q992" t="s">
        <v>8319</v>
      </c>
      <c r="R992" t="s">
        <v>8321</v>
      </c>
      <c r="S992" s="9">
        <f t="shared" si="42"/>
        <v>41855.575972222221</v>
      </c>
      <c r="T992" s="9">
        <f t="shared" si="43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Q993" t="s">
        <v>8319</v>
      </c>
      <c r="R993" t="s">
        <v>8321</v>
      </c>
      <c r="S993" s="9">
        <f t="shared" si="42"/>
        <v>42538.548472222225</v>
      </c>
      <c r="T993" s="9">
        <f t="shared" si="43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Q994" t="s">
        <v>8319</v>
      </c>
      <c r="R994" t="s">
        <v>8321</v>
      </c>
      <c r="S994" s="9">
        <f t="shared" si="42"/>
        <v>42437.71665509259</v>
      </c>
      <c r="T994" s="9">
        <f t="shared" si="43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Q995" t="s">
        <v>8319</v>
      </c>
      <c r="R995" t="s">
        <v>8321</v>
      </c>
      <c r="S995" s="9">
        <f t="shared" si="42"/>
        <v>42652.756574074076</v>
      </c>
      <c r="T995" s="9">
        <f t="shared" si="43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Q996" t="s">
        <v>8319</v>
      </c>
      <c r="R996" t="s">
        <v>8321</v>
      </c>
      <c r="S996" s="9">
        <f t="shared" si="42"/>
        <v>41921.054745370369</v>
      </c>
      <c r="T996" s="9">
        <f t="shared" si="43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Q997" t="s">
        <v>8319</v>
      </c>
      <c r="R997" t="s">
        <v>8321</v>
      </c>
      <c r="S997" s="9">
        <f t="shared" si="42"/>
        <v>41947.732407407406</v>
      </c>
      <c r="T997" s="9">
        <f t="shared" si="43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Q998" t="s">
        <v>8319</v>
      </c>
      <c r="R998" t="s">
        <v>8321</v>
      </c>
      <c r="S998" s="9">
        <f t="shared" si="42"/>
        <v>41817.658101851848</v>
      </c>
      <c r="T998" s="9">
        <f t="shared" si="43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Q999" t="s">
        <v>8319</v>
      </c>
      <c r="R999" t="s">
        <v>8321</v>
      </c>
      <c r="S999" s="9">
        <f t="shared" si="42"/>
        <v>41940.894641203704</v>
      </c>
      <c r="T999" s="9">
        <f t="shared" si="43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Q1000" t="s">
        <v>8319</v>
      </c>
      <c r="R1000" t="s">
        <v>8321</v>
      </c>
      <c r="S1000" s="9">
        <f t="shared" si="42"/>
        <v>42281.960659722223</v>
      </c>
      <c r="T1000" s="9">
        <f t="shared" si="43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Q1001" t="s">
        <v>8319</v>
      </c>
      <c r="R1001" t="s">
        <v>8321</v>
      </c>
      <c r="S1001" s="9">
        <f t="shared" si="42"/>
        <v>41926.091319444444</v>
      </c>
      <c r="T1001" s="9">
        <f t="shared" si="43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Q1002" t="s">
        <v>8319</v>
      </c>
      <c r="R1002" t="s">
        <v>8321</v>
      </c>
      <c r="S1002" s="9">
        <f t="shared" si="42"/>
        <v>42748.851388888885</v>
      </c>
      <c r="T1002" s="9">
        <f t="shared" si="43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Q1003" t="s">
        <v>8319</v>
      </c>
      <c r="R1003" t="s">
        <v>8321</v>
      </c>
      <c r="S1003" s="9">
        <f t="shared" si="42"/>
        <v>42720.511724537035</v>
      </c>
      <c r="T1003" s="9">
        <f t="shared" si="43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Q1004" t="s">
        <v>8319</v>
      </c>
      <c r="R1004" t="s">
        <v>8321</v>
      </c>
      <c r="S1004" s="9">
        <f t="shared" si="42"/>
        <v>42325.475856481477</v>
      </c>
      <c r="T1004" s="9">
        <f t="shared" si="43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Q1005" t="s">
        <v>8319</v>
      </c>
      <c r="R1005" t="s">
        <v>8321</v>
      </c>
      <c r="S1005" s="9">
        <f t="shared" si="42"/>
        <v>42780.500706018516</v>
      </c>
      <c r="T1005" s="9">
        <f t="shared" si="43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Q1006" t="s">
        <v>8319</v>
      </c>
      <c r="R1006" t="s">
        <v>8321</v>
      </c>
      <c r="S1006" s="9">
        <f t="shared" si="42"/>
        <v>42388.5003125</v>
      </c>
      <c r="T1006" s="9">
        <f t="shared" si="43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Q1007" t="s">
        <v>8319</v>
      </c>
      <c r="R1007" t="s">
        <v>8321</v>
      </c>
      <c r="S1007" s="9">
        <f t="shared" si="42"/>
        <v>42276.41646990741</v>
      </c>
      <c r="T1007" s="9">
        <f t="shared" si="43"/>
        <v>42307.41646990741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Q1008" t="s">
        <v>8319</v>
      </c>
      <c r="R1008" t="s">
        <v>8321</v>
      </c>
      <c r="S1008" s="9">
        <f t="shared" si="42"/>
        <v>41976.83185185185</v>
      </c>
      <c r="T1008" s="9">
        <f t="shared" si="43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Q1009" t="s">
        <v>8319</v>
      </c>
      <c r="R1009" t="s">
        <v>8321</v>
      </c>
      <c r="S1009" s="9">
        <f t="shared" si="42"/>
        <v>42676.3752662037</v>
      </c>
      <c r="T1009" s="9">
        <f t="shared" si="43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Q1010" t="s">
        <v>8319</v>
      </c>
      <c r="R1010" t="s">
        <v>8321</v>
      </c>
      <c r="S1010" s="9">
        <f t="shared" si="42"/>
        <v>42702.600868055553</v>
      </c>
      <c r="T1010" s="9">
        <f t="shared" si="43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Q1011" t="s">
        <v>8319</v>
      </c>
      <c r="R1011" t="s">
        <v>8321</v>
      </c>
      <c r="S1011" s="9">
        <f t="shared" si="42"/>
        <v>42510.396365740737</v>
      </c>
      <c r="T1011" s="9">
        <f t="shared" si="43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Q1012" t="s">
        <v>8319</v>
      </c>
      <c r="R1012" t="s">
        <v>8321</v>
      </c>
      <c r="S1012" s="9">
        <f t="shared" si="42"/>
        <v>42561.621087962958</v>
      </c>
      <c r="T1012" s="9">
        <f t="shared" si="43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Q1013" t="s">
        <v>8319</v>
      </c>
      <c r="R1013" t="s">
        <v>8321</v>
      </c>
      <c r="S1013" s="9">
        <f t="shared" si="42"/>
        <v>41946.689756944441</v>
      </c>
      <c r="T1013" s="9">
        <f t="shared" si="43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Q1014" t="s">
        <v>8319</v>
      </c>
      <c r="R1014" t="s">
        <v>8321</v>
      </c>
      <c r="S1014" s="9">
        <f t="shared" si="42"/>
        <v>42714.232083333329</v>
      </c>
      <c r="T1014" s="9">
        <f t="shared" si="43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Q1015" t="s">
        <v>8319</v>
      </c>
      <c r="R1015" t="s">
        <v>8321</v>
      </c>
      <c r="S1015" s="9">
        <f t="shared" si="42"/>
        <v>42339.625648148147</v>
      </c>
      <c r="T1015" s="9">
        <f t="shared" si="43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Q1016" t="s">
        <v>8319</v>
      </c>
      <c r="R1016" t="s">
        <v>8321</v>
      </c>
      <c r="S1016" s="9">
        <f t="shared" si="42"/>
        <v>41954.79415509259</v>
      </c>
      <c r="T1016" s="9">
        <f t="shared" si="43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Q1017" t="s">
        <v>8319</v>
      </c>
      <c r="R1017" t="s">
        <v>8321</v>
      </c>
      <c r="S1017" s="9">
        <f t="shared" si="42"/>
        <v>42303.670081018521</v>
      </c>
      <c r="T1017" s="9">
        <f t="shared" si="43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Q1018" t="s">
        <v>8319</v>
      </c>
      <c r="R1018" t="s">
        <v>8321</v>
      </c>
      <c r="S1018" s="9">
        <f t="shared" si="42"/>
        <v>42421.898796296293</v>
      </c>
      <c r="T1018" s="9">
        <f t="shared" si="43"/>
        <v>42466.857129629629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Q1019" t="s">
        <v>8319</v>
      </c>
      <c r="R1019" t="s">
        <v>8321</v>
      </c>
      <c r="S1019" s="9">
        <f t="shared" si="42"/>
        <v>42289.466840277775</v>
      </c>
      <c r="T1019" s="9">
        <f t="shared" si="43"/>
        <v>42329.508506944439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Q1020" t="s">
        <v>8319</v>
      </c>
      <c r="R1020" t="s">
        <v>8321</v>
      </c>
      <c r="S1020" s="9">
        <f t="shared" si="42"/>
        <v>42535.283946759257</v>
      </c>
      <c r="T1020" s="9">
        <f t="shared" si="43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Q1021" t="s">
        <v>8319</v>
      </c>
      <c r="R1021" t="s">
        <v>8321</v>
      </c>
      <c r="S1021" s="9">
        <f t="shared" si="42"/>
        <v>42009.765613425923</v>
      </c>
      <c r="T1021" s="9">
        <f t="shared" si="43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ref="O1022:O1041" si="44">D1022/E1022</f>
        <v>0.48650345260514755</v>
      </c>
      <c r="Q1022" t="s">
        <v>8325</v>
      </c>
      <c r="R1022" t="s">
        <v>8330</v>
      </c>
      <c r="S1022" s="9">
        <f t="shared" si="42"/>
        <v>42126.861215277771</v>
      </c>
      <c r="T1022" s="9">
        <f t="shared" si="43"/>
        <v>42156.824305555558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4"/>
        <v>0.28424945353042558</v>
      </c>
      <c r="Q1023" t="s">
        <v>8325</v>
      </c>
      <c r="R1023" t="s">
        <v>8330</v>
      </c>
      <c r="S1023" s="9">
        <f t="shared" si="42"/>
        <v>42271.043645833335</v>
      </c>
      <c r="T1023" s="9">
        <f t="shared" si="43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4"/>
        <v>0.8703220191470844</v>
      </c>
      <c r="Q1024" t="s">
        <v>8325</v>
      </c>
      <c r="R1024" t="s">
        <v>8330</v>
      </c>
      <c r="S1024" s="9">
        <f t="shared" si="42"/>
        <v>42111.438391203701</v>
      </c>
      <c r="T1024" s="9">
        <f t="shared" si="43"/>
        <v>42141.438391203701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4"/>
        <v>0.42167404596247099</v>
      </c>
      <c r="Q1025" t="s">
        <v>8325</v>
      </c>
      <c r="R1025" t="s">
        <v>8330</v>
      </c>
      <c r="S1025" s="9">
        <f t="shared" si="42"/>
        <v>42145.711354166669</v>
      </c>
      <c r="T1025" s="9">
        <f t="shared" si="43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4"/>
        <v>0.84290202739010145</v>
      </c>
      <c r="Q1026" t="s">
        <v>8325</v>
      </c>
      <c r="R1026" t="s">
        <v>8330</v>
      </c>
      <c r="S1026" s="9">
        <f t="shared" si="42"/>
        <v>42370.372256944444</v>
      </c>
      <c r="T1026" s="9">
        <f t="shared" si="43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4"/>
        <v>0.90968373935117708</v>
      </c>
      <c r="Q1027" t="s">
        <v>8325</v>
      </c>
      <c r="R1027" t="s">
        <v>8330</v>
      </c>
      <c r="S1027" s="9">
        <f t="shared" ref="S1027:S1090" si="45">(J1027/86400)+25569+(-5/24)</f>
        <v>42049.625428240739</v>
      </c>
      <c r="T1027" s="9">
        <f t="shared" ref="T1027:T1090" si="46">(I1027/86400)+25569+(-5/24)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4"/>
        <v>0.99991714972188017</v>
      </c>
      <c r="Q1028" t="s">
        <v>8325</v>
      </c>
      <c r="R1028" t="s">
        <v>8330</v>
      </c>
      <c r="S1028" s="9">
        <f t="shared" si="45"/>
        <v>42426.199259259258</v>
      </c>
      <c r="T1028" s="9">
        <f t="shared" si="46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4"/>
        <v>0.96999870684081213</v>
      </c>
      <c r="Q1029" t="s">
        <v>8325</v>
      </c>
      <c r="R1029" t="s">
        <v>8330</v>
      </c>
      <c r="S1029" s="9">
        <f t="shared" si="45"/>
        <v>41904.825775462959</v>
      </c>
      <c r="T1029" s="9">
        <f t="shared" si="46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4"/>
        <v>0.85273300929478979</v>
      </c>
      <c r="Q1030" t="s">
        <v>8325</v>
      </c>
      <c r="R1030" t="s">
        <v>8330</v>
      </c>
      <c r="S1030" s="9">
        <f t="shared" si="45"/>
        <v>42755.419039351851</v>
      </c>
      <c r="T1030" s="9">
        <f t="shared" si="46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4"/>
        <v>0.8947745168217609</v>
      </c>
      <c r="Q1031" t="s">
        <v>8325</v>
      </c>
      <c r="R1031" t="s">
        <v>8330</v>
      </c>
      <c r="S1031" s="9">
        <f t="shared" si="45"/>
        <v>42044.503553240742</v>
      </c>
      <c r="T1031" s="9">
        <f t="shared" si="46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4"/>
        <v>0.29231218941829873</v>
      </c>
      <c r="Q1032" t="s">
        <v>8325</v>
      </c>
      <c r="R1032" t="s">
        <v>8330</v>
      </c>
      <c r="S1032" s="9">
        <f t="shared" si="45"/>
        <v>42611.274872685179</v>
      </c>
      <c r="T1032" s="9">
        <f t="shared" si="46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4"/>
        <v>0.93109869646182497</v>
      </c>
      <c r="Q1033" t="s">
        <v>8325</v>
      </c>
      <c r="R1033" t="s">
        <v>8330</v>
      </c>
      <c r="S1033" s="9">
        <f t="shared" si="45"/>
        <v>42324.555671296293</v>
      </c>
      <c r="T1033" s="9">
        <f t="shared" si="46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4"/>
        <v>0.92168415590799546</v>
      </c>
      <c r="Q1034" t="s">
        <v>8325</v>
      </c>
      <c r="R1034" t="s">
        <v>8330</v>
      </c>
      <c r="S1034" s="9">
        <f t="shared" si="45"/>
        <v>42514.458622685182</v>
      </c>
      <c r="T1034" s="9">
        <f t="shared" si="46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4"/>
        <v>0.97218155197657397</v>
      </c>
      <c r="Q1035" t="s">
        <v>8325</v>
      </c>
      <c r="R1035" t="s">
        <v>8330</v>
      </c>
      <c r="S1035" s="9">
        <f t="shared" si="45"/>
        <v>42688.52407407407</v>
      </c>
      <c r="T1035" s="9">
        <f t="shared" si="46"/>
        <v>42716.52407407407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4"/>
        <v>0.76922011849066707</v>
      </c>
      <c r="Q1036" t="s">
        <v>8325</v>
      </c>
      <c r="R1036" t="s">
        <v>8330</v>
      </c>
      <c r="S1036" s="9">
        <f t="shared" si="45"/>
        <v>42554.958379629628</v>
      </c>
      <c r="T1036" s="9">
        <f t="shared" si="46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4"/>
        <v>0.92891760904684972</v>
      </c>
      <c r="Q1037" t="s">
        <v>8325</v>
      </c>
      <c r="R1037" t="s">
        <v>8330</v>
      </c>
      <c r="S1037" s="9">
        <f t="shared" si="45"/>
        <v>42016.43310185185</v>
      </c>
      <c r="T1037" s="9">
        <f t="shared" si="46"/>
        <v>42046.43310185185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4"/>
        <v>0.88999291961188398</v>
      </c>
      <c r="Q1038" t="s">
        <v>8325</v>
      </c>
      <c r="R1038" t="s">
        <v>8330</v>
      </c>
      <c r="S1038" s="9">
        <f t="shared" si="45"/>
        <v>41249.240624999999</v>
      </c>
      <c r="T1038" s="9">
        <f t="shared" si="46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4"/>
        <v>0.97943192948090108</v>
      </c>
      <c r="Q1039" t="s">
        <v>8325</v>
      </c>
      <c r="R1039" t="s">
        <v>8330</v>
      </c>
      <c r="S1039" s="9">
        <f t="shared" si="45"/>
        <v>42119.61414351852</v>
      </c>
      <c r="T1039" s="9">
        <f t="shared" si="46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4"/>
        <v>0.68807339449541283</v>
      </c>
      <c r="Q1040" t="s">
        <v>8325</v>
      </c>
      <c r="R1040" t="s">
        <v>8330</v>
      </c>
      <c r="S1040" s="9">
        <f t="shared" si="45"/>
        <v>42418.023414351854</v>
      </c>
      <c r="T1040" s="9">
        <f t="shared" si="46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4"/>
        <v>0.78003120124804992</v>
      </c>
      <c r="Q1041" t="s">
        <v>8325</v>
      </c>
      <c r="R1041" t="s">
        <v>8330</v>
      </c>
      <c r="S1041" s="9">
        <f t="shared" si="45"/>
        <v>42691.900995370372</v>
      </c>
      <c r="T1041" s="9">
        <f t="shared" si="46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Q1042" t="s">
        <v>8331</v>
      </c>
      <c r="R1042" t="s">
        <v>8332</v>
      </c>
      <c r="S1042" s="9">
        <f t="shared" si="45"/>
        <v>42579.500104166662</v>
      </c>
      <c r="T1042" s="9">
        <f t="shared" si="46"/>
        <v>42609.500104166662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Q1043" t="s">
        <v>8331</v>
      </c>
      <c r="R1043" t="s">
        <v>8332</v>
      </c>
      <c r="S1043" s="9">
        <f t="shared" si="45"/>
        <v>41830.851759259254</v>
      </c>
      <c r="T1043" s="9">
        <f t="shared" si="46"/>
        <v>41850.851759259254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Q1044" t="s">
        <v>8331</v>
      </c>
      <c r="R1044" t="s">
        <v>8332</v>
      </c>
      <c r="S1044" s="9">
        <f t="shared" si="45"/>
        <v>41851.487824074073</v>
      </c>
      <c r="T1044" s="9">
        <f t="shared" si="46"/>
        <v>41894.208333333328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Q1045" t="s">
        <v>8331</v>
      </c>
      <c r="R1045" t="s">
        <v>8332</v>
      </c>
      <c r="S1045" s="9">
        <f t="shared" si="45"/>
        <v>42114.044618055552</v>
      </c>
      <c r="T1045" s="9">
        <f t="shared" si="46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Q1046" t="s">
        <v>8331</v>
      </c>
      <c r="R1046" t="s">
        <v>8332</v>
      </c>
      <c r="S1046" s="9">
        <f t="shared" si="45"/>
        <v>42011.717604166661</v>
      </c>
      <c r="T1046" s="9">
        <f t="shared" si="46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Q1047" t="s">
        <v>8331</v>
      </c>
      <c r="R1047" t="s">
        <v>8332</v>
      </c>
      <c r="S1047" s="9">
        <f t="shared" si="45"/>
        <v>41844.666087962956</v>
      </c>
      <c r="T1047" s="9">
        <f t="shared" si="46"/>
        <v>41874.666087962956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Q1048" t="s">
        <v>8331</v>
      </c>
      <c r="R1048" t="s">
        <v>8332</v>
      </c>
      <c r="S1048" s="9">
        <f t="shared" si="45"/>
        <v>42319.643055555549</v>
      </c>
      <c r="T1048" s="9">
        <f t="shared" si="46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Q1049" t="s">
        <v>8331</v>
      </c>
      <c r="R1049" t="s">
        <v>8332</v>
      </c>
      <c r="S1049" s="9">
        <f t="shared" si="45"/>
        <v>41918.610127314816</v>
      </c>
      <c r="T1049" s="9">
        <f t="shared" si="46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Q1050" t="s">
        <v>8331</v>
      </c>
      <c r="R1050" t="s">
        <v>8332</v>
      </c>
      <c r="S1050" s="9">
        <f t="shared" si="45"/>
        <v>42597.844780092586</v>
      </c>
      <c r="T1050" s="9">
        <f t="shared" si="46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Q1051" t="s">
        <v>8331</v>
      </c>
      <c r="R1051" t="s">
        <v>8332</v>
      </c>
      <c r="S1051" s="9">
        <f t="shared" si="45"/>
        <v>42382.222743055558</v>
      </c>
      <c r="T1051" s="9">
        <f t="shared" si="46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Q1052" t="s">
        <v>8331</v>
      </c>
      <c r="R1052" t="s">
        <v>8332</v>
      </c>
      <c r="S1052" s="9">
        <f t="shared" si="45"/>
        <v>42231.588854166665</v>
      </c>
      <c r="T1052" s="9">
        <f t="shared" si="46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Q1053" t="s">
        <v>8331</v>
      </c>
      <c r="R1053" t="s">
        <v>8332</v>
      </c>
      <c r="S1053" s="9">
        <f t="shared" si="45"/>
        <v>41849.805844907409</v>
      </c>
      <c r="T1053" s="9">
        <f t="shared" si="46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Q1054" t="s">
        <v>8331</v>
      </c>
      <c r="R1054" t="s">
        <v>8332</v>
      </c>
      <c r="S1054" s="9">
        <f t="shared" si="45"/>
        <v>42483.589062499996</v>
      </c>
      <c r="T1054" s="9">
        <f t="shared" si="46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Q1055" t="s">
        <v>8331</v>
      </c>
      <c r="R1055" t="s">
        <v>8332</v>
      </c>
      <c r="S1055" s="9">
        <f t="shared" si="45"/>
        <v>42774.964490740742</v>
      </c>
      <c r="T1055" s="9">
        <f t="shared" si="46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Q1056" t="s">
        <v>8331</v>
      </c>
      <c r="R1056" t="s">
        <v>8332</v>
      </c>
      <c r="S1056" s="9">
        <f t="shared" si="45"/>
        <v>41831.643506944441</v>
      </c>
      <c r="T1056" s="9">
        <f t="shared" si="46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Q1057" t="s">
        <v>8331</v>
      </c>
      <c r="R1057" t="s">
        <v>8332</v>
      </c>
      <c r="S1057" s="9">
        <f t="shared" si="45"/>
        <v>42406.784085648142</v>
      </c>
      <c r="T1057" s="9">
        <f t="shared" si="46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Q1058" t="s">
        <v>8331</v>
      </c>
      <c r="R1058" t="s">
        <v>8332</v>
      </c>
      <c r="S1058" s="9">
        <f t="shared" si="45"/>
        <v>42058.511307870365</v>
      </c>
      <c r="T1058" s="9">
        <f t="shared" si="46"/>
        <v>42118.469641203701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Q1059" t="s">
        <v>8331</v>
      </c>
      <c r="R1059" t="s">
        <v>8332</v>
      </c>
      <c r="S1059" s="9">
        <f t="shared" si="45"/>
        <v>42678.662997685184</v>
      </c>
      <c r="T1059" s="9">
        <f t="shared" si="46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Q1060" t="s">
        <v>8331</v>
      </c>
      <c r="R1060" t="s">
        <v>8332</v>
      </c>
      <c r="S1060" s="9">
        <f t="shared" si="45"/>
        <v>42047.692627314813</v>
      </c>
      <c r="T1060" s="9">
        <f t="shared" si="46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Q1061" t="s">
        <v>8331</v>
      </c>
      <c r="R1061" t="s">
        <v>8332</v>
      </c>
      <c r="S1061" s="9">
        <f t="shared" si="45"/>
        <v>42046.581666666665</v>
      </c>
      <c r="T1061" s="9">
        <f t="shared" si="46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Q1062" t="s">
        <v>8331</v>
      </c>
      <c r="R1062" t="s">
        <v>8332</v>
      </c>
      <c r="S1062" s="9">
        <f t="shared" si="45"/>
        <v>42079.704780092587</v>
      </c>
      <c r="T1062" s="9">
        <f t="shared" si="46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Q1063" t="s">
        <v>8331</v>
      </c>
      <c r="R1063" t="s">
        <v>8332</v>
      </c>
      <c r="S1063" s="9">
        <f t="shared" si="45"/>
        <v>42432.068379629629</v>
      </c>
      <c r="T1063" s="9">
        <f t="shared" si="46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Q1064" t="s">
        <v>8331</v>
      </c>
      <c r="R1064" t="s">
        <v>8332</v>
      </c>
      <c r="S1064" s="9">
        <f t="shared" si="45"/>
        <v>42556.598854166667</v>
      </c>
      <c r="T1064" s="9">
        <f t="shared" si="46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Q1065" t="s">
        <v>8331</v>
      </c>
      <c r="R1065" t="s">
        <v>8332</v>
      </c>
      <c r="S1065" s="9">
        <f t="shared" si="45"/>
        <v>42582.822476851848</v>
      </c>
      <c r="T1065" s="9">
        <f t="shared" si="46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Q1066" t="s">
        <v>8333</v>
      </c>
      <c r="R1066" t="s">
        <v>8334</v>
      </c>
      <c r="S1066" s="9">
        <f t="shared" si="45"/>
        <v>41417.019710648143</v>
      </c>
      <c r="T1066" s="9">
        <f t="shared" si="46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Q1067" t="s">
        <v>8333</v>
      </c>
      <c r="R1067" t="s">
        <v>8334</v>
      </c>
      <c r="S1067" s="9">
        <f t="shared" si="45"/>
        <v>41661.172708333332</v>
      </c>
      <c r="T1067" s="9">
        <f t="shared" si="46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Q1068" t="s">
        <v>8333</v>
      </c>
      <c r="R1068" t="s">
        <v>8334</v>
      </c>
      <c r="S1068" s="9">
        <f t="shared" si="45"/>
        <v>41445.754421296289</v>
      </c>
      <c r="T1068" s="9">
        <f t="shared" si="46"/>
        <v>41490.754421296289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Q1069" t="s">
        <v>8333</v>
      </c>
      <c r="R1069" t="s">
        <v>8334</v>
      </c>
      <c r="S1069" s="9">
        <f t="shared" si="45"/>
        <v>41599.647349537037</v>
      </c>
      <c r="T1069" s="9">
        <f t="shared" si="46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Q1070" t="s">
        <v>8333</v>
      </c>
      <c r="R1070" t="s">
        <v>8334</v>
      </c>
      <c r="S1070" s="9">
        <f t="shared" si="45"/>
        <v>42440.162777777776</v>
      </c>
      <c r="T1070" s="9">
        <f t="shared" si="46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Q1071" t="s">
        <v>8333</v>
      </c>
      <c r="R1071" t="s">
        <v>8334</v>
      </c>
      <c r="S1071" s="9">
        <f t="shared" si="45"/>
        <v>41572.021516203698</v>
      </c>
      <c r="T1071" s="9">
        <f t="shared" si="46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Q1072" t="s">
        <v>8333</v>
      </c>
      <c r="R1072" t="s">
        <v>8334</v>
      </c>
      <c r="S1072" s="9">
        <f t="shared" si="45"/>
        <v>41162.803495370368</v>
      </c>
      <c r="T1072" s="9">
        <f t="shared" si="46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Q1073" t="s">
        <v>8333</v>
      </c>
      <c r="R1073" t="s">
        <v>8334</v>
      </c>
      <c r="S1073" s="9">
        <f t="shared" si="45"/>
        <v>42295.545057870368</v>
      </c>
      <c r="T1073" s="9">
        <f t="shared" si="46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Q1074" t="s">
        <v>8333</v>
      </c>
      <c r="R1074" t="s">
        <v>8334</v>
      </c>
      <c r="S1074" s="9">
        <f t="shared" si="45"/>
        <v>41645.623807870368</v>
      </c>
      <c r="T1074" s="9">
        <f t="shared" si="46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Q1075" t="s">
        <v>8333</v>
      </c>
      <c r="R1075" t="s">
        <v>8334</v>
      </c>
      <c r="S1075" s="9">
        <f t="shared" si="45"/>
        <v>40802.756261574068</v>
      </c>
      <c r="T1075" s="9">
        <f t="shared" si="46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Q1076" t="s">
        <v>8333</v>
      </c>
      <c r="R1076" t="s">
        <v>8334</v>
      </c>
      <c r="S1076" s="9">
        <f t="shared" si="45"/>
        <v>41612.964641203704</v>
      </c>
      <c r="T1076" s="9">
        <f t="shared" si="46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Q1077" t="s">
        <v>8333</v>
      </c>
      <c r="R1077" t="s">
        <v>8334</v>
      </c>
      <c r="S1077" s="9">
        <f t="shared" si="45"/>
        <v>41005.695787037032</v>
      </c>
      <c r="T1077" s="9">
        <f t="shared" si="46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Q1078" t="s">
        <v>8333</v>
      </c>
      <c r="R1078" t="s">
        <v>8334</v>
      </c>
      <c r="S1078" s="9">
        <f t="shared" si="45"/>
        <v>41838.169560185182</v>
      </c>
      <c r="T1078" s="9">
        <f t="shared" si="46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Q1079" t="s">
        <v>8333</v>
      </c>
      <c r="R1079" t="s">
        <v>8334</v>
      </c>
      <c r="S1079" s="9">
        <f t="shared" si="45"/>
        <v>42352.958460648144</v>
      </c>
      <c r="T1079" s="9">
        <f t="shared" si="46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Q1080" t="s">
        <v>8333</v>
      </c>
      <c r="R1080" t="s">
        <v>8334</v>
      </c>
      <c r="S1080" s="9">
        <f t="shared" si="45"/>
        <v>40700.987511574072</v>
      </c>
      <c r="T1080" s="9">
        <f t="shared" si="46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Q1081" t="s">
        <v>8333</v>
      </c>
      <c r="R1081" t="s">
        <v>8334</v>
      </c>
      <c r="S1081" s="9">
        <f t="shared" si="45"/>
        <v>42479.358055555553</v>
      </c>
      <c r="T1081" s="9">
        <f t="shared" si="46"/>
        <v>42504.358055555553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Q1082" t="s">
        <v>8333</v>
      </c>
      <c r="R1082" t="s">
        <v>8334</v>
      </c>
      <c r="S1082" s="9">
        <f t="shared" si="45"/>
        <v>41739.929780092592</v>
      </c>
      <c r="T1082" s="9">
        <f t="shared" si="46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Q1083" t="s">
        <v>8333</v>
      </c>
      <c r="R1083" t="s">
        <v>8334</v>
      </c>
      <c r="S1083" s="9">
        <f t="shared" si="45"/>
        <v>42002.718657407408</v>
      </c>
      <c r="T1083" s="9">
        <f t="shared" si="46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Q1084" t="s">
        <v>8333</v>
      </c>
      <c r="R1084" t="s">
        <v>8334</v>
      </c>
      <c r="S1084" s="9">
        <f t="shared" si="45"/>
        <v>41101.697777777772</v>
      </c>
      <c r="T1084" s="9">
        <f t="shared" si="46"/>
        <v>41131.697777777772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Q1085" t="s">
        <v>8333</v>
      </c>
      <c r="R1085" t="s">
        <v>8334</v>
      </c>
      <c r="S1085" s="9">
        <f t="shared" si="45"/>
        <v>41793.451192129629</v>
      </c>
      <c r="T1085" s="9">
        <f t="shared" si="46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Q1086" t="s">
        <v>8333</v>
      </c>
      <c r="R1086" t="s">
        <v>8334</v>
      </c>
      <c r="S1086" s="9">
        <f t="shared" si="45"/>
        <v>41829.703749999993</v>
      </c>
      <c r="T1086" s="9">
        <f t="shared" si="46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Q1087" t="s">
        <v>8333</v>
      </c>
      <c r="R1087" t="s">
        <v>8334</v>
      </c>
      <c r="S1087" s="9">
        <f t="shared" si="45"/>
        <v>42413.462673611109</v>
      </c>
      <c r="T1087" s="9">
        <f t="shared" si="46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Q1088" t="s">
        <v>8333</v>
      </c>
      <c r="R1088" t="s">
        <v>8334</v>
      </c>
      <c r="S1088" s="9">
        <f t="shared" si="45"/>
        <v>41845.658460648148</v>
      </c>
      <c r="T1088" s="9">
        <f t="shared" si="46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Q1089" t="s">
        <v>8333</v>
      </c>
      <c r="R1089" t="s">
        <v>8334</v>
      </c>
      <c r="S1089" s="9">
        <f t="shared" si="45"/>
        <v>41775.505636574067</v>
      </c>
      <c r="T1089" s="9">
        <f t="shared" si="46"/>
        <v>41805.505636574067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Q1090" t="s">
        <v>8333</v>
      </c>
      <c r="R1090" t="s">
        <v>8334</v>
      </c>
      <c r="S1090" s="9">
        <f t="shared" si="45"/>
        <v>41723.591053240736</v>
      </c>
      <c r="T1090" s="9">
        <f t="shared" si="46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Q1091" t="s">
        <v>8333</v>
      </c>
      <c r="R1091" t="s">
        <v>8334</v>
      </c>
      <c r="S1091" s="9">
        <f t="shared" ref="S1091:S1154" si="47">(J1091/86400)+25569+(-5/24)</f>
        <v>42150.981192129628</v>
      </c>
      <c r="T1091" s="9">
        <f t="shared" ref="T1091:T1154" si="48">(I1091/86400)+25569+(-5/24)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Q1092" t="s">
        <v>8333</v>
      </c>
      <c r="R1092" t="s">
        <v>8334</v>
      </c>
      <c r="S1092" s="9">
        <f t="shared" si="47"/>
        <v>42122.977465277778</v>
      </c>
      <c r="T1092" s="9">
        <f t="shared" si="48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Q1093" t="s">
        <v>8333</v>
      </c>
      <c r="R1093" t="s">
        <v>8334</v>
      </c>
      <c r="S1093" s="9">
        <f t="shared" si="47"/>
        <v>42440.611944444441</v>
      </c>
      <c r="T1093" s="9">
        <f t="shared" si="48"/>
        <v>42470.570277777777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Q1094" t="s">
        <v>8333</v>
      </c>
      <c r="R1094" t="s">
        <v>8334</v>
      </c>
      <c r="S1094" s="9">
        <f t="shared" si="47"/>
        <v>41249.817569444444</v>
      </c>
      <c r="T1094" s="9">
        <f t="shared" si="48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Q1095" t="s">
        <v>8333</v>
      </c>
      <c r="R1095" t="s">
        <v>8334</v>
      </c>
      <c r="S1095" s="9">
        <f t="shared" si="47"/>
        <v>42396.765474537031</v>
      </c>
      <c r="T1095" s="9">
        <f t="shared" si="48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Q1096" t="s">
        <v>8333</v>
      </c>
      <c r="R1096" t="s">
        <v>8334</v>
      </c>
      <c r="S1096" s="9">
        <f t="shared" si="47"/>
        <v>40795.505011574074</v>
      </c>
      <c r="T1096" s="9">
        <f t="shared" si="48"/>
        <v>40825.505011574074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Q1097" t="s">
        <v>8333</v>
      </c>
      <c r="R1097" t="s">
        <v>8334</v>
      </c>
      <c r="S1097" s="9">
        <f t="shared" si="47"/>
        <v>41486.328935185185</v>
      </c>
      <c r="T1097" s="9">
        <f t="shared" si="48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Q1098" t="s">
        <v>8333</v>
      </c>
      <c r="R1098" t="s">
        <v>8334</v>
      </c>
      <c r="S1098" s="9">
        <f t="shared" si="47"/>
        <v>41885.309652777774</v>
      </c>
      <c r="T1098" s="9">
        <f t="shared" si="48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Q1099" t="s">
        <v>8333</v>
      </c>
      <c r="R1099" t="s">
        <v>8334</v>
      </c>
      <c r="S1099" s="9">
        <f t="shared" si="47"/>
        <v>41660.584224537037</v>
      </c>
      <c r="T1099" s="9">
        <f t="shared" si="48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Q1100" t="s">
        <v>8333</v>
      </c>
      <c r="R1100" t="s">
        <v>8334</v>
      </c>
      <c r="S1100" s="9">
        <f t="shared" si="47"/>
        <v>41712.554340277777</v>
      </c>
      <c r="T1100" s="9">
        <f t="shared" si="48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Q1101" t="s">
        <v>8333</v>
      </c>
      <c r="R1101" t="s">
        <v>8334</v>
      </c>
      <c r="S1101" s="9">
        <f t="shared" si="47"/>
        <v>42107.628101851849</v>
      </c>
      <c r="T1101" s="9">
        <f t="shared" si="48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Q1102" t="s">
        <v>8333</v>
      </c>
      <c r="R1102" t="s">
        <v>8334</v>
      </c>
      <c r="S1102" s="9">
        <f t="shared" si="47"/>
        <v>42383.902442129627</v>
      </c>
      <c r="T1102" s="9">
        <f t="shared" si="48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Q1103" t="s">
        <v>8333</v>
      </c>
      <c r="R1103" t="s">
        <v>8334</v>
      </c>
      <c r="S1103" s="9">
        <f t="shared" si="47"/>
        <v>42538.564097222225</v>
      </c>
      <c r="T1103" s="9">
        <f t="shared" si="48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Q1104" t="s">
        <v>8333</v>
      </c>
      <c r="R1104" t="s">
        <v>8334</v>
      </c>
      <c r="S1104" s="9">
        <f t="shared" si="47"/>
        <v>41576.837094907409</v>
      </c>
      <c r="T1104" s="9">
        <f t="shared" si="48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Q1105" t="s">
        <v>8333</v>
      </c>
      <c r="R1105" t="s">
        <v>8334</v>
      </c>
      <c r="S1105" s="9">
        <f t="shared" si="47"/>
        <v>42479.013773148145</v>
      </c>
      <c r="T1105" s="9">
        <f t="shared" si="48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Q1106" t="s">
        <v>8333</v>
      </c>
      <c r="R1106" t="s">
        <v>8334</v>
      </c>
      <c r="S1106" s="9">
        <f t="shared" si="47"/>
        <v>41771.201631944445</v>
      </c>
      <c r="T1106" s="9">
        <f t="shared" si="48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Q1107" t="s">
        <v>8333</v>
      </c>
      <c r="R1107" t="s">
        <v>8334</v>
      </c>
      <c r="S1107" s="9">
        <f t="shared" si="47"/>
        <v>41691.927395833329</v>
      </c>
      <c r="T1107" s="9">
        <f t="shared" si="48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Q1108" t="s">
        <v>8333</v>
      </c>
      <c r="R1108" t="s">
        <v>8334</v>
      </c>
      <c r="S1108" s="9">
        <f t="shared" si="47"/>
        <v>40973.532118055555</v>
      </c>
      <c r="T1108" s="9">
        <f t="shared" si="48"/>
        <v>41003.490451388883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Q1109" t="s">
        <v>8333</v>
      </c>
      <c r="R1109" t="s">
        <v>8334</v>
      </c>
      <c r="S1109" s="9">
        <f t="shared" si="47"/>
        <v>41813.653055555551</v>
      </c>
      <c r="T1109" s="9">
        <f t="shared" si="48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Q1110" t="s">
        <v>8333</v>
      </c>
      <c r="R1110" t="s">
        <v>8334</v>
      </c>
      <c r="S1110" s="9">
        <f t="shared" si="47"/>
        <v>40952.42864583333</v>
      </c>
      <c r="T1110" s="9">
        <f t="shared" si="48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Q1111" t="s">
        <v>8333</v>
      </c>
      <c r="R1111" t="s">
        <v>8334</v>
      </c>
      <c r="S1111" s="9">
        <f t="shared" si="47"/>
        <v>42662.543865740743</v>
      </c>
      <c r="T1111" s="9">
        <f t="shared" si="48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Q1112" t="s">
        <v>8333</v>
      </c>
      <c r="R1112" t="s">
        <v>8334</v>
      </c>
      <c r="S1112" s="9">
        <f t="shared" si="47"/>
        <v>41220.72479166666</v>
      </c>
      <c r="T1112" s="9">
        <f t="shared" si="48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Q1113" t="s">
        <v>8333</v>
      </c>
      <c r="R1113" t="s">
        <v>8334</v>
      </c>
      <c r="S1113" s="9">
        <f t="shared" si="47"/>
        <v>42346.995254629626</v>
      </c>
      <c r="T1113" s="9">
        <f t="shared" si="48"/>
        <v>42376.995254629626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Q1114" t="s">
        <v>8333</v>
      </c>
      <c r="R1114" t="s">
        <v>8334</v>
      </c>
      <c r="S1114" s="9">
        <f t="shared" si="47"/>
        <v>41963.551053240742</v>
      </c>
      <c r="T1114" s="9">
        <f t="shared" si="48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Q1115" t="s">
        <v>8333</v>
      </c>
      <c r="R1115" t="s">
        <v>8334</v>
      </c>
      <c r="S1115" s="9">
        <f t="shared" si="47"/>
        <v>41835.768749999996</v>
      </c>
      <c r="T1115" s="9">
        <f t="shared" si="48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Q1116" t="s">
        <v>8333</v>
      </c>
      <c r="R1116" t="s">
        <v>8334</v>
      </c>
      <c r="S1116" s="9">
        <f t="shared" si="47"/>
        <v>41526.13758101852</v>
      </c>
      <c r="T1116" s="9">
        <f t="shared" si="48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Q1117" t="s">
        <v>8333</v>
      </c>
      <c r="R1117" t="s">
        <v>8334</v>
      </c>
      <c r="S1117" s="9">
        <f t="shared" si="47"/>
        <v>42429.487210648142</v>
      </c>
      <c r="T1117" s="9">
        <f t="shared" si="48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Q1118" t="s">
        <v>8333</v>
      </c>
      <c r="R1118" t="s">
        <v>8334</v>
      </c>
      <c r="S1118" s="9">
        <f t="shared" si="47"/>
        <v>41009.638981481483</v>
      </c>
      <c r="T1118" s="9">
        <f t="shared" si="48"/>
        <v>41069.638981481483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Q1119" t="s">
        <v>8333</v>
      </c>
      <c r="R1119" t="s">
        <v>8334</v>
      </c>
      <c r="S1119" s="9">
        <f t="shared" si="47"/>
        <v>42333.390196759261</v>
      </c>
      <c r="T1119" s="9">
        <f t="shared" si="48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Q1120" t="s">
        <v>8333</v>
      </c>
      <c r="R1120" t="s">
        <v>8334</v>
      </c>
      <c r="S1120" s="9">
        <f t="shared" si="47"/>
        <v>41703.958090277774</v>
      </c>
      <c r="T1120" s="9">
        <f t="shared" si="48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Q1121" t="s">
        <v>8333</v>
      </c>
      <c r="R1121" t="s">
        <v>8334</v>
      </c>
      <c r="S1121" s="9">
        <f t="shared" si="47"/>
        <v>41722.584074074075</v>
      </c>
      <c r="T1121" s="9">
        <f t="shared" si="48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Q1122" t="s">
        <v>8333</v>
      </c>
      <c r="R1122" t="s">
        <v>8334</v>
      </c>
      <c r="S1122" s="9">
        <f t="shared" si="47"/>
        <v>40799.664351851847</v>
      </c>
      <c r="T1122" s="9">
        <f t="shared" si="48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Q1123" t="s">
        <v>8333</v>
      </c>
      <c r="R1123" t="s">
        <v>8334</v>
      </c>
      <c r="S1123" s="9">
        <f t="shared" si="47"/>
        <v>42412.72587962963</v>
      </c>
      <c r="T1123" s="9">
        <f t="shared" si="48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Q1124" t="s">
        <v>8333</v>
      </c>
      <c r="R1124" t="s">
        <v>8334</v>
      </c>
      <c r="S1124" s="9">
        <f t="shared" si="47"/>
        <v>41410.495659722219</v>
      </c>
      <c r="T1124" s="9">
        <f t="shared" si="48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Q1125" t="s">
        <v>8333</v>
      </c>
      <c r="R1125" t="s">
        <v>8334</v>
      </c>
      <c r="S1125" s="9">
        <f t="shared" si="47"/>
        <v>41718.315370370365</v>
      </c>
      <c r="T1125" s="9">
        <f t="shared" si="48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Q1126" t="s">
        <v>8333</v>
      </c>
      <c r="R1126" t="s">
        <v>8335</v>
      </c>
      <c r="S1126" s="9">
        <f t="shared" si="47"/>
        <v>42094.458923611113</v>
      </c>
      <c r="T1126" s="9">
        <f t="shared" si="48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Q1127" t="s">
        <v>8333</v>
      </c>
      <c r="R1127" t="s">
        <v>8335</v>
      </c>
      <c r="S1127" s="9">
        <f t="shared" si="47"/>
        <v>42212.415856481479</v>
      </c>
      <c r="T1127" s="9">
        <f t="shared" si="48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Q1128" t="s">
        <v>8333</v>
      </c>
      <c r="R1128" t="s">
        <v>8335</v>
      </c>
      <c r="S1128" s="9">
        <f t="shared" si="47"/>
        <v>42535.119143518517</v>
      </c>
      <c r="T1128" s="9">
        <f t="shared" si="48"/>
        <v>42565.119143518517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Q1129" t="s">
        <v>8333</v>
      </c>
      <c r="R1129" t="s">
        <v>8335</v>
      </c>
      <c r="S1129" s="9">
        <f t="shared" si="47"/>
        <v>41926.645833333328</v>
      </c>
      <c r="T1129" s="9">
        <f t="shared" si="48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Q1130" t="s">
        <v>8333</v>
      </c>
      <c r="R1130" t="s">
        <v>8335</v>
      </c>
      <c r="S1130" s="9">
        <f t="shared" si="47"/>
        <v>41828.441168981481</v>
      </c>
      <c r="T1130" s="9">
        <f t="shared" si="48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Q1131" t="s">
        <v>8333</v>
      </c>
      <c r="R1131" t="s">
        <v>8335</v>
      </c>
      <c r="S1131" s="9">
        <f t="shared" si="47"/>
        <v>42496.056631944441</v>
      </c>
      <c r="T1131" s="9">
        <f t="shared" si="48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Q1132" t="s">
        <v>8333</v>
      </c>
      <c r="R1132" t="s">
        <v>8335</v>
      </c>
      <c r="S1132" s="9">
        <f t="shared" si="47"/>
        <v>41908.788194444445</v>
      </c>
      <c r="T1132" s="9">
        <f t="shared" si="48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Q1133" t="s">
        <v>8333</v>
      </c>
      <c r="R1133" t="s">
        <v>8335</v>
      </c>
      <c r="S1133" s="9">
        <f t="shared" si="47"/>
        <v>42332.699861111112</v>
      </c>
      <c r="T1133" s="9">
        <f t="shared" si="48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Q1134" t="s">
        <v>8333</v>
      </c>
      <c r="R1134" t="s">
        <v>8335</v>
      </c>
      <c r="S1134" s="9">
        <f t="shared" si="47"/>
        <v>42705.907071759262</v>
      </c>
      <c r="T1134" s="9">
        <f t="shared" si="48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Q1135" t="s">
        <v>8333</v>
      </c>
      <c r="R1135" t="s">
        <v>8335</v>
      </c>
      <c r="S1135" s="9">
        <f t="shared" si="47"/>
        <v>41821.198854166665</v>
      </c>
      <c r="T1135" s="9">
        <f t="shared" si="48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Q1136" t="s">
        <v>8333</v>
      </c>
      <c r="R1136" t="s">
        <v>8335</v>
      </c>
      <c r="S1136" s="9">
        <f t="shared" si="47"/>
        <v>41958.07671296296</v>
      </c>
      <c r="T1136" s="9">
        <f t="shared" si="48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Q1137" t="s">
        <v>8333</v>
      </c>
      <c r="R1137" t="s">
        <v>8335</v>
      </c>
      <c r="S1137" s="9">
        <f t="shared" si="47"/>
        <v>42558.781180555554</v>
      </c>
      <c r="T1137" s="9">
        <f t="shared" si="48"/>
        <v>42588.781180555554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Q1138" t="s">
        <v>8333</v>
      </c>
      <c r="R1138" t="s">
        <v>8335</v>
      </c>
      <c r="S1138" s="9">
        <f t="shared" si="47"/>
        <v>42327.46329861111</v>
      </c>
      <c r="T1138" s="9">
        <f t="shared" si="48"/>
        <v>42357.46329861111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Q1139" t="s">
        <v>8333</v>
      </c>
      <c r="R1139" t="s">
        <v>8335</v>
      </c>
      <c r="S1139" s="9">
        <f t="shared" si="47"/>
        <v>42453.611354166664</v>
      </c>
      <c r="T1139" s="9">
        <f t="shared" si="48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Q1140" t="s">
        <v>8333</v>
      </c>
      <c r="R1140" t="s">
        <v>8335</v>
      </c>
      <c r="S1140" s="9">
        <f t="shared" si="47"/>
        <v>42736.698275462964</v>
      </c>
      <c r="T1140" s="9">
        <f t="shared" si="48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Q1141" t="s">
        <v>8333</v>
      </c>
      <c r="R1141" t="s">
        <v>8335</v>
      </c>
      <c r="S1141" s="9">
        <f t="shared" si="47"/>
        <v>41975.139189814814</v>
      </c>
      <c r="T1141" s="9">
        <f t="shared" si="48"/>
        <v>42005.139189814814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Q1142" t="s">
        <v>8333</v>
      </c>
      <c r="R1142" t="s">
        <v>8335</v>
      </c>
      <c r="S1142" s="9">
        <f t="shared" si="47"/>
        <v>42192.253715277773</v>
      </c>
      <c r="T1142" s="9">
        <f t="shared" si="48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Q1143" t="s">
        <v>8333</v>
      </c>
      <c r="R1143" t="s">
        <v>8335</v>
      </c>
      <c r="S1143" s="9">
        <f t="shared" si="47"/>
        <v>42164.491319444445</v>
      </c>
      <c r="T1143" s="9">
        <f t="shared" si="48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Q1144" t="s">
        <v>8333</v>
      </c>
      <c r="R1144" t="s">
        <v>8335</v>
      </c>
      <c r="S1144" s="9">
        <f t="shared" si="47"/>
        <v>42021.797766203701</v>
      </c>
      <c r="T1144" s="9">
        <f t="shared" si="48"/>
        <v>42051.797766203701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Q1145" t="s">
        <v>8333</v>
      </c>
      <c r="R1145" t="s">
        <v>8335</v>
      </c>
      <c r="S1145" s="9">
        <f t="shared" si="47"/>
        <v>42324.985254629624</v>
      </c>
      <c r="T1145" s="9">
        <f t="shared" si="48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Q1146" t="s">
        <v>8336</v>
      </c>
      <c r="R1146" t="s">
        <v>8337</v>
      </c>
      <c r="S1146" s="9">
        <f t="shared" si="47"/>
        <v>42092.973611111105</v>
      </c>
      <c r="T1146" s="9">
        <f t="shared" si="48"/>
        <v>42122.973611111105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Q1147" t="s">
        <v>8336</v>
      </c>
      <c r="R1147" t="s">
        <v>8337</v>
      </c>
      <c r="S1147" s="9">
        <f t="shared" si="47"/>
        <v>41854.539259259254</v>
      </c>
      <c r="T1147" s="9">
        <f t="shared" si="48"/>
        <v>41914.539259259254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Q1148" t="s">
        <v>8336</v>
      </c>
      <c r="R1148" t="s">
        <v>8337</v>
      </c>
      <c r="S1148" s="9">
        <f t="shared" si="47"/>
        <v>41723.745057870365</v>
      </c>
      <c r="T1148" s="9">
        <f t="shared" si="48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Q1149" t="s">
        <v>8336</v>
      </c>
      <c r="R1149" t="s">
        <v>8337</v>
      </c>
      <c r="S1149" s="9">
        <f t="shared" si="47"/>
        <v>41871.763692129629</v>
      </c>
      <c r="T1149" s="9">
        <f t="shared" si="48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Q1150" t="s">
        <v>8336</v>
      </c>
      <c r="R1150" t="s">
        <v>8337</v>
      </c>
      <c r="S1150" s="9">
        <f t="shared" si="47"/>
        <v>42674.962743055548</v>
      </c>
      <c r="T1150" s="9">
        <f t="shared" si="48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Q1151" t="s">
        <v>8336</v>
      </c>
      <c r="R1151" t="s">
        <v>8337</v>
      </c>
      <c r="S1151" s="9">
        <f t="shared" si="47"/>
        <v>42507.501921296294</v>
      </c>
      <c r="T1151" s="9">
        <f t="shared" si="48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Q1152" t="s">
        <v>8336</v>
      </c>
      <c r="R1152" t="s">
        <v>8337</v>
      </c>
      <c r="S1152" s="9">
        <f t="shared" si="47"/>
        <v>42317.74623842592</v>
      </c>
      <c r="T1152" s="9">
        <f t="shared" si="48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Q1153" t="s">
        <v>8336</v>
      </c>
      <c r="R1153" t="s">
        <v>8337</v>
      </c>
      <c r="S1153" s="9">
        <f t="shared" si="47"/>
        <v>42223.894247685188</v>
      </c>
      <c r="T1153" s="9">
        <f t="shared" si="48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Q1154" t="s">
        <v>8336</v>
      </c>
      <c r="R1154" t="s">
        <v>8337</v>
      </c>
      <c r="S1154" s="9">
        <f t="shared" si="47"/>
        <v>42109.501296296294</v>
      </c>
      <c r="T1154" s="9">
        <f t="shared" si="48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Q1155" t="s">
        <v>8336</v>
      </c>
      <c r="R1155" t="s">
        <v>8337</v>
      </c>
      <c r="S1155" s="9">
        <f t="shared" ref="S1155:S1218" si="49">(J1155/86400)+25569+(-5/24)</f>
        <v>42143.505844907406</v>
      </c>
      <c r="T1155" s="9">
        <f t="shared" ref="T1155:T1218" si="50">(I1155/86400)+25569+(-5/24)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Q1156" t="s">
        <v>8336</v>
      </c>
      <c r="R1156" t="s">
        <v>8337</v>
      </c>
      <c r="S1156" s="9">
        <f t="shared" si="49"/>
        <v>42222.900532407402</v>
      </c>
      <c r="T1156" s="9">
        <f t="shared" si="50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Q1157" t="s">
        <v>8336</v>
      </c>
      <c r="R1157" t="s">
        <v>8337</v>
      </c>
      <c r="S1157" s="9">
        <f t="shared" si="49"/>
        <v>41835.555648148147</v>
      </c>
      <c r="T1157" s="9">
        <f t="shared" si="50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Q1158" t="s">
        <v>8336</v>
      </c>
      <c r="R1158" t="s">
        <v>8337</v>
      </c>
      <c r="S1158" s="9">
        <f t="shared" si="49"/>
        <v>42028.862986111104</v>
      </c>
      <c r="T1158" s="9">
        <f t="shared" si="50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Q1159" t="s">
        <v>8336</v>
      </c>
      <c r="R1159" t="s">
        <v>8337</v>
      </c>
      <c r="S1159" s="9">
        <f t="shared" si="49"/>
        <v>41918.419907407406</v>
      </c>
      <c r="T1159" s="9">
        <f t="shared" si="50"/>
        <v>41978.46157407407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Q1160" t="s">
        <v>8336</v>
      </c>
      <c r="R1160" t="s">
        <v>8337</v>
      </c>
      <c r="S1160" s="9">
        <f t="shared" si="49"/>
        <v>41951.883425925924</v>
      </c>
      <c r="T1160" s="9">
        <f t="shared" si="50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Q1161" t="s">
        <v>8336</v>
      </c>
      <c r="R1161" t="s">
        <v>8337</v>
      </c>
      <c r="S1161" s="9">
        <f t="shared" si="49"/>
        <v>42154.518113425926</v>
      </c>
      <c r="T1161" s="9">
        <f t="shared" si="50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Q1162" t="s">
        <v>8336</v>
      </c>
      <c r="R1162" t="s">
        <v>8337</v>
      </c>
      <c r="S1162" s="9">
        <f t="shared" si="49"/>
        <v>42060.946597222217</v>
      </c>
      <c r="T1162" s="9">
        <f t="shared" si="50"/>
        <v>42090.904930555553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Q1163" t="s">
        <v>8336</v>
      </c>
      <c r="R1163" t="s">
        <v>8337</v>
      </c>
      <c r="S1163" s="9">
        <f t="shared" si="49"/>
        <v>42122.421168981477</v>
      </c>
      <c r="T1163" s="9">
        <f t="shared" si="50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Q1164" t="s">
        <v>8336</v>
      </c>
      <c r="R1164" t="s">
        <v>8337</v>
      </c>
      <c r="S1164" s="9">
        <f t="shared" si="49"/>
        <v>41876.475277777776</v>
      </c>
      <c r="T1164" s="9">
        <f t="shared" si="50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Q1165" t="s">
        <v>8336</v>
      </c>
      <c r="R1165" t="s">
        <v>8337</v>
      </c>
      <c r="S1165" s="9">
        <f t="shared" si="49"/>
        <v>41830.515277777777</v>
      </c>
      <c r="T1165" s="9">
        <f t="shared" si="50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Q1166" t="s">
        <v>8336</v>
      </c>
      <c r="R1166" t="s">
        <v>8337</v>
      </c>
      <c r="S1166" s="9">
        <f t="shared" si="49"/>
        <v>42509.51599537037</v>
      </c>
      <c r="T1166" s="9">
        <f t="shared" si="50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Q1167" t="s">
        <v>8336</v>
      </c>
      <c r="R1167" t="s">
        <v>8337</v>
      </c>
      <c r="S1167" s="9">
        <f t="shared" si="49"/>
        <v>41792.00613425926</v>
      </c>
      <c r="T1167" s="9">
        <f t="shared" si="50"/>
        <v>41826.00613425926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Q1168" t="s">
        <v>8336</v>
      </c>
      <c r="R1168" t="s">
        <v>8337</v>
      </c>
      <c r="S1168" s="9">
        <f t="shared" si="49"/>
        <v>42150.277106481481</v>
      </c>
      <c r="T1168" s="9">
        <f t="shared" si="50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Q1169" t="s">
        <v>8336</v>
      </c>
      <c r="R1169" t="s">
        <v>8337</v>
      </c>
      <c r="S1169" s="9">
        <f t="shared" si="49"/>
        <v>41863.526562499996</v>
      </c>
      <c r="T1169" s="9">
        <f t="shared" si="50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Q1170" t="s">
        <v>8336</v>
      </c>
      <c r="R1170" t="s">
        <v>8337</v>
      </c>
      <c r="S1170" s="9">
        <f t="shared" si="49"/>
        <v>42604.845659722218</v>
      </c>
      <c r="T1170" s="9">
        <f t="shared" si="50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Q1171" t="s">
        <v>8336</v>
      </c>
      <c r="R1171" t="s">
        <v>8337</v>
      </c>
      <c r="S1171" s="9">
        <f t="shared" si="49"/>
        <v>42027.145405092589</v>
      </c>
      <c r="T1171" s="9">
        <f t="shared" si="50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Q1172" t="s">
        <v>8336</v>
      </c>
      <c r="R1172" t="s">
        <v>8337</v>
      </c>
      <c r="S1172" s="9">
        <f t="shared" si="49"/>
        <v>42124.684849537036</v>
      </c>
      <c r="T1172" s="9">
        <f t="shared" si="50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Q1173" t="s">
        <v>8336</v>
      </c>
      <c r="R1173" t="s">
        <v>8337</v>
      </c>
      <c r="S1173" s="9">
        <f t="shared" si="49"/>
        <v>41938.596377314811</v>
      </c>
      <c r="T1173" s="9">
        <f t="shared" si="50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Q1174" t="s">
        <v>8336</v>
      </c>
      <c r="R1174" t="s">
        <v>8337</v>
      </c>
      <c r="S1174" s="9">
        <f t="shared" si="49"/>
        <v>41841.473981481475</v>
      </c>
      <c r="T1174" s="9">
        <f t="shared" si="50"/>
        <v>41871.473981481475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Q1175" t="s">
        <v>8336</v>
      </c>
      <c r="R1175" t="s">
        <v>8337</v>
      </c>
      <c r="S1175" s="9">
        <f t="shared" si="49"/>
        <v>42183.97751157407</v>
      </c>
      <c r="T1175" s="9">
        <f t="shared" si="50"/>
        <v>42218.97751157407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Q1176" t="s">
        <v>8336</v>
      </c>
      <c r="R1176" t="s">
        <v>8337</v>
      </c>
      <c r="S1176" s="9">
        <f t="shared" si="49"/>
        <v>42468.633414351854</v>
      </c>
      <c r="T1176" s="9">
        <f t="shared" si="50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Q1177" t="s">
        <v>8336</v>
      </c>
      <c r="R1177" t="s">
        <v>8337</v>
      </c>
      <c r="S1177" s="9">
        <f t="shared" si="49"/>
        <v>42170.520127314812</v>
      </c>
      <c r="T1177" s="9">
        <f t="shared" si="50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Q1178" t="s">
        <v>8336</v>
      </c>
      <c r="R1178" t="s">
        <v>8337</v>
      </c>
      <c r="S1178" s="9">
        <f t="shared" si="49"/>
        <v>42745.811319444438</v>
      </c>
      <c r="T1178" s="9">
        <f t="shared" si="50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Q1179" t="s">
        <v>8336</v>
      </c>
      <c r="R1179" t="s">
        <v>8337</v>
      </c>
      <c r="S1179" s="9">
        <f t="shared" si="49"/>
        <v>41897.452499999999</v>
      </c>
      <c r="T1179" s="9">
        <f t="shared" si="50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Q1180" t="s">
        <v>8336</v>
      </c>
      <c r="R1180" t="s">
        <v>8337</v>
      </c>
      <c r="S1180" s="9">
        <f t="shared" si="49"/>
        <v>41837.69736111111</v>
      </c>
      <c r="T1180" s="9">
        <f t="shared" si="50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Q1181" t="s">
        <v>8336</v>
      </c>
      <c r="R1181" t="s">
        <v>8337</v>
      </c>
      <c r="S1181" s="9">
        <f t="shared" si="49"/>
        <v>42275.511886574073</v>
      </c>
      <c r="T1181" s="9">
        <f t="shared" si="50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Q1182" t="s">
        <v>8336</v>
      </c>
      <c r="R1182" t="s">
        <v>8337</v>
      </c>
      <c r="S1182" s="9">
        <f t="shared" si="49"/>
        <v>41781.598541666666</v>
      </c>
      <c r="T1182" s="9">
        <f t="shared" si="50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Q1183" t="s">
        <v>8336</v>
      </c>
      <c r="R1183" t="s">
        <v>8337</v>
      </c>
      <c r="S1183" s="9">
        <f t="shared" si="49"/>
        <v>42034.131030092591</v>
      </c>
      <c r="T1183" s="9">
        <f t="shared" si="50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Q1184" t="s">
        <v>8336</v>
      </c>
      <c r="R1184" t="s">
        <v>8337</v>
      </c>
      <c r="S1184" s="9">
        <f t="shared" si="49"/>
        <v>42728.619074074071</v>
      </c>
      <c r="T1184" s="9">
        <f t="shared" si="50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Q1185" t="s">
        <v>8336</v>
      </c>
      <c r="R1185" t="s">
        <v>8337</v>
      </c>
      <c r="S1185" s="9">
        <f t="shared" si="49"/>
        <v>42656.653043981474</v>
      </c>
      <c r="T1185" s="9">
        <f t="shared" si="50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ref="O1186:O1225" si="51">D1186/E1186</f>
        <v>0.95295850298882434</v>
      </c>
      <c r="Q1186" t="s">
        <v>8338</v>
      </c>
      <c r="R1186" t="s">
        <v>8339</v>
      </c>
      <c r="S1186" s="9">
        <f t="shared" si="49"/>
        <v>42741.391331018516</v>
      </c>
      <c r="T1186" s="9">
        <f t="shared" si="50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1"/>
        <v>0.9484066767830045</v>
      </c>
      <c r="Q1187" t="s">
        <v>8338</v>
      </c>
      <c r="R1187" t="s">
        <v>8339</v>
      </c>
      <c r="S1187" s="9">
        <f t="shared" si="49"/>
        <v>42130.656817129631</v>
      </c>
      <c r="T1187" s="9">
        <f t="shared" si="50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1"/>
        <v>0.93691442848219864</v>
      </c>
      <c r="Q1188" t="s">
        <v>8338</v>
      </c>
      <c r="R1188" t="s">
        <v>8339</v>
      </c>
      <c r="S1188" s="9">
        <f t="shared" si="49"/>
        <v>42123.655034722215</v>
      </c>
      <c r="T1188" s="9">
        <f t="shared" si="50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1"/>
        <v>0.96037756558006804</v>
      </c>
      <c r="Q1189" t="s">
        <v>8338</v>
      </c>
      <c r="R1189" t="s">
        <v>8339</v>
      </c>
      <c r="S1189" s="9">
        <f t="shared" si="49"/>
        <v>42109.686608796292</v>
      </c>
      <c r="T1189" s="9">
        <f t="shared" si="50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1"/>
        <v>0.62285892245406416</v>
      </c>
      <c r="Q1190" t="s">
        <v>8338</v>
      </c>
      <c r="R1190" t="s">
        <v>8339</v>
      </c>
      <c r="S1190" s="9">
        <f t="shared" si="49"/>
        <v>42711.492361111108</v>
      </c>
      <c r="T1190" s="9">
        <f t="shared" si="50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1"/>
        <v>0.92783505154639179</v>
      </c>
      <c r="Q1191" t="s">
        <v>8338</v>
      </c>
      <c r="R1191" t="s">
        <v>8339</v>
      </c>
      <c r="S1191" s="9">
        <f t="shared" si="49"/>
        <v>42529.770775462959</v>
      </c>
      <c r="T1191" s="9">
        <f t="shared" si="50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1"/>
        <v>0.7407407407407407</v>
      </c>
      <c r="Q1192" t="s">
        <v>8338</v>
      </c>
      <c r="R1192" t="s">
        <v>8339</v>
      </c>
      <c r="S1192" s="9">
        <f t="shared" si="49"/>
        <v>41852.457465277774</v>
      </c>
      <c r="T1192" s="9">
        <f t="shared" si="50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1"/>
        <v>0.91680814940577249</v>
      </c>
      <c r="Q1193" t="s">
        <v>8338</v>
      </c>
      <c r="R1193" t="s">
        <v>8339</v>
      </c>
      <c r="S1193" s="9">
        <f t="shared" si="49"/>
        <v>42419.395370370366</v>
      </c>
      <c r="T1193" s="9">
        <f t="shared" si="50"/>
        <v>42449.353703703702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1"/>
        <v>0.34482758620689657</v>
      </c>
      <c r="Q1194" t="s">
        <v>8338</v>
      </c>
      <c r="R1194" t="s">
        <v>8339</v>
      </c>
      <c r="S1194" s="9">
        <f t="shared" si="49"/>
        <v>42747.298356481479</v>
      </c>
      <c r="T1194" s="9">
        <f t="shared" si="50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1"/>
        <v>0.96193486326783018</v>
      </c>
      <c r="Q1195" t="s">
        <v>8338</v>
      </c>
      <c r="R1195" t="s">
        <v>8339</v>
      </c>
      <c r="S1195" s="9">
        <f t="shared" si="49"/>
        <v>42409.567743055552</v>
      </c>
      <c r="T1195" s="9">
        <f t="shared" si="50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1"/>
        <v>0.3103277060575968</v>
      </c>
      <c r="Q1196" t="s">
        <v>8338</v>
      </c>
      <c r="R1196" t="s">
        <v>8339</v>
      </c>
      <c r="S1196" s="9">
        <f t="shared" si="49"/>
        <v>42072.27984953703</v>
      </c>
      <c r="T1196" s="9">
        <f t="shared" si="50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1"/>
        <v>0.7407407407407407</v>
      </c>
      <c r="Q1197" t="s">
        <v>8338</v>
      </c>
      <c r="R1197" t="s">
        <v>8339</v>
      </c>
      <c r="S1197" s="9">
        <f t="shared" si="49"/>
        <v>42298.139502314814</v>
      </c>
      <c r="T1197" s="9">
        <f t="shared" si="50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1"/>
        <v>0.37049339499706163</v>
      </c>
      <c r="Q1198" t="s">
        <v>8338</v>
      </c>
      <c r="R1198" t="s">
        <v>8339</v>
      </c>
      <c r="S1198" s="9">
        <f t="shared" si="49"/>
        <v>42326.610405092586</v>
      </c>
      <c r="T1198" s="9">
        <f t="shared" si="50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1"/>
        <v>0.39479917881770804</v>
      </c>
      <c r="Q1199" t="s">
        <v>8338</v>
      </c>
      <c r="R1199" t="s">
        <v>8339</v>
      </c>
      <c r="S1199" s="9">
        <f t="shared" si="49"/>
        <v>42503.456412037034</v>
      </c>
      <c r="T1199" s="9">
        <f t="shared" si="50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1"/>
        <v>0.38372985418265543</v>
      </c>
      <c r="Q1200" t="s">
        <v>8338</v>
      </c>
      <c r="R1200" t="s">
        <v>8339</v>
      </c>
      <c r="S1200" s="9">
        <f t="shared" si="49"/>
        <v>42333.410717592589</v>
      </c>
      <c r="T1200" s="9">
        <f t="shared" si="50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1"/>
        <v>0.98700334199777195</v>
      </c>
      <c r="Q1201" t="s">
        <v>8338</v>
      </c>
      <c r="R1201" t="s">
        <v>8339</v>
      </c>
      <c r="S1201" s="9">
        <f t="shared" si="49"/>
        <v>42161.562499999993</v>
      </c>
      <c r="T1201" s="9">
        <f t="shared" si="50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1"/>
        <v>0.7961519323270857</v>
      </c>
      <c r="Q1202" t="s">
        <v>8338</v>
      </c>
      <c r="R1202" t="s">
        <v>8339</v>
      </c>
      <c r="S1202" s="9">
        <f t="shared" si="49"/>
        <v>42089.269166666665</v>
      </c>
      <c r="T1202" s="9">
        <f t="shared" si="50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1"/>
        <v>0.97620182647361731</v>
      </c>
      <c r="Q1203" t="s">
        <v>8338</v>
      </c>
      <c r="R1203" t="s">
        <v>8339</v>
      </c>
      <c r="S1203" s="9">
        <f t="shared" si="49"/>
        <v>42536.398680555554</v>
      </c>
      <c r="T1203" s="9">
        <f t="shared" si="50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1"/>
        <v>0.50189717130754252</v>
      </c>
      <c r="Q1204" t="s">
        <v>8338</v>
      </c>
      <c r="R1204" t="s">
        <v>8339</v>
      </c>
      <c r="S1204" s="9">
        <f t="shared" si="49"/>
        <v>42152.08048611111</v>
      </c>
      <c r="T1204" s="9">
        <f t="shared" si="50"/>
        <v>42182.08048611111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1"/>
        <v>0.9760479041916168</v>
      </c>
      <c r="Q1205" t="s">
        <v>8338</v>
      </c>
      <c r="R1205" t="s">
        <v>8339</v>
      </c>
      <c r="S1205" s="9">
        <f t="shared" si="49"/>
        <v>42125.4065625</v>
      </c>
      <c r="T1205" s="9">
        <f t="shared" si="50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1"/>
        <v>0.97138160352686242</v>
      </c>
      <c r="Q1206" t="s">
        <v>8338</v>
      </c>
      <c r="R1206" t="s">
        <v>8339</v>
      </c>
      <c r="S1206" s="9">
        <f t="shared" si="49"/>
        <v>42297.539733796293</v>
      </c>
      <c r="T1206" s="9">
        <f t="shared" si="50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1"/>
        <v>0.99145820622330694</v>
      </c>
      <c r="Q1207" t="s">
        <v>8338</v>
      </c>
      <c r="R1207" t="s">
        <v>8339</v>
      </c>
      <c r="S1207" s="9">
        <f t="shared" si="49"/>
        <v>42138.298043981478</v>
      </c>
      <c r="T1207" s="9">
        <f t="shared" si="50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1"/>
        <v>0.86956521739130432</v>
      </c>
      <c r="Q1208" t="s">
        <v>8338</v>
      </c>
      <c r="R1208" t="s">
        <v>8339</v>
      </c>
      <c r="S1208" s="9">
        <f t="shared" si="49"/>
        <v>42772.567743055552</v>
      </c>
      <c r="T1208" s="9">
        <f t="shared" si="50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1"/>
        <v>0.95999080248332946</v>
      </c>
      <c r="Q1209" t="s">
        <v>8338</v>
      </c>
      <c r="R1209" t="s">
        <v>8339</v>
      </c>
      <c r="S1209" s="9">
        <f t="shared" si="49"/>
        <v>42430.221909722219</v>
      </c>
      <c r="T1209" s="9">
        <f t="shared" si="50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1"/>
        <v>0.64391500321957507</v>
      </c>
      <c r="Q1210" t="s">
        <v>8338</v>
      </c>
      <c r="R1210" t="s">
        <v>8339</v>
      </c>
      <c r="S1210" s="9">
        <f t="shared" si="49"/>
        <v>42423.500740740739</v>
      </c>
      <c r="T1210" s="9">
        <f t="shared" si="50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1"/>
        <v>0.94339622641509435</v>
      </c>
      <c r="Q1211" t="s">
        <v>8338</v>
      </c>
      <c r="R1211" t="s">
        <v>8339</v>
      </c>
      <c r="S1211" s="9">
        <f t="shared" si="49"/>
        <v>42761.637789351851</v>
      </c>
      <c r="T1211" s="9">
        <f t="shared" si="50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1"/>
        <v>0.39321314118317835</v>
      </c>
      <c r="Q1212" t="s">
        <v>8338</v>
      </c>
      <c r="R1212" t="s">
        <v>8339</v>
      </c>
      <c r="S1212" s="9">
        <f t="shared" si="49"/>
        <v>42132.733472222222</v>
      </c>
      <c r="T1212" s="9">
        <f t="shared" si="50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1"/>
        <v>0.98911968348170132</v>
      </c>
      <c r="Q1213" t="s">
        <v>8338</v>
      </c>
      <c r="R1213" t="s">
        <v>8339</v>
      </c>
      <c r="S1213" s="9">
        <f t="shared" si="49"/>
        <v>42515.658113425925</v>
      </c>
      <c r="T1213" s="9">
        <f t="shared" si="50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1"/>
        <v>0.77495350278983266</v>
      </c>
      <c r="Q1214" t="s">
        <v>8338</v>
      </c>
      <c r="R1214" t="s">
        <v>8339</v>
      </c>
      <c r="S1214" s="9">
        <f t="shared" si="49"/>
        <v>42318.741840277777</v>
      </c>
      <c r="T1214" s="9">
        <f t="shared" si="50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1"/>
        <v>0.97817908201655379</v>
      </c>
      <c r="Q1215" t="s">
        <v>8338</v>
      </c>
      <c r="R1215" t="s">
        <v>8339</v>
      </c>
      <c r="S1215" s="9">
        <f t="shared" si="49"/>
        <v>42731.547453703701</v>
      </c>
      <c r="T1215" s="9">
        <f t="shared" si="50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1"/>
        <v>0.75872534142640369</v>
      </c>
      <c r="Q1216" t="s">
        <v>8338</v>
      </c>
      <c r="R1216" t="s">
        <v>8339</v>
      </c>
      <c r="S1216" s="9">
        <f t="shared" si="49"/>
        <v>42104.632002314807</v>
      </c>
      <c r="T1216" s="9">
        <f t="shared" si="50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1"/>
        <v>0.12721348279730235</v>
      </c>
      <c r="Q1217" t="s">
        <v>8338</v>
      </c>
      <c r="R1217" t="s">
        <v>8339</v>
      </c>
      <c r="S1217" s="9">
        <f t="shared" si="49"/>
        <v>41759.714768518512</v>
      </c>
      <c r="T1217" s="9">
        <f t="shared" si="50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1"/>
        <v>0.68634179821551133</v>
      </c>
      <c r="Q1218" t="s">
        <v>8338</v>
      </c>
      <c r="R1218" t="s">
        <v>8339</v>
      </c>
      <c r="S1218" s="9">
        <f t="shared" si="49"/>
        <v>42247.408067129632</v>
      </c>
      <c r="T1218" s="9">
        <f t="shared" si="50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51"/>
        <v>0.97465886939571145</v>
      </c>
      <c r="Q1219" t="s">
        <v>8338</v>
      </c>
      <c r="R1219" t="s">
        <v>8339</v>
      </c>
      <c r="S1219" s="9">
        <f t="shared" ref="S1219:S1282" si="52">(J1219/86400)+25569+(-5/24)</f>
        <v>42535.6011574074</v>
      </c>
      <c r="T1219" s="9">
        <f t="shared" ref="T1219:T1282" si="53">(I1219/86400)+25569+(-5/24)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1"/>
        <v>0.58045791680103187</v>
      </c>
      <c r="Q1220" t="s">
        <v>8338</v>
      </c>
      <c r="R1220" t="s">
        <v>8339</v>
      </c>
      <c r="S1220" s="9">
        <f t="shared" si="52"/>
        <v>42278.453703703701</v>
      </c>
      <c r="T1220" s="9">
        <f t="shared" si="53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1"/>
        <v>0.62826621580079922</v>
      </c>
      <c r="Q1221" t="s">
        <v>8338</v>
      </c>
      <c r="R1221" t="s">
        <v>8339</v>
      </c>
      <c r="S1221" s="9">
        <f t="shared" si="52"/>
        <v>42633.253622685188</v>
      </c>
      <c r="T1221" s="9">
        <f t="shared" si="53"/>
        <v>42663.253622685188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1"/>
        <v>0.9637006103437199</v>
      </c>
      <c r="Q1222" t="s">
        <v>8338</v>
      </c>
      <c r="R1222" t="s">
        <v>8339</v>
      </c>
      <c r="S1222" s="9">
        <f t="shared" si="52"/>
        <v>42211.420277777775</v>
      </c>
      <c r="T1222" s="9">
        <f t="shared" si="53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1"/>
        <v>0.89758915712298193</v>
      </c>
      <c r="Q1223" t="s">
        <v>8338</v>
      </c>
      <c r="R1223" t="s">
        <v>8339</v>
      </c>
      <c r="S1223" s="9">
        <f t="shared" si="52"/>
        <v>42680.267222222225</v>
      </c>
      <c r="T1223" s="9">
        <f t="shared" si="53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1"/>
        <v>0.35666518056174767</v>
      </c>
      <c r="Q1224" t="s">
        <v>8338</v>
      </c>
      <c r="R1224" t="s">
        <v>8339</v>
      </c>
      <c r="S1224" s="9">
        <f t="shared" si="52"/>
        <v>42430.512118055551</v>
      </c>
      <c r="T1224" s="9">
        <f t="shared" si="53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1"/>
        <v>0.89201243411271791</v>
      </c>
      <c r="Q1225" t="s">
        <v>8338</v>
      </c>
      <c r="R1225" t="s">
        <v>8339</v>
      </c>
      <c r="S1225" s="9">
        <f t="shared" si="52"/>
        <v>42653.968854166662</v>
      </c>
      <c r="T1225" s="9">
        <f t="shared" si="53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Q1226" t="s">
        <v>8325</v>
      </c>
      <c r="R1226" t="s">
        <v>8340</v>
      </c>
      <c r="S1226" s="9">
        <f t="shared" si="52"/>
        <v>41736.341458333329</v>
      </c>
      <c r="T1226" s="9">
        <f t="shared" si="53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Q1227" t="s">
        <v>8325</v>
      </c>
      <c r="R1227" t="s">
        <v>8340</v>
      </c>
      <c r="S1227" s="9">
        <f t="shared" si="52"/>
        <v>41509.697662037033</v>
      </c>
      <c r="T1227" s="9">
        <f t="shared" si="53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Q1228" t="s">
        <v>8325</v>
      </c>
      <c r="R1228" t="s">
        <v>8340</v>
      </c>
      <c r="S1228" s="9">
        <f t="shared" si="52"/>
        <v>41715.666446759256</v>
      </c>
      <c r="T1228" s="9">
        <f t="shared" si="53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Q1229" t="s">
        <v>8325</v>
      </c>
      <c r="R1229" t="s">
        <v>8340</v>
      </c>
      <c r="S1229" s="9">
        <f t="shared" si="52"/>
        <v>41827.710833333331</v>
      </c>
      <c r="T1229" s="9">
        <f t="shared" si="53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Q1230" t="s">
        <v>8325</v>
      </c>
      <c r="R1230" t="s">
        <v>8340</v>
      </c>
      <c r="S1230" s="9">
        <f t="shared" si="52"/>
        <v>40754.520925925921</v>
      </c>
      <c r="T1230" s="9">
        <f t="shared" si="53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Q1231" t="s">
        <v>8325</v>
      </c>
      <c r="R1231" t="s">
        <v>8340</v>
      </c>
      <c r="S1231" s="9">
        <f t="shared" si="52"/>
        <v>40985.251469907402</v>
      </c>
      <c r="T1231" s="9">
        <f t="shared" si="53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Q1232" t="s">
        <v>8325</v>
      </c>
      <c r="R1232" t="s">
        <v>8340</v>
      </c>
      <c r="S1232" s="9">
        <f t="shared" si="52"/>
        <v>40568.764236111107</v>
      </c>
      <c r="T1232" s="9">
        <f t="shared" si="53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Q1233" t="s">
        <v>8325</v>
      </c>
      <c r="R1233" t="s">
        <v>8340</v>
      </c>
      <c r="S1233" s="9">
        <f t="shared" si="52"/>
        <v>42193.733425925922</v>
      </c>
      <c r="T1233" s="9">
        <f t="shared" si="53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Q1234" t="s">
        <v>8325</v>
      </c>
      <c r="R1234" t="s">
        <v>8340</v>
      </c>
      <c r="S1234" s="9">
        <f t="shared" si="52"/>
        <v>41506.639699074069</v>
      </c>
      <c r="T1234" s="9">
        <f t="shared" si="53"/>
        <v>41553.639699074069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Q1235" t="s">
        <v>8325</v>
      </c>
      <c r="R1235" t="s">
        <v>8340</v>
      </c>
      <c r="S1235" s="9">
        <f t="shared" si="52"/>
        <v>40939.740439814814</v>
      </c>
      <c r="T1235" s="9">
        <f t="shared" si="53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Q1236" t="s">
        <v>8325</v>
      </c>
      <c r="R1236" t="s">
        <v>8340</v>
      </c>
      <c r="S1236" s="9">
        <f t="shared" si="52"/>
        <v>42007.580347222225</v>
      </c>
      <c r="T1236" s="9">
        <f t="shared" si="53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Q1237" t="s">
        <v>8325</v>
      </c>
      <c r="R1237" t="s">
        <v>8340</v>
      </c>
      <c r="S1237" s="9">
        <f t="shared" si="52"/>
        <v>41582.927071759259</v>
      </c>
      <c r="T1237" s="9">
        <f t="shared" si="53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Q1238" t="s">
        <v>8325</v>
      </c>
      <c r="R1238" t="s">
        <v>8340</v>
      </c>
      <c r="S1238" s="9">
        <f t="shared" si="52"/>
        <v>41110.47180555555</v>
      </c>
      <c r="T1238" s="9">
        <f t="shared" si="53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Q1239" t="s">
        <v>8325</v>
      </c>
      <c r="R1239" t="s">
        <v>8340</v>
      </c>
      <c r="S1239" s="9">
        <f t="shared" si="52"/>
        <v>41125.074826388889</v>
      </c>
      <c r="T1239" s="9">
        <f t="shared" si="53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Q1240" t="s">
        <v>8325</v>
      </c>
      <c r="R1240" t="s">
        <v>8340</v>
      </c>
      <c r="S1240" s="9">
        <f t="shared" si="52"/>
        <v>40731.402037037034</v>
      </c>
      <c r="T1240" s="9">
        <f t="shared" si="53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Q1241" t="s">
        <v>8325</v>
      </c>
      <c r="R1241" t="s">
        <v>8340</v>
      </c>
      <c r="S1241" s="9">
        <f t="shared" si="52"/>
        <v>40883.754247685181</v>
      </c>
      <c r="T1241" s="9">
        <f t="shared" si="53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Q1242" t="s">
        <v>8325</v>
      </c>
      <c r="R1242" t="s">
        <v>8340</v>
      </c>
      <c r="S1242" s="9">
        <f t="shared" si="52"/>
        <v>41408.831678240742</v>
      </c>
      <c r="T1242" s="9">
        <f t="shared" si="53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Q1243" t="s">
        <v>8325</v>
      </c>
      <c r="R1243" t="s">
        <v>8340</v>
      </c>
      <c r="S1243" s="9">
        <f t="shared" si="52"/>
        <v>41923.629398148143</v>
      </c>
      <c r="T1243" s="9">
        <f t="shared" si="53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Q1244" t="s">
        <v>8325</v>
      </c>
      <c r="R1244" t="s">
        <v>8340</v>
      </c>
      <c r="S1244" s="9">
        <f t="shared" si="52"/>
        <v>40781.957199074073</v>
      </c>
      <c r="T1244" s="9">
        <f t="shared" si="53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Q1245" t="s">
        <v>8325</v>
      </c>
      <c r="R1245" t="s">
        <v>8340</v>
      </c>
      <c r="S1245" s="9">
        <f t="shared" si="52"/>
        <v>40671.670960648145</v>
      </c>
      <c r="T1245" s="9">
        <f t="shared" si="53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ref="O1246:O1305" si="54">D1246/E1246</f>
        <v>0.96339113680154143</v>
      </c>
      <c r="Q1246" t="s">
        <v>8325</v>
      </c>
      <c r="R1246" t="s">
        <v>8326</v>
      </c>
      <c r="S1246" s="9">
        <f t="shared" si="52"/>
        <v>41355.617164351854</v>
      </c>
      <c r="T1246" s="9">
        <f t="shared" si="53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4"/>
        <v>0.83160083160083165</v>
      </c>
      <c r="Q1247" t="s">
        <v>8325</v>
      </c>
      <c r="R1247" t="s">
        <v>8326</v>
      </c>
      <c r="S1247" s="9">
        <f t="shared" si="52"/>
        <v>41774.391597222224</v>
      </c>
      <c r="T1247" s="9">
        <f t="shared" si="53"/>
        <v>41804.391597222224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4"/>
        <v>0.85470085470085466</v>
      </c>
      <c r="Q1248" t="s">
        <v>8325</v>
      </c>
      <c r="R1248" t="s">
        <v>8326</v>
      </c>
      <c r="S1248" s="9">
        <f t="shared" si="52"/>
        <v>40837.835057870368</v>
      </c>
      <c r="T1248" s="9">
        <f t="shared" si="53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4"/>
        <v>0.81871345029239762</v>
      </c>
      <c r="Q1249" t="s">
        <v>8325</v>
      </c>
      <c r="R1249" t="s">
        <v>8326</v>
      </c>
      <c r="S1249" s="9">
        <f t="shared" si="52"/>
        <v>41370.083969907406</v>
      </c>
      <c r="T1249" s="9">
        <f t="shared" si="53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4"/>
        <v>0.65945660775520976</v>
      </c>
      <c r="Q1250" t="s">
        <v>8325</v>
      </c>
      <c r="R1250" t="s">
        <v>8326</v>
      </c>
      <c r="S1250" s="9">
        <f t="shared" si="52"/>
        <v>41767.448530092588</v>
      </c>
      <c r="T1250" s="9">
        <f t="shared" si="53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4"/>
        <v>0.9574875526618154</v>
      </c>
      <c r="Q1251" t="s">
        <v>8325</v>
      </c>
      <c r="R1251" t="s">
        <v>8326</v>
      </c>
      <c r="S1251" s="9">
        <f t="shared" si="52"/>
        <v>41067.532534722217</v>
      </c>
      <c r="T1251" s="9">
        <f t="shared" si="53"/>
        <v>41097.532534722217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4"/>
        <v>0.49961696033041336</v>
      </c>
      <c r="Q1252" t="s">
        <v>8325</v>
      </c>
      <c r="R1252" t="s">
        <v>8326</v>
      </c>
      <c r="S1252" s="9">
        <f t="shared" si="52"/>
        <v>41843.434386574074</v>
      </c>
      <c r="T1252" s="9">
        <f t="shared" si="53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4"/>
        <v>0.98231827111984282</v>
      </c>
      <c r="Q1253" t="s">
        <v>8325</v>
      </c>
      <c r="R1253" t="s">
        <v>8326</v>
      </c>
      <c r="S1253" s="9">
        <f t="shared" si="52"/>
        <v>40751.606099537035</v>
      </c>
      <c r="T1253" s="9">
        <f t="shared" si="53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4"/>
        <v>0.72644250726442505</v>
      </c>
      <c r="Q1254" t="s">
        <v>8325</v>
      </c>
      <c r="R1254" t="s">
        <v>8326</v>
      </c>
      <c r="S1254" s="9">
        <f t="shared" si="52"/>
        <v>41543.779733796291</v>
      </c>
      <c r="T1254" s="9">
        <f t="shared" si="53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4"/>
        <v>3.2912795573360648E-4</v>
      </c>
      <c r="Q1255" t="s">
        <v>8325</v>
      </c>
      <c r="R1255" t="s">
        <v>8326</v>
      </c>
      <c r="S1255" s="9">
        <f t="shared" si="52"/>
        <v>41855.575312499997</v>
      </c>
      <c r="T1255" s="9">
        <f t="shared" si="53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4"/>
        <v>0.50288973954814986</v>
      </c>
      <c r="Q1256" t="s">
        <v>8325</v>
      </c>
      <c r="R1256" t="s">
        <v>8326</v>
      </c>
      <c r="S1256" s="9">
        <f t="shared" si="52"/>
        <v>40487.413032407407</v>
      </c>
      <c r="T1256" s="9">
        <f t="shared" si="53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4"/>
        <v>0.49415252841377039</v>
      </c>
      <c r="Q1257" t="s">
        <v>8325</v>
      </c>
      <c r="R1257" t="s">
        <v>8326</v>
      </c>
      <c r="S1257" s="9">
        <f t="shared" si="52"/>
        <v>41579.637175925927</v>
      </c>
      <c r="T1257" s="9">
        <f t="shared" si="53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4"/>
        <v>0.84771792920594546</v>
      </c>
      <c r="Q1258" t="s">
        <v>8325</v>
      </c>
      <c r="R1258" t="s">
        <v>8326</v>
      </c>
      <c r="S1258" s="9">
        <f t="shared" si="52"/>
        <v>40921.711006944439</v>
      </c>
      <c r="T1258" s="9">
        <f t="shared" si="53"/>
        <v>40951.711006944439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4"/>
        <v>0.33929673041332509</v>
      </c>
      <c r="Q1259" t="s">
        <v>8325</v>
      </c>
      <c r="R1259" t="s">
        <v>8326</v>
      </c>
      <c r="S1259" s="9">
        <f t="shared" si="52"/>
        <v>40586.877199074072</v>
      </c>
      <c r="T1259" s="9">
        <f t="shared" si="53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4"/>
        <v>0.46916124915746454</v>
      </c>
      <c r="Q1260" t="s">
        <v>8325</v>
      </c>
      <c r="R1260" t="s">
        <v>8326</v>
      </c>
      <c r="S1260" s="9">
        <f t="shared" si="52"/>
        <v>41487.402916666666</v>
      </c>
      <c r="T1260" s="9">
        <f t="shared" si="53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4"/>
        <v>0.95932463545663849</v>
      </c>
      <c r="Q1261" t="s">
        <v>8325</v>
      </c>
      <c r="R1261" t="s">
        <v>8326</v>
      </c>
      <c r="S1261" s="9">
        <f t="shared" si="52"/>
        <v>41766.762314814812</v>
      </c>
      <c r="T1261" s="9">
        <f t="shared" si="53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4"/>
        <v>0.87976539589442815</v>
      </c>
      <c r="Q1262" t="s">
        <v>8325</v>
      </c>
      <c r="R1262" t="s">
        <v>8326</v>
      </c>
      <c r="S1262" s="9">
        <f t="shared" si="52"/>
        <v>41666.63449074074</v>
      </c>
      <c r="T1262" s="9">
        <f t="shared" si="53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4"/>
        <v>0.98765432098765427</v>
      </c>
      <c r="Q1263" t="s">
        <v>8325</v>
      </c>
      <c r="R1263" t="s">
        <v>8326</v>
      </c>
      <c r="S1263" s="9">
        <f t="shared" si="52"/>
        <v>41638.134571759256</v>
      </c>
      <c r="T1263" s="9">
        <f t="shared" si="53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4"/>
        <v>0.79735034347399414</v>
      </c>
      <c r="Q1264" t="s">
        <v>8325</v>
      </c>
      <c r="R1264" t="s">
        <v>8326</v>
      </c>
      <c r="S1264" s="9">
        <f t="shared" si="52"/>
        <v>41656.554305555554</v>
      </c>
      <c r="T1264" s="9">
        <f t="shared" si="53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4"/>
        <v>0.84033613445378152</v>
      </c>
      <c r="Q1265" t="s">
        <v>8325</v>
      </c>
      <c r="R1265" t="s">
        <v>8326</v>
      </c>
      <c r="S1265" s="9">
        <f t="shared" si="52"/>
        <v>41691.875810185185</v>
      </c>
      <c r="T1265" s="9">
        <f t="shared" si="53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4"/>
        <v>0.60073937153419599</v>
      </c>
      <c r="Q1266" t="s">
        <v>8325</v>
      </c>
      <c r="R1266" t="s">
        <v>8326</v>
      </c>
      <c r="S1266" s="9">
        <f t="shared" si="52"/>
        <v>41547.454664351848</v>
      </c>
      <c r="T1266" s="9">
        <f t="shared" si="53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4"/>
        <v>0.83929432133462178</v>
      </c>
      <c r="Q1267" t="s">
        <v>8325</v>
      </c>
      <c r="R1267" t="s">
        <v>8326</v>
      </c>
      <c r="S1267" s="9">
        <f t="shared" si="52"/>
        <v>40465.446932870364</v>
      </c>
      <c r="T1267" s="9">
        <f t="shared" si="53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4"/>
        <v>0.99528548978522791</v>
      </c>
      <c r="Q1268" t="s">
        <v>8325</v>
      </c>
      <c r="R1268" t="s">
        <v>8326</v>
      </c>
      <c r="S1268" s="9">
        <f t="shared" si="52"/>
        <v>41620.668344907404</v>
      </c>
      <c r="T1268" s="9">
        <f t="shared" si="53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4"/>
        <v>0.98231827111984282</v>
      </c>
      <c r="Q1269" t="s">
        <v>8325</v>
      </c>
      <c r="R1269" t="s">
        <v>8326</v>
      </c>
      <c r="S1269" s="9">
        <f t="shared" si="52"/>
        <v>41449.376828703702</v>
      </c>
      <c r="T1269" s="9">
        <f t="shared" si="53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4"/>
        <v>0.8571428571428571</v>
      </c>
      <c r="Q1270" t="s">
        <v>8325</v>
      </c>
      <c r="R1270" t="s">
        <v>8326</v>
      </c>
      <c r="S1270" s="9">
        <f t="shared" si="52"/>
        <v>41507.637118055551</v>
      </c>
      <c r="T1270" s="9">
        <f t="shared" si="53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4"/>
        <v>0.92039557426808971</v>
      </c>
      <c r="Q1271" t="s">
        <v>8325</v>
      </c>
      <c r="R1271" t="s">
        <v>8326</v>
      </c>
      <c r="S1271" s="9">
        <f t="shared" si="52"/>
        <v>42445.614722222221</v>
      </c>
      <c r="T1271" s="9">
        <f t="shared" si="53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4"/>
        <v>0.87168758716875872</v>
      </c>
      <c r="Q1272" t="s">
        <v>8325</v>
      </c>
      <c r="R1272" t="s">
        <v>8326</v>
      </c>
      <c r="S1272" s="9">
        <f t="shared" si="52"/>
        <v>40933.648634259254</v>
      </c>
      <c r="T1272" s="9">
        <f t="shared" si="53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4"/>
        <v>0.98231827111984282</v>
      </c>
      <c r="Q1273" t="s">
        <v>8325</v>
      </c>
      <c r="R1273" t="s">
        <v>8326</v>
      </c>
      <c r="S1273" s="9">
        <f t="shared" si="52"/>
        <v>41561.475219907406</v>
      </c>
      <c r="T1273" s="9">
        <f t="shared" si="53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4"/>
        <v>0.94339622641509435</v>
      </c>
      <c r="Q1274" t="s">
        <v>8325</v>
      </c>
      <c r="R1274" t="s">
        <v>8326</v>
      </c>
      <c r="S1274" s="9">
        <f t="shared" si="52"/>
        <v>40274.536793981482</v>
      </c>
      <c r="T1274" s="9">
        <f t="shared" si="53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4"/>
        <v>0.96618357487922701</v>
      </c>
      <c r="Q1275" t="s">
        <v>8325</v>
      </c>
      <c r="R1275" t="s">
        <v>8326</v>
      </c>
      <c r="S1275" s="9">
        <f t="shared" si="52"/>
        <v>41852.521886574068</v>
      </c>
      <c r="T1275" s="9">
        <f t="shared" si="53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4"/>
        <v>0.64526386646238476</v>
      </c>
      <c r="Q1276" t="s">
        <v>8325</v>
      </c>
      <c r="R1276" t="s">
        <v>8326</v>
      </c>
      <c r="S1276" s="9">
        <f t="shared" si="52"/>
        <v>41116.481770833328</v>
      </c>
      <c r="T1276" s="9">
        <f t="shared" si="53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4"/>
        <v>0.61674842009613051</v>
      </c>
      <c r="Q1277" t="s">
        <v>8325</v>
      </c>
      <c r="R1277" t="s">
        <v>8326</v>
      </c>
      <c r="S1277" s="9">
        <f t="shared" si="52"/>
        <v>41458.659571759257</v>
      </c>
      <c r="T1277" s="9">
        <f t="shared" si="53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4"/>
        <v>0.95766177301500655</v>
      </c>
      <c r="Q1278" t="s">
        <v>8325</v>
      </c>
      <c r="R1278" t="s">
        <v>8326</v>
      </c>
      <c r="S1278" s="9">
        <f t="shared" si="52"/>
        <v>40007.49591435185</v>
      </c>
      <c r="T1278" s="9">
        <f t="shared" si="53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4"/>
        <v>0.94229096060281492</v>
      </c>
      <c r="Q1279" t="s">
        <v>8325</v>
      </c>
      <c r="R1279" t="s">
        <v>8326</v>
      </c>
      <c r="S1279" s="9">
        <f t="shared" si="52"/>
        <v>41121.35355324074</v>
      </c>
      <c r="T1279" s="9">
        <f t="shared" si="53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4"/>
        <v>0.64541753549796443</v>
      </c>
      <c r="Q1280" t="s">
        <v>8325</v>
      </c>
      <c r="R1280" t="s">
        <v>8326</v>
      </c>
      <c r="S1280" s="9">
        <f t="shared" si="52"/>
        <v>41786.346828703703</v>
      </c>
      <c r="T1280" s="9">
        <f t="shared" si="53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4"/>
        <v>0.90275869381290041</v>
      </c>
      <c r="Q1281" t="s">
        <v>8325</v>
      </c>
      <c r="R1281" t="s">
        <v>8326</v>
      </c>
      <c r="S1281" s="9">
        <f t="shared" si="52"/>
        <v>41681.890856481477</v>
      </c>
      <c r="T1281" s="9">
        <f t="shared" si="53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4"/>
        <v>0.90161677920847672</v>
      </c>
      <c r="Q1282" t="s">
        <v>8325</v>
      </c>
      <c r="R1282" t="s">
        <v>8326</v>
      </c>
      <c r="S1282" s="9">
        <f t="shared" si="52"/>
        <v>40513.54923611111</v>
      </c>
      <c r="T1282" s="9">
        <f t="shared" si="53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54"/>
        <v>0.90322580645161288</v>
      </c>
      <c r="Q1283" t="s">
        <v>8325</v>
      </c>
      <c r="R1283" t="s">
        <v>8326</v>
      </c>
      <c r="S1283" s="9">
        <f t="shared" ref="S1283:S1346" si="55">(J1283/86400)+25569+(-5/24)</f>
        <v>41463.535138888888</v>
      </c>
      <c r="T1283" s="9">
        <f t="shared" ref="T1283:T1346" si="56">(I1283/86400)+25569+(-5/24)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54"/>
        <v>0.80897422068816738</v>
      </c>
      <c r="Q1284" t="s">
        <v>8325</v>
      </c>
      <c r="R1284" t="s">
        <v>8326</v>
      </c>
      <c r="S1284" s="9">
        <f t="shared" si="55"/>
        <v>41586.266840277771</v>
      </c>
      <c r="T1284" s="9">
        <f t="shared" si="56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54"/>
        <v>0.4738213693437574</v>
      </c>
      <c r="Q1285" t="s">
        <v>8325</v>
      </c>
      <c r="R1285" t="s">
        <v>8326</v>
      </c>
      <c r="S1285" s="9">
        <f t="shared" si="55"/>
        <v>41320.50913194444</v>
      </c>
      <c r="T1285" s="9">
        <f t="shared" si="56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54"/>
        <v>0.99009900990099009</v>
      </c>
      <c r="Q1286" t="s">
        <v>8317</v>
      </c>
      <c r="R1286" t="s">
        <v>8318</v>
      </c>
      <c r="S1286" s="9">
        <f t="shared" si="55"/>
        <v>42712.026412037034</v>
      </c>
      <c r="T1286" s="9">
        <f t="shared" si="56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54"/>
        <v>0.98376783079193308</v>
      </c>
      <c r="Q1287" t="s">
        <v>8317</v>
      </c>
      <c r="R1287" t="s">
        <v>8318</v>
      </c>
      <c r="S1287" s="9">
        <f t="shared" si="55"/>
        <v>42160.374710648146</v>
      </c>
      <c r="T1287" s="9">
        <f t="shared" si="56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54"/>
        <v>0.92307692307692313</v>
      </c>
      <c r="Q1288" t="s">
        <v>8317</v>
      </c>
      <c r="R1288" t="s">
        <v>8318</v>
      </c>
      <c r="S1288" s="9">
        <f t="shared" si="55"/>
        <v>42039.176238425927</v>
      </c>
      <c r="T1288" s="9">
        <f t="shared" si="56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54"/>
        <v>0.41322314049586778</v>
      </c>
      <c r="Q1289" t="s">
        <v>8317</v>
      </c>
      <c r="R1289" t="s">
        <v>8318</v>
      </c>
      <c r="S1289" s="9">
        <f t="shared" si="55"/>
        <v>42107.412685185183</v>
      </c>
      <c r="T1289" s="9">
        <f t="shared" si="56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54"/>
        <v>0.99552015928322546</v>
      </c>
      <c r="Q1290" t="s">
        <v>8317</v>
      </c>
      <c r="R1290" t="s">
        <v>8318</v>
      </c>
      <c r="S1290" s="9">
        <f t="shared" si="55"/>
        <v>42560.946331018517</v>
      </c>
      <c r="T1290" s="9">
        <f t="shared" si="56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54"/>
        <v>0.79957356076759056</v>
      </c>
      <c r="Q1291" t="s">
        <v>8317</v>
      </c>
      <c r="R1291" t="s">
        <v>8318</v>
      </c>
      <c r="S1291" s="9">
        <f t="shared" si="55"/>
        <v>42708.926446759258</v>
      </c>
      <c r="T1291" s="9">
        <f t="shared" si="56"/>
        <v>42738.926446759258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54"/>
        <v>0.92105263157894735</v>
      </c>
      <c r="Q1292" t="s">
        <v>8317</v>
      </c>
      <c r="R1292" t="s">
        <v>8318</v>
      </c>
      <c r="S1292" s="9">
        <f t="shared" si="55"/>
        <v>42086.406608796293</v>
      </c>
      <c r="T1292" s="9">
        <f t="shared" si="56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54"/>
        <v>0.68634179821551133</v>
      </c>
      <c r="Q1293" t="s">
        <v>8317</v>
      </c>
      <c r="R1293" t="s">
        <v>8318</v>
      </c>
      <c r="S1293" s="9">
        <f t="shared" si="55"/>
        <v>42064.444340277776</v>
      </c>
      <c r="T1293" s="9">
        <f t="shared" si="56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54"/>
        <v>0.90909090909090906</v>
      </c>
      <c r="Q1294" t="s">
        <v>8317</v>
      </c>
      <c r="R1294" t="s">
        <v>8318</v>
      </c>
      <c r="S1294" s="9">
        <f t="shared" si="55"/>
        <v>42256.555879629632</v>
      </c>
      <c r="T1294" s="9">
        <f t="shared" si="56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54"/>
        <v>0.97815454841865013</v>
      </c>
      <c r="Q1295" t="s">
        <v>8317</v>
      </c>
      <c r="R1295" t="s">
        <v>8318</v>
      </c>
      <c r="S1295" s="9">
        <f t="shared" si="55"/>
        <v>42292.492719907408</v>
      </c>
      <c r="T1295" s="9">
        <f t="shared" si="56"/>
        <v>42322.534386574072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54"/>
        <v>0.81967213114754101</v>
      </c>
      <c r="Q1296" t="s">
        <v>8317</v>
      </c>
      <c r="R1296" t="s">
        <v>8318</v>
      </c>
      <c r="S1296" s="9">
        <f t="shared" si="55"/>
        <v>42278.245335648149</v>
      </c>
      <c r="T1296" s="9">
        <f t="shared" si="56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54"/>
        <v>0.98077677520596307</v>
      </c>
      <c r="Q1297" t="s">
        <v>8317</v>
      </c>
      <c r="R1297" t="s">
        <v>8318</v>
      </c>
      <c r="S1297" s="9">
        <f t="shared" si="55"/>
        <v>42184.364548611113</v>
      </c>
      <c r="T1297" s="9">
        <f t="shared" si="56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54"/>
        <v>0.70833333333333337</v>
      </c>
      <c r="Q1298" t="s">
        <v>8317</v>
      </c>
      <c r="R1298" t="s">
        <v>8318</v>
      </c>
      <c r="S1298" s="9">
        <f t="shared" si="55"/>
        <v>42422.842280092591</v>
      </c>
      <c r="T1298" s="9">
        <f t="shared" si="56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54"/>
        <v>0.91303355398310893</v>
      </c>
      <c r="Q1299" t="s">
        <v>8317</v>
      </c>
      <c r="R1299" t="s">
        <v>8318</v>
      </c>
      <c r="S1299" s="9">
        <f t="shared" si="55"/>
        <v>42461.538865740738</v>
      </c>
      <c r="T1299" s="9">
        <f t="shared" si="56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54"/>
        <v>0.95556617295747726</v>
      </c>
      <c r="Q1300" t="s">
        <v>8317</v>
      </c>
      <c r="R1300" t="s">
        <v>8318</v>
      </c>
      <c r="S1300" s="9">
        <f t="shared" si="55"/>
        <v>42458.472592592589</v>
      </c>
      <c r="T1300" s="9">
        <f t="shared" si="56"/>
        <v>42488.472592592589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54"/>
        <v>0.80645161290322576</v>
      </c>
      <c r="Q1301" t="s">
        <v>8317</v>
      </c>
      <c r="R1301" t="s">
        <v>8318</v>
      </c>
      <c r="S1301" s="9">
        <f t="shared" si="55"/>
        <v>42169.606006944443</v>
      </c>
      <c r="T1301" s="9">
        <f t="shared" si="56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54"/>
        <v>0.7407407407407407</v>
      </c>
      <c r="Q1302" t="s">
        <v>8317</v>
      </c>
      <c r="R1302" t="s">
        <v>8318</v>
      </c>
      <c r="S1302" s="9">
        <f t="shared" si="55"/>
        <v>42483.466874999998</v>
      </c>
      <c r="T1302" s="9">
        <f t="shared" si="56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54"/>
        <v>0.97323600973236013</v>
      </c>
      <c r="Q1303" t="s">
        <v>8317</v>
      </c>
      <c r="R1303" t="s">
        <v>8318</v>
      </c>
      <c r="S1303" s="9">
        <f t="shared" si="55"/>
        <v>42195.541412037033</v>
      </c>
      <c r="T1303" s="9">
        <f t="shared" si="56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54"/>
        <v>1</v>
      </c>
      <c r="Q1304" t="s">
        <v>8317</v>
      </c>
      <c r="R1304" t="s">
        <v>8318</v>
      </c>
      <c r="S1304" s="9">
        <f t="shared" si="55"/>
        <v>42674.849664351852</v>
      </c>
      <c r="T1304" s="9">
        <f t="shared" si="56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54"/>
        <v>0.76769032688254113</v>
      </c>
      <c r="Q1305" t="s">
        <v>8317</v>
      </c>
      <c r="R1305" t="s">
        <v>8318</v>
      </c>
      <c r="S1305" s="9">
        <f t="shared" si="55"/>
        <v>42566.232870370368</v>
      </c>
      <c r="T1305" s="9">
        <f t="shared" si="56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Q1306" t="s">
        <v>8319</v>
      </c>
      <c r="R1306" t="s">
        <v>8321</v>
      </c>
      <c r="S1306" s="9">
        <f t="shared" si="55"/>
        <v>42746.986168981479</v>
      </c>
      <c r="T1306" s="9">
        <f t="shared" si="56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Q1307" t="s">
        <v>8319</v>
      </c>
      <c r="R1307" t="s">
        <v>8321</v>
      </c>
      <c r="S1307" s="9">
        <f t="shared" si="55"/>
        <v>42543.457268518519</v>
      </c>
      <c r="T1307" s="9">
        <f t="shared" si="56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Q1308" t="s">
        <v>8319</v>
      </c>
      <c r="R1308" t="s">
        <v>8321</v>
      </c>
      <c r="S1308" s="9">
        <f t="shared" si="55"/>
        <v>41947.249236111107</v>
      </c>
      <c r="T1308" s="9">
        <f t="shared" si="56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Q1309" t="s">
        <v>8319</v>
      </c>
      <c r="R1309" t="s">
        <v>8321</v>
      </c>
      <c r="S1309" s="9">
        <f t="shared" si="55"/>
        <v>42387.294895833336</v>
      </c>
      <c r="T1309" s="9">
        <f t="shared" si="56"/>
        <v>42417.294895833336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Q1310" t="s">
        <v>8319</v>
      </c>
      <c r="R1310" t="s">
        <v>8321</v>
      </c>
      <c r="S1310" s="9">
        <f t="shared" si="55"/>
        <v>42611.405231481483</v>
      </c>
      <c r="T1310" s="9">
        <f t="shared" si="56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Q1311" t="s">
        <v>8319</v>
      </c>
      <c r="R1311" t="s">
        <v>8321</v>
      </c>
      <c r="S1311" s="9">
        <f t="shared" si="55"/>
        <v>42257.674398148149</v>
      </c>
      <c r="T1311" s="9">
        <f t="shared" si="56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Q1312" t="s">
        <v>8319</v>
      </c>
      <c r="R1312" t="s">
        <v>8321</v>
      </c>
      <c r="S1312" s="9">
        <f t="shared" si="55"/>
        <v>42556.458912037029</v>
      </c>
      <c r="T1312" s="9">
        <f t="shared" si="56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Q1313" t="s">
        <v>8319</v>
      </c>
      <c r="R1313" t="s">
        <v>8321</v>
      </c>
      <c r="S1313" s="9">
        <f t="shared" si="55"/>
        <v>42669.593969907401</v>
      </c>
      <c r="T1313" s="9">
        <f t="shared" si="56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Q1314" t="s">
        <v>8319</v>
      </c>
      <c r="R1314" t="s">
        <v>8321</v>
      </c>
      <c r="S1314" s="9">
        <f t="shared" si="55"/>
        <v>42082.494467592587</v>
      </c>
      <c r="T1314" s="9">
        <f t="shared" si="56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Q1315" t="s">
        <v>8319</v>
      </c>
      <c r="R1315" t="s">
        <v>8321</v>
      </c>
      <c r="S1315" s="9">
        <f t="shared" si="55"/>
        <v>42402.50131944444</v>
      </c>
      <c r="T1315" s="9">
        <f t="shared" si="56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Q1316" t="s">
        <v>8319</v>
      </c>
      <c r="R1316" t="s">
        <v>8321</v>
      </c>
      <c r="S1316" s="9">
        <f t="shared" si="55"/>
        <v>42604.461342592585</v>
      </c>
      <c r="T1316" s="9">
        <f t="shared" si="56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Q1317" t="s">
        <v>8319</v>
      </c>
      <c r="R1317" t="s">
        <v>8321</v>
      </c>
      <c r="S1317" s="9">
        <f t="shared" si="55"/>
        <v>42278.289907407401</v>
      </c>
      <c r="T1317" s="9">
        <f t="shared" si="56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Q1318" t="s">
        <v>8319</v>
      </c>
      <c r="R1318" t="s">
        <v>8321</v>
      </c>
      <c r="S1318" s="9">
        <f t="shared" si="55"/>
        <v>42393.753576388888</v>
      </c>
      <c r="T1318" s="9">
        <f t="shared" si="56"/>
        <v>42428.753576388888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Q1319" t="s">
        <v>8319</v>
      </c>
      <c r="R1319" t="s">
        <v>8321</v>
      </c>
      <c r="S1319" s="9">
        <f t="shared" si="55"/>
        <v>42520.027152777773</v>
      </c>
      <c r="T1319" s="9">
        <f t="shared" si="56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Q1320" t="s">
        <v>8319</v>
      </c>
      <c r="R1320" t="s">
        <v>8321</v>
      </c>
      <c r="S1320" s="9">
        <f t="shared" si="55"/>
        <v>41984.835324074076</v>
      </c>
      <c r="T1320" s="9">
        <f t="shared" si="56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Q1321" t="s">
        <v>8319</v>
      </c>
      <c r="R1321" t="s">
        <v>8321</v>
      </c>
      <c r="S1321" s="9">
        <f t="shared" si="55"/>
        <v>41816.603761574072</v>
      </c>
      <c r="T1321" s="9">
        <f t="shared" si="56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Q1322" t="s">
        <v>8319</v>
      </c>
      <c r="R1322" t="s">
        <v>8321</v>
      </c>
      <c r="S1322" s="9">
        <f t="shared" si="55"/>
        <v>42705.482013888883</v>
      </c>
      <c r="T1322" s="9">
        <f t="shared" si="56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Q1323" t="s">
        <v>8319</v>
      </c>
      <c r="R1323" t="s">
        <v>8321</v>
      </c>
      <c r="S1323" s="9">
        <f t="shared" si="55"/>
        <v>42697.540937499994</v>
      </c>
      <c r="T1323" s="9">
        <f t="shared" si="56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Q1324" t="s">
        <v>8319</v>
      </c>
      <c r="R1324" t="s">
        <v>8321</v>
      </c>
      <c r="S1324" s="9">
        <f t="shared" si="55"/>
        <v>42115.448206018518</v>
      </c>
      <c r="T1324" s="9">
        <f t="shared" si="56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Q1325" t="s">
        <v>8319</v>
      </c>
      <c r="R1325" t="s">
        <v>8321</v>
      </c>
      <c r="S1325" s="9">
        <f t="shared" si="55"/>
        <v>42451.490115740737</v>
      </c>
      <c r="T1325" s="9">
        <f t="shared" si="56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Q1326" t="s">
        <v>8319</v>
      </c>
      <c r="R1326" t="s">
        <v>8321</v>
      </c>
      <c r="S1326" s="9">
        <f t="shared" si="55"/>
        <v>42626.425370370365</v>
      </c>
      <c r="T1326" s="9">
        <f t="shared" si="56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Q1327" t="s">
        <v>8319</v>
      </c>
      <c r="R1327" t="s">
        <v>8321</v>
      </c>
      <c r="S1327" s="9">
        <f t="shared" si="55"/>
        <v>42703.877719907403</v>
      </c>
      <c r="T1327" s="9">
        <f t="shared" si="56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Q1328" t="s">
        <v>8319</v>
      </c>
      <c r="R1328" t="s">
        <v>8321</v>
      </c>
      <c r="S1328" s="9">
        <f t="shared" si="55"/>
        <v>41974.583657407406</v>
      </c>
      <c r="T1328" s="9">
        <f t="shared" si="56"/>
        <v>42019.583657407406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Q1329" t="s">
        <v>8319</v>
      </c>
      <c r="R1329" t="s">
        <v>8321</v>
      </c>
      <c r="S1329" s="9">
        <f t="shared" si="55"/>
        <v>42123.470312500001</v>
      </c>
      <c r="T1329" s="9">
        <f t="shared" si="56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Q1330" t="s">
        <v>8319</v>
      </c>
      <c r="R1330" t="s">
        <v>8321</v>
      </c>
      <c r="S1330" s="9">
        <f t="shared" si="55"/>
        <v>42612.434421296297</v>
      </c>
      <c r="T1330" s="9">
        <f t="shared" si="56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Q1331" t="s">
        <v>8319</v>
      </c>
      <c r="R1331" t="s">
        <v>8321</v>
      </c>
      <c r="S1331" s="9">
        <f t="shared" si="55"/>
        <v>41935.013252314813</v>
      </c>
      <c r="T1331" s="9">
        <f t="shared" si="56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Q1332" t="s">
        <v>8319</v>
      </c>
      <c r="R1332" t="s">
        <v>8321</v>
      </c>
      <c r="S1332" s="9">
        <f t="shared" si="55"/>
        <v>42522.068391203698</v>
      </c>
      <c r="T1332" s="9">
        <f t="shared" si="56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Q1333" t="s">
        <v>8319</v>
      </c>
      <c r="R1333" t="s">
        <v>8321</v>
      </c>
      <c r="S1333" s="9">
        <f t="shared" si="55"/>
        <v>42569.295763888884</v>
      </c>
      <c r="T1333" s="9">
        <f t="shared" si="56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Q1334" t="s">
        <v>8319</v>
      </c>
      <c r="R1334" t="s">
        <v>8321</v>
      </c>
      <c r="S1334" s="9">
        <f t="shared" si="55"/>
        <v>42731.851944444446</v>
      </c>
      <c r="T1334" s="9">
        <f t="shared" si="56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Q1335" t="s">
        <v>8319</v>
      </c>
      <c r="R1335" t="s">
        <v>8321</v>
      </c>
      <c r="S1335" s="9">
        <f t="shared" si="55"/>
        <v>41805.8984375</v>
      </c>
      <c r="T1335" s="9">
        <f t="shared" si="56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Q1336" t="s">
        <v>8319</v>
      </c>
      <c r="R1336" t="s">
        <v>8321</v>
      </c>
      <c r="S1336" s="9">
        <f t="shared" si="55"/>
        <v>42410.565821759257</v>
      </c>
      <c r="T1336" s="9">
        <f t="shared" si="56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Q1337" t="s">
        <v>8319</v>
      </c>
      <c r="R1337" t="s">
        <v>8321</v>
      </c>
      <c r="S1337" s="9">
        <f t="shared" si="55"/>
        <v>42313.728032407402</v>
      </c>
      <c r="T1337" s="9">
        <f t="shared" si="56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Q1338" t="s">
        <v>8319</v>
      </c>
      <c r="R1338" t="s">
        <v>8321</v>
      </c>
      <c r="S1338" s="9">
        <f t="shared" si="55"/>
        <v>41955.655416666668</v>
      </c>
      <c r="T1338" s="9">
        <f t="shared" si="56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Q1339" t="s">
        <v>8319</v>
      </c>
      <c r="R1339" t="s">
        <v>8321</v>
      </c>
      <c r="S1339" s="9">
        <f t="shared" si="55"/>
        <v>42767.368969907409</v>
      </c>
      <c r="T1339" s="9">
        <f t="shared" si="56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Q1340" t="s">
        <v>8319</v>
      </c>
      <c r="R1340" t="s">
        <v>8321</v>
      </c>
      <c r="S1340" s="9">
        <f t="shared" si="55"/>
        <v>42188.595289351848</v>
      </c>
      <c r="T1340" s="9">
        <f t="shared" si="56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Q1341" t="s">
        <v>8319</v>
      </c>
      <c r="R1341" t="s">
        <v>8321</v>
      </c>
      <c r="S1341" s="9">
        <f t="shared" si="55"/>
        <v>41936.438831018517</v>
      </c>
      <c r="T1341" s="9">
        <f t="shared" si="56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Q1342" t="s">
        <v>8319</v>
      </c>
      <c r="R1342" t="s">
        <v>8321</v>
      </c>
      <c r="S1342" s="9">
        <f t="shared" si="55"/>
        <v>41836.387187499997</v>
      </c>
      <c r="T1342" s="9">
        <f t="shared" si="56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Q1343" t="s">
        <v>8319</v>
      </c>
      <c r="R1343" t="s">
        <v>8321</v>
      </c>
      <c r="S1343" s="9">
        <f t="shared" si="55"/>
        <v>42612.415706018517</v>
      </c>
      <c r="T1343" s="9">
        <f t="shared" si="56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Q1344" t="s">
        <v>8319</v>
      </c>
      <c r="R1344" t="s">
        <v>8321</v>
      </c>
      <c r="S1344" s="9">
        <f t="shared" si="55"/>
        <v>42172.608090277776</v>
      </c>
      <c r="T1344" s="9">
        <f t="shared" si="56"/>
        <v>42202.608090277776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Q1345" t="s">
        <v>8319</v>
      </c>
      <c r="R1345" t="s">
        <v>8321</v>
      </c>
      <c r="S1345" s="9">
        <f t="shared" si="55"/>
        <v>42542.318090277775</v>
      </c>
      <c r="T1345" s="9">
        <f t="shared" si="56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5" si="57">D1346/E1346</f>
        <v>0.26473702788563358</v>
      </c>
      <c r="Q1346" t="s">
        <v>8322</v>
      </c>
      <c r="R1346" t="s">
        <v>8323</v>
      </c>
      <c r="S1346" s="9">
        <f t="shared" si="55"/>
        <v>42522.581469907404</v>
      </c>
      <c r="T1346" s="9">
        <f t="shared" si="56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57"/>
        <v>0.8</v>
      </c>
      <c r="Q1347" t="s">
        <v>8322</v>
      </c>
      <c r="R1347" t="s">
        <v>8323</v>
      </c>
      <c r="S1347" s="9">
        <f t="shared" ref="S1347:S1410" si="58">(J1347/86400)+25569+(-5/24)</f>
        <v>41799.606006944443</v>
      </c>
      <c r="T1347" s="9">
        <f t="shared" ref="T1347:T1410" si="59">(I1347/86400)+25569+(-5/24)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57"/>
        <v>0.67876437179664773</v>
      </c>
      <c r="Q1348" t="s">
        <v>8322</v>
      </c>
      <c r="R1348" t="s">
        <v>8323</v>
      </c>
      <c r="S1348" s="9">
        <f t="shared" si="58"/>
        <v>41421.867488425924</v>
      </c>
      <c r="T1348" s="9">
        <f t="shared" si="59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57"/>
        <v>0.97847358121330719</v>
      </c>
      <c r="Q1349" t="s">
        <v>8322</v>
      </c>
      <c r="R1349" t="s">
        <v>8323</v>
      </c>
      <c r="S1349" s="9">
        <f t="shared" si="58"/>
        <v>42040.429687499993</v>
      </c>
      <c r="T1349" s="9">
        <f t="shared" si="59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57"/>
        <v>0.98162071846282373</v>
      </c>
      <c r="Q1350" t="s">
        <v>8322</v>
      </c>
      <c r="R1350" t="s">
        <v>8323</v>
      </c>
      <c r="S1350" s="9">
        <f t="shared" si="58"/>
        <v>41963.297835648147</v>
      </c>
      <c r="T1350" s="9">
        <f t="shared" si="59"/>
        <v>41991.297835648147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57"/>
        <v>0.48971596474045054</v>
      </c>
      <c r="Q1351" t="s">
        <v>8322</v>
      </c>
      <c r="R1351" t="s">
        <v>8323</v>
      </c>
      <c r="S1351" s="9">
        <f t="shared" si="58"/>
        <v>42317.124247685184</v>
      </c>
      <c r="T1351" s="9">
        <f t="shared" si="59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57"/>
        <v>0.96107640557424312</v>
      </c>
      <c r="Q1352" t="s">
        <v>8322</v>
      </c>
      <c r="R1352" t="s">
        <v>8323</v>
      </c>
      <c r="S1352" s="9">
        <f t="shared" si="58"/>
        <v>42333.804791666662</v>
      </c>
      <c r="T1352" s="9">
        <f t="shared" si="59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57"/>
        <v>0.98750802350269096</v>
      </c>
      <c r="Q1353" t="s">
        <v>8322</v>
      </c>
      <c r="R1353" t="s">
        <v>8323</v>
      </c>
      <c r="S1353" s="9">
        <f t="shared" si="58"/>
        <v>42382.531759259255</v>
      </c>
      <c r="T1353" s="9">
        <f t="shared" si="59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57"/>
        <v>0.73453797561333922</v>
      </c>
      <c r="Q1354" t="s">
        <v>8322</v>
      </c>
      <c r="R1354" t="s">
        <v>8323</v>
      </c>
      <c r="S1354" s="9">
        <f t="shared" si="58"/>
        <v>42200.369976851849</v>
      </c>
      <c r="T1354" s="9">
        <f t="shared" si="59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57"/>
        <v>0.74850299401197606</v>
      </c>
      <c r="Q1355" t="s">
        <v>8322</v>
      </c>
      <c r="R1355" t="s">
        <v>8323</v>
      </c>
      <c r="S1355" s="9">
        <f t="shared" si="58"/>
        <v>41308.909583333334</v>
      </c>
      <c r="T1355" s="9">
        <f t="shared" si="59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57"/>
        <v>0.76775431861804222</v>
      </c>
      <c r="Q1356" t="s">
        <v>8322</v>
      </c>
      <c r="R1356" t="s">
        <v>8323</v>
      </c>
      <c r="S1356" s="9">
        <f t="shared" si="58"/>
        <v>42502.599293981482</v>
      </c>
      <c r="T1356" s="9">
        <f t="shared" si="59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57"/>
        <v>0.81512879034887509</v>
      </c>
      <c r="Q1357" t="s">
        <v>8322</v>
      </c>
      <c r="R1357" t="s">
        <v>8323</v>
      </c>
      <c r="S1357" s="9">
        <f t="shared" si="58"/>
        <v>41213.046354166661</v>
      </c>
      <c r="T1357" s="9">
        <f t="shared" si="59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57"/>
        <v>0.54701426741918668</v>
      </c>
      <c r="Q1358" t="s">
        <v>8322</v>
      </c>
      <c r="R1358" t="s">
        <v>8323</v>
      </c>
      <c r="S1358" s="9">
        <f t="shared" si="58"/>
        <v>41429.830555555549</v>
      </c>
      <c r="T1358" s="9">
        <f t="shared" si="59"/>
        <v>41459.830555555549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57"/>
        <v>0.79808459696727851</v>
      </c>
      <c r="Q1359" t="s">
        <v>8322</v>
      </c>
      <c r="R1359" t="s">
        <v>8323</v>
      </c>
      <c r="S1359" s="9">
        <f t="shared" si="58"/>
        <v>41304.753900462958</v>
      </c>
      <c r="T1359" s="9">
        <f t="shared" si="59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57"/>
        <v>0.89552238805970152</v>
      </c>
      <c r="Q1360" t="s">
        <v>8322</v>
      </c>
      <c r="R1360" t="s">
        <v>8323</v>
      </c>
      <c r="S1360" s="9">
        <f t="shared" si="58"/>
        <v>40689.362534722219</v>
      </c>
      <c r="T1360" s="9">
        <f t="shared" si="59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57"/>
        <v>0.86387434554973819</v>
      </c>
      <c r="Q1361" t="s">
        <v>8322</v>
      </c>
      <c r="R1361" t="s">
        <v>8323</v>
      </c>
      <c r="S1361" s="9">
        <f t="shared" si="58"/>
        <v>40668.606365740736</v>
      </c>
      <c r="T1361" s="9">
        <f t="shared" si="59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57"/>
        <v>0.57736720554272514</v>
      </c>
      <c r="Q1362" t="s">
        <v>8322</v>
      </c>
      <c r="R1362" t="s">
        <v>8323</v>
      </c>
      <c r="S1362" s="9">
        <f t="shared" si="58"/>
        <v>41095.692361111105</v>
      </c>
      <c r="T1362" s="9">
        <f t="shared" si="59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57"/>
        <v>0.79375578780261935</v>
      </c>
      <c r="Q1363" t="s">
        <v>8322</v>
      </c>
      <c r="R1363" t="s">
        <v>8323</v>
      </c>
      <c r="S1363" s="9">
        <f t="shared" si="58"/>
        <v>41781.508935185186</v>
      </c>
      <c r="T1363" s="9">
        <f t="shared" si="59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57"/>
        <v>0.91659028414298804</v>
      </c>
      <c r="Q1364" t="s">
        <v>8322</v>
      </c>
      <c r="R1364" t="s">
        <v>8323</v>
      </c>
      <c r="S1364" s="9">
        <f t="shared" si="58"/>
        <v>41464.726053240738</v>
      </c>
      <c r="T1364" s="9">
        <f t="shared" si="59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57"/>
        <v>1</v>
      </c>
      <c r="Q1365" t="s">
        <v>8322</v>
      </c>
      <c r="R1365" t="s">
        <v>8323</v>
      </c>
      <c r="S1365" s="9">
        <f t="shared" si="58"/>
        <v>42396.635729166665</v>
      </c>
      <c r="T1365" s="9">
        <f t="shared" si="59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57"/>
        <v>0.84286574352799515</v>
      </c>
      <c r="Q1366" t="s">
        <v>8325</v>
      </c>
      <c r="R1366" t="s">
        <v>8326</v>
      </c>
      <c r="S1366" s="9">
        <f t="shared" si="58"/>
        <v>41951.487337962964</v>
      </c>
      <c r="T1366" s="9">
        <f t="shared" si="59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57"/>
        <v>0.99734042553191493</v>
      </c>
      <c r="Q1367" t="s">
        <v>8325</v>
      </c>
      <c r="R1367" t="s">
        <v>8326</v>
      </c>
      <c r="S1367" s="9">
        <f t="shared" si="58"/>
        <v>42049.524907407402</v>
      </c>
      <c r="T1367" s="9">
        <f t="shared" si="59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57"/>
        <v>0.79058133026376953</v>
      </c>
      <c r="Q1368" t="s">
        <v>8325</v>
      </c>
      <c r="R1368" t="s">
        <v>8326</v>
      </c>
      <c r="S1368" s="9">
        <f t="shared" si="58"/>
        <v>41924.787766203699</v>
      </c>
      <c r="T1368" s="9">
        <f t="shared" si="59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57"/>
        <v>0.87519691930684407</v>
      </c>
      <c r="Q1369" t="s">
        <v>8325</v>
      </c>
      <c r="R1369" t="s">
        <v>8326</v>
      </c>
      <c r="S1369" s="9">
        <f t="shared" si="58"/>
        <v>42291.794560185182</v>
      </c>
      <c r="T1369" s="9">
        <f t="shared" si="59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57"/>
        <v>0.90334236675700086</v>
      </c>
      <c r="Q1370" t="s">
        <v>8325</v>
      </c>
      <c r="R1370" t="s">
        <v>8326</v>
      </c>
      <c r="S1370" s="9">
        <f t="shared" si="58"/>
        <v>42145.982569444437</v>
      </c>
      <c r="T1370" s="9">
        <f t="shared" si="59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57"/>
        <v>0.94923443773259697</v>
      </c>
      <c r="Q1371" t="s">
        <v>8325</v>
      </c>
      <c r="R1371" t="s">
        <v>8326</v>
      </c>
      <c r="S1371" s="9">
        <f t="shared" si="58"/>
        <v>41710.385949074072</v>
      </c>
      <c r="T1371" s="9">
        <f t="shared" si="59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57"/>
        <v>0.96463022508038587</v>
      </c>
      <c r="Q1372" t="s">
        <v>8325</v>
      </c>
      <c r="R1372" t="s">
        <v>8326</v>
      </c>
      <c r="S1372" s="9">
        <f t="shared" si="58"/>
        <v>41547.795023148145</v>
      </c>
      <c r="T1372" s="9">
        <f t="shared" si="59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57"/>
        <v>0.9338225483655771</v>
      </c>
      <c r="Q1373" t="s">
        <v>8325</v>
      </c>
      <c r="R1373" t="s">
        <v>8326</v>
      </c>
      <c r="S1373" s="9">
        <f t="shared" si="58"/>
        <v>42101.550254629627</v>
      </c>
      <c r="T1373" s="9">
        <f t="shared" si="59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57"/>
        <v>0.80645161290322576</v>
      </c>
      <c r="Q1374" t="s">
        <v>8325</v>
      </c>
      <c r="R1374" t="s">
        <v>8326</v>
      </c>
      <c r="S1374" s="9">
        <f t="shared" si="58"/>
        <v>41072.53162037037</v>
      </c>
      <c r="T1374" s="9">
        <f t="shared" si="59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57"/>
        <v>0.95229025807065992</v>
      </c>
      <c r="Q1375" t="s">
        <v>8325</v>
      </c>
      <c r="R1375" t="s">
        <v>8326</v>
      </c>
      <c r="S1375" s="9">
        <f t="shared" si="58"/>
        <v>42704.743437499994</v>
      </c>
      <c r="T1375" s="9">
        <f t="shared" si="59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57"/>
        <v>0.52779732582688244</v>
      </c>
      <c r="Q1376" t="s">
        <v>8325</v>
      </c>
      <c r="R1376" t="s">
        <v>8326</v>
      </c>
      <c r="S1376" s="9">
        <f t="shared" si="58"/>
        <v>42423.953564814808</v>
      </c>
      <c r="T1376" s="9">
        <f t="shared" si="59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57"/>
        <v>0.58368597694440394</v>
      </c>
      <c r="Q1377" t="s">
        <v>8325</v>
      </c>
      <c r="R1377" t="s">
        <v>8326</v>
      </c>
      <c r="S1377" s="9">
        <f t="shared" si="58"/>
        <v>42719.857858796291</v>
      </c>
      <c r="T1377" s="9">
        <f t="shared" si="59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57"/>
        <v>0.39606080068507815</v>
      </c>
      <c r="Q1378" t="s">
        <v>8325</v>
      </c>
      <c r="R1378" t="s">
        <v>8326</v>
      </c>
      <c r="S1378" s="9">
        <f t="shared" si="58"/>
        <v>42677.460717592585</v>
      </c>
      <c r="T1378" s="9">
        <f t="shared" si="59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57"/>
        <v>0.86092715231788075</v>
      </c>
      <c r="Q1379" t="s">
        <v>8325</v>
      </c>
      <c r="R1379" t="s">
        <v>8326</v>
      </c>
      <c r="S1379" s="9">
        <f t="shared" si="58"/>
        <v>42747.01122685185</v>
      </c>
      <c r="T1379" s="9">
        <f t="shared" si="59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57"/>
        <v>0.49176297024834031</v>
      </c>
      <c r="Q1380" t="s">
        <v>8325</v>
      </c>
      <c r="R1380" t="s">
        <v>8326</v>
      </c>
      <c r="S1380" s="9">
        <f t="shared" si="58"/>
        <v>42568.551041666666</v>
      </c>
      <c r="T1380" s="9">
        <f t="shared" si="59"/>
        <v>42583.551041666666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57"/>
        <v>0.89605734767025091</v>
      </c>
      <c r="Q1381" t="s">
        <v>8325</v>
      </c>
      <c r="R1381" t="s">
        <v>8326</v>
      </c>
      <c r="S1381" s="9">
        <f t="shared" si="58"/>
        <v>42130.283287037033</v>
      </c>
      <c r="T1381" s="9">
        <f t="shared" si="59"/>
        <v>42160.283287037033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57"/>
        <v>0.23584905660377359</v>
      </c>
      <c r="Q1382" t="s">
        <v>8325</v>
      </c>
      <c r="R1382" t="s">
        <v>8326</v>
      </c>
      <c r="S1382" s="9">
        <f t="shared" si="58"/>
        <v>42141.554467592585</v>
      </c>
      <c r="T1382" s="9">
        <f t="shared" si="59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57"/>
        <v>0.93370681605975725</v>
      </c>
      <c r="Q1383" t="s">
        <v>8325</v>
      </c>
      <c r="R1383" t="s">
        <v>8326</v>
      </c>
      <c r="S1383" s="9">
        <f t="shared" si="58"/>
        <v>42703.006076388883</v>
      </c>
      <c r="T1383" s="9">
        <f t="shared" si="59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57"/>
        <v>0.95819858665708468</v>
      </c>
      <c r="Q1384" t="s">
        <v>8325</v>
      </c>
      <c r="R1384" t="s">
        <v>8326</v>
      </c>
      <c r="S1384" s="9">
        <f t="shared" si="58"/>
        <v>41370.591851851852</v>
      </c>
      <c r="T1384" s="9">
        <f t="shared" si="59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57"/>
        <v>0.47078964262786216</v>
      </c>
      <c r="Q1385" t="s">
        <v>8325</v>
      </c>
      <c r="R1385" t="s">
        <v>8326</v>
      </c>
      <c r="S1385" s="9">
        <f t="shared" si="58"/>
        <v>42706.866643518515</v>
      </c>
      <c r="T1385" s="9">
        <f t="shared" si="59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57"/>
        <v>0.80589454294266638</v>
      </c>
      <c r="Q1386" t="s">
        <v>8325</v>
      </c>
      <c r="R1386" t="s">
        <v>8326</v>
      </c>
      <c r="S1386" s="9">
        <f t="shared" si="58"/>
        <v>42160.526874999996</v>
      </c>
      <c r="T1386" s="9">
        <f t="shared" si="59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57"/>
        <v>0.90574685054837312</v>
      </c>
      <c r="Q1387" t="s">
        <v>8325</v>
      </c>
      <c r="R1387" t="s">
        <v>8326</v>
      </c>
      <c r="S1387" s="9">
        <f t="shared" si="58"/>
        <v>42433.480567129627</v>
      </c>
      <c r="T1387" s="9">
        <f t="shared" si="59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57"/>
        <v>0.45714285714285713</v>
      </c>
      <c r="Q1388" t="s">
        <v>8325</v>
      </c>
      <c r="R1388" t="s">
        <v>8326</v>
      </c>
      <c r="S1388" s="9">
        <f t="shared" si="58"/>
        <v>42184.438530092586</v>
      </c>
      <c r="T1388" s="9">
        <f t="shared" si="59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57"/>
        <v>0.73193046660567251</v>
      </c>
      <c r="Q1389" t="s">
        <v>8325</v>
      </c>
      <c r="R1389" t="s">
        <v>8326</v>
      </c>
      <c r="S1389" s="9">
        <f t="shared" si="58"/>
        <v>42126.712905092594</v>
      </c>
      <c r="T1389" s="9">
        <f t="shared" si="59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57"/>
        <v>0.74179904070548053</v>
      </c>
      <c r="Q1390" t="s">
        <v>8325</v>
      </c>
      <c r="R1390" t="s">
        <v>8326</v>
      </c>
      <c r="S1390" s="9">
        <f t="shared" si="58"/>
        <v>42634.406446759262</v>
      </c>
      <c r="T1390" s="9">
        <f t="shared" si="59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57"/>
        <v>0.68775790921595603</v>
      </c>
      <c r="Q1391" t="s">
        <v>8325</v>
      </c>
      <c r="R1391" t="s">
        <v>8326</v>
      </c>
      <c r="S1391" s="9">
        <f t="shared" si="58"/>
        <v>42565.272650462961</v>
      </c>
      <c r="T1391" s="9">
        <f t="shared" si="59"/>
        <v>42595.272650462961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57"/>
        <v>0.91653027823240585</v>
      </c>
      <c r="Q1392" t="s">
        <v>8325</v>
      </c>
      <c r="R1392" t="s">
        <v>8326</v>
      </c>
      <c r="S1392" s="9">
        <f t="shared" si="58"/>
        <v>42087.594976851855</v>
      </c>
      <c r="T1392" s="9">
        <f t="shared" si="59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57"/>
        <v>0.90744101633393826</v>
      </c>
      <c r="Q1393" t="s">
        <v>8325</v>
      </c>
      <c r="R1393" t="s">
        <v>8326</v>
      </c>
      <c r="S1393" s="9">
        <f t="shared" si="58"/>
        <v>42193.442337962959</v>
      </c>
      <c r="T1393" s="9">
        <f t="shared" si="59"/>
        <v>42237.999305555553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57"/>
        <v>0.87997184090109115</v>
      </c>
      <c r="Q1394" t="s">
        <v>8325</v>
      </c>
      <c r="R1394" t="s">
        <v>8326</v>
      </c>
      <c r="S1394" s="9">
        <f t="shared" si="58"/>
        <v>42400.946597222217</v>
      </c>
      <c r="T1394" s="9">
        <f t="shared" si="59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57"/>
        <v>0.97703957010258913</v>
      </c>
      <c r="Q1395" t="s">
        <v>8325</v>
      </c>
      <c r="R1395" t="s">
        <v>8326</v>
      </c>
      <c r="S1395" s="9">
        <f t="shared" si="58"/>
        <v>42553.473645833328</v>
      </c>
      <c r="T1395" s="9">
        <f t="shared" si="59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57"/>
        <v>0.81877729257641918</v>
      </c>
      <c r="Q1396" t="s">
        <v>8325</v>
      </c>
      <c r="R1396" t="s">
        <v>8326</v>
      </c>
      <c r="S1396" s="9">
        <f t="shared" si="58"/>
        <v>42751.936643518515</v>
      </c>
      <c r="T1396" s="9">
        <f t="shared" si="59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57"/>
        <v>0.89376915219611852</v>
      </c>
      <c r="Q1397" t="s">
        <v>8325</v>
      </c>
      <c r="R1397" t="s">
        <v>8326</v>
      </c>
      <c r="S1397" s="9">
        <f t="shared" si="58"/>
        <v>42719.700011574074</v>
      </c>
      <c r="T1397" s="9">
        <f t="shared" si="59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57"/>
        <v>0.93196644920782856</v>
      </c>
      <c r="Q1398" t="s">
        <v>8325</v>
      </c>
      <c r="R1398" t="s">
        <v>8326</v>
      </c>
      <c r="S1398" s="9">
        <f t="shared" si="58"/>
        <v>42018.790300925924</v>
      </c>
      <c r="T1398" s="9">
        <f t="shared" si="59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57"/>
        <v>0.87834870443566093</v>
      </c>
      <c r="Q1399" t="s">
        <v>8325</v>
      </c>
      <c r="R1399" t="s">
        <v>8326</v>
      </c>
      <c r="S1399" s="9">
        <f t="shared" si="58"/>
        <v>42640.709606481476</v>
      </c>
      <c r="T1399" s="9">
        <f t="shared" si="59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57"/>
        <v>0.91172813924575213</v>
      </c>
      <c r="Q1400" t="s">
        <v>8325</v>
      </c>
      <c r="R1400" t="s">
        <v>8326</v>
      </c>
      <c r="S1400" s="9">
        <f t="shared" si="58"/>
        <v>42526.665902777771</v>
      </c>
      <c r="T1400" s="9">
        <f t="shared" si="59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57"/>
        <v>0.79274200651810089</v>
      </c>
      <c r="Q1401" t="s">
        <v>8325</v>
      </c>
      <c r="R1401" t="s">
        <v>8326</v>
      </c>
      <c r="S1401" s="9">
        <f t="shared" si="58"/>
        <v>41888.795983796292</v>
      </c>
      <c r="T1401" s="9">
        <f t="shared" si="59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57"/>
        <v>0.59726962457337884</v>
      </c>
      <c r="Q1402" t="s">
        <v>8325</v>
      </c>
      <c r="R1402" t="s">
        <v>8326</v>
      </c>
      <c r="S1402" s="9">
        <f t="shared" si="58"/>
        <v>42498.132789351854</v>
      </c>
      <c r="T1402" s="9">
        <f t="shared" si="59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57"/>
        <v>0.20140175622331427</v>
      </c>
      <c r="Q1403" t="s">
        <v>8325</v>
      </c>
      <c r="R1403" t="s">
        <v>8326</v>
      </c>
      <c r="S1403" s="9">
        <f t="shared" si="58"/>
        <v>41399.787893518514</v>
      </c>
      <c r="T1403" s="9">
        <f t="shared" si="59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57"/>
        <v>0.91608647856357639</v>
      </c>
      <c r="Q1404" t="s">
        <v>8325</v>
      </c>
      <c r="R1404" t="s">
        <v>8326</v>
      </c>
      <c r="S1404" s="9">
        <f t="shared" si="58"/>
        <v>42064.845034722217</v>
      </c>
      <c r="T1404" s="9">
        <f t="shared" si="59"/>
        <v>42124.803368055553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57"/>
        <v>0.97489641725566656</v>
      </c>
      <c r="Q1405" t="s">
        <v>8325</v>
      </c>
      <c r="R1405" t="s">
        <v>8326</v>
      </c>
      <c r="S1405" s="9">
        <f t="shared" si="58"/>
        <v>41450.854571759257</v>
      </c>
      <c r="T1405" s="9">
        <f t="shared" si="59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Q1406" t="s">
        <v>8322</v>
      </c>
      <c r="R1406" t="s">
        <v>8341</v>
      </c>
      <c r="S1406" s="9">
        <f t="shared" si="58"/>
        <v>42032.30190972222</v>
      </c>
      <c r="T1406" s="9">
        <f t="shared" si="59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Q1407" t="s">
        <v>8322</v>
      </c>
      <c r="R1407" t="s">
        <v>8341</v>
      </c>
      <c r="S1407" s="9">
        <f t="shared" si="58"/>
        <v>41941.472233796296</v>
      </c>
      <c r="T1407" s="9">
        <f t="shared" si="59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Q1408" t="s">
        <v>8322</v>
      </c>
      <c r="R1408" t="s">
        <v>8341</v>
      </c>
      <c r="S1408" s="9">
        <f t="shared" si="58"/>
        <v>42297.224618055552</v>
      </c>
      <c r="T1408" s="9">
        <f t="shared" si="59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Q1409" t="s">
        <v>8322</v>
      </c>
      <c r="R1409" t="s">
        <v>8341</v>
      </c>
      <c r="S1409" s="9">
        <f t="shared" si="58"/>
        <v>41838.32844907407</v>
      </c>
      <c r="T1409" s="9">
        <f t="shared" si="59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Q1410" t="s">
        <v>8322</v>
      </c>
      <c r="R1410" t="s">
        <v>8341</v>
      </c>
      <c r="S1410" s="9">
        <f t="shared" si="58"/>
        <v>42291.663842592585</v>
      </c>
      <c r="T1410" s="9">
        <f t="shared" si="59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Q1411" t="s">
        <v>8322</v>
      </c>
      <c r="R1411" t="s">
        <v>8341</v>
      </c>
      <c r="S1411" s="9">
        <f t="shared" ref="S1411:S1474" si="60">(J1411/86400)+25569+(-5/24)</f>
        <v>41944.925173611111</v>
      </c>
      <c r="T1411" s="9">
        <f t="shared" ref="T1411:T1474" si="61">(I1411/86400)+25569+(-5/24)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Q1412" t="s">
        <v>8322</v>
      </c>
      <c r="R1412" t="s">
        <v>8341</v>
      </c>
      <c r="S1412" s="9">
        <f t="shared" si="60"/>
        <v>42479.110185185178</v>
      </c>
      <c r="T1412" s="9">
        <f t="shared" si="61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Q1413" t="s">
        <v>8322</v>
      </c>
      <c r="R1413" t="s">
        <v>8341</v>
      </c>
      <c r="S1413" s="9">
        <f t="shared" si="60"/>
        <v>42012.850694444445</v>
      </c>
      <c r="T1413" s="9">
        <f t="shared" si="61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Q1414" t="s">
        <v>8322</v>
      </c>
      <c r="R1414" t="s">
        <v>8341</v>
      </c>
      <c r="S1414" s="9">
        <f t="shared" si="60"/>
        <v>41946.855312499996</v>
      </c>
      <c r="T1414" s="9">
        <f t="shared" si="61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Q1415" t="s">
        <v>8322</v>
      </c>
      <c r="R1415" t="s">
        <v>8341</v>
      </c>
      <c r="S1415" s="9">
        <f t="shared" si="60"/>
        <v>42360.228819444441</v>
      </c>
      <c r="T1415" s="9">
        <f t="shared" si="61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Q1416" t="s">
        <v>8322</v>
      </c>
      <c r="R1416" t="s">
        <v>8341</v>
      </c>
      <c r="S1416" s="9">
        <f t="shared" si="60"/>
        <v>42708.044756944444</v>
      </c>
      <c r="T1416" s="9">
        <f t="shared" si="61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Q1417" t="s">
        <v>8322</v>
      </c>
      <c r="R1417" t="s">
        <v>8341</v>
      </c>
      <c r="S1417" s="9">
        <f t="shared" si="60"/>
        <v>42192.467488425922</v>
      </c>
      <c r="T1417" s="9">
        <f t="shared" si="61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Q1418" t="s">
        <v>8322</v>
      </c>
      <c r="R1418" t="s">
        <v>8341</v>
      </c>
      <c r="S1418" s="9">
        <f t="shared" si="60"/>
        <v>42299.717812499999</v>
      </c>
      <c r="T1418" s="9">
        <f t="shared" si="61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Q1419" t="s">
        <v>8322</v>
      </c>
      <c r="R1419" t="s">
        <v>8341</v>
      </c>
      <c r="S1419" s="9">
        <f t="shared" si="60"/>
        <v>42231.941828703704</v>
      </c>
      <c r="T1419" s="9">
        <f t="shared" si="61"/>
        <v>42262.257638888885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Q1420" t="s">
        <v>8322</v>
      </c>
      <c r="R1420" t="s">
        <v>8341</v>
      </c>
      <c r="S1420" s="9">
        <f t="shared" si="60"/>
        <v>42395.248078703698</v>
      </c>
      <c r="T1420" s="9">
        <f t="shared" si="61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Q1421" t="s">
        <v>8322</v>
      </c>
      <c r="R1421" t="s">
        <v>8341</v>
      </c>
      <c r="S1421" s="9">
        <f t="shared" si="60"/>
        <v>42622.24790509259</v>
      </c>
      <c r="T1421" s="9">
        <f t="shared" si="6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Q1422" t="s">
        <v>8322</v>
      </c>
      <c r="R1422" t="s">
        <v>8341</v>
      </c>
      <c r="S1422" s="9">
        <f t="shared" si="60"/>
        <v>42524.459328703706</v>
      </c>
      <c r="T1422" s="9">
        <f t="shared" si="61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Q1423" t="s">
        <v>8322</v>
      </c>
      <c r="R1423" t="s">
        <v>8341</v>
      </c>
      <c r="S1423" s="9">
        <f t="shared" si="60"/>
        <v>42013.707280092589</v>
      </c>
      <c r="T1423" s="9">
        <f t="shared" si="61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Q1424" t="s">
        <v>8322</v>
      </c>
      <c r="R1424" t="s">
        <v>8341</v>
      </c>
      <c r="S1424" s="9">
        <f t="shared" si="60"/>
        <v>42604.031296296293</v>
      </c>
      <c r="T1424" s="9">
        <f t="shared" si="61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Q1425" t="s">
        <v>8322</v>
      </c>
      <c r="R1425" t="s">
        <v>8341</v>
      </c>
      <c r="S1425" s="9">
        <f t="shared" si="60"/>
        <v>42340.151979166665</v>
      </c>
      <c r="T1425" s="9">
        <f t="shared" si="61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Q1426" t="s">
        <v>8322</v>
      </c>
      <c r="R1426" t="s">
        <v>8341</v>
      </c>
      <c r="S1426" s="9">
        <f t="shared" si="60"/>
        <v>42676.509282407402</v>
      </c>
      <c r="T1426" s="9">
        <f t="shared" si="61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Q1427" t="s">
        <v>8322</v>
      </c>
      <c r="R1427" t="s">
        <v>8341</v>
      </c>
      <c r="S1427" s="9">
        <f t="shared" si="60"/>
        <v>42092.923136574071</v>
      </c>
      <c r="T1427" s="9">
        <f t="shared" si="61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Q1428" t="s">
        <v>8322</v>
      </c>
      <c r="R1428" t="s">
        <v>8341</v>
      </c>
      <c r="S1428" s="9">
        <f t="shared" si="60"/>
        <v>42180.181944444441</v>
      </c>
      <c r="T1428" s="9">
        <f t="shared" si="61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Q1429" t="s">
        <v>8322</v>
      </c>
      <c r="R1429" t="s">
        <v>8341</v>
      </c>
      <c r="S1429" s="9">
        <f t="shared" si="60"/>
        <v>42601.643344907403</v>
      </c>
      <c r="T1429" s="9">
        <f t="shared" si="61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Q1430" t="s">
        <v>8322</v>
      </c>
      <c r="R1430" t="s">
        <v>8341</v>
      </c>
      <c r="S1430" s="9">
        <f t="shared" si="60"/>
        <v>42432.171493055554</v>
      </c>
      <c r="T1430" s="9">
        <f t="shared" si="61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Q1431" t="s">
        <v>8322</v>
      </c>
      <c r="R1431" t="s">
        <v>8341</v>
      </c>
      <c r="S1431" s="9">
        <f t="shared" si="60"/>
        <v>42073.852337962962</v>
      </c>
      <c r="T1431" s="9">
        <f t="shared" si="61"/>
        <v>42103.852337962962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Q1432" t="s">
        <v>8322</v>
      </c>
      <c r="R1432" t="s">
        <v>8341</v>
      </c>
      <c r="S1432" s="9">
        <f t="shared" si="60"/>
        <v>41961.605185185188</v>
      </c>
      <c r="T1432" s="9">
        <f t="shared" si="61"/>
        <v>41992.605185185188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Q1433" t="s">
        <v>8322</v>
      </c>
      <c r="R1433" t="s">
        <v>8341</v>
      </c>
      <c r="S1433" s="9">
        <f t="shared" si="60"/>
        <v>42304.002499999995</v>
      </c>
      <c r="T1433" s="9">
        <f t="shared" si="61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Q1434" t="s">
        <v>8322</v>
      </c>
      <c r="R1434" t="s">
        <v>8341</v>
      </c>
      <c r="S1434" s="9">
        <f t="shared" si="60"/>
        <v>42175.572083333333</v>
      </c>
      <c r="T1434" s="9">
        <f t="shared" si="61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Q1435" t="s">
        <v>8322</v>
      </c>
      <c r="R1435" t="s">
        <v>8341</v>
      </c>
      <c r="S1435" s="9">
        <f t="shared" si="60"/>
        <v>42673.417534722219</v>
      </c>
      <c r="T1435" s="9">
        <f t="shared" si="61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Q1436" t="s">
        <v>8322</v>
      </c>
      <c r="R1436" t="s">
        <v>8341</v>
      </c>
      <c r="S1436" s="9">
        <f t="shared" si="60"/>
        <v>42142.558773148143</v>
      </c>
      <c r="T1436" s="9">
        <f t="shared" si="61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Q1437" t="s">
        <v>8322</v>
      </c>
      <c r="R1437" t="s">
        <v>8341</v>
      </c>
      <c r="S1437" s="9">
        <f t="shared" si="60"/>
        <v>42258.57199074074</v>
      </c>
      <c r="T1437" s="9">
        <f t="shared" si="61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Q1438" t="s">
        <v>8322</v>
      </c>
      <c r="R1438" t="s">
        <v>8341</v>
      </c>
      <c r="S1438" s="9">
        <f t="shared" si="60"/>
        <v>42391.141863425924</v>
      </c>
      <c r="T1438" s="9">
        <f t="shared" si="61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Q1439" t="s">
        <v>8322</v>
      </c>
      <c r="R1439" t="s">
        <v>8341</v>
      </c>
      <c r="S1439" s="9">
        <f t="shared" si="60"/>
        <v>41796.32336805555</v>
      </c>
      <c r="T1439" s="9">
        <f t="shared" si="61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Q1440" t="s">
        <v>8322</v>
      </c>
      <c r="R1440" t="s">
        <v>8341</v>
      </c>
      <c r="S1440" s="9">
        <f t="shared" si="60"/>
        <v>42457.663182870368</v>
      </c>
      <c r="T1440" s="9">
        <f t="shared" si="61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Q1441" t="s">
        <v>8322</v>
      </c>
      <c r="R1441" t="s">
        <v>8341</v>
      </c>
      <c r="S1441" s="9">
        <f t="shared" si="60"/>
        <v>42040.621539351851</v>
      </c>
      <c r="T1441" s="9">
        <f t="shared" si="61"/>
        <v>42070.621539351851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Q1442" t="s">
        <v>8322</v>
      </c>
      <c r="R1442" t="s">
        <v>8341</v>
      </c>
      <c r="S1442" s="9">
        <f t="shared" si="60"/>
        <v>42486.540081018517</v>
      </c>
      <c r="T1442" s="9">
        <f t="shared" si="61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Q1443" t="s">
        <v>8322</v>
      </c>
      <c r="R1443" t="s">
        <v>8341</v>
      </c>
      <c r="S1443" s="9">
        <f t="shared" si="60"/>
        <v>42198.557511574072</v>
      </c>
      <c r="T1443" s="9">
        <f t="shared" si="61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Q1444" t="s">
        <v>8322</v>
      </c>
      <c r="R1444" t="s">
        <v>8341</v>
      </c>
      <c r="S1444" s="9">
        <f t="shared" si="60"/>
        <v>42485.437013888884</v>
      </c>
      <c r="T1444" s="9">
        <f t="shared" si="61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Q1445" t="s">
        <v>8322</v>
      </c>
      <c r="R1445" t="s">
        <v>8341</v>
      </c>
      <c r="S1445" s="9">
        <f t="shared" si="60"/>
        <v>42707.71769675926</v>
      </c>
      <c r="T1445" s="9">
        <f t="shared" si="61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Q1446" t="s">
        <v>8322</v>
      </c>
      <c r="R1446" t="s">
        <v>8341</v>
      </c>
      <c r="S1446" s="9">
        <f t="shared" si="60"/>
        <v>42199.665069444447</v>
      </c>
      <c r="T1446" s="9">
        <f t="shared" si="61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Q1447" t="s">
        <v>8322</v>
      </c>
      <c r="R1447" t="s">
        <v>8341</v>
      </c>
      <c r="S1447" s="9">
        <f t="shared" si="60"/>
        <v>42139.333969907406</v>
      </c>
      <c r="T1447" s="9">
        <f t="shared" si="61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Q1448" t="s">
        <v>8322</v>
      </c>
      <c r="R1448" t="s">
        <v>8341</v>
      </c>
      <c r="S1448" s="9">
        <f t="shared" si="60"/>
        <v>42461.239328703705</v>
      </c>
      <c r="T1448" s="9">
        <f t="shared" si="61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Q1449" t="s">
        <v>8322</v>
      </c>
      <c r="R1449" t="s">
        <v>8341</v>
      </c>
      <c r="S1449" s="9">
        <f t="shared" si="60"/>
        <v>42529.52238425926</v>
      </c>
      <c r="T1449" s="9">
        <f t="shared" si="61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Q1450" t="s">
        <v>8322</v>
      </c>
      <c r="R1450" t="s">
        <v>8341</v>
      </c>
      <c r="S1450" s="9">
        <f t="shared" si="60"/>
        <v>42115.728217592587</v>
      </c>
      <c r="T1450" s="9">
        <f t="shared" si="61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Q1451" t="s">
        <v>8322</v>
      </c>
      <c r="R1451" t="s">
        <v>8341</v>
      </c>
      <c r="S1451" s="9">
        <f t="shared" si="60"/>
        <v>42086.603067129625</v>
      </c>
      <c r="T1451" s="9">
        <f t="shared" si="61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Q1452" t="s">
        <v>8322</v>
      </c>
      <c r="R1452" t="s">
        <v>8341</v>
      </c>
      <c r="S1452" s="9">
        <f t="shared" si="60"/>
        <v>42389.962928240733</v>
      </c>
      <c r="T1452" s="9">
        <f t="shared" si="61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Q1453" t="s">
        <v>8322</v>
      </c>
      <c r="R1453" t="s">
        <v>8341</v>
      </c>
      <c r="S1453" s="9">
        <f t="shared" si="60"/>
        <v>41931.75068287037</v>
      </c>
      <c r="T1453" s="9">
        <f t="shared" si="61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Q1454" t="s">
        <v>8322</v>
      </c>
      <c r="R1454" t="s">
        <v>8341</v>
      </c>
      <c r="S1454" s="9">
        <f t="shared" si="60"/>
        <v>41818.494942129626</v>
      </c>
      <c r="T1454" s="9">
        <f t="shared" si="61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Q1455" t="s">
        <v>8322</v>
      </c>
      <c r="R1455" t="s">
        <v>8341</v>
      </c>
      <c r="S1455" s="9">
        <f t="shared" si="60"/>
        <v>42795.487812499996</v>
      </c>
      <c r="T1455" s="9">
        <f t="shared" si="61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Q1456" t="s">
        <v>8322</v>
      </c>
      <c r="R1456" t="s">
        <v>8341</v>
      </c>
      <c r="S1456" s="9">
        <f t="shared" si="60"/>
        <v>42463.658333333333</v>
      </c>
      <c r="T1456" s="9">
        <f t="shared" si="61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Q1457" t="s">
        <v>8322</v>
      </c>
      <c r="R1457" t="s">
        <v>8341</v>
      </c>
      <c r="S1457" s="9">
        <f t="shared" si="60"/>
        <v>41832.46435185185</v>
      </c>
      <c r="T1457" s="9">
        <f t="shared" si="6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Q1458" t="s">
        <v>8322</v>
      </c>
      <c r="R1458" t="s">
        <v>8341</v>
      </c>
      <c r="S1458" s="9">
        <f t="shared" si="60"/>
        <v>42708.460243055553</v>
      </c>
      <c r="T1458" s="9">
        <f t="shared" si="61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Q1459" t="s">
        <v>8322</v>
      </c>
      <c r="R1459" t="s">
        <v>8341</v>
      </c>
      <c r="S1459" s="9">
        <f t="shared" si="60"/>
        <v>42289.688009259255</v>
      </c>
      <c r="T1459" s="9">
        <f t="shared" si="61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Q1460" t="s">
        <v>8322</v>
      </c>
      <c r="R1460" t="s">
        <v>8341</v>
      </c>
      <c r="S1460" s="9">
        <f t="shared" si="60"/>
        <v>41831.49722222222</v>
      </c>
      <c r="T1460" s="9">
        <f t="shared" si="61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Q1461" t="s">
        <v>8322</v>
      </c>
      <c r="R1461" t="s">
        <v>8341</v>
      </c>
      <c r="S1461" s="9">
        <f t="shared" si="60"/>
        <v>42311.996481481481</v>
      </c>
      <c r="T1461" s="9">
        <f t="shared" si="61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Q1462" t="s">
        <v>8322</v>
      </c>
      <c r="R1462" t="s">
        <v>8341</v>
      </c>
      <c r="S1462" s="9">
        <f t="shared" si="60"/>
        <v>41915.688634259255</v>
      </c>
      <c r="T1462" s="9">
        <f t="shared" si="61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ref="O1463:O1482" si="62">D1463/E1463</f>
        <v>0.98770699869425127</v>
      </c>
      <c r="Q1463" t="s">
        <v>8322</v>
      </c>
      <c r="R1463" t="s">
        <v>8342</v>
      </c>
      <c r="S1463" s="9">
        <f t="shared" si="60"/>
        <v>41899.436967592592</v>
      </c>
      <c r="T1463" s="9">
        <f t="shared" si="61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2"/>
        <v>0.92151035547261961</v>
      </c>
      <c r="Q1464" t="s">
        <v>8322</v>
      </c>
      <c r="R1464" t="s">
        <v>8342</v>
      </c>
      <c r="S1464" s="9">
        <f t="shared" si="60"/>
        <v>41344.454525462963</v>
      </c>
      <c r="T1464" s="9">
        <f t="shared" si="61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2"/>
        <v>0.67720090293453727</v>
      </c>
      <c r="Q1465" t="s">
        <v>8322</v>
      </c>
      <c r="R1465" t="s">
        <v>8342</v>
      </c>
      <c r="S1465" s="9">
        <f t="shared" si="60"/>
        <v>41326.702986111108</v>
      </c>
      <c r="T1465" s="9">
        <f t="shared" si="6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2"/>
        <v>0.61274509803921573</v>
      </c>
      <c r="Q1466" t="s">
        <v>8322</v>
      </c>
      <c r="R1466" t="s">
        <v>8342</v>
      </c>
      <c r="S1466" s="9">
        <f t="shared" si="60"/>
        <v>41291.453217592592</v>
      </c>
      <c r="T1466" s="9">
        <f t="shared" si="61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2"/>
        <v>0.21909908646635898</v>
      </c>
      <c r="Q1467" t="s">
        <v>8322</v>
      </c>
      <c r="R1467" t="s">
        <v>8342</v>
      </c>
      <c r="S1467" s="9">
        <f t="shared" si="60"/>
        <v>40959.526064814811</v>
      </c>
      <c r="T1467" s="9">
        <f t="shared" si="61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2"/>
        <v>0.92697896974398586</v>
      </c>
      <c r="Q1468" t="s">
        <v>8322</v>
      </c>
      <c r="R1468" t="s">
        <v>8342</v>
      </c>
      <c r="S1468" s="9">
        <f t="shared" si="60"/>
        <v>42339.963726851849</v>
      </c>
      <c r="T1468" s="9">
        <f t="shared" si="61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2"/>
        <v>0.86896072297532156</v>
      </c>
      <c r="Q1469" t="s">
        <v>8322</v>
      </c>
      <c r="R1469" t="s">
        <v>8342</v>
      </c>
      <c r="S1469" s="9">
        <f t="shared" si="60"/>
        <v>40933.593576388885</v>
      </c>
      <c r="T1469" s="9">
        <f t="shared" si="61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2"/>
        <v>0.9768637532133676</v>
      </c>
      <c r="Q1470" t="s">
        <v>8322</v>
      </c>
      <c r="R1470" t="s">
        <v>8342</v>
      </c>
      <c r="S1470" s="9">
        <f t="shared" si="60"/>
        <v>40645.806122685179</v>
      </c>
      <c r="T1470" s="9">
        <f t="shared" si="61"/>
        <v>40705.806122685179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2"/>
        <v>0.92229771978823627</v>
      </c>
      <c r="Q1471" t="s">
        <v>8322</v>
      </c>
      <c r="R1471" t="s">
        <v>8342</v>
      </c>
      <c r="S1471" s="9">
        <f t="shared" si="60"/>
        <v>41290.390150462961</v>
      </c>
      <c r="T1471" s="9">
        <f t="shared" si="61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2"/>
        <v>0.79914757591901975</v>
      </c>
      <c r="Q1472" t="s">
        <v>8322</v>
      </c>
      <c r="R1472" t="s">
        <v>8342</v>
      </c>
      <c r="S1472" s="9">
        <f t="shared" si="60"/>
        <v>41250.618784722217</v>
      </c>
      <c r="T1472" s="9">
        <f t="shared" si="61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2"/>
        <v>0.96301423455415447</v>
      </c>
      <c r="Q1473" t="s">
        <v>8322</v>
      </c>
      <c r="R1473" t="s">
        <v>8342</v>
      </c>
      <c r="S1473" s="9">
        <f t="shared" si="60"/>
        <v>42073.749236111107</v>
      </c>
      <c r="T1473" s="9">
        <f t="shared" si="61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2"/>
        <v>0.72095974160802856</v>
      </c>
      <c r="Q1474" t="s">
        <v>8322</v>
      </c>
      <c r="R1474" t="s">
        <v>8342</v>
      </c>
      <c r="S1474" s="9">
        <f t="shared" si="60"/>
        <v>41533.33452546296</v>
      </c>
      <c r="T1474" s="9">
        <f t="shared" si="6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62"/>
        <v>0.82976534236118027</v>
      </c>
      <c r="Q1475" t="s">
        <v>8322</v>
      </c>
      <c r="R1475" t="s">
        <v>8342</v>
      </c>
      <c r="S1475" s="9">
        <f t="shared" ref="S1475:S1538" si="63">(J1475/86400)+25569+(-5/24)</f>
        <v>40939.771284722221</v>
      </c>
      <c r="T1475" s="9">
        <f t="shared" ref="T1475:T1538" si="64">(I1475/86400)+25569+(-5/24)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2"/>
        <v>0.89073634204275531</v>
      </c>
      <c r="Q1476" t="s">
        <v>8322</v>
      </c>
      <c r="R1476" t="s">
        <v>8342</v>
      </c>
      <c r="S1476" s="9">
        <f t="shared" si="63"/>
        <v>41500.519583333335</v>
      </c>
      <c r="T1476" s="9">
        <f t="shared" si="64"/>
        <v>41530.519583333335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2"/>
        <v>0.53002690769934757</v>
      </c>
      <c r="Q1477" t="s">
        <v>8322</v>
      </c>
      <c r="R1477" t="s">
        <v>8342</v>
      </c>
      <c r="S1477" s="9">
        <f t="shared" si="63"/>
        <v>41960.514618055553</v>
      </c>
      <c r="T1477" s="9">
        <f t="shared" si="64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2"/>
        <v>0.15115908788590915</v>
      </c>
      <c r="Q1478" t="s">
        <v>8322</v>
      </c>
      <c r="R1478" t="s">
        <v>8342</v>
      </c>
      <c r="S1478" s="9">
        <f t="shared" si="63"/>
        <v>40765.833587962959</v>
      </c>
      <c r="T1478" s="9">
        <f t="shared" si="64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2"/>
        <v>0.89839187853741798</v>
      </c>
      <c r="Q1479" t="s">
        <v>8322</v>
      </c>
      <c r="R1479" t="s">
        <v>8342</v>
      </c>
      <c r="S1479" s="9">
        <f t="shared" si="63"/>
        <v>40840.407453703701</v>
      </c>
      <c r="T1479" s="9">
        <f t="shared" si="64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2"/>
        <v>8.4629990319513931E-2</v>
      </c>
      <c r="Q1480" t="s">
        <v>8322</v>
      </c>
      <c r="R1480" t="s">
        <v>8342</v>
      </c>
      <c r="S1480" s="9">
        <f t="shared" si="63"/>
        <v>41394.663344907407</v>
      </c>
      <c r="T1480" s="9">
        <f t="shared" si="64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2"/>
        <v>0.7279344858962693</v>
      </c>
      <c r="Q1481" t="s">
        <v>8322</v>
      </c>
      <c r="R1481" t="s">
        <v>8342</v>
      </c>
      <c r="S1481" s="9">
        <f t="shared" si="63"/>
        <v>41754.536909722221</v>
      </c>
      <c r="T1481" s="9">
        <f t="shared" si="64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2"/>
        <v>0.85440582909832852</v>
      </c>
      <c r="Q1482" t="s">
        <v>8322</v>
      </c>
      <c r="R1482" t="s">
        <v>8342</v>
      </c>
      <c r="S1482" s="9">
        <f t="shared" si="63"/>
        <v>41464.725682870368</v>
      </c>
      <c r="T1482" s="9">
        <f t="shared" si="64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Q1483" t="s">
        <v>8322</v>
      </c>
      <c r="R1483" t="s">
        <v>8324</v>
      </c>
      <c r="S1483" s="9">
        <f t="shared" si="63"/>
        <v>41550.714641203704</v>
      </c>
      <c r="T1483" s="9">
        <f t="shared" si="64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Q1484" t="s">
        <v>8322</v>
      </c>
      <c r="R1484" t="s">
        <v>8324</v>
      </c>
      <c r="S1484" s="9">
        <f t="shared" si="63"/>
        <v>41136.649722222217</v>
      </c>
      <c r="T1484" s="9">
        <f t="shared" si="64"/>
        <v>41159.118750000001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Q1485" t="s">
        <v>8322</v>
      </c>
      <c r="R1485" t="s">
        <v>8324</v>
      </c>
      <c r="S1485" s="9">
        <f t="shared" si="63"/>
        <v>42547.984664351847</v>
      </c>
      <c r="T1485" s="9">
        <f t="shared" si="64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Q1486" t="s">
        <v>8322</v>
      </c>
      <c r="R1486" t="s">
        <v>8324</v>
      </c>
      <c r="S1486" s="9">
        <f t="shared" si="63"/>
        <v>41052.992627314808</v>
      </c>
      <c r="T1486" s="9">
        <f t="shared" si="64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Q1487" t="s">
        <v>8322</v>
      </c>
      <c r="R1487" t="s">
        <v>8324</v>
      </c>
      <c r="S1487" s="9">
        <f t="shared" si="63"/>
        <v>42130.587650462963</v>
      </c>
      <c r="T1487" s="9">
        <f t="shared" si="64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Q1488" t="s">
        <v>8322</v>
      </c>
      <c r="R1488" t="s">
        <v>8324</v>
      </c>
      <c r="S1488" s="9">
        <f t="shared" si="63"/>
        <v>42031.960196759253</v>
      </c>
      <c r="T1488" s="9">
        <f t="shared" si="64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Q1489" t="s">
        <v>8322</v>
      </c>
      <c r="R1489" t="s">
        <v>8324</v>
      </c>
      <c r="S1489" s="9">
        <f t="shared" si="63"/>
        <v>42554.709155092591</v>
      </c>
      <c r="T1489" s="9">
        <f t="shared" si="64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Q1490" t="s">
        <v>8322</v>
      </c>
      <c r="R1490" t="s">
        <v>8324</v>
      </c>
      <c r="S1490" s="9">
        <f t="shared" si="63"/>
        <v>41614.354861111111</v>
      </c>
      <c r="T1490" s="9">
        <f t="shared" si="64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Q1491" t="s">
        <v>8322</v>
      </c>
      <c r="R1491" t="s">
        <v>8324</v>
      </c>
      <c r="S1491" s="9">
        <f t="shared" si="63"/>
        <v>41198.403379629628</v>
      </c>
      <c r="T1491" s="9">
        <f t="shared" si="64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Q1492" t="s">
        <v>8322</v>
      </c>
      <c r="R1492" t="s">
        <v>8324</v>
      </c>
      <c r="S1492" s="9">
        <f t="shared" si="63"/>
        <v>41520.352708333332</v>
      </c>
      <c r="T1492" s="9">
        <f t="shared" si="64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Q1493" t="s">
        <v>8322</v>
      </c>
      <c r="R1493" t="s">
        <v>8324</v>
      </c>
      <c r="S1493" s="9">
        <f t="shared" si="63"/>
        <v>41991.505127314813</v>
      </c>
      <c r="T1493" s="9">
        <f t="shared" si="64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Q1494" t="s">
        <v>8322</v>
      </c>
      <c r="R1494" t="s">
        <v>8324</v>
      </c>
      <c r="S1494" s="9">
        <f t="shared" si="63"/>
        <v>40682.676458333335</v>
      </c>
      <c r="T1494" s="9">
        <f t="shared" si="64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Q1495" t="s">
        <v>8322</v>
      </c>
      <c r="R1495" t="s">
        <v>8324</v>
      </c>
      <c r="S1495" s="9">
        <f t="shared" si="63"/>
        <v>41411.658275462956</v>
      </c>
      <c r="T1495" s="9">
        <f t="shared" si="64"/>
        <v>41441.658275462956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Q1496" t="s">
        <v>8322</v>
      </c>
      <c r="R1496" t="s">
        <v>8324</v>
      </c>
      <c r="S1496" s="9">
        <f t="shared" si="63"/>
        <v>42067.514039351845</v>
      </c>
      <c r="T1496" s="9">
        <f t="shared" si="64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Q1497" t="s">
        <v>8322</v>
      </c>
      <c r="R1497" t="s">
        <v>8324</v>
      </c>
      <c r="S1497" s="9">
        <f t="shared" si="63"/>
        <v>40752.581377314811</v>
      </c>
      <c r="T1497" s="9">
        <f t="shared" si="64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Q1498" t="s">
        <v>8322</v>
      </c>
      <c r="R1498" t="s">
        <v>8324</v>
      </c>
      <c r="S1498" s="9">
        <f t="shared" si="63"/>
        <v>41838.266886574071</v>
      </c>
      <c r="T1498" s="9">
        <f t="shared" si="64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Q1499" t="s">
        <v>8322</v>
      </c>
      <c r="R1499" t="s">
        <v>8324</v>
      </c>
      <c r="S1499" s="9">
        <f t="shared" si="63"/>
        <v>41444.434282407405</v>
      </c>
      <c r="T1499" s="9">
        <f t="shared" si="64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Q1500" t="s">
        <v>8322</v>
      </c>
      <c r="R1500" t="s">
        <v>8324</v>
      </c>
      <c r="S1500" s="9">
        <f t="shared" si="63"/>
        <v>41840.775208333333</v>
      </c>
      <c r="T1500" s="9">
        <f t="shared" si="64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Q1501" t="s">
        <v>8322</v>
      </c>
      <c r="R1501" t="s">
        <v>8324</v>
      </c>
      <c r="S1501" s="9">
        <f t="shared" si="63"/>
        <v>42526.798993055556</v>
      </c>
      <c r="T1501" s="9">
        <f t="shared" si="64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Q1502" t="s">
        <v>8322</v>
      </c>
      <c r="R1502" t="s">
        <v>8324</v>
      </c>
      <c r="S1502" s="9">
        <f t="shared" si="63"/>
        <v>41365.69626157407</v>
      </c>
      <c r="T1502" s="9">
        <f t="shared" si="64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ref="O1503:O1542" si="65">D1503/E1503</f>
        <v>0.60121167275586185</v>
      </c>
      <c r="Q1503" t="s">
        <v>8338</v>
      </c>
      <c r="R1503" t="s">
        <v>8339</v>
      </c>
      <c r="S1503" s="9">
        <f t="shared" si="63"/>
        <v>42163.3752662037</v>
      </c>
      <c r="T1503" s="9">
        <f t="shared" si="64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5"/>
        <v>0.98575141141679357</v>
      </c>
      <c r="Q1504" t="s">
        <v>8338</v>
      </c>
      <c r="R1504" t="s">
        <v>8339</v>
      </c>
      <c r="S1504" s="9">
        <f t="shared" si="63"/>
        <v>42426.33425925926</v>
      </c>
      <c r="T1504" s="9">
        <f t="shared" si="64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5"/>
        <v>0.92685736035967015</v>
      </c>
      <c r="Q1505" t="s">
        <v>8338</v>
      </c>
      <c r="R1505" t="s">
        <v>8339</v>
      </c>
      <c r="S1505" s="9">
        <f t="shared" si="63"/>
        <v>42606.13890046296</v>
      </c>
      <c r="T1505" s="9">
        <f t="shared" si="64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5"/>
        <v>0.3597918742389018</v>
      </c>
      <c r="Q1506" t="s">
        <v>8338</v>
      </c>
      <c r="R1506" t="s">
        <v>8339</v>
      </c>
      <c r="S1506" s="9">
        <f t="shared" si="63"/>
        <v>41772.44935185185</v>
      </c>
      <c r="T1506" s="9">
        <f t="shared" si="64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5"/>
        <v>0.96542569239123877</v>
      </c>
      <c r="Q1507" t="s">
        <v>8338</v>
      </c>
      <c r="R1507" t="s">
        <v>8339</v>
      </c>
      <c r="S1507" s="9">
        <f t="shared" si="63"/>
        <v>42414.234988425924</v>
      </c>
      <c r="T1507" s="9">
        <f t="shared" si="64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5"/>
        <v>0.89766606822262118</v>
      </c>
      <c r="Q1508" t="s">
        <v>8338</v>
      </c>
      <c r="R1508" t="s">
        <v>8339</v>
      </c>
      <c r="S1508" s="9">
        <f t="shared" si="63"/>
        <v>41814.577592592592</v>
      </c>
      <c r="T1508" s="9">
        <f t="shared" si="64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5"/>
        <v>0.46511627906976744</v>
      </c>
      <c r="Q1509" t="s">
        <v>8338</v>
      </c>
      <c r="R1509" t="s">
        <v>8339</v>
      </c>
      <c r="S1509" s="9">
        <f t="shared" si="63"/>
        <v>40254.242002314808</v>
      </c>
      <c r="T1509" s="9">
        <f t="shared" si="64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5"/>
        <v>0.90283539114733302</v>
      </c>
      <c r="Q1510" t="s">
        <v>8338</v>
      </c>
      <c r="R1510" t="s">
        <v>8339</v>
      </c>
      <c r="S1510" s="9">
        <f t="shared" si="63"/>
        <v>41786.406030092592</v>
      </c>
      <c r="T1510" s="9">
        <f t="shared" si="64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5"/>
        <v>0.80879151757943024</v>
      </c>
      <c r="Q1511" t="s">
        <v>8338</v>
      </c>
      <c r="R1511" t="s">
        <v>8339</v>
      </c>
      <c r="S1511" s="9">
        <f t="shared" si="63"/>
        <v>42751.325057870366</v>
      </c>
      <c r="T1511" s="9">
        <f t="shared" si="64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5"/>
        <v>0.98975602513980299</v>
      </c>
      <c r="Q1512" t="s">
        <v>8338</v>
      </c>
      <c r="R1512" t="s">
        <v>8339</v>
      </c>
      <c r="S1512" s="9">
        <f t="shared" si="63"/>
        <v>41809.176828703705</v>
      </c>
      <c r="T1512" s="9">
        <f t="shared" si="64"/>
        <v>41839.176828703705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5"/>
        <v>0.8945115328094051</v>
      </c>
      <c r="Q1513" t="s">
        <v>8338</v>
      </c>
      <c r="R1513" t="s">
        <v>8339</v>
      </c>
      <c r="S1513" s="9">
        <f t="shared" si="63"/>
        <v>42296.375046296293</v>
      </c>
      <c r="T1513" s="9">
        <f t="shared" si="64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5"/>
        <v>0.17896405379148131</v>
      </c>
      <c r="Q1514" t="s">
        <v>8338</v>
      </c>
      <c r="R1514" t="s">
        <v>8339</v>
      </c>
      <c r="S1514" s="9">
        <f t="shared" si="63"/>
        <v>42741.476145833331</v>
      </c>
      <c r="T1514" s="9">
        <f t="shared" si="64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5"/>
        <v>0.6665833437486981</v>
      </c>
      <c r="Q1515" t="s">
        <v>8338</v>
      </c>
      <c r="R1515" t="s">
        <v>8339</v>
      </c>
      <c r="S1515" s="9">
        <f t="shared" si="63"/>
        <v>41806.42900462963</v>
      </c>
      <c r="T1515" s="9">
        <f t="shared" si="64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5"/>
        <v>0.93917878207295535</v>
      </c>
      <c r="Q1516" t="s">
        <v>8338</v>
      </c>
      <c r="R1516" t="s">
        <v>8339</v>
      </c>
      <c r="S1516" s="9">
        <f t="shared" si="63"/>
        <v>42234.389351851853</v>
      </c>
      <c r="T1516" s="9">
        <f t="shared" si="64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5"/>
        <v>0.63617683171214268</v>
      </c>
      <c r="Q1517" t="s">
        <v>8338</v>
      </c>
      <c r="R1517" t="s">
        <v>8339</v>
      </c>
      <c r="S1517" s="9">
        <f t="shared" si="63"/>
        <v>42415.04510416666</v>
      </c>
      <c r="T1517" s="9">
        <f t="shared" si="64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5"/>
        <v>0.92031182330012995</v>
      </c>
      <c r="Q1518" t="s">
        <v>8338</v>
      </c>
      <c r="R1518" t="s">
        <v>8339</v>
      </c>
      <c r="S1518" s="9">
        <f t="shared" si="63"/>
        <v>42619.258009259262</v>
      </c>
      <c r="T1518" s="9">
        <f t="shared" si="64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5"/>
        <v>0.61736016792196569</v>
      </c>
      <c r="Q1519" t="s">
        <v>8338</v>
      </c>
      <c r="R1519" t="s">
        <v>8339</v>
      </c>
      <c r="S1519" s="9">
        <f t="shared" si="63"/>
        <v>41948.358252314814</v>
      </c>
      <c r="T1519" s="9">
        <f t="shared" si="64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5"/>
        <v>0.48693393929556888</v>
      </c>
      <c r="Q1520" t="s">
        <v>8338</v>
      </c>
      <c r="R1520" t="s">
        <v>8339</v>
      </c>
      <c r="S1520" s="9">
        <f t="shared" si="63"/>
        <v>41760.611712962964</v>
      </c>
      <c r="T1520" s="9">
        <f t="shared" si="64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5"/>
        <v>0.96745585982639537</v>
      </c>
      <c r="Q1521" t="s">
        <v>8338</v>
      </c>
      <c r="R1521" t="s">
        <v>8339</v>
      </c>
      <c r="S1521" s="9">
        <f t="shared" si="63"/>
        <v>41782.533368055556</v>
      </c>
      <c r="T1521" s="9">
        <f t="shared" si="64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5"/>
        <v>0.96644295302013428</v>
      </c>
      <c r="Q1522" t="s">
        <v>8338</v>
      </c>
      <c r="R1522" t="s">
        <v>8339</v>
      </c>
      <c r="S1522" s="9">
        <f t="shared" si="63"/>
        <v>41955.649456018517</v>
      </c>
      <c r="T1522" s="9">
        <f t="shared" si="64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5"/>
        <v>0.93621270752715013</v>
      </c>
      <c r="Q1523" t="s">
        <v>8338</v>
      </c>
      <c r="R1523" t="s">
        <v>8339</v>
      </c>
      <c r="S1523" s="9">
        <f t="shared" si="63"/>
        <v>42492.959386574068</v>
      </c>
      <c r="T1523" s="9">
        <f t="shared" si="64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5"/>
        <v>0.71960178725924362</v>
      </c>
      <c r="Q1524" t="s">
        <v>8338</v>
      </c>
      <c r="R1524" t="s">
        <v>8339</v>
      </c>
      <c r="S1524" s="9">
        <f t="shared" si="63"/>
        <v>41899.621979166666</v>
      </c>
      <c r="T1524" s="9">
        <f t="shared" si="64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5"/>
        <v>0.80100450294423275</v>
      </c>
      <c r="Q1525" t="s">
        <v>8338</v>
      </c>
      <c r="R1525" t="s">
        <v>8339</v>
      </c>
      <c r="S1525" s="9">
        <f t="shared" si="63"/>
        <v>41964.543009259258</v>
      </c>
      <c r="T1525" s="9">
        <f t="shared" si="64"/>
        <v>41995.791666666664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5"/>
        <v>0.48309178743961351</v>
      </c>
      <c r="Q1526" t="s">
        <v>8338</v>
      </c>
      <c r="R1526" t="s">
        <v>8339</v>
      </c>
      <c r="S1526" s="9">
        <f t="shared" si="63"/>
        <v>42756.292708333327</v>
      </c>
      <c r="T1526" s="9">
        <f t="shared" si="64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5"/>
        <v>0.57469358885094446</v>
      </c>
      <c r="Q1527" t="s">
        <v>8338</v>
      </c>
      <c r="R1527" t="s">
        <v>8339</v>
      </c>
      <c r="S1527" s="9">
        <f t="shared" si="63"/>
        <v>42570.494652777772</v>
      </c>
      <c r="T1527" s="9">
        <f t="shared" si="64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5"/>
        <v>0.83107497741644087</v>
      </c>
      <c r="Q1528" t="s">
        <v>8338</v>
      </c>
      <c r="R1528" t="s">
        <v>8339</v>
      </c>
      <c r="S1528" s="9">
        <f t="shared" si="63"/>
        <v>42339.067673611113</v>
      </c>
      <c r="T1528" s="9">
        <f t="shared" si="64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5"/>
        <v>0.90543389685814435</v>
      </c>
      <c r="Q1529" t="s">
        <v>8338</v>
      </c>
      <c r="R1529" t="s">
        <v>8339</v>
      </c>
      <c r="S1529" s="9">
        <f t="shared" si="63"/>
        <v>42780.392199074071</v>
      </c>
      <c r="T1529" s="9">
        <f t="shared" si="64"/>
        <v>42808.350532407407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5"/>
        <v>0.35515567657156388</v>
      </c>
      <c r="Q1530" t="s">
        <v>8338</v>
      </c>
      <c r="R1530" t="s">
        <v>8339</v>
      </c>
      <c r="S1530" s="9">
        <f t="shared" si="63"/>
        <v>42736.524560185186</v>
      </c>
      <c r="T1530" s="9">
        <f t="shared" si="64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5"/>
        <v>0.99325631240524859</v>
      </c>
      <c r="Q1531" t="s">
        <v>8338</v>
      </c>
      <c r="R1531" t="s">
        <v>8339</v>
      </c>
      <c r="S1531" s="9">
        <f t="shared" si="63"/>
        <v>42052.420370370368</v>
      </c>
      <c r="T1531" s="9">
        <f t="shared" si="64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5"/>
        <v>0.74169827714085912</v>
      </c>
      <c r="Q1532" t="s">
        <v>8338</v>
      </c>
      <c r="R1532" t="s">
        <v>8339</v>
      </c>
      <c r="S1532" s="9">
        <f t="shared" si="63"/>
        <v>42275.558969907404</v>
      </c>
      <c r="T1532" s="9">
        <f t="shared" si="64"/>
        <v>42300.558969907404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5"/>
        <v>0.56831922611850061</v>
      </c>
      <c r="Q1533" t="s">
        <v>8338</v>
      </c>
      <c r="R1533" t="s">
        <v>8339</v>
      </c>
      <c r="S1533" s="9">
        <f t="shared" si="63"/>
        <v>41941.594050925924</v>
      </c>
      <c r="T1533" s="9">
        <f t="shared" si="64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5"/>
        <v>0.20660303293252344</v>
      </c>
      <c r="Q1534" t="s">
        <v>8338</v>
      </c>
      <c r="R1534" t="s">
        <v>8339</v>
      </c>
      <c r="S1534" s="9">
        <f t="shared" si="63"/>
        <v>42391.266956018517</v>
      </c>
      <c r="T1534" s="9">
        <f t="shared" si="64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5"/>
        <v>0.68898994074686515</v>
      </c>
      <c r="Q1535" t="s">
        <v>8338</v>
      </c>
      <c r="R1535" t="s">
        <v>8339</v>
      </c>
      <c r="S1535" s="9">
        <f t="shared" si="63"/>
        <v>42442.793715277774</v>
      </c>
      <c r="T1535" s="9">
        <f t="shared" si="64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5"/>
        <v>0.23938716884774977</v>
      </c>
      <c r="Q1536" t="s">
        <v>8338</v>
      </c>
      <c r="R1536" t="s">
        <v>8339</v>
      </c>
      <c r="S1536" s="9">
        <f t="shared" si="63"/>
        <v>42221.465995370367</v>
      </c>
      <c r="T1536" s="9">
        <f t="shared" si="64"/>
        <v>42251.465995370367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5"/>
        <v>0.75514442137058713</v>
      </c>
      <c r="Q1537" t="s">
        <v>8338</v>
      </c>
      <c r="R1537" t="s">
        <v>8339</v>
      </c>
      <c r="S1537" s="9">
        <f t="shared" si="63"/>
        <v>42484.620729166665</v>
      </c>
      <c r="T1537" s="9">
        <f t="shared" si="64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5"/>
        <v>0.39950714135661308</v>
      </c>
      <c r="Q1538" t="s">
        <v>8338</v>
      </c>
      <c r="R1538" t="s">
        <v>8339</v>
      </c>
      <c r="S1538" s="9">
        <f t="shared" si="63"/>
        <v>42213.593865740739</v>
      </c>
      <c r="T1538" s="9">
        <f t="shared" si="64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65"/>
        <v>0.5558643690939411</v>
      </c>
      <c r="Q1539" t="s">
        <v>8338</v>
      </c>
      <c r="R1539" t="s">
        <v>8339</v>
      </c>
      <c r="S1539" s="9">
        <f t="shared" ref="S1539:S1602" si="66">(J1539/86400)+25569+(-5/24)</f>
        <v>42552.106793981475</v>
      </c>
      <c r="T1539" s="9">
        <f t="shared" ref="T1539:T1602" si="67">(I1539/86400)+25569+(-5/24)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65"/>
        <v>0.97438752783964366</v>
      </c>
      <c r="Q1540" t="s">
        <v>8338</v>
      </c>
      <c r="R1540" t="s">
        <v>8339</v>
      </c>
      <c r="S1540" s="9">
        <f t="shared" si="66"/>
        <v>41981.57372685185</v>
      </c>
      <c r="T1540" s="9">
        <f t="shared" si="67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65"/>
        <v>0.73536927671284047</v>
      </c>
      <c r="Q1541" t="s">
        <v>8338</v>
      </c>
      <c r="R1541" t="s">
        <v>8339</v>
      </c>
      <c r="S1541" s="9">
        <f t="shared" si="66"/>
        <v>42705.710868055554</v>
      </c>
      <c r="T1541" s="9">
        <f t="shared" si="67"/>
        <v>42738.710868055554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65"/>
        <v>0.84841628959276016</v>
      </c>
      <c r="Q1542" t="s">
        <v>8338</v>
      </c>
      <c r="R1542" t="s">
        <v>8339</v>
      </c>
      <c r="S1542" s="9">
        <f t="shared" si="66"/>
        <v>41938.798796296294</v>
      </c>
      <c r="T1542" s="9">
        <f t="shared" si="67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Q1543" t="s">
        <v>8338</v>
      </c>
      <c r="R1543" t="s">
        <v>8343</v>
      </c>
      <c r="S1543" s="9">
        <f t="shared" si="66"/>
        <v>41974.503912037035</v>
      </c>
      <c r="T1543" s="9">
        <f t="shared" si="67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Q1544" t="s">
        <v>8338</v>
      </c>
      <c r="R1544" t="s">
        <v>8343</v>
      </c>
      <c r="S1544" s="9">
        <f t="shared" si="66"/>
        <v>42170.788194444445</v>
      </c>
      <c r="T1544" s="9">
        <f t="shared" si="67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Q1545" t="s">
        <v>8338</v>
      </c>
      <c r="R1545" t="s">
        <v>8343</v>
      </c>
      <c r="S1545" s="9">
        <f t="shared" si="66"/>
        <v>41935.301319444443</v>
      </c>
      <c r="T1545" s="9">
        <f t="shared" si="67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Q1546" t="s">
        <v>8338</v>
      </c>
      <c r="R1546" t="s">
        <v>8343</v>
      </c>
      <c r="S1546" s="9">
        <f t="shared" si="66"/>
        <v>42052.842870370368</v>
      </c>
      <c r="T1546" s="9">
        <f t="shared" si="67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Q1547" t="s">
        <v>8338</v>
      </c>
      <c r="R1547" t="s">
        <v>8343</v>
      </c>
      <c r="S1547" s="9">
        <f t="shared" si="66"/>
        <v>42031.676319444443</v>
      </c>
      <c r="T1547" s="9">
        <f t="shared" si="67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Q1548" t="s">
        <v>8338</v>
      </c>
      <c r="R1548" t="s">
        <v>8343</v>
      </c>
      <c r="S1548" s="9">
        <f t="shared" si="66"/>
        <v>41839.004618055551</v>
      </c>
      <c r="T1548" s="9">
        <f t="shared" si="67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Q1549" t="s">
        <v>8338</v>
      </c>
      <c r="R1549" t="s">
        <v>8343</v>
      </c>
      <c r="S1549" s="9">
        <f t="shared" si="66"/>
        <v>42782.218541666669</v>
      </c>
      <c r="T1549" s="9">
        <f t="shared" si="67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Q1550" t="s">
        <v>8338</v>
      </c>
      <c r="R1550" t="s">
        <v>8343</v>
      </c>
      <c r="S1550" s="9">
        <f t="shared" si="66"/>
        <v>42286.673842592594</v>
      </c>
      <c r="T1550" s="9">
        <f t="shared" si="67"/>
        <v>42316.715509259258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Q1551" t="s">
        <v>8338</v>
      </c>
      <c r="R1551" t="s">
        <v>8343</v>
      </c>
      <c r="S1551" s="9">
        <f t="shared" si="66"/>
        <v>42280.927766203698</v>
      </c>
      <c r="T1551" s="9">
        <f t="shared" si="67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Q1552" t="s">
        <v>8338</v>
      </c>
      <c r="R1552" t="s">
        <v>8343</v>
      </c>
      <c r="S1552" s="9">
        <f t="shared" si="66"/>
        <v>42472.24113425926</v>
      </c>
      <c r="T1552" s="9">
        <f t="shared" si="67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Q1553" t="s">
        <v>8338</v>
      </c>
      <c r="R1553" t="s">
        <v>8343</v>
      </c>
      <c r="S1553" s="9">
        <f t="shared" si="66"/>
        <v>42121.616192129623</v>
      </c>
      <c r="T1553" s="9">
        <f t="shared" si="67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Q1554" t="s">
        <v>8338</v>
      </c>
      <c r="R1554" t="s">
        <v>8343</v>
      </c>
      <c r="S1554" s="9">
        <f t="shared" si="66"/>
        <v>41892.480416666665</v>
      </c>
      <c r="T1554" s="9">
        <f t="shared" si="67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Q1555" t="s">
        <v>8338</v>
      </c>
      <c r="R1555" t="s">
        <v>8343</v>
      </c>
      <c r="S1555" s="9">
        <f t="shared" si="66"/>
        <v>42219.074618055551</v>
      </c>
      <c r="T1555" s="9">
        <f t="shared" si="67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Q1556" t="s">
        <v>8338</v>
      </c>
      <c r="R1556" t="s">
        <v>8343</v>
      </c>
      <c r="S1556" s="9">
        <f t="shared" si="66"/>
        <v>42188.043865740743</v>
      </c>
      <c r="T1556" s="9">
        <f t="shared" si="67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Q1557" t="s">
        <v>8338</v>
      </c>
      <c r="R1557" t="s">
        <v>8343</v>
      </c>
      <c r="S1557" s="9">
        <f t="shared" si="66"/>
        <v>42241.405462962961</v>
      </c>
      <c r="T1557" s="9">
        <f t="shared" si="67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Q1558" t="s">
        <v>8338</v>
      </c>
      <c r="R1558" t="s">
        <v>8343</v>
      </c>
      <c r="S1558" s="9">
        <f t="shared" si="66"/>
        <v>42524.944722222215</v>
      </c>
      <c r="T1558" s="9">
        <f t="shared" si="67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Q1559" t="s">
        <v>8338</v>
      </c>
      <c r="R1559" t="s">
        <v>8343</v>
      </c>
      <c r="S1559" s="9">
        <f t="shared" si="66"/>
        <v>41871.444826388884</v>
      </c>
      <c r="T1559" s="9">
        <f t="shared" si="67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Q1560" t="s">
        <v>8338</v>
      </c>
      <c r="R1560" t="s">
        <v>8343</v>
      </c>
      <c r="S1560" s="9">
        <f t="shared" si="66"/>
        <v>42185.189340277771</v>
      </c>
      <c r="T1560" s="9">
        <f t="shared" si="67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Q1561" t="s">
        <v>8338</v>
      </c>
      <c r="R1561" t="s">
        <v>8343</v>
      </c>
      <c r="S1561" s="9">
        <f t="shared" si="66"/>
        <v>42107.844895833332</v>
      </c>
      <c r="T1561" s="9">
        <f t="shared" si="67"/>
        <v>42122.844895833332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Q1562" t="s">
        <v>8338</v>
      </c>
      <c r="R1562" t="s">
        <v>8343</v>
      </c>
      <c r="S1562" s="9">
        <f t="shared" si="66"/>
        <v>41935.812418981477</v>
      </c>
      <c r="T1562" s="9">
        <f t="shared" si="67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Q1563" t="s">
        <v>8322</v>
      </c>
      <c r="R1563" t="s">
        <v>8344</v>
      </c>
      <c r="S1563" s="9">
        <f t="shared" si="66"/>
        <v>41554.833368055552</v>
      </c>
      <c r="T1563" s="9">
        <f t="shared" si="67"/>
        <v>41584.875034722216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Q1564" t="s">
        <v>8322</v>
      </c>
      <c r="R1564" t="s">
        <v>8344</v>
      </c>
      <c r="S1564" s="9">
        <f t="shared" si="66"/>
        <v>40079.357824074068</v>
      </c>
      <c r="T1564" s="9">
        <f t="shared" si="67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Q1565" t="s">
        <v>8322</v>
      </c>
      <c r="R1565" t="s">
        <v>8344</v>
      </c>
      <c r="S1565" s="9">
        <f t="shared" si="66"/>
        <v>41652.534155092588</v>
      </c>
      <c r="T1565" s="9">
        <f t="shared" si="67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Q1566" t="s">
        <v>8322</v>
      </c>
      <c r="R1566" t="s">
        <v>8344</v>
      </c>
      <c r="S1566" s="9">
        <f t="shared" si="66"/>
        <v>42121.158668981479</v>
      </c>
      <c r="T1566" s="9">
        <f t="shared" si="67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Q1567" t="s">
        <v>8322</v>
      </c>
      <c r="R1567" t="s">
        <v>8344</v>
      </c>
      <c r="S1567" s="9">
        <f t="shared" si="66"/>
        <v>40672.521539351852</v>
      </c>
      <c r="T1567" s="9">
        <f t="shared" si="67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Q1568" t="s">
        <v>8322</v>
      </c>
      <c r="R1568" t="s">
        <v>8344</v>
      </c>
      <c r="S1568" s="9">
        <f t="shared" si="66"/>
        <v>42549.708379629628</v>
      </c>
      <c r="T1568" s="9">
        <f t="shared" si="67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Q1569" t="s">
        <v>8322</v>
      </c>
      <c r="R1569" t="s">
        <v>8344</v>
      </c>
      <c r="S1569" s="9">
        <f t="shared" si="66"/>
        <v>41671.728530092594</v>
      </c>
      <c r="T1569" s="9">
        <f t="shared" si="67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Q1570" t="s">
        <v>8322</v>
      </c>
      <c r="R1570" t="s">
        <v>8344</v>
      </c>
      <c r="S1570" s="9">
        <f t="shared" si="66"/>
        <v>41961.853993055549</v>
      </c>
      <c r="T1570" s="9">
        <f t="shared" si="67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Q1571" t="s">
        <v>8322</v>
      </c>
      <c r="R1571" t="s">
        <v>8344</v>
      </c>
      <c r="S1571" s="9">
        <f t="shared" si="66"/>
        <v>41389.471226851849</v>
      </c>
      <c r="T1571" s="9">
        <f t="shared" si="67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Q1572" t="s">
        <v>8322</v>
      </c>
      <c r="R1572" t="s">
        <v>8344</v>
      </c>
      <c r="S1572" s="9">
        <f t="shared" si="66"/>
        <v>42438.605115740742</v>
      </c>
      <c r="T1572" s="9">
        <f t="shared" si="67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Q1573" t="s">
        <v>8322</v>
      </c>
      <c r="R1573" t="s">
        <v>8344</v>
      </c>
      <c r="S1573" s="9">
        <f t="shared" si="66"/>
        <v>42144.56114583333</v>
      </c>
      <c r="T1573" s="9">
        <f t="shared" si="67"/>
        <v>42174.56114583333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Q1574" t="s">
        <v>8322</v>
      </c>
      <c r="R1574" t="s">
        <v>8344</v>
      </c>
      <c r="S1574" s="9">
        <f t="shared" si="66"/>
        <v>42403.824756944443</v>
      </c>
      <c r="T1574" s="9">
        <f t="shared" si="67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Q1575" t="s">
        <v>8322</v>
      </c>
      <c r="R1575" t="s">
        <v>8344</v>
      </c>
      <c r="S1575" s="9">
        <f t="shared" si="66"/>
        <v>42785.791689814818</v>
      </c>
      <c r="T1575" s="9">
        <f t="shared" si="67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Q1576" t="s">
        <v>8322</v>
      </c>
      <c r="R1576" t="s">
        <v>8344</v>
      </c>
      <c r="S1576" s="9">
        <f t="shared" si="66"/>
        <v>42017.719085648147</v>
      </c>
      <c r="T1576" s="9">
        <f t="shared" si="67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Q1577" t="s">
        <v>8322</v>
      </c>
      <c r="R1577" t="s">
        <v>8344</v>
      </c>
      <c r="S1577" s="9">
        <f t="shared" si="66"/>
        <v>41799.315925925919</v>
      </c>
      <c r="T1577" s="9">
        <f t="shared" si="67"/>
        <v>41829.315925925919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Q1578" t="s">
        <v>8322</v>
      </c>
      <c r="R1578" t="s">
        <v>8344</v>
      </c>
      <c r="S1578" s="9">
        <f t="shared" si="66"/>
        <v>42140.670925925922</v>
      </c>
      <c r="T1578" s="9">
        <f t="shared" si="67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Q1579" t="s">
        <v>8322</v>
      </c>
      <c r="R1579" t="s">
        <v>8344</v>
      </c>
      <c r="S1579" s="9">
        <f t="shared" si="66"/>
        <v>41054.639444444438</v>
      </c>
      <c r="T1579" s="9">
        <f t="shared" si="67"/>
        <v>41114.639444444438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Q1580" t="s">
        <v>8322</v>
      </c>
      <c r="R1580" t="s">
        <v>8344</v>
      </c>
      <c r="S1580" s="9">
        <f t="shared" si="66"/>
        <v>40398.857534722221</v>
      </c>
      <c r="T1580" s="9">
        <f t="shared" si="67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Q1581" t="s">
        <v>8322</v>
      </c>
      <c r="R1581" t="s">
        <v>8344</v>
      </c>
      <c r="S1581" s="9">
        <f t="shared" si="66"/>
        <v>41481.788090277776</v>
      </c>
      <c r="T1581" s="9">
        <f t="shared" si="67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Q1582" t="s">
        <v>8322</v>
      </c>
      <c r="R1582" t="s">
        <v>8344</v>
      </c>
      <c r="S1582" s="9">
        <f t="shared" si="66"/>
        <v>40989.841736111106</v>
      </c>
      <c r="T1582" s="9">
        <f t="shared" si="67"/>
        <v>41049.841736111106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Q1583" t="s">
        <v>8338</v>
      </c>
      <c r="R1583" t="s">
        <v>8345</v>
      </c>
      <c r="S1583" s="9">
        <f t="shared" si="66"/>
        <v>42325.240624999999</v>
      </c>
      <c r="T1583" s="9">
        <f t="shared" si="67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Q1584" t="s">
        <v>8338</v>
      </c>
      <c r="R1584" t="s">
        <v>8345</v>
      </c>
      <c r="S1584" s="9">
        <f t="shared" si="66"/>
        <v>42246.581631944442</v>
      </c>
      <c r="T1584" s="9">
        <f t="shared" si="67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Q1585" t="s">
        <v>8338</v>
      </c>
      <c r="R1585" t="s">
        <v>8345</v>
      </c>
      <c r="S1585" s="9">
        <f t="shared" si="66"/>
        <v>41877.696655092594</v>
      </c>
      <c r="T1585" s="9">
        <f t="shared" si="67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Q1586" t="s">
        <v>8338</v>
      </c>
      <c r="R1586" t="s">
        <v>8345</v>
      </c>
      <c r="S1586" s="9">
        <f t="shared" si="66"/>
        <v>41779.440983796296</v>
      </c>
      <c r="T1586" s="9">
        <f t="shared" si="67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Q1587" t="s">
        <v>8338</v>
      </c>
      <c r="R1587" t="s">
        <v>8345</v>
      </c>
      <c r="S1587" s="9">
        <f t="shared" si="66"/>
        <v>42707.687129629623</v>
      </c>
      <c r="T1587" s="9">
        <f t="shared" si="67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Q1588" t="s">
        <v>8338</v>
      </c>
      <c r="R1588" t="s">
        <v>8345</v>
      </c>
      <c r="S1588" s="9">
        <f t="shared" si="66"/>
        <v>42068.896087962959</v>
      </c>
      <c r="T1588" s="9">
        <f t="shared" si="67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Q1589" t="s">
        <v>8338</v>
      </c>
      <c r="R1589" t="s">
        <v>8345</v>
      </c>
      <c r="S1589" s="9">
        <f t="shared" si="66"/>
        <v>41956.742650462962</v>
      </c>
      <c r="T1589" s="9">
        <f t="shared" si="67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Q1590" t="s">
        <v>8338</v>
      </c>
      <c r="R1590" t="s">
        <v>8345</v>
      </c>
      <c r="S1590" s="9">
        <f t="shared" si="66"/>
        <v>42005.041655092595</v>
      </c>
      <c r="T1590" s="9">
        <f t="shared" si="67"/>
        <v>42035.633333333331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Q1591" t="s">
        <v>8338</v>
      </c>
      <c r="R1591" t="s">
        <v>8345</v>
      </c>
      <c r="S1591" s="9">
        <f t="shared" si="66"/>
        <v>42256.776458333326</v>
      </c>
      <c r="T1591" s="9">
        <f t="shared" si="67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Q1592" t="s">
        <v>8338</v>
      </c>
      <c r="R1592" t="s">
        <v>8345</v>
      </c>
      <c r="S1592" s="9">
        <f t="shared" si="66"/>
        <v>42240.648888888885</v>
      </c>
      <c r="T1592" s="9">
        <f t="shared" si="67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Q1593" t="s">
        <v>8338</v>
      </c>
      <c r="R1593" t="s">
        <v>8345</v>
      </c>
      <c r="S1593" s="9">
        <f t="shared" si="66"/>
        <v>42433.517835648141</v>
      </c>
      <c r="T1593" s="9">
        <f t="shared" si="67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Q1594" t="s">
        <v>8338</v>
      </c>
      <c r="R1594" t="s">
        <v>8345</v>
      </c>
      <c r="S1594" s="9">
        <f t="shared" si="66"/>
        <v>42045.86440972222</v>
      </c>
      <c r="T1594" s="9">
        <f t="shared" si="67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Q1595" t="s">
        <v>8338</v>
      </c>
      <c r="R1595" t="s">
        <v>8345</v>
      </c>
      <c r="S1595" s="9">
        <f t="shared" si="66"/>
        <v>42033.63721064815</v>
      </c>
      <c r="T1595" s="9">
        <f t="shared" si="67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Q1596" t="s">
        <v>8338</v>
      </c>
      <c r="R1596" t="s">
        <v>8345</v>
      </c>
      <c r="S1596" s="9">
        <f t="shared" si="66"/>
        <v>42445.504421296289</v>
      </c>
      <c r="T1596" s="9">
        <f t="shared" si="67"/>
        <v>42505.472916666666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Q1597" t="s">
        <v>8338</v>
      </c>
      <c r="R1597" t="s">
        <v>8345</v>
      </c>
      <c r="S1597" s="9">
        <f t="shared" si="66"/>
        <v>41779.84175925926</v>
      </c>
      <c r="T1597" s="9">
        <f t="shared" si="67"/>
        <v>41808.634027777771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Q1598" t="s">
        <v>8338</v>
      </c>
      <c r="R1598" t="s">
        <v>8345</v>
      </c>
      <c r="S1598" s="9">
        <f t="shared" si="66"/>
        <v>41941.221863425926</v>
      </c>
      <c r="T1598" s="9">
        <f t="shared" si="67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Q1599" t="s">
        <v>8338</v>
      </c>
      <c r="R1599" t="s">
        <v>8345</v>
      </c>
      <c r="S1599" s="9">
        <f t="shared" si="66"/>
        <v>42603.145798611113</v>
      </c>
      <c r="T1599" s="9">
        <f t="shared" si="67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Q1600" t="s">
        <v>8338</v>
      </c>
      <c r="R1600" t="s">
        <v>8345</v>
      </c>
      <c r="S1600" s="9">
        <f t="shared" si="66"/>
        <v>42151.459004629629</v>
      </c>
      <c r="T1600" s="9">
        <f t="shared" si="67"/>
        <v>42211.459004629629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Q1601" t="s">
        <v>8338</v>
      </c>
      <c r="R1601" t="s">
        <v>8345</v>
      </c>
      <c r="S1601" s="9">
        <f t="shared" si="66"/>
        <v>42438.330740740734</v>
      </c>
      <c r="T1601" s="9">
        <f t="shared" si="67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Q1602" t="s">
        <v>8338</v>
      </c>
      <c r="R1602" t="s">
        <v>8345</v>
      </c>
      <c r="S1602" s="9">
        <f t="shared" si="66"/>
        <v>41790.848981481475</v>
      </c>
      <c r="T1602" s="9">
        <f t="shared" si="67"/>
        <v>41835.007638888885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68">D1603/E1603</f>
        <v>0.92379435598600268</v>
      </c>
      <c r="Q1603" t="s">
        <v>8325</v>
      </c>
      <c r="R1603" t="s">
        <v>8326</v>
      </c>
      <c r="S1603" s="9">
        <f t="shared" ref="S1603:S1666" si="69">(J1603/86400)+25569+(-5/24)</f>
        <v>40637.884641203702</v>
      </c>
      <c r="T1603" s="9">
        <f t="shared" ref="T1603:T1666" si="70">(I1603/86400)+25569+(-5/24)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68"/>
        <v>0.99833610648918469</v>
      </c>
      <c r="Q1604" t="s">
        <v>8325</v>
      </c>
      <c r="R1604" t="s">
        <v>8326</v>
      </c>
      <c r="S1604" s="9">
        <f t="shared" si="69"/>
        <v>40788.089317129627</v>
      </c>
      <c r="T1604" s="9">
        <f t="shared" si="70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68"/>
        <v>0.99967010886407481</v>
      </c>
      <c r="Q1605" t="s">
        <v>8325</v>
      </c>
      <c r="R1605" t="s">
        <v>8326</v>
      </c>
      <c r="S1605" s="9">
        <f t="shared" si="69"/>
        <v>40875.961331018516</v>
      </c>
      <c r="T1605" s="9">
        <f t="shared" si="70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68"/>
        <v>0.81895291020766303</v>
      </c>
      <c r="Q1606" t="s">
        <v>8325</v>
      </c>
      <c r="R1606" t="s">
        <v>8326</v>
      </c>
      <c r="S1606" s="9">
        <f t="shared" si="69"/>
        <v>40945.636979166666</v>
      </c>
      <c r="T1606" s="9">
        <f t="shared" si="70"/>
        <v>40985.595312500001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68"/>
        <v>0.99311440677966101</v>
      </c>
      <c r="Q1607" t="s">
        <v>8325</v>
      </c>
      <c r="R1607" t="s">
        <v>8326</v>
      </c>
      <c r="S1607" s="9">
        <f t="shared" si="69"/>
        <v>40746.804548611108</v>
      </c>
      <c r="T1607" s="9">
        <f t="shared" si="70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68"/>
        <v>0.99005857434040445</v>
      </c>
      <c r="Q1608" t="s">
        <v>8325</v>
      </c>
      <c r="R1608" t="s">
        <v>8326</v>
      </c>
      <c r="S1608" s="9">
        <f t="shared" si="69"/>
        <v>40535.903217592589</v>
      </c>
      <c r="T1608" s="9">
        <f t="shared" si="70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68"/>
        <v>0.68913238233064567</v>
      </c>
      <c r="Q1609" t="s">
        <v>8325</v>
      </c>
      <c r="R1609" t="s">
        <v>8326</v>
      </c>
      <c r="S1609" s="9">
        <f t="shared" si="69"/>
        <v>41053.600127314814</v>
      </c>
      <c r="T1609" s="9">
        <f t="shared" si="70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68"/>
        <v>0.98765432098765427</v>
      </c>
      <c r="Q1610" t="s">
        <v>8325</v>
      </c>
      <c r="R1610" t="s">
        <v>8326</v>
      </c>
      <c r="S1610" s="9">
        <f t="shared" si="69"/>
        <v>41607.622523148144</v>
      </c>
      <c r="T1610" s="9">
        <f t="shared" si="70"/>
        <v>41640.018055555549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68"/>
        <v>0.84507042253521125</v>
      </c>
      <c r="Q1611" t="s">
        <v>8325</v>
      </c>
      <c r="R1611" t="s">
        <v>8326</v>
      </c>
      <c r="S1611" s="9">
        <f t="shared" si="69"/>
        <v>40795.792928240735</v>
      </c>
      <c r="T1611" s="9">
        <f t="shared" si="70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68"/>
        <v>0.36784991723376864</v>
      </c>
      <c r="Q1612" t="s">
        <v>8325</v>
      </c>
      <c r="R1612" t="s">
        <v>8326</v>
      </c>
      <c r="S1612" s="9">
        <f t="shared" si="69"/>
        <v>41228.716550925921</v>
      </c>
      <c r="T1612" s="9">
        <f t="shared" si="70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68"/>
        <v>0.79920079920079923</v>
      </c>
      <c r="Q1613" t="s">
        <v>8325</v>
      </c>
      <c r="R1613" t="s">
        <v>8326</v>
      </c>
      <c r="S1613" s="9">
        <f t="shared" si="69"/>
        <v>41408.792037037034</v>
      </c>
      <c r="T1613" s="9">
        <f t="shared" si="70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68"/>
        <v>0.90909090909090906</v>
      </c>
      <c r="Q1614" t="s">
        <v>8325</v>
      </c>
      <c r="R1614" t="s">
        <v>8326</v>
      </c>
      <c r="S1614" s="9">
        <f t="shared" si="69"/>
        <v>41246.666481481479</v>
      </c>
      <c r="T1614" s="9">
        <f t="shared" si="70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68"/>
        <v>0.98522167487684731</v>
      </c>
      <c r="Q1615" t="s">
        <v>8325</v>
      </c>
      <c r="R1615" t="s">
        <v>8326</v>
      </c>
      <c r="S1615" s="9">
        <f t="shared" si="69"/>
        <v>41081.861134259256</v>
      </c>
      <c r="T1615" s="9">
        <f t="shared" si="70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68"/>
        <v>0.97370983446932813</v>
      </c>
      <c r="Q1616" t="s">
        <v>8325</v>
      </c>
      <c r="R1616" t="s">
        <v>8326</v>
      </c>
      <c r="S1616" s="9">
        <f t="shared" si="69"/>
        <v>41794.772789351853</v>
      </c>
      <c r="T1616" s="9">
        <f t="shared" si="70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68"/>
        <v>0.87623220153340631</v>
      </c>
      <c r="Q1617" t="s">
        <v>8325</v>
      </c>
      <c r="R1617" t="s">
        <v>8326</v>
      </c>
      <c r="S1617" s="9">
        <f t="shared" si="69"/>
        <v>40844.842546296291</v>
      </c>
      <c r="T1617" s="9">
        <f t="shared" si="70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68"/>
        <v>0.95969289827255277</v>
      </c>
      <c r="Q1618" t="s">
        <v>8325</v>
      </c>
      <c r="R1618" t="s">
        <v>8326</v>
      </c>
      <c r="S1618" s="9">
        <f t="shared" si="69"/>
        <v>41194.507187499999</v>
      </c>
      <c r="T1618" s="9">
        <f t="shared" si="70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68"/>
        <v>0.68560235063663078</v>
      </c>
      <c r="Q1619" t="s">
        <v>8325</v>
      </c>
      <c r="R1619" t="s">
        <v>8326</v>
      </c>
      <c r="S1619" s="9">
        <f t="shared" si="69"/>
        <v>41546.455879629626</v>
      </c>
      <c r="T1619" s="9">
        <f t="shared" si="70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68"/>
        <v>0.95177664974619292</v>
      </c>
      <c r="Q1620" t="s">
        <v>8325</v>
      </c>
      <c r="R1620" t="s">
        <v>8326</v>
      </c>
      <c r="S1620" s="9">
        <f t="shared" si="69"/>
        <v>41301.446006944439</v>
      </c>
      <c r="T1620" s="9">
        <f t="shared" si="70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68"/>
        <v>0.75</v>
      </c>
      <c r="Q1621" t="s">
        <v>8325</v>
      </c>
      <c r="R1621" t="s">
        <v>8326</v>
      </c>
      <c r="S1621" s="9">
        <f t="shared" si="69"/>
        <v>41875.977847222217</v>
      </c>
      <c r="T1621" s="9">
        <f t="shared" si="70"/>
        <v>41896.977847222217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68"/>
        <v>0.88495575221238942</v>
      </c>
      <c r="Q1622" t="s">
        <v>8325</v>
      </c>
      <c r="R1622" t="s">
        <v>8326</v>
      </c>
      <c r="S1622" s="9">
        <f t="shared" si="69"/>
        <v>41321.131249999999</v>
      </c>
      <c r="T1622" s="9">
        <f t="shared" si="70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68"/>
        <v>0.82508250825082508</v>
      </c>
      <c r="Q1623" t="s">
        <v>8325</v>
      </c>
      <c r="R1623" t="s">
        <v>8326</v>
      </c>
      <c r="S1623" s="9">
        <f t="shared" si="69"/>
        <v>41003.398321759254</v>
      </c>
      <c r="T1623" s="9">
        <f t="shared" si="70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68"/>
        <v>0.98304601795127511</v>
      </c>
      <c r="Q1624" t="s">
        <v>8325</v>
      </c>
      <c r="R1624" t="s">
        <v>8326</v>
      </c>
      <c r="S1624" s="9">
        <f t="shared" si="69"/>
        <v>41950.086504629631</v>
      </c>
      <c r="T1624" s="9">
        <f t="shared" si="70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68"/>
        <v>0.98944591029023743</v>
      </c>
      <c r="Q1625" t="s">
        <v>8325</v>
      </c>
      <c r="R1625" t="s">
        <v>8326</v>
      </c>
      <c r="S1625" s="9">
        <f t="shared" si="69"/>
        <v>41453.480196759258</v>
      </c>
      <c r="T1625" s="9">
        <f t="shared" si="70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68"/>
        <v>0.84745762711864403</v>
      </c>
      <c r="Q1626" t="s">
        <v>8325</v>
      </c>
      <c r="R1626" t="s">
        <v>8326</v>
      </c>
      <c r="S1626" s="9">
        <f t="shared" si="69"/>
        <v>41243.158969907403</v>
      </c>
      <c r="T1626" s="9">
        <f t="shared" si="70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68"/>
        <v>0.64377682403433478</v>
      </c>
      <c r="Q1627" t="s">
        <v>8325</v>
      </c>
      <c r="R1627" t="s">
        <v>8326</v>
      </c>
      <c r="S1627" s="9">
        <f t="shared" si="69"/>
        <v>41135.491354166668</v>
      </c>
      <c r="T1627" s="9">
        <f t="shared" si="70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68"/>
        <v>0.98826436071649171</v>
      </c>
      <c r="Q1628" t="s">
        <v>8325</v>
      </c>
      <c r="R1628" t="s">
        <v>8326</v>
      </c>
      <c r="S1628" s="9">
        <f t="shared" si="69"/>
        <v>41579.639664351846</v>
      </c>
      <c r="T1628" s="9">
        <f t="shared" si="70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68"/>
        <v>0.85470085470085466</v>
      </c>
      <c r="Q1629" t="s">
        <v>8325</v>
      </c>
      <c r="R1629" t="s">
        <v>8326</v>
      </c>
      <c r="S1629" s="9">
        <f t="shared" si="69"/>
        <v>41205.498715277776</v>
      </c>
      <c r="T1629" s="9">
        <f t="shared" si="70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68"/>
        <v>0.99083477830071831</v>
      </c>
      <c r="Q1630" t="s">
        <v>8325</v>
      </c>
      <c r="R1630" t="s">
        <v>8326</v>
      </c>
      <c r="S1630" s="9">
        <f t="shared" si="69"/>
        <v>41774.528726851851</v>
      </c>
      <c r="T1630" s="9">
        <f t="shared" si="70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68"/>
        <v>0.96463022508038587</v>
      </c>
      <c r="Q1631" t="s">
        <v>8325</v>
      </c>
      <c r="R1631" t="s">
        <v>8326</v>
      </c>
      <c r="S1631" s="9">
        <f t="shared" si="69"/>
        <v>41645.658946759257</v>
      </c>
      <c r="T1631" s="9">
        <f t="shared" si="70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68"/>
        <v>0.3770028275212064</v>
      </c>
      <c r="Q1632" t="s">
        <v>8325</v>
      </c>
      <c r="R1632" t="s">
        <v>8326</v>
      </c>
      <c r="S1632" s="9">
        <f t="shared" si="69"/>
        <v>40939.629340277774</v>
      </c>
      <c r="T1632" s="9">
        <f t="shared" si="70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68"/>
        <v>0.64139567699313704</v>
      </c>
      <c r="Q1633" t="s">
        <v>8325</v>
      </c>
      <c r="R1633" t="s">
        <v>8326</v>
      </c>
      <c r="S1633" s="9">
        <f t="shared" si="69"/>
        <v>41164.65116898148</v>
      </c>
      <c r="T1633" s="9">
        <f t="shared" si="70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68"/>
        <v>0.98400984009840098</v>
      </c>
      <c r="Q1634" t="s">
        <v>8325</v>
      </c>
      <c r="R1634" t="s">
        <v>8326</v>
      </c>
      <c r="S1634" s="9">
        <f t="shared" si="69"/>
        <v>40750.132569444446</v>
      </c>
      <c r="T1634" s="9">
        <f t="shared" si="70"/>
        <v>40810.132569444446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68"/>
        <v>1</v>
      </c>
      <c r="Q1635" t="s">
        <v>8325</v>
      </c>
      <c r="R1635" t="s">
        <v>8326</v>
      </c>
      <c r="S1635" s="9">
        <f t="shared" si="69"/>
        <v>40896.675416666665</v>
      </c>
      <c r="T1635" s="9">
        <f t="shared" si="70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68"/>
        <v>0.99502487562189057</v>
      </c>
      <c r="Q1636" t="s">
        <v>8325</v>
      </c>
      <c r="R1636" t="s">
        <v>8326</v>
      </c>
      <c r="S1636" s="9">
        <f t="shared" si="69"/>
        <v>40657.981493055551</v>
      </c>
      <c r="T1636" s="9">
        <f t="shared" si="70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68"/>
        <v>0.79808459696727851</v>
      </c>
      <c r="Q1637" t="s">
        <v>8325</v>
      </c>
      <c r="R1637" t="s">
        <v>8326</v>
      </c>
      <c r="S1637" s="9">
        <f t="shared" si="69"/>
        <v>42502.660428240742</v>
      </c>
      <c r="T1637" s="9">
        <f t="shared" si="70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68"/>
        <v>0.96566523605150212</v>
      </c>
      <c r="Q1638" t="s">
        <v>8325</v>
      </c>
      <c r="R1638" t="s">
        <v>8326</v>
      </c>
      <c r="S1638" s="9">
        <f t="shared" si="69"/>
        <v>40662.878333333334</v>
      </c>
      <c r="T1638" s="9">
        <f t="shared" si="70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68"/>
        <v>0.96339113680154143</v>
      </c>
      <c r="Q1639" t="s">
        <v>8325</v>
      </c>
      <c r="R1639" t="s">
        <v>8326</v>
      </c>
      <c r="S1639" s="9">
        <f t="shared" si="69"/>
        <v>40122.543287037035</v>
      </c>
      <c r="T1639" s="9">
        <f t="shared" si="70"/>
        <v>40178.777083333327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68"/>
        <v>0.95238095238095233</v>
      </c>
      <c r="Q1640" t="s">
        <v>8325</v>
      </c>
      <c r="R1640" t="s">
        <v>8326</v>
      </c>
      <c r="S1640" s="9">
        <f t="shared" si="69"/>
        <v>41288.478796296295</v>
      </c>
      <c r="T1640" s="9">
        <f t="shared" si="70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68"/>
        <v>1</v>
      </c>
      <c r="Q1641" t="s">
        <v>8325</v>
      </c>
      <c r="R1641" t="s">
        <v>8326</v>
      </c>
      <c r="S1641" s="9">
        <f t="shared" si="69"/>
        <v>40941.444039351853</v>
      </c>
      <c r="T1641" s="9">
        <f t="shared" si="70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68"/>
        <v>0.58872012245378547</v>
      </c>
      <c r="Q1642" t="s">
        <v>8325</v>
      </c>
      <c r="R1642" t="s">
        <v>8326</v>
      </c>
      <c r="S1642" s="9">
        <f t="shared" si="69"/>
        <v>40379.022627314815</v>
      </c>
      <c r="T1642" s="9">
        <f t="shared" si="70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68"/>
        <v>0.98619329388560162</v>
      </c>
      <c r="Q1643" t="s">
        <v>8325</v>
      </c>
      <c r="R1643" t="s">
        <v>8346</v>
      </c>
      <c r="S1643" s="9">
        <f t="shared" si="69"/>
        <v>41962.388240740744</v>
      </c>
      <c r="T1643" s="9">
        <f t="shared" si="70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68"/>
        <v>1</v>
      </c>
      <c r="Q1644" t="s">
        <v>8325</v>
      </c>
      <c r="R1644" t="s">
        <v>8346</v>
      </c>
      <c r="S1644" s="9">
        <f t="shared" si="69"/>
        <v>40687.816284722219</v>
      </c>
      <c r="T1644" s="9">
        <f t="shared" si="70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68"/>
        <v>0.80192461908580592</v>
      </c>
      <c r="Q1645" t="s">
        <v>8325</v>
      </c>
      <c r="R1645" t="s">
        <v>8346</v>
      </c>
      <c r="S1645" s="9">
        <f t="shared" si="69"/>
        <v>41146.615879629629</v>
      </c>
      <c r="T1645" s="9">
        <f t="shared" si="70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68"/>
        <v>0.91324200913242004</v>
      </c>
      <c r="Q1646" t="s">
        <v>8325</v>
      </c>
      <c r="R1646" t="s">
        <v>8346</v>
      </c>
      <c r="S1646" s="9">
        <f t="shared" si="69"/>
        <v>41174.851388888885</v>
      </c>
      <c r="T1646" s="9">
        <f t="shared" si="70"/>
        <v>41234.893055555549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68"/>
        <v>0.90252707581227432</v>
      </c>
      <c r="Q1647" t="s">
        <v>8325</v>
      </c>
      <c r="R1647" t="s">
        <v>8346</v>
      </c>
      <c r="S1647" s="9">
        <f t="shared" si="69"/>
        <v>41521.40902777778</v>
      </c>
      <c r="T1647" s="9">
        <f t="shared" si="70"/>
        <v>41535.40902777778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68"/>
        <v>0.90744101633393826</v>
      </c>
      <c r="Q1648" t="s">
        <v>8325</v>
      </c>
      <c r="R1648" t="s">
        <v>8346</v>
      </c>
      <c r="S1648" s="9">
        <f t="shared" si="69"/>
        <v>41833.241932870369</v>
      </c>
      <c r="T1648" s="9">
        <f t="shared" si="70"/>
        <v>41865.549305555549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68"/>
        <v>0.95492742551566079</v>
      </c>
      <c r="Q1649" t="s">
        <v>8325</v>
      </c>
      <c r="R1649" t="s">
        <v>8346</v>
      </c>
      <c r="S1649" s="9">
        <f t="shared" si="69"/>
        <v>41039.201122685183</v>
      </c>
      <c r="T1649" s="9">
        <f t="shared" si="70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68"/>
        <v>0.79833391183616798</v>
      </c>
      <c r="Q1650" t="s">
        <v>8325</v>
      </c>
      <c r="R1650" t="s">
        <v>8346</v>
      </c>
      <c r="S1650" s="9">
        <f t="shared" si="69"/>
        <v>40592.496319444443</v>
      </c>
      <c r="T1650" s="9">
        <f t="shared" si="70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68"/>
        <v>0.99415801356764066</v>
      </c>
      <c r="Q1651" t="s">
        <v>8325</v>
      </c>
      <c r="R1651" t="s">
        <v>8346</v>
      </c>
      <c r="S1651" s="9">
        <f t="shared" si="69"/>
        <v>41737.476331018515</v>
      </c>
      <c r="T1651" s="9">
        <f t="shared" si="70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68"/>
        <v>0.70646414694454251</v>
      </c>
      <c r="Q1652" t="s">
        <v>8325</v>
      </c>
      <c r="R1652" t="s">
        <v>8346</v>
      </c>
      <c r="S1652" s="9">
        <f t="shared" si="69"/>
        <v>41526.227280092593</v>
      </c>
      <c r="T1652" s="9">
        <f t="shared" si="70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68"/>
        <v>0.99255583126550873</v>
      </c>
      <c r="Q1653" t="s">
        <v>8325</v>
      </c>
      <c r="R1653" t="s">
        <v>8346</v>
      </c>
      <c r="S1653" s="9">
        <f t="shared" si="69"/>
        <v>40625.692361111105</v>
      </c>
      <c r="T1653" s="9">
        <f t="shared" si="70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68"/>
        <v>0.99337748344370858</v>
      </c>
      <c r="Q1654" t="s">
        <v>8325</v>
      </c>
      <c r="R1654" t="s">
        <v>8346</v>
      </c>
      <c r="S1654" s="9">
        <f t="shared" si="69"/>
        <v>41572.284641203703</v>
      </c>
      <c r="T1654" s="9">
        <f t="shared" si="70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68"/>
        <v>0.57395265120208638</v>
      </c>
      <c r="Q1655" t="s">
        <v>8325</v>
      </c>
      <c r="R1655" t="s">
        <v>8346</v>
      </c>
      <c r="S1655" s="9">
        <f t="shared" si="69"/>
        <v>40626.626111111109</v>
      </c>
      <c r="T1655" s="9">
        <f t="shared" si="70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68"/>
        <v>0.83396512509476872</v>
      </c>
      <c r="Q1656" t="s">
        <v>8325</v>
      </c>
      <c r="R1656" t="s">
        <v>8346</v>
      </c>
      <c r="S1656" s="9">
        <f t="shared" si="69"/>
        <v>40987.682407407403</v>
      </c>
      <c r="T1656" s="9">
        <f t="shared" si="70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68"/>
        <v>0.69995333644423707</v>
      </c>
      <c r="Q1657" t="s">
        <v>8325</v>
      </c>
      <c r="R1657" t="s">
        <v>8346</v>
      </c>
      <c r="S1657" s="9">
        <f t="shared" si="69"/>
        <v>40974.583564814813</v>
      </c>
      <c r="T1657" s="9">
        <f t="shared" si="70"/>
        <v>41004.541898148142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68"/>
        <v>0.99666184725293416</v>
      </c>
      <c r="Q1658" t="s">
        <v>8325</v>
      </c>
      <c r="R1658" t="s">
        <v>8346</v>
      </c>
      <c r="S1658" s="9">
        <f t="shared" si="69"/>
        <v>41226.720509259256</v>
      </c>
      <c r="T1658" s="9">
        <f t="shared" si="70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68"/>
        <v>0.95298178470616712</v>
      </c>
      <c r="Q1659" t="s">
        <v>8325</v>
      </c>
      <c r="R1659" t="s">
        <v>8346</v>
      </c>
      <c r="S1659" s="9">
        <f t="shared" si="69"/>
        <v>41023.573703703703</v>
      </c>
      <c r="T1659" s="9">
        <f t="shared" si="70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68"/>
        <v>0.75623897151499875</v>
      </c>
      <c r="Q1660" t="s">
        <v>8325</v>
      </c>
      <c r="R1660" t="s">
        <v>8346</v>
      </c>
      <c r="S1660" s="9">
        <f t="shared" si="69"/>
        <v>41223.013506944444</v>
      </c>
      <c r="T1660" s="9">
        <f t="shared" si="70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68"/>
        <v>0.88652482269503541</v>
      </c>
      <c r="Q1661" t="s">
        <v>8325</v>
      </c>
      <c r="R1661" t="s">
        <v>8346</v>
      </c>
      <c r="S1661" s="9">
        <f t="shared" si="69"/>
        <v>41596.705104166664</v>
      </c>
      <c r="T1661" s="9">
        <f t="shared" si="70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68"/>
        <v>7.9760717846460619E-2</v>
      </c>
      <c r="Q1662" t="s">
        <v>8325</v>
      </c>
      <c r="R1662" t="s">
        <v>8346</v>
      </c>
      <c r="S1662" s="9">
        <f t="shared" si="69"/>
        <v>42459.485532407409</v>
      </c>
      <c r="T1662" s="9">
        <f t="shared" si="70"/>
        <v>42490.707638888889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68"/>
        <v>0.9755495183996048</v>
      </c>
      <c r="Q1663" t="s">
        <v>8325</v>
      </c>
      <c r="R1663" t="s">
        <v>8346</v>
      </c>
      <c r="S1663" s="9">
        <f t="shared" si="69"/>
        <v>42343.789710648147</v>
      </c>
      <c r="T1663" s="9">
        <f t="shared" si="70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68"/>
        <v>0.97430276458409448</v>
      </c>
      <c r="Q1664" t="s">
        <v>8325</v>
      </c>
      <c r="R1664" t="s">
        <v>8346</v>
      </c>
      <c r="S1664" s="9">
        <f t="shared" si="69"/>
        <v>40847.99</v>
      </c>
      <c r="T1664" s="9">
        <f t="shared" si="70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68"/>
        <v>0.92592592592592593</v>
      </c>
      <c r="Q1665" t="s">
        <v>8325</v>
      </c>
      <c r="R1665" t="s">
        <v>8346</v>
      </c>
      <c r="S1665" s="9">
        <f t="shared" si="69"/>
        <v>42005.813738425924</v>
      </c>
      <c r="T1665" s="9">
        <f t="shared" si="70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68"/>
        <v>0.81693473018279739</v>
      </c>
      <c r="Q1666" t="s">
        <v>8325</v>
      </c>
      <c r="R1666" t="s">
        <v>8346</v>
      </c>
      <c r="S1666" s="9">
        <f t="shared" si="69"/>
        <v>40939.553449074076</v>
      </c>
      <c r="T1666" s="9">
        <f t="shared" si="70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682" si="71">D1667/E1667</f>
        <v>0.83712030614685484</v>
      </c>
      <c r="Q1667" t="s">
        <v>8325</v>
      </c>
      <c r="R1667" t="s">
        <v>8346</v>
      </c>
      <c r="S1667" s="9">
        <f t="shared" ref="S1667:S1730" si="72">(J1667/86400)+25569+(-5/24)</f>
        <v>40564.441122685181</v>
      </c>
      <c r="T1667" s="9">
        <f t="shared" ref="T1667:T1730" si="73">(I1667/86400)+25569+(-5/24)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1"/>
        <v>0.62158130283441071</v>
      </c>
      <c r="Q1668" t="s">
        <v>8325</v>
      </c>
      <c r="R1668" t="s">
        <v>8346</v>
      </c>
      <c r="S1668" s="9">
        <f t="shared" si="72"/>
        <v>41331.04482638889</v>
      </c>
      <c r="T1668" s="9">
        <f t="shared" si="73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1"/>
        <v>0.78831439833062833</v>
      </c>
      <c r="Q1669" t="s">
        <v>8325</v>
      </c>
      <c r="R1669" t="s">
        <v>8346</v>
      </c>
      <c r="S1669" s="9">
        <f t="shared" si="72"/>
        <v>41681.862245370365</v>
      </c>
      <c r="T1669" s="9">
        <f t="shared" si="73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1"/>
        <v>0.97430276458409448</v>
      </c>
      <c r="Q1670" t="s">
        <v>8325</v>
      </c>
      <c r="R1670" t="s">
        <v>8346</v>
      </c>
      <c r="S1670" s="9">
        <f t="shared" si="72"/>
        <v>40844.941423611112</v>
      </c>
      <c r="T1670" s="9">
        <f t="shared" si="73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1"/>
        <v>0.7155635062611807</v>
      </c>
      <c r="Q1671" t="s">
        <v>8325</v>
      </c>
      <c r="R1671" t="s">
        <v>8346</v>
      </c>
      <c r="S1671" s="9">
        <f t="shared" si="72"/>
        <v>42461.676805555551</v>
      </c>
      <c r="T1671" s="9">
        <f t="shared" si="73"/>
        <v>42521.676805555551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1"/>
        <v>0.97465886939571145</v>
      </c>
      <c r="Q1672" t="s">
        <v>8325</v>
      </c>
      <c r="R1672" t="s">
        <v>8346</v>
      </c>
      <c r="S1672" s="9">
        <f t="shared" si="72"/>
        <v>40313.722210648142</v>
      </c>
      <c r="T1672" s="9">
        <f t="shared" si="73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1"/>
        <v>0.9933100567676697</v>
      </c>
      <c r="Q1673" t="s">
        <v>8325</v>
      </c>
      <c r="R1673" t="s">
        <v>8346</v>
      </c>
      <c r="S1673" s="9">
        <f t="shared" si="72"/>
        <v>42553.335810185185</v>
      </c>
      <c r="T1673" s="9">
        <f t="shared" si="73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1"/>
        <v>0.88541666666666663</v>
      </c>
      <c r="Q1674" t="s">
        <v>8325</v>
      </c>
      <c r="R1674" t="s">
        <v>8346</v>
      </c>
      <c r="S1674" s="9">
        <f t="shared" si="72"/>
        <v>41034.448263888888</v>
      </c>
      <c r="T1674" s="9">
        <f t="shared" si="73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1"/>
        <v>0.7806691449814126</v>
      </c>
      <c r="Q1675" t="s">
        <v>8325</v>
      </c>
      <c r="R1675" t="s">
        <v>8346</v>
      </c>
      <c r="S1675" s="9">
        <f t="shared" si="72"/>
        <v>42039.670046296298</v>
      </c>
      <c r="T1675" s="9">
        <f t="shared" si="73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1"/>
        <v>0.49578582052553299</v>
      </c>
      <c r="Q1676" t="s">
        <v>8325</v>
      </c>
      <c r="R1676" t="s">
        <v>8346</v>
      </c>
      <c r="S1676" s="9">
        <f t="shared" si="72"/>
        <v>42569.397060185183</v>
      </c>
      <c r="T1676" s="9">
        <f t="shared" si="73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1"/>
        <v>0.7277172963847004</v>
      </c>
      <c r="Q1677" t="s">
        <v>8325</v>
      </c>
      <c r="R1677" t="s">
        <v>8346</v>
      </c>
      <c r="S1677" s="9">
        <f t="shared" si="72"/>
        <v>40802.524768518517</v>
      </c>
      <c r="T1677" s="9">
        <f t="shared" si="73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1"/>
        <v>0.86705202312138729</v>
      </c>
      <c r="Q1678" t="s">
        <v>8325</v>
      </c>
      <c r="R1678" t="s">
        <v>8346</v>
      </c>
      <c r="S1678" s="9">
        <f t="shared" si="72"/>
        <v>40973.517905092587</v>
      </c>
      <c r="T1678" s="9">
        <f t="shared" si="73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1"/>
        <v>0.89552238805970152</v>
      </c>
      <c r="Q1679" t="s">
        <v>8325</v>
      </c>
      <c r="R1679" t="s">
        <v>8346</v>
      </c>
      <c r="S1679" s="9">
        <f t="shared" si="72"/>
        <v>42416.198796296296</v>
      </c>
      <c r="T1679" s="9">
        <f t="shared" si="73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1"/>
        <v>0.84459459459459463</v>
      </c>
      <c r="Q1680" t="s">
        <v>8325</v>
      </c>
      <c r="R1680" t="s">
        <v>8346</v>
      </c>
      <c r="S1680" s="9">
        <f t="shared" si="72"/>
        <v>41662.646655092591</v>
      </c>
      <c r="T1680" s="9">
        <f t="shared" si="73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1"/>
        <v>0.5714285714285714</v>
      </c>
      <c r="Q1681" t="s">
        <v>8325</v>
      </c>
      <c r="R1681" t="s">
        <v>8346</v>
      </c>
      <c r="S1681" s="9">
        <f t="shared" si="72"/>
        <v>40722.860474537032</v>
      </c>
      <c r="T1681" s="9">
        <f t="shared" si="73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1"/>
        <v>0.85106382978723405</v>
      </c>
      <c r="Q1682" t="s">
        <v>8325</v>
      </c>
      <c r="R1682" t="s">
        <v>8346</v>
      </c>
      <c r="S1682" s="9">
        <f t="shared" si="72"/>
        <v>41802.549386574072</v>
      </c>
      <c r="T1682" s="9">
        <f t="shared" si="73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Q1683" t="s">
        <v>8325</v>
      </c>
      <c r="R1683" t="s">
        <v>8347</v>
      </c>
      <c r="S1683" s="9">
        <f t="shared" si="72"/>
        <v>42773.91300925926</v>
      </c>
      <c r="T1683" s="9">
        <f t="shared" si="73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Q1684" t="s">
        <v>8325</v>
      </c>
      <c r="R1684" t="s">
        <v>8347</v>
      </c>
      <c r="S1684" s="9">
        <f t="shared" si="72"/>
        <v>42779.005324074074</v>
      </c>
      <c r="T1684" s="9">
        <f t="shared" si="73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Q1685" t="s">
        <v>8325</v>
      </c>
      <c r="R1685" t="s">
        <v>8347</v>
      </c>
      <c r="S1685" s="9">
        <f t="shared" si="72"/>
        <v>42808.57335648148</v>
      </c>
      <c r="T1685" s="9">
        <f t="shared" si="73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Q1686" t="s">
        <v>8325</v>
      </c>
      <c r="R1686" t="s">
        <v>8347</v>
      </c>
      <c r="S1686" s="9">
        <f t="shared" si="72"/>
        <v>42783.606956018521</v>
      </c>
      <c r="T1686" s="9">
        <f t="shared" si="73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Q1687" t="s">
        <v>8325</v>
      </c>
      <c r="R1687" t="s">
        <v>8347</v>
      </c>
      <c r="S1687" s="9">
        <f t="shared" si="72"/>
        <v>42788.041932870365</v>
      </c>
      <c r="T1687" s="9">
        <f t="shared" si="73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Q1688" t="s">
        <v>8325</v>
      </c>
      <c r="R1688" t="s">
        <v>8347</v>
      </c>
      <c r="S1688" s="9">
        <f t="shared" si="72"/>
        <v>42792.635636574072</v>
      </c>
      <c r="T1688" s="9">
        <f t="shared" si="73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Q1689" t="s">
        <v>8325</v>
      </c>
      <c r="R1689" t="s">
        <v>8347</v>
      </c>
      <c r="S1689" s="9">
        <f t="shared" si="72"/>
        <v>42801.838483796295</v>
      </c>
      <c r="T1689" s="9">
        <f t="shared" si="73"/>
        <v>42835.635416666664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Q1690" t="s">
        <v>8325</v>
      </c>
      <c r="R1690" t="s">
        <v>8347</v>
      </c>
      <c r="S1690" s="9">
        <f t="shared" si="72"/>
        <v>42804.326319444437</v>
      </c>
      <c r="T1690" s="9">
        <f t="shared" si="73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Q1691" t="s">
        <v>8325</v>
      </c>
      <c r="R1691" t="s">
        <v>8347</v>
      </c>
      <c r="S1691" s="9">
        <f t="shared" si="72"/>
        <v>42780.734143518515</v>
      </c>
      <c r="T1691" s="9">
        <f t="shared" si="73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Q1692" t="s">
        <v>8325</v>
      </c>
      <c r="R1692" t="s">
        <v>8347</v>
      </c>
      <c r="S1692" s="9">
        <f t="shared" si="72"/>
        <v>42801.222708333335</v>
      </c>
      <c r="T1692" s="9">
        <f t="shared" si="73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Q1693" t="s">
        <v>8325</v>
      </c>
      <c r="R1693" t="s">
        <v>8347</v>
      </c>
      <c r="S1693" s="9">
        <f t="shared" si="72"/>
        <v>42795.493148148147</v>
      </c>
      <c r="T1693" s="9">
        <f t="shared" si="73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Q1694" t="s">
        <v>8325</v>
      </c>
      <c r="R1694" t="s">
        <v>8347</v>
      </c>
      <c r="S1694" s="9">
        <f t="shared" si="72"/>
        <v>42787.94290509259</v>
      </c>
      <c r="T1694" s="9">
        <f t="shared" si="73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Q1695" t="s">
        <v>8325</v>
      </c>
      <c r="R1695" t="s">
        <v>8347</v>
      </c>
      <c r="S1695" s="9">
        <f t="shared" si="72"/>
        <v>42803.711944444447</v>
      </c>
      <c r="T1695" s="9">
        <f t="shared" si="73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Q1696" t="s">
        <v>8325</v>
      </c>
      <c r="R1696" t="s">
        <v>8347</v>
      </c>
      <c r="S1696" s="9">
        <f t="shared" si="72"/>
        <v>42791.461504629631</v>
      </c>
      <c r="T1696" s="9">
        <f t="shared" si="73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Q1697" t="s">
        <v>8325</v>
      </c>
      <c r="R1697" t="s">
        <v>8347</v>
      </c>
      <c r="S1697" s="9">
        <f t="shared" si="72"/>
        <v>42800.823078703703</v>
      </c>
      <c r="T1697" s="9">
        <f t="shared" si="73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Q1698" t="s">
        <v>8325</v>
      </c>
      <c r="R1698" t="s">
        <v>8347</v>
      </c>
      <c r="S1698" s="9">
        <f t="shared" si="72"/>
        <v>42795.861238425925</v>
      </c>
      <c r="T1698" s="9">
        <f t="shared" si="73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Q1699" t="s">
        <v>8325</v>
      </c>
      <c r="R1699" t="s">
        <v>8347</v>
      </c>
      <c r="S1699" s="9">
        <f t="shared" si="72"/>
        <v>42804.824629629627</v>
      </c>
      <c r="T1699" s="9">
        <f t="shared" si="73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Q1700" t="s">
        <v>8325</v>
      </c>
      <c r="R1700" t="s">
        <v>8347</v>
      </c>
      <c r="S1700" s="9">
        <f t="shared" si="72"/>
        <v>42795.999537037038</v>
      </c>
      <c r="T1700" s="9">
        <f t="shared" si="73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Q1701" t="s">
        <v>8325</v>
      </c>
      <c r="R1701" t="s">
        <v>8347</v>
      </c>
      <c r="S1701" s="9">
        <f t="shared" si="72"/>
        <v>42806.655613425923</v>
      </c>
      <c r="T1701" s="9">
        <f t="shared" si="73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Q1702" t="s">
        <v>8325</v>
      </c>
      <c r="R1702" t="s">
        <v>8347</v>
      </c>
      <c r="S1702" s="9">
        <f t="shared" si="72"/>
        <v>42795.863310185181</v>
      </c>
      <c r="T1702" s="9">
        <f t="shared" si="73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Q1703" t="s">
        <v>8325</v>
      </c>
      <c r="R1703" t="s">
        <v>8347</v>
      </c>
      <c r="S1703" s="9">
        <f t="shared" si="72"/>
        <v>41989.456076388888</v>
      </c>
      <c r="T1703" s="9">
        <f t="shared" si="73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Q1704" t="s">
        <v>8325</v>
      </c>
      <c r="R1704" t="s">
        <v>8347</v>
      </c>
      <c r="S1704" s="9">
        <f t="shared" si="72"/>
        <v>42063.661458333336</v>
      </c>
      <c r="T1704" s="9">
        <f t="shared" si="73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Q1705" t="s">
        <v>8325</v>
      </c>
      <c r="R1705" t="s">
        <v>8347</v>
      </c>
      <c r="S1705" s="9">
        <f t="shared" si="72"/>
        <v>42187.073344907403</v>
      </c>
      <c r="T1705" s="9">
        <f t="shared" si="73"/>
        <v>42247.073344907403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Q1706" t="s">
        <v>8325</v>
      </c>
      <c r="R1706" t="s">
        <v>8347</v>
      </c>
      <c r="S1706" s="9">
        <f t="shared" si="72"/>
        <v>42020.931400462963</v>
      </c>
      <c r="T1706" s="9">
        <f t="shared" si="73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Q1707" t="s">
        <v>8325</v>
      </c>
      <c r="R1707" t="s">
        <v>8347</v>
      </c>
      <c r="S1707" s="9">
        <f t="shared" si="72"/>
        <v>42244.808402777773</v>
      </c>
      <c r="T1707" s="9">
        <f t="shared" si="73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Q1708" t="s">
        <v>8325</v>
      </c>
      <c r="R1708" t="s">
        <v>8347</v>
      </c>
      <c r="S1708" s="9">
        <f t="shared" si="72"/>
        <v>42179.098055555551</v>
      </c>
      <c r="T1708" s="9">
        <f t="shared" si="73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Q1709" t="s">
        <v>8325</v>
      </c>
      <c r="R1709" t="s">
        <v>8347</v>
      </c>
      <c r="S1709" s="9">
        <f t="shared" si="72"/>
        <v>42427.512673611105</v>
      </c>
      <c r="T1709" s="9">
        <f t="shared" si="73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Q1710" t="s">
        <v>8325</v>
      </c>
      <c r="R1710" t="s">
        <v>8347</v>
      </c>
      <c r="S1710" s="9">
        <f t="shared" si="72"/>
        <v>42451.658634259256</v>
      </c>
      <c r="T1710" s="9">
        <f t="shared" si="73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Q1711" t="s">
        <v>8325</v>
      </c>
      <c r="R1711" t="s">
        <v>8347</v>
      </c>
      <c r="S1711" s="9">
        <f t="shared" si="72"/>
        <v>41841.355486111112</v>
      </c>
      <c r="T1711" s="9">
        <f t="shared" si="73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Q1712" t="s">
        <v>8325</v>
      </c>
      <c r="R1712" t="s">
        <v>8347</v>
      </c>
      <c r="S1712" s="9">
        <f t="shared" si="72"/>
        <v>42341.382962962962</v>
      </c>
      <c r="T1712" s="9">
        <f t="shared" si="73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Q1713" t="s">
        <v>8325</v>
      </c>
      <c r="R1713" t="s">
        <v>8347</v>
      </c>
      <c r="S1713" s="9">
        <f t="shared" si="72"/>
        <v>41852.437893518516</v>
      </c>
      <c r="T1713" s="9">
        <f t="shared" si="73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Q1714" t="s">
        <v>8325</v>
      </c>
      <c r="R1714" t="s">
        <v>8347</v>
      </c>
      <c r="S1714" s="9">
        <f t="shared" si="72"/>
        <v>42125.705474537033</v>
      </c>
      <c r="T1714" s="9">
        <f t="shared" si="73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Q1715" t="s">
        <v>8325</v>
      </c>
      <c r="R1715" t="s">
        <v>8347</v>
      </c>
      <c r="S1715" s="9">
        <f t="shared" si="72"/>
        <v>41887.592731481483</v>
      </c>
      <c r="T1715" s="9">
        <f t="shared" si="73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Q1716" t="s">
        <v>8325</v>
      </c>
      <c r="R1716" t="s">
        <v>8347</v>
      </c>
      <c r="S1716" s="9">
        <f t="shared" si="72"/>
        <v>42095.710196759253</v>
      </c>
      <c r="T1716" s="9">
        <f t="shared" si="73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Q1717" t="s">
        <v>8325</v>
      </c>
      <c r="R1717" t="s">
        <v>8347</v>
      </c>
      <c r="S1717" s="9">
        <f t="shared" si="72"/>
        <v>42064.009085648147</v>
      </c>
      <c r="T1717" s="9">
        <f t="shared" si="73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Q1718" t="s">
        <v>8325</v>
      </c>
      <c r="R1718" t="s">
        <v>8347</v>
      </c>
      <c r="S1718" s="9">
        <f t="shared" si="72"/>
        <v>42673.369201388887</v>
      </c>
      <c r="T1718" s="9">
        <f t="shared" si="73"/>
        <v>42713.410868055558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Q1719" t="s">
        <v>8325</v>
      </c>
      <c r="R1719" t="s">
        <v>8347</v>
      </c>
      <c r="S1719" s="9">
        <f t="shared" si="72"/>
        <v>42460.773587962962</v>
      </c>
      <c r="T1719" s="9">
        <f t="shared" si="73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Q1720" t="s">
        <v>8325</v>
      </c>
      <c r="R1720" t="s">
        <v>8347</v>
      </c>
      <c r="S1720" s="9">
        <f t="shared" si="72"/>
        <v>42460.402187499996</v>
      </c>
      <c r="T1720" s="9">
        <f t="shared" si="73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Q1721" t="s">
        <v>8325</v>
      </c>
      <c r="R1721" t="s">
        <v>8347</v>
      </c>
      <c r="S1721" s="9">
        <f t="shared" si="72"/>
        <v>41869.326284722221</v>
      </c>
      <c r="T1721" s="9">
        <f t="shared" si="73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Q1722" t="s">
        <v>8325</v>
      </c>
      <c r="R1722" t="s">
        <v>8347</v>
      </c>
      <c r="S1722" s="9">
        <f t="shared" si="72"/>
        <v>41922.574895833335</v>
      </c>
      <c r="T1722" s="9">
        <f t="shared" si="73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Q1723" t="s">
        <v>8325</v>
      </c>
      <c r="R1723" t="s">
        <v>8347</v>
      </c>
      <c r="S1723" s="9">
        <f t="shared" si="72"/>
        <v>42319.25304398148</v>
      </c>
      <c r="T1723" s="9">
        <f t="shared" si="73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Q1724" t="s">
        <v>8325</v>
      </c>
      <c r="R1724" t="s">
        <v>8347</v>
      </c>
      <c r="S1724" s="9">
        <f t="shared" si="72"/>
        <v>42425.752650462957</v>
      </c>
      <c r="T1724" s="9">
        <f t="shared" si="73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Q1725" t="s">
        <v>8325</v>
      </c>
      <c r="R1725" t="s">
        <v>8347</v>
      </c>
      <c r="S1725" s="9">
        <f t="shared" si="72"/>
        <v>42129.617071759254</v>
      </c>
      <c r="T1725" s="9">
        <f t="shared" si="73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Q1726" t="s">
        <v>8325</v>
      </c>
      <c r="R1726" t="s">
        <v>8347</v>
      </c>
      <c r="S1726" s="9">
        <f t="shared" si="72"/>
        <v>41912.724097222221</v>
      </c>
      <c r="T1726" s="9">
        <f t="shared" si="73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Q1727" t="s">
        <v>8325</v>
      </c>
      <c r="R1727" t="s">
        <v>8347</v>
      </c>
      <c r="S1727" s="9">
        <f t="shared" si="72"/>
        <v>41845.759826388887</v>
      </c>
      <c r="T1727" s="9">
        <f t="shared" si="73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Q1728" t="s">
        <v>8325</v>
      </c>
      <c r="R1728" t="s">
        <v>8347</v>
      </c>
      <c r="S1728" s="9">
        <f t="shared" si="72"/>
        <v>41788.711388888885</v>
      </c>
      <c r="T1728" s="9">
        <f t="shared" si="73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Q1729" t="s">
        <v>8325</v>
      </c>
      <c r="R1729" t="s">
        <v>8347</v>
      </c>
      <c r="S1729" s="9">
        <f t="shared" si="72"/>
        <v>42044.719641203701</v>
      </c>
      <c r="T1729" s="9">
        <f t="shared" si="73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Q1730" t="s">
        <v>8325</v>
      </c>
      <c r="R1730" t="s">
        <v>8347</v>
      </c>
      <c r="S1730" s="9">
        <f t="shared" si="72"/>
        <v>42268.417523148142</v>
      </c>
      <c r="T1730" s="9">
        <f t="shared" si="73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Q1731" t="s">
        <v>8325</v>
      </c>
      <c r="R1731" t="s">
        <v>8347</v>
      </c>
      <c r="S1731" s="9">
        <f t="shared" ref="S1731:S1794" si="74">(J1731/86400)+25569+(-5/24)</f>
        <v>42470.843819444439</v>
      </c>
      <c r="T1731" s="9">
        <f t="shared" ref="T1731:T1794" si="75">(I1731/86400)+25569+(-5/24)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Q1732" t="s">
        <v>8325</v>
      </c>
      <c r="R1732" t="s">
        <v>8347</v>
      </c>
      <c r="S1732" s="9">
        <f t="shared" si="74"/>
        <v>42271.879432870366</v>
      </c>
      <c r="T1732" s="9">
        <f t="shared" si="75"/>
        <v>42301.879432870366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Q1733" t="s">
        <v>8325</v>
      </c>
      <c r="R1733" t="s">
        <v>8347</v>
      </c>
      <c r="S1733" s="9">
        <f t="shared" si="74"/>
        <v>42152.698518518511</v>
      </c>
      <c r="T1733" s="9">
        <f t="shared" si="75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Q1734" t="s">
        <v>8325</v>
      </c>
      <c r="R1734" t="s">
        <v>8347</v>
      </c>
      <c r="S1734" s="9">
        <f t="shared" si="74"/>
        <v>42325.475474537037</v>
      </c>
      <c r="T1734" s="9">
        <f t="shared" si="75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Q1735" t="s">
        <v>8325</v>
      </c>
      <c r="R1735" t="s">
        <v>8347</v>
      </c>
      <c r="S1735" s="9">
        <f t="shared" si="74"/>
        <v>42614.467291666668</v>
      </c>
      <c r="T1735" s="9">
        <f t="shared" si="75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Q1736" t="s">
        <v>8325</v>
      </c>
      <c r="R1736" t="s">
        <v>8347</v>
      </c>
      <c r="S1736" s="9">
        <f t="shared" si="74"/>
        <v>42101.828194444439</v>
      </c>
      <c r="T1736" s="9">
        <f t="shared" si="75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Q1737" t="s">
        <v>8325</v>
      </c>
      <c r="R1737" t="s">
        <v>8347</v>
      </c>
      <c r="S1737" s="9">
        <f t="shared" si="74"/>
        <v>42559.605844907404</v>
      </c>
      <c r="T1737" s="9">
        <f t="shared" si="75"/>
        <v>42589.605844907404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Q1738" t="s">
        <v>8325</v>
      </c>
      <c r="R1738" t="s">
        <v>8347</v>
      </c>
      <c r="S1738" s="9">
        <f t="shared" si="74"/>
        <v>42286.65315972222</v>
      </c>
      <c r="T1738" s="9">
        <f t="shared" si="75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Q1739" t="s">
        <v>8325</v>
      </c>
      <c r="R1739" t="s">
        <v>8347</v>
      </c>
      <c r="S1739" s="9">
        <f t="shared" si="74"/>
        <v>42175.740648148145</v>
      </c>
      <c r="T1739" s="9">
        <f t="shared" si="75"/>
        <v>42205.740648148145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Q1740" t="s">
        <v>8325</v>
      </c>
      <c r="R1740" t="s">
        <v>8347</v>
      </c>
      <c r="S1740" s="9">
        <f t="shared" si="74"/>
        <v>41884.665995370371</v>
      </c>
      <c r="T1740" s="9">
        <f t="shared" si="75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Q1741" t="s">
        <v>8325</v>
      </c>
      <c r="R1741" t="s">
        <v>8347</v>
      </c>
      <c r="S1741" s="9">
        <f t="shared" si="74"/>
        <v>42435.665879629632</v>
      </c>
      <c r="T1741" s="9">
        <f t="shared" si="75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Q1742" t="s">
        <v>8325</v>
      </c>
      <c r="R1742" t="s">
        <v>8347</v>
      </c>
      <c r="S1742" s="9">
        <f t="shared" si="74"/>
        <v>42171.609050925923</v>
      </c>
      <c r="T1742" s="9">
        <f t="shared" si="75"/>
        <v>42201.609050925923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ref="O1743:O1765" si="76">D1743/E1743</f>
        <v>0.90225563909774431</v>
      </c>
      <c r="Q1743" t="s">
        <v>8338</v>
      </c>
      <c r="R1743" t="s">
        <v>8339</v>
      </c>
      <c r="S1743" s="9">
        <f t="shared" si="74"/>
        <v>42120.419803240737</v>
      </c>
      <c r="T1743" s="9">
        <f t="shared" si="75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76"/>
        <v>0.91954022988505746</v>
      </c>
      <c r="Q1744" t="s">
        <v>8338</v>
      </c>
      <c r="R1744" t="s">
        <v>8339</v>
      </c>
      <c r="S1744" s="9">
        <f t="shared" si="74"/>
        <v>42710.668634259258</v>
      </c>
      <c r="T1744" s="9">
        <f t="shared" si="75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76"/>
        <v>0.99585062240663902</v>
      </c>
      <c r="Q1745" t="s">
        <v>8338</v>
      </c>
      <c r="R1745" t="s">
        <v>8339</v>
      </c>
      <c r="S1745" s="9">
        <f t="shared" si="74"/>
        <v>42586.717303240737</v>
      </c>
      <c r="T1745" s="9">
        <f t="shared" si="75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76"/>
        <v>0.84420567920184186</v>
      </c>
      <c r="Q1746" t="s">
        <v>8338</v>
      </c>
      <c r="R1746" t="s">
        <v>8339</v>
      </c>
      <c r="S1746" s="9">
        <f t="shared" si="74"/>
        <v>42026.396724537037</v>
      </c>
      <c r="T1746" s="9">
        <f t="shared" si="75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76"/>
        <v>0.87708307229670468</v>
      </c>
      <c r="Q1747" t="s">
        <v>8338</v>
      </c>
      <c r="R1747" t="s">
        <v>8339</v>
      </c>
      <c r="S1747" s="9">
        <f t="shared" si="74"/>
        <v>42690.051365740735</v>
      </c>
      <c r="T1747" s="9">
        <f t="shared" si="75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76"/>
        <v>0.67521944632005404</v>
      </c>
      <c r="Q1748" t="s">
        <v>8338</v>
      </c>
      <c r="R1748" t="s">
        <v>8339</v>
      </c>
      <c r="S1748" s="9">
        <f t="shared" si="74"/>
        <v>42667.968368055554</v>
      </c>
      <c r="T1748" s="9">
        <f t="shared" si="75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76"/>
        <v>0.95278424730044464</v>
      </c>
      <c r="Q1749" t="s">
        <v>8338</v>
      </c>
      <c r="R1749" t="s">
        <v>8339</v>
      </c>
      <c r="S1749" s="9">
        <f t="shared" si="74"/>
        <v>42292.22719907407</v>
      </c>
      <c r="T1749" s="9">
        <f t="shared" si="75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76"/>
        <v>0.76953858466463509</v>
      </c>
      <c r="Q1750" t="s">
        <v>8338</v>
      </c>
      <c r="R1750" t="s">
        <v>8339</v>
      </c>
      <c r="S1750" s="9">
        <f t="shared" si="74"/>
        <v>42219.742395833331</v>
      </c>
      <c r="T1750" s="9">
        <f t="shared" si="75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76"/>
        <v>0.8097981547882841</v>
      </c>
      <c r="Q1751" t="s">
        <v>8338</v>
      </c>
      <c r="R1751" t="s">
        <v>8339</v>
      </c>
      <c r="S1751" s="9">
        <f t="shared" si="74"/>
        <v>42758.767604166664</v>
      </c>
      <c r="T1751" s="9">
        <f t="shared" si="75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76"/>
        <v>0.49598254141454223</v>
      </c>
      <c r="Q1752" t="s">
        <v>8338</v>
      </c>
      <c r="R1752" t="s">
        <v>8339</v>
      </c>
      <c r="S1752" s="9">
        <f t="shared" si="74"/>
        <v>42454.628518518519</v>
      </c>
      <c r="T1752" s="9">
        <f t="shared" si="75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76"/>
        <v>0.97181729834791064</v>
      </c>
      <c r="Q1753" t="s">
        <v>8338</v>
      </c>
      <c r="R1753" t="s">
        <v>8339</v>
      </c>
      <c r="S1753" s="9">
        <f t="shared" si="74"/>
        <v>42052.573182870365</v>
      </c>
      <c r="T1753" s="9">
        <f t="shared" si="75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76"/>
        <v>0.38436899423446508</v>
      </c>
      <c r="Q1754" t="s">
        <v>8338</v>
      </c>
      <c r="R1754" t="s">
        <v>8339</v>
      </c>
      <c r="S1754" s="9">
        <f t="shared" si="74"/>
        <v>42627.044930555552</v>
      </c>
      <c r="T1754" s="9">
        <f t="shared" si="75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76"/>
        <v>0.92592592592592593</v>
      </c>
      <c r="Q1755" t="s">
        <v>8338</v>
      </c>
      <c r="R1755" t="s">
        <v>8339</v>
      </c>
      <c r="S1755" s="9">
        <f t="shared" si="74"/>
        <v>42420.541296296295</v>
      </c>
      <c r="T1755" s="9">
        <f t="shared" si="75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76"/>
        <v>0.90473656200106445</v>
      </c>
      <c r="Q1756" t="s">
        <v>8338</v>
      </c>
      <c r="R1756" t="s">
        <v>8339</v>
      </c>
      <c r="S1756" s="9">
        <f t="shared" si="74"/>
        <v>42067.668437499997</v>
      </c>
      <c r="T1756" s="9">
        <f t="shared" si="75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76"/>
        <v>0.83333333333333337</v>
      </c>
      <c r="Q1757" t="s">
        <v>8338</v>
      </c>
      <c r="R1757" t="s">
        <v>8339</v>
      </c>
      <c r="S1757" s="9">
        <f t="shared" si="74"/>
        <v>42252.580567129626</v>
      </c>
      <c r="T1757" s="9">
        <f t="shared" si="75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76"/>
        <v>0.97248744607115067</v>
      </c>
      <c r="Q1758" t="s">
        <v>8338</v>
      </c>
      <c r="R1758" t="s">
        <v>8339</v>
      </c>
      <c r="S1758" s="9">
        <f t="shared" si="74"/>
        <v>42570.959131944437</v>
      </c>
      <c r="T1758" s="9">
        <f t="shared" si="75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76"/>
        <v>0.86206896551724133</v>
      </c>
      <c r="Q1759" t="s">
        <v>8338</v>
      </c>
      <c r="R1759" t="s">
        <v>8339</v>
      </c>
      <c r="S1759" s="9">
        <f t="shared" si="74"/>
        <v>42733.619016203702</v>
      </c>
      <c r="T1759" s="9">
        <f t="shared" si="75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76"/>
        <v>0.87183958151700092</v>
      </c>
      <c r="Q1760" t="s">
        <v>8338</v>
      </c>
      <c r="R1760" t="s">
        <v>8339</v>
      </c>
      <c r="S1760" s="9">
        <f t="shared" si="74"/>
        <v>42505.74759259259</v>
      </c>
      <c r="T1760" s="9">
        <f t="shared" si="75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76"/>
        <v>0.93808630393996251</v>
      </c>
      <c r="Q1761" t="s">
        <v>8338</v>
      </c>
      <c r="R1761" t="s">
        <v>8339</v>
      </c>
      <c r="S1761" s="9">
        <f t="shared" si="74"/>
        <v>42068.620706018519</v>
      </c>
      <c r="T1761" s="9">
        <f t="shared" si="75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76"/>
        <v>0.60444874274661509</v>
      </c>
      <c r="Q1762" t="s">
        <v>8338</v>
      </c>
      <c r="R1762" t="s">
        <v>8339</v>
      </c>
      <c r="S1762" s="9">
        <f t="shared" si="74"/>
        <v>42405.464270833334</v>
      </c>
      <c r="T1762" s="9">
        <f t="shared" si="75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76"/>
        <v>0.64516129032258063</v>
      </c>
      <c r="Q1763" t="s">
        <v>8338</v>
      </c>
      <c r="R1763" t="s">
        <v>8339</v>
      </c>
      <c r="S1763" s="9">
        <f t="shared" si="74"/>
        <v>42209.359490740739</v>
      </c>
      <c r="T1763" s="9">
        <f t="shared" si="75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76"/>
        <v>0.11299435028248588</v>
      </c>
      <c r="Q1764" t="s">
        <v>8338</v>
      </c>
      <c r="R1764" t="s">
        <v>8339</v>
      </c>
      <c r="S1764" s="9">
        <f t="shared" si="74"/>
        <v>42410.773668981477</v>
      </c>
      <c r="T1764" s="9">
        <f t="shared" si="75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76"/>
        <v>0.98127402077030013</v>
      </c>
      <c r="Q1765" t="s">
        <v>8338</v>
      </c>
      <c r="R1765" t="s">
        <v>8339</v>
      </c>
      <c r="S1765" s="9">
        <f t="shared" si="74"/>
        <v>42636.660185185181</v>
      </c>
      <c r="T1765" s="9">
        <f t="shared" si="75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Q1766" t="s">
        <v>8338</v>
      </c>
      <c r="R1766" t="s">
        <v>8339</v>
      </c>
      <c r="S1766" s="9">
        <f t="shared" si="74"/>
        <v>41825.27753472222</v>
      </c>
      <c r="T1766" s="9">
        <f t="shared" si="75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Q1767" t="s">
        <v>8338</v>
      </c>
      <c r="R1767" t="s">
        <v>8339</v>
      </c>
      <c r="S1767" s="9">
        <f t="shared" si="74"/>
        <v>41834.772129629629</v>
      </c>
      <c r="T1767" s="9">
        <f t="shared" si="75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Q1768" t="s">
        <v>8338</v>
      </c>
      <c r="R1768" t="s">
        <v>8339</v>
      </c>
      <c r="S1768" s="9">
        <f t="shared" si="74"/>
        <v>41855.65148148148</v>
      </c>
      <c r="T1768" s="9">
        <f t="shared" si="75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Q1769" t="s">
        <v>8338</v>
      </c>
      <c r="R1769" t="s">
        <v>8339</v>
      </c>
      <c r="S1769" s="9">
        <f t="shared" si="74"/>
        <v>41824.450046296297</v>
      </c>
      <c r="T1769" s="9">
        <f t="shared" si="75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Q1770" t="s">
        <v>8338</v>
      </c>
      <c r="R1770" t="s">
        <v>8339</v>
      </c>
      <c r="S1770" s="9">
        <f t="shared" si="74"/>
        <v>41849.352361111109</v>
      </c>
      <c r="T1770" s="9">
        <f t="shared" si="75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Q1771" t="s">
        <v>8338</v>
      </c>
      <c r="R1771" t="s">
        <v>8339</v>
      </c>
      <c r="S1771" s="9">
        <f t="shared" si="74"/>
        <v>41987.610636574071</v>
      </c>
      <c r="T1771" s="9">
        <f t="shared" si="75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Q1772" t="s">
        <v>8338</v>
      </c>
      <c r="R1772" t="s">
        <v>8339</v>
      </c>
      <c r="S1772" s="9">
        <f t="shared" si="74"/>
        <v>41891.571689814817</v>
      </c>
      <c r="T1772" s="9">
        <f t="shared" si="75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Q1773" t="s">
        <v>8338</v>
      </c>
      <c r="R1773" t="s">
        <v>8339</v>
      </c>
      <c r="S1773" s="9">
        <f t="shared" si="74"/>
        <v>41905.771296296291</v>
      </c>
      <c r="T1773" s="9">
        <f t="shared" si="75"/>
        <v>41935.771296296291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Q1774" t="s">
        <v>8338</v>
      </c>
      <c r="R1774" t="s">
        <v>8339</v>
      </c>
      <c r="S1774" s="9">
        <f t="shared" si="74"/>
        <v>41766.509675925925</v>
      </c>
      <c r="T1774" s="9">
        <f t="shared" si="75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Q1775" t="s">
        <v>8338</v>
      </c>
      <c r="R1775" t="s">
        <v>8339</v>
      </c>
      <c r="S1775" s="9">
        <f t="shared" si="74"/>
        <v>41978.552060185182</v>
      </c>
      <c r="T1775" s="9">
        <f t="shared" si="75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Q1776" t="s">
        <v>8338</v>
      </c>
      <c r="R1776" t="s">
        <v>8339</v>
      </c>
      <c r="S1776" s="9">
        <f t="shared" si="74"/>
        <v>41930.010324074072</v>
      </c>
      <c r="T1776" s="9">
        <f t="shared" si="75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Q1777" t="s">
        <v>8338</v>
      </c>
      <c r="R1777" t="s">
        <v>8339</v>
      </c>
      <c r="S1777" s="9">
        <f t="shared" si="74"/>
        <v>41891.768055555549</v>
      </c>
      <c r="T1777" s="9">
        <f t="shared" si="75"/>
        <v>41936.768055555549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Q1778" t="s">
        <v>8338</v>
      </c>
      <c r="R1778" t="s">
        <v>8339</v>
      </c>
      <c r="S1778" s="9">
        <f t="shared" si="74"/>
        <v>41905.748506944445</v>
      </c>
      <c r="T1778" s="9">
        <f t="shared" si="75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Q1779" t="s">
        <v>8338</v>
      </c>
      <c r="R1779" t="s">
        <v>8339</v>
      </c>
      <c r="S1779" s="9">
        <f t="shared" si="74"/>
        <v>42025.14876157407</v>
      </c>
      <c r="T1779" s="9">
        <f t="shared" si="75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Q1780" t="s">
        <v>8338</v>
      </c>
      <c r="R1780" t="s">
        <v>8339</v>
      </c>
      <c r="S1780" s="9">
        <f t="shared" si="74"/>
        <v>42045.655034722215</v>
      </c>
      <c r="T1780" s="9">
        <f t="shared" si="75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Q1781" t="s">
        <v>8338</v>
      </c>
      <c r="R1781" t="s">
        <v>8339</v>
      </c>
      <c r="S1781" s="9">
        <f t="shared" si="74"/>
        <v>42585.483564814807</v>
      </c>
      <c r="T1781" s="9">
        <f t="shared" si="75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Q1782" t="s">
        <v>8338</v>
      </c>
      <c r="R1782" t="s">
        <v>8339</v>
      </c>
      <c r="S1782" s="9">
        <f t="shared" si="74"/>
        <v>42493.392476851848</v>
      </c>
      <c r="T1782" s="9">
        <f t="shared" si="75"/>
        <v>42553.392476851848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Q1783" t="s">
        <v>8338</v>
      </c>
      <c r="R1783" t="s">
        <v>8339</v>
      </c>
      <c r="S1783" s="9">
        <f t="shared" si="74"/>
        <v>42597.409085648142</v>
      </c>
      <c r="T1783" s="9">
        <f t="shared" si="75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Q1784" t="s">
        <v>8338</v>
      </c>
      <c r="R1784" t="s">
        <v>8339</v>
      </c>
      <c r="S1784" s="9">
        <f t="shared" si="74"/>
        <v>42388.366770833331</v>
      </c>
      <c r="T1784" s="9">
        <f t="shared" si="75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Q1785" t="s">
        <v>8338</v>
      </c>
      <c r="R1785" t="s">
        <v>8339</v>
      </c>
      <c r="S1785" s="9">
        <f t="shared" si="74"/>
        <v>42115.741643518515</v>
      </c>
      <c r="T1785" s="9">
        <f t="shared" si="75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Q1786" t="s">
        <v>8338</v>
      </c>
      <c r="R1786" t="s">
        <v>8339</v>
      </c>
      <c r="S1786" s="9">
        <f t="shared" si="74"/>
        <v>42003.447222222218</v>
      </c>
      <c r="T1786" s="9">
        <f t="shared" si="75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Q1787" t="s">
        <v>8338</v>
      </c>
      <c r="R1787" t="s">
        <v>8339</v>
      </c>
      <c r="S1787" s="9">
        <f t="shared" si="74"/>
        <v>41896.926562499997</v>
      </c>
      <c r="T1787" s="9">
        <f t="shared" si="75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Q1788" t="s">
        <v>8338</v>
      </c>
      <c r="R1788" t="s">
        <v>8339</v>
      </c>
      <c r="S1788" s="9">
        <f t="shared" si="74"/>
        <v>41958.342326388891</v>
      </c>
      <c r="T1788" s="9">
        <f t="shared" si="75"/>
        <v>41988.342326388891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Q1789" t="s">
        <v>8338</v>
      </c>
      <c r="R1789" t="s">
        <v>8339</v>
      </c>
      <c r="S1789" s="9">
        <f t="shared" si="74"/>
        <v>42068.447187499994</v>
      </c>
      <c r="T1789" s="9">
        <f t="shared" si="75"/>
        <v>42098.40552083333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Q1790" t="s">
        <v>8338</v>
      </c>
      <c r="R1790" t="s">
        <v>8339</v>
      </c>
      <c r="S1790" s="9">
        <f t="shared" si="74"/>
        <v>41913.740069444444</v>
      </c>
      <c r="T1790" s="9">
        <f t="shared" si="75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Q1791" t="s">
        <v>8338</v>
      </c>
      <c r="R1791" t="s">
        <v>8339</v>
      </c>
      <c r="S1791" s="9">
        <f t="shared" si="74"/>
        <v>41956.041701388887</v>
      </c>
      <c r="T1791" s="9">
        <f t="shared" si="75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Q1792" t="s">
        <v>8338</v>
      </c>
      <c r="R1792" t="s">
        <v>8339</v>
      </c>
      <c r="S1792" s="9">
        <f t="shared" si="74"/>
        <v>42010.466180555552</v>
      </c>
      <c r="T1792" s="9">
        <f t="shared" si="75"/>
        <v>42040.466180555552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Q1793" t="s">
        <v>8338</v>
      </c>
      <c r="R1793" t="s">
        <v>8339</v>
      </c>
      <c r="S1793" s="9">
        <f t="shared" si="74"/>
        <v>41973.532002314816</v>
      </c>
      <c r="T1793" s="9">
        <f t="shared" si="75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Q1794" t="s">
        <v>8338</v>
      </c>
      <c r="R1794" t="s">
        <v>8339</v>
      </c>
      <c r="S1794" s="9">
        <f t="shared" si="74"/>
        <v>42188.822708333326</v>
      </c>
      <c r="T1794" s="9">
        <f t="shared" si="75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Q1795" t="s">
        <v>8338</v>
      </c>
      <c r="R1795" t="s">
        <v>8339</v>
      </c>
      <c r="S1795" s="9">
        <f t="shared" ref="S1795:S1858" si="77">(J1795/86400)+25569+(-5/24)</f>
        <v>41940.683333333327</v>
      </c>
      <c r="T1795" s="9">
        <f t="shared" ref="T1795:T1858" si="78">(I1795/86400)+25569+(-5/24)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Q1796" t="s">
        <v>8338</v>
      </c>
      <c r="R1796" t="s">
        <v>8339</v>
      </c>
      <c r="S1796" s="9">
        <f t="shared" si="77"/>
        <v>42011.342847222222</v>
      </c>
      <c r="T1796" s="9">
        <f t="shared" si="78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Q1797" t="s">
        <v>8338</v>
      </c>
      <c r="R1797" t="s">
        <v>8339</v>
      </c>
      <c r="S1797" s="9">
        <f t="shared" si="77"/>
        <v>42628.080335648141</v>
      </c>
      <c r="T1797" s="9">
        <f t="shared" si="78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Q1798" t="s">
        <v>8338</v>
      </c>
      <c r="R1798" t="s">
        <v>8339</v>
      </c>
      <c r="S1798" s="9">
        <f t="shared" si="77"/>
        <v>42515.231087962959</v>
      </c>
      <c r="T1798" s="9">
        <f t="shared" si="78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Q1799" t="s">
        <v>8338</v>
      </c>
      <c r="R1799" t="s">
        <v>8339</v>
      </c>
      <c r="S1799" s="9">
        <f t="shared" si="77"/>
        <v>42689.360983796294</v>
      </c>
      <c r="T1799" s="9">
        <f t="shared" si="78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Q1800" t="s">
        <v>8338</v>
      </c>
      <c r="R1800" t="s">
        <v>8339</v>
      </c>
      <c r="S1800" s="9">
        <f t="shared" si="77"/>
        <v>42344.118437499994</v>
      </c>
      <c r="T1800" s="9">
        <f t="shared" si="78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Q1801" t="s">
        <v>8338</v>
      </c>
      <c r="R1801" t="s">
        <v>8339</v>
      </c>
      <c r="S1801" s="9">
        <f t="shared" si="77"/>
        <v>41934.634351851848</v>
      </c>
      <c r="T1801" s="9">
        <f t="shared" si="78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Q1802" t="s">
        <v>8338</v>
      </c>
      <c r="R1802" t="s">
        <v>8339</v>
      </c>
      <c r="S1802" s="9">
        <f t="shared" si="77"/>
        <v>42623.397800925923</v>
      </c>
      <c r="T1802" s="9">
        <f t="shared" si="78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Q1803" t="s">
        <v>8338</v>
      </c>
      <c r="R1803" t="s">
        <v>8339</v>
      </c>
      <c r="S1803" s="9">
        <f t="shared" si="77"/>
        <v>42321.452175925922</v>
      </c>
      <c r="T1803" s="9">
        <f t="shared" si="78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Q1804" t="s">
        <v>8338</v>
      </c>
      <c r="R1804" t="s">
        <v>8339</v>
      </c>
      <c r="S1804" s="9">
        <f t="shared" si="77"/>
        <v>42159.264236111114</v>
      </c>
      <c r="T1804" s="9">
        <f t="shared" si="78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Q1805" t="s">
        <v>8338</v>
      </c>
      <c r="R1805" t="s">
        <v>8339</v>
      </c>
      <c r="S1805" s="9">
        <f t="shared" si="77"/>
        <v>42017.863217592589</v>
      </c>
      <c r="T1805" s="9">
        <f t="shared" si="78"/>
        <v>42048.863217592589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Q1806" t="s">
        <v>8338</v>
      </c>
      <c r="R1806" t="s">
        <v>8339</v>
      </c>
      <c r="S1806" s="9">
        <f t="shared" si="77"/>
        <v>42282.469953703701</v>
      </c>
      <c r="T1806" s="9">
        <f t="shared" si="78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Q1807" t="s">
        <v>8338</v>
      </c>
      <c r="R1807" t="s">
        <v>8339</v>
      </c>
      <c r="S1807" s="9">
        <f t="shared" si="77"/>
        <v>42247.595578703702</v>
      </c>
      <c r="T1807" s="9">
        <f t="shared" si="78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Q1808" t="s">
        <v>8338</v>
      </c>
      <c r="R1808" t="s">
        <v>8339</v>
      </c>
      <c r="S1808" s="9">
        <f t="shared" si="77"/>
        <v>41877.429965277777</v>
      </c>
      <c r="T1808" s="9">
        <f t="shared" si="78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Q1809" t="s">
        <v>8338</v>
      </c>
      <c r="R1809" t="s">
        <v>8339</v>
      </c>
      <c r="S1809" s="9">
        <f t="shared" si="77"/>
        <v>41879.860104166662</v>
      </c>
      <c r="T1809" s="9">
        <f t="shared" si="78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Q1810" t="s">
        <v>8338</v>
      </c>
      <c r="R1810" t="s">
        <v>8339</v>
      </c>
      <c r="S1810" s="9">
        <f t="shared" si="77"/>
        <v>42742.472569444442</v>
      </c>
      <c r="T1810" s="9">
        <f t="shared" si="78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Q1811" t="s">
        <v>8338</v>
      </c>
      <c r="R1811" t="s">
        <v>8339</v>
      </c>
      <c r="S1811" s="9">
        <f t="shared" si="77"/>
        <v>42029.699525462966</v>
      </c>
      <c r="T1811" s="9">
        <f t="shared" si="78"/>
        <v>42064.699525462966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Q1812" t="s">
        <v>8338</v>
      </c>
      <c r="R1812" t="s">
        <v>8339</v>
      </c>
      <c r="S1812" s="9">
        <f t="shared" si="77"/>
        <v>41860.701689814814</v>
      </c>
      <c r="T1812" s="9">
        <f t="shared" si="78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Q1813" t="s">
        <v>8338</v>
      </c>
      <c r="R1813" t="s">
        <v>8339</v>
      </c>
      <c r="S1813" s="9">
        <f t="shared" si="77"/>
        <v>41876.225347222222</v>
      </c>
      <c r="T1813" s="9">
        <f t="shared" si="78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Q1814" t="s">
        <v>8338</v>
      </c>
      <c r="R1814" t="s">
        <v>8339</v>
      </c>
      <c r="S1814" s="9">
        <f t="shared" si="77"/>
        <v>42524.110370370363</v>
      </c>
      <c r="T1814" s="9">
        <f t="shared" si="78"/>
        <v>42554.110370370363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Q1815" t="s">
        <v>8338</v>
      </c>
      <c r="R1815" t="s">
        <v>8339</v>
      </c>
      <c r="S1815" s="9">
        <f t="shared" si="77"/>
        <v>41829.68069444444</v>
      </c>
      <c r="T1815" s="9">
        <f t="shared" si="78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Q1816" t="s">
        <v>8338</v>
      </c>
      <c r="R1816" t="s">
        <v>8339</v>
      </c>
      <c r="S1816" s="9">
        <f t="shared" si="77"/>
        <v>42033.105740740742</v>
      </c>
      <c r="T1816" s="9">
        <f t="shared" si="78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Q1817" t="s">
        <v>8338</v>
      </c>
      <c r="R1817" t="s">
        <v>8339</v>
      </c>
      <c r="S1817" s="9">
        <f t="shared" si="77"/>
        <v>42172.698344907403</v>
      </c>
      <c r="T1817" s="9">
        <f t="shared" si="78"/>
        <v>42186.698344907403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Q1818" t="s">
        <v>8338</v>
      </c>
      <c r="R1818" t="s">
        <v>8339</v>
      </c>
      <c r="S1818" s="9">
        <f t="shared" si="77"/>
        <v>42548.667858796289</v>
      </c>
      <c r="T1818" s="9">
        <f t="shared" si="78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Q1819" t="s">
        <v>8338</v>
      </c>
      <c r="R1819" t="s">
        <v>8339</v>
      </c>
      <c r="S1819" s="9">
        <f t="shared" si="77"/>
        <v>42705.453784722216</v>
      </c>
      <c r="T1819" s="9">
        <f t="shared" si="78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Q1820" t="s">
        <v>8338</v>
      </c>
      <c r="R1820" t="s">
        <v>8339</v>
      </c>
      <c r="S1820" s="9">
        <f t="shared" si="77"/>
        <v>42067.026041666664</v>
      </c>
      <c r="T1820" s="9">
        <f t="shared" si="78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Q1821" t="s">
        <v>8338</v>
      </c>
      <c r="R1821" t="s">
        <v>8339</v>
      </c>
      <c r="S1821" s="9">
        <f t="shared" si="77"/>
        <v>41820.543935185182</v>
      </c>
      <c r="T1821" s="9">
        <f t="shared" si="78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Q1822" t="s">
        <v>8338</v>
      </c>
      <c r="R1822" t="s">
        <v>8339</v>
      </c>
      <c r="S1822" s="9">
        <f t="shared" si="77"/>
        <v>42064.876041666663</v>
      </c>
      <c r="T1822" s="9">
        <f t="shared" si="78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ref="O1823:O1862" si="79">D1823/E1823</f>
        <v>0.74134479946623177</v>
      </c>
      <c r="Q1823" t="s">
        <v>8325</v>
      </c>
      <c r="R1823" t="s">
        <v>8326</v>
      </c>
      <c r="S1823" s="9">
        <f t="shared" si="77"/>
        <v>40926.110729166663</v>
      </c>
      <c r="T1823" s="9">
        <f t="shared" si="78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79"/>
        <v>1</v>
      </c>
      <c r="Q1824" t="s">
        <v>8325</v>
      </c>
      <c r="R1824" t="s">
        <v>8326</v>
      </c>
      <c r="S1824" s="9">
        <f t="shared" si="77"/>
        <v>41634.588680555556</v>
      </c>
      <c r="T1824" s="9">
        <f t="shared" si="78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79"/>
        <v>0.86313193588162762</v>
      </c>
      <c r="Q1825" t="s">
        <v>8325</v>
      </c>
      <c r="R1825" t="s">
        <v>8326</v>
      </c>
      <c r="S1825" s="9">
        <f t="shared" si="77"/>
        <v>41176.47657407407</v>
      </c>
      <c r="T1825" s="9">
        <f t="shared" si="78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79"/>
        <v>0.99933377748167884</v>
      </c>
      <c r="Q1826" t="s">
        <v>8325</v>
      </c>
      <c r="R1826" t="s">
        <v>8326</v>
      </c>
      <c r="S1826" s="9">
        <f t="shared" si="77"/>
        <v>41626.707951388882</v>
      </c>
      <c r="T1826" s="9">
        <f t="shared" si="78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79"/>
        <v>0.95192765349833408</v>
      </c>
      <c r="Q1827" t="s">
        <v>8325</v>
      </c>
      <c r="R1827" t="s">
        <v>8326</v>
      </c>
      <c r="S1827" s="9">
        <f t="shared" si="77"/>
        <v>41443.626192129625</v>
      </c>
      <c r="T1827" s="9">
        <f t="shared" si="78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79"/>
        <v>0.99009900990099009</v>
      </c>
      <c r="Q1828" t="s">
        <v>8325</v>
      </c>
      <c r="R1828" t="s">
        <v>8326</v>
      </c>
      <c r="S1828" s="9">
        <f t="shared" si="77"/>
        <v>41657.715474537035</v>
      </c>
      <c r="T1828" s="9">
        <f t="shared" si="78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79"/>
        <v>0.99341860176331798</v>
      </c>
      <c r="Q1829" t="s">
        <v>8325</v>
      </c>
      <c r="R1829" t="s">
        <v>8326</v>
      </c>
      <c r="S1829" s="9">
        <f t="shared" si="77"/>
        <v>40555.117604166662</v>
      </c>
      <c r="T1829" s="9">
        <f t="shared" si="78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79"/>
        <v>0.99840255591054317</v>
      </c>
      <c r="Q1830" t="s">
        <v>8325</v>
      </c>
      <c r="R1830" t="s">
        <v>8326</v>
      </c>
      <c r="S1830" s="9">
        <f t="shared" si="77"/>
        <v>41736.691319444442</v>
      </c>
      <c r="T1830" s="9">
        <f t="shared" si="78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79"/>
        <v>0.59994000599940001</v>
      </c>
      <c r="Q1831" t="s">
        <v>8325</v>
      </c>
      <c r="R1831" t="s">
        <v>8326</v>
      </c>
      <c r="S1831" s="9">
        <f t="shared" si="77"/>
        <v>40515.879293981481</v>
      </c>
      <c r="T1831" s="9">
        <f t="shared" si="78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79"/>
        <v>0.98489822718319109</v>
      </c>
      <c r="Q1832" t="s">
        <v>8325</v>
      </c>
      <c r="R1832" t="s">
        <v>8326</v>
      </c>
      <c r="S1832" s="9">
        <f t="shared" si="77"/>
        <v>41664.475775462961</v>
      </c>
      <c r="T1832" s="9">
        <f t="shared" si="78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79"/>
        <v>0.970873786407767</v>
      </c>
      <c r="Q1833" t="s">
        <v>8325</v>
      </c>
      <c r="R1833" t="s">
        <v>8326</v>
      </c>
      <c r="S1833" s="9">
        <f t="shared" si="77"/>
        <v>41026.787766203699</v>
      </c>
      <c r="T1833" s="9">
        <f t="shared" si="78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79"/>
        <v>0.7</v>
      </c>
      <c r="Q1834" t="s">
        <v>8325</v>
      </c>
      <c r="R1834" t="s">
        <v>8326</v>
      </c>
      <c r="S1834" s="9">
        <f t="shared" si="77"/>
        <v>40576.331331018519</v>
      </c>
      <c r="T1834" s="9">
        <f t="shared" si="78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79"/>
        <v>0.38095238095238093</v>
      </c>
      <c r="Q1835" t="s">
        <v>8325</v>
      </c>
      <c r="R1835" t="s">
        <v>8326</v>
      </c>
      <c r="S1835" s="9">
        <f t="shared" si="77"/>
        <v>41302.835682870369</v>
      </c>
      <c r="T1835" s="9">
        <f t="shared" si="78"/>
        <v>41335.124305555553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79"/>
        <v>0.84709868699703517</v>
      </c>
      <c r="Q1836" t="s">
        <v>8325</v>
      </c>
      <c r="R1836" t="s">
        <v>8326</v>
      </c>
      <c r="S1836" s="9">
        <f t="shared" si="77"/>
        <v>41988.755729166667</v>
      </c>
      <c r="T1836" s="9">
        <f t="shared" si="78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79"/>
        <v>0.96153846153846156</v>
      </c>
      <c r="Q1837" t="s">
        <v>8325</v>
      </c>
      <c r="R1837" t="s">
        <v>8326</v>
      </c>
      <c r="S1837" s="9">
        <f t="shared" si="77"/>
        <v>42430.49387731481</v>
      </c>
      <c r="T1837" s="9">
        <f t="shared" si="78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79"/>
        <v>0.49915144254766897</v>
      </c>
      <c r="Q1838" t="s">
        <v>8325</v>
      </c>
      <c r="R1838" t="s">
        <v>8326</v>
      </c>
      <c r="S1838" s="9">
        <f t="shared" si="77"/>
        <v>41305.601030092592</v>
      </c>
      <c r="T1838" s="9">
        <f t="shared" si="78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79"/>
        <v>0.32590983161325365</v>
      </c>
      <c r="Q1839" t="s">
        <v>8325</v>
      </c>
      <c r="R1839" t="s">
        <v>8326</v>
      </c>
      <c r="S1839" s="9">
        <f t="shared" si="77"/>
        <v>40925.839525462965</v>
      </c>
      <c r="T1839" s="9">
        <f t="shared" si="78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79"/>
        <v>0.99851221679697255</v>
      </c>
      <c r="Q1840" t="s">
        <v>8325</v>
      </c>
      <c r="R1840" t="s">
        <v>8326</v>
      </c>
      <c r="S1840" s="9">
        <f t="shared" si="77"/>
        <v>40788.578206018516</v>
      </c>
      <c r="T1840" s="9">
        <f t="shared" si="78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79"/>
        <v>0.48709206039941549</v>
      </c>
      <c r="Q1841" t="s">
        <v>8325</v>
      </c>
      <c r="R1841" t="s">
        <v>8326</v>
      </c>
      <c r="S1841" s="9">
        <f t="shared" si="77"/>
        <v>42614.513680555552</v>
      </c>
      <c r="T1841" s="9">
        <f t="shared" si="78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79"/>
        <v>0.91836734693877553</v>
      </c>
      <c r="Q1842" t="s">
        <v>8325</v>
      </c>
      <c r="R1842" t="s">
        <v>8326</v>
      </c>
      <c r="S1842" s="9">
        <f t="shared" si="77"/>
        <v>41381.88784722222</v>
      </c>
      <c r="T1842" s="9">
        <f t="shared" si="78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79"/>
        <v>0.98280098280098283</v>
      </c>
      <c r="Q1843" t="s">
        <v>8325</v>
      </c>
      <c r="R1843" t="s">
        <v>8326</v>
      </c>
      <c r="S1843" s="9">
        <f t="shared" si="77"/>
        <v>41745.637094907404</v>
      </c>
      <c r="T1843" s="9">
        <f t="shared" si="78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79"/>
        <v>0.79840319361277445</v>
      </c>
      <c r="Q1844" t="s">
        <v>8325</v>
      </c>
      <c r="R1844" t="s">
        <v>8326</v>
      </c>
      <c r="S1844" s="9">
        <f t="shared" si="77"/>
        <v>42031.423391203702</v>
      </c>
      <c r="T1844" s="9">
        <f t="shared" si="78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79"/>
        <v>0.80641194263830562</v>
      </c>
      <c r="Q1845" t="s">
        <v>8325</v>
      </c>
      <c r="R1845" t="s">
        <v>8326</v>
      </c>
      <c r="S1845" s="9">
        <f t="shared" si="77"/>
        <v>40564.786504629628</v>
      </c>
      <c r="T1845" s="9">
        <f t="shared" si="78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79"/>
        <v>0.98619329388560162</v>
      </c>
      <c r="Q1846" t="s">
        <v>8325</v>
      </c>
      <c r="R1846" t="s">
        <v>8326</v>
      </c>
      <c r="S1846" s="9">
        <f t="shared" si="77"/>
        <v>40666.765208333331</v>
      </c>
      <c r="T1846" s="9">
        <f t="shared" si="78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79"/>
        <v>1</v>
      </c>
      <c r="Q1847" t="s">
        <v>8325</v>
      </c>
      <c r="R1847" t="s">
        <v>8326</v>
      </c>
      <c r="S1847" s="9">
        <f t="shared" si="77"/>
        <v>42523.124976851854</v>
      </c>
      <c r="T1847" s="9">
        <f t="shared" si="78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79"/>
        <v>0.72502295906037029</v>
      </c>
      <c r="Q1848" t="s">
        <v>8325</v>
      </c>
      <c r="R1848" t="s">
        <v>8326</v>
      </c>
      <c r="S1848" s="9">
        <f t="shared" si="77"/>
        <v>41228.441863425927</v>
      </c>
      <c r="T1848" s="9">
        <f t="shared" si="78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79"/>
        <v>0.82726671078755787</v>
      </c>
      <c r="Q1849" t="s">
        <v>8325</v>
      </c>
      <c r="R1849" t="s">
        <v>8326</v>
      </c>
      <c r="S1849" s="9">
        <f t="shared" si="77"/>
        <v>42094.028148148143</v>
      </c>
      <c r="T1849" s="9">
        <f t="shared" si="78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79"/>
        <v>0.93138776777398324</v>
      </c>
      <c r="Q1850" t="s">
        <v>8325</v>
      </c>
      <c r="R1850" t="s">
        <v>8326</v>
      </c>
      <c r="S1850" s="9">
        <f t="shared" si="77"/>
        <v>40691.579722222217</v>
      </c>
      <c r="T1850" s="9">
        <f t="shared" si="78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79"/>
        <v>0.99667774086378735</v>
      </c>
      <c r="Q1851" t="s">
        <v>8325</v>
      </c>
      <c r="R1851" t="s">
        <v>8326</v>
      </c>
      <c r="S1851" s="9">
        <f t="shared" si="77"/>
        <v>41169.637256944443</v>
      </c>
      <c r="T1851" s="9">
        <f t="shared" si="78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79"/>
        <v>0.98500601948123012</v>
      </c>
      <c r="Q1852" t="s">
        <v>8325</v>
      </c>
      <c r="R1852" t="s">
        <v>8326</v>
      </c>
      <c r="S1852" s="9">
        <f t="shared" si="77"/>
        <v>41800.751157407409</v>
      </c>
      <c r="T1852" s="9">
        <f t="shared" si="78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79"/>
        <v>0.99923136049192929</v>
      </c>
      <c r="Q1853" t="s">
        <v>8325</v>
      </c>
      <c r="R1853" t="s">
        <v>8326</v>
      </c>
      <c r="S1853" s="9">
        <f t="shared" si="77"/>
        <v>41827.69835648148</v>
      </c>
      <c r="T1853" s="9">
        <f t="shared" si="78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79"/>
        <v>0.85494442861214026</v>
      </c>
      <c r="Q1854" t="s">
        <v>8325</v>
      </c>
      <c r="R1854" t="s">
        <v>8326</v>
      </c>
      <c r="S1854" s="9">
        <f t="shared" si="77"/>
        <v>42081.563101851854</v>
      </c>
      <c r="T1854" s="9">
        <f t="shared" si="78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79"/>
        <v>0.98159509202453987</v>
      </c>
      <c r="Q1855" t="s">
        <v>8325</v>
      </c>
      <c r="R1855" t="s">
        <v>8326</v>
      </c>
      <c r="S1855" s="9">
        <f t="shared" si="77"/>
        <v>41176.852048611108</v>
      </c>
      <c r="T1855" s="9">
        <f t="shared" si="78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79"/>
        <v>0.97920495086023163</v>
      </c>
      <c r="Q1856" t="s">
        <v>8325</v>
      </c>
      <c r="R1856" t="s">
        <v>8326</v>
      </c>
      <c r="S1856" s="9">
        <f t="shared" si="77"/>
        <v>41387.812928240739</v>
      </c>
      <c r="T1856" s="9">
        <f t="shared" si="78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79"/>
        <v>0.64910208780904677</v>
      </c>
      <c r="Q1857" t="s">
        <v>8325</v>
      </c>
      <c r="R1857" t="s">
        <v>8326</v>
      </c>
      <c r="S1857" s="9">
        <f t="shared" si="77"/>
        <v>41600.330324074072</v>
      </c>
      <c r="T1857" s="9">
        <f t="shared" si="78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79"/>
        <v>0.98765432098765427</v>
      </c>
      <c r="Q1858" t="s">
        <v>8325</v>
      </c>
      <c r="R1858" t="s">
        <v>8326</v>
      </c>
      <c r="S1858" s="9">
        <f t="shared" si="77"/>
        <v>41817.64666666666</v>
      </c>
      <c r="T1858" s="9">
        <f t="shared" si="78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79"/>
        <v>1</v>
      </c>
      <c r="Q1859" t="s">
        <v>8325</v>
      </c>
      <c r="R1859" t="s">
        <v>8326</v>
      </c>
      <c r="S1859" s="9">
        <f t="shared" ref="S1859:S1922" si="80">(J1859/86400)+25569+(-5/24)</f>
        <v>41864.560335648144</v>
      </c>
      <c r="T1859" s="9">
        <f t="shared" ref="T1859:T1922" si="81">(I1859/86400)+25569+(-5/24)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79"/>
        <v>0.91955706730888598</v>
      </c>
      <c r="Q1860" t="s">
        <v>8325</v>
      </c>
      <c r="R1860" t="s">
        <v>8326</v>
      </c>
      <c r="S1860" s="9">
        <f t="shared" si="80"/>
        <v>40832.9921412037</v>
      </c>
      <c r="T1860" s="9">
        <f t="shared" si="81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79"/>
        <v>0.75853350189633373</v>
      </c>
      <c r="Q1861" t="s">
        <v>8325</v>
      </c>
      <c r="R1861" t="s">
        <v>8326</v>
      </c>
      <c r="S1861" s="9">
        <f t="shared" si="80"/>
        <v>40778.561678240738</v>
      </c>
      <c r="T1861" s="9">
        <f t="shared" si="81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79"/>
        <v>0.7492507492507493</v>
      </c>
      <c r="Q1862" t="s">
        <v>8325</v>
      </c>
      <c r="R1862" t="s">
        <v>8326</v>
      </c>
      <c r="S1862" s="9">
        <f t="shared" si="80"/>
        <v>41655.500972222224</v>
      </c>
      <c r="T1862" s="9">
        <f t="shared" si="81"/>
        <v>41676.500972222224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Q1863" t="s">
        <v>8333</v>
      </c>
      <c r="R1863" t="s">
        <v>8335</v>
      </c>
      <c r="S1863" s="9">
        <f t="shared" si="80"/>
        <v>42000.091909722221</v>
      </c>
      <c r="T1863" s="9">
        <f t="shared" si="81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Q1864" t="s">
        <v>8333</v>
      </c>
      <c r="R1864" t="s">
        <v>8335</v>
      </c>
      <c r="S1864" s="9">
        <f t="shared" si="80"/>
        <v>42755.284421296295</v>
      </c>
      <c r="T1864" s="9">
        <f t="shared" si="81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Q1865" t="s">
        <v>8333</v>
      </c>
      <c r="R1865" t="s">
        <v>8335</v>
      </c>
      <c r="S1865" s="9">
        <f t="shared" si="80"/>
        <v>41772.588946759257</v>
      </c>
      <c r="T1865" s="9">
        <f t="shared" si="81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Q1866" t="s">
        <v>8333</v>
      </c>
      <c r="R1866" t="s">
        <v>8335</v>
      </c>
      <c r="S1866" s="9">
        <f t="shared" si="80"/>
        <v>41733.508101851847</v>
      </c>
      <c r="T1866" s="9">
        <f t="shared" si="81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Q1867" t="s">
        <v>8333</v>
      </c>
      <c r="R1867" t="s">
        <v>8335</v>
      </c>
      <c r="S1867" s="9">
        <f t="shared" si="80"/>
        <v>42645.159108796295</v>
      </c>
      <c r="T1867" s="9">
        <f t="shared" si="81"/>
        <v>42680.200775462959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Q1868" t="s">
        <v>8333</v>
      </c>
      <c r="R1868" t="s">
        <v>8335</v>
      </c>
      <c r="S1868" s="9">
        <f t="shared" si="80"/>
        <v>42742.038159722222</v>
      </c>
      <c r="T1868" s="9">
        <f t="shared" si="81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Q1869" t="s">
        <v>8333</v>
      </c>
      <c r="R1869" t="s">
        <v>8335</v>
      </c>
      <c r="S1869" s="9">
        <f t="shared" si="80"/>
        <v>42649.716574074067</v>
      </c>
      <c r="T1869" s="9">
        <f t="shared" si="81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Q1870" t="s">
        <v>8333</v>
      </c>
      <c r="R1870" t="s">
        <v>8335</v>
      </c>
      <c r="S1870" s="9">
        <f t="shared" si="80"/>
        <v>42328.570891203701</v>
      </c>
      <c r="T1870" s="9">
        <f t="shared" si="81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Q1871" t="s">
        <v>8333</v>
      </c>
      <c r="R1871" t="s">
        <v>8335</v>
      </c>
      <c r="S1871" s="9">
        <f t="shared" si="80"/>
        <v>42708.794548611106</v>
      </c>
      <c r="T1871" s="9">
        <f t="shared" si="81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Q1872" t="s">
        <v>8333</v>
      </c>
      <c r="R1872" t="s">
        <v>8335</v>
      </c>
      <c r="S1872" s="9">
        <f t="shared" si="80"/>
        <v>42371.14739583333</v>
      </c>
      <c r="T1872" s="9">
        <f t="shared" si="81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Q1873" t="s">
        <v>8333</v>
      </c>
      <c r="R1873" t="s">
        <v>8335</v>
      </c>
      <c r="S1873" s="9">
        <f t="shared" si="80"/>
        <v>41923.575243055551</v>
      </c>
      <c r="T1873" s="9">
        <f t="shared" si="81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Q1874" t="s">
        <v>8333</v>
      </c>
      <c r="R1874" t="s">
        <v>8335</v>
      </c>
      <c r="S1874" s="9">
        <f t="shared" si="80"/>
        <v>42154.921319444438</v>
      </c>
      <c r="T1874" s="9">
        <f t="shared" si="81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Q1875" t="s">
        <v>8333</v>
      </c>
      <c r="R1875" t="s">
        <v>8335</v>
      </c>
      <c r="S1875" s="9">
        <f t="shared" si="80"/>
        <v>42164.407523148147</v>
      </c>
      <c r="T1875" s="9">
        <f t="shared" si="81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Q1876" t="s">
        <v>8333</v>
      </c>
      <c r="R1876" t="s">
        <v>8335</v>
      </c>
      <c r="S1876" s="9">
        <f t="shared" si="80"/>
        <v>42529.760798611103</v>
      </c>
      <c r="T1876" s="9">
        <f t="shared" si="81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Q1877" t="s">
        <v>8333</v>
      </c>
      <c r="R1877" t="s">
        <v>8335</v>
      </c>
      <c r="S1877" s="9">
        <f t="shared" si="80"/>
        <v>42528.691064814811</v>
      </c>
      <c r="T1877" s="9">
        <f t="shared" si="81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Q1878" t="s">
        <v>8333</v>
      </c>
      <c r="R1878" t="s">
        <v>8335</v>
      </c>
      <c r="S1878" s="9">
        <f t="shared" si="80"/>
        <v>41776.07644675926</v>
      </c>
      <c r="T1878" s="9">
        <f t="shared" si="81"/>
        <v>41806.07644675926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Q1879" t="s">
        <v>8333</v>
      </c>
      <c r="R1879" t="s">
        <v>8335</v>
      </c>
      <c r="S1879" s="9">
        <f t="shared" si="80"/>
        <v>42034.820891203701</v>
      </c>
      <c r="T1879" s="9">
        <f t="shared" si="81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Q1880" t="s">
        <v>8333</v>
      </c>
      <c r="R1880" t="s">
        <v>8335</v>
      </c>
      <c r="S1880" s="9">
        <f t="shared" si="80"/>
        <v>41772.800405092588</v>
      </c>
      <c r="T1880" s="9">
        <f t="shared" si="81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Q1881" t="s">
        <v>8333</v>
      </c>
      <c r="R1881" t="s">
        <v>8335</v>
      </c>
      <c r="S1881" s="9">
        <f t="shared" si="80"/>
        <v>42413.441307870373</v>
      </c>
      <c r="T1881" s="9">
        <f t="shared" si="81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Q1882" t="s">
        <v>8333</v>
      </c>
      <c r="R1882" t="s">
        <v>8335</v>
      </c>
      <c r="S1882" s="9">
        <f t="shared" si="80"/>
        <v>42430.358564814807</v>
      </c>
      <c r="T1882" s="9">
        <f t="shared" si="81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ref="O1883:O1902" si="82">D1883/E1883</f>
        <v>0.57909076958267824</v>
      </c>
      <c r="Q1883" t="s">
        <v>8325</v>
      </c>
      <c r="R1883" t="s">
        <v>8329</v>
      </c>
      <c r="S1883" s="9">
        <f t="shared" si="80"/>
        <v>42042.944317129623</v>
      </c>
      <c r="T1883" s="9">
        <f t="shared" si="81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2"/>
        <v>0.99112426035502954</v>
      </c>
      <c r="Q1884" t="s">
        <v>8325</v>
      </c>
      <c r="R1884" t="s">
        <v>8329</v>
      </c>
      <c r="S1884" s="9">
        <f t="shared" si="80"/>
        <v>41067.740879629629</v>
      </c>
      <c r="T1884" s="9">
        <f t="shared" si="81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2"/>
        <v>0.95415472779369626</v>
      </c>
      <c r="Q1885" t="s">
        <v>8325</v>
      </c>
      <c r="R1885" t="s">
        <v>8329</v>
      </c>
      <c r="S1885" s="9">
        <f t="shared" si="80"/>
        <v>40977.739675925921</v>
      </c>
      <c r="T1885" s="9">
        <f t="shared" si="81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2"/>
        <v>0.74019245003700962</v>
      </c>
      <c r="Q1886" t="s">
        <v>8325</v>
      </c>
      <c r="R1886" t="s">
        <v>8329</v>
      </c>
      <c r="S1886" s="9">
        <f t="shared" si="80"/>
        <v>41204.989988425921</v>
      </c>
      <c r="T1886" s="9">
        <f t="shared" si="81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2"/>
        <v>0.85963923337091319</v>
      </c>
      <c r="Q1887" t="s">
        <v>8325</v>
      </c>
      <c r="R1887" t="s">
        <v>8329</v>
      </c>
      <c r="S1887" s="9">
        <f t="shared" si="80"/>
        <v>41098.885532407403</v>
      </c>
      <c r="T1887" s="9">
        <f t="shared" si="81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2"/>
        <v>0.97959183673469385</v>
      </c>
      <c r="Q1888" t="s">
        <v>8325</v>
      </c>
      <c r="R1888" t="s">
        <v>8329</v>
      </c>
      <c r="S1888" s="9">
        <f t="shared" si="80"/>
        <v>41925.69835648148</v>
      </c>
      <c r="T1888" s="9">
        <f t="shared" si="81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2"/>
        <v>0.8995502248875562</v>
      </c>
      <c r="Q1889" t="s">
        <v>8325</v>
      </c>
      <c r="R1889" t="s">
        <v>8329</v>
      </c>
      <c r="S1889" s="9">
        <f t="shared" si="80"/>
        <v>42323.591805555552</v>
      </c>
      <c r="T1889" s="9">
        <f t="shared" si="81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2"/>
        <v>0.60211946050096343</v>
      </c>
      <c r="Q1890" t="s">
        <v>8325</v>
      </c>
      <c r="R1890" t="s">
        <v>8329</v>
      </c>
      <c r="S1890" s="9">
        <f t="shared" si="80"/>
        <v>40299.03162037037</v>
      </c>
      <c r="T1890" s="9">
        <f t="shared" si="81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2"/>
        <v>0.93808630393996251</v>
      </c>
      <c r="Q1891" t="s">
        <v>8325</v>
      </c>
      <c r="R1891" t="s">
        <v>8329</v>
      </c>
      <c r="S1891" s="9">
        <f t="shared" si="80"/>
        <v>41299.585023148145</v>
      </c>
      <c r="T1891" s="9">
        <f t="shared" si="81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2"/>
        <v>0.6916374689987913</v>
      </c>
      <c r="Q1892" t="s">
        <v>8325</v>
      </c>
      <c r="R1892" t="s">
        <v>8329</v>
      </c>
      <c r="S1892" s="9">
        <f t="shared" si="80"/>
        <v>41228.577870370369</v>
      </c>
      <c r="T1892" s="9">
        <f t="shared" si="81"/>
        <v>41258.577870370369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2"/>
        <v>0.94741828517290383</v>
      </c>
      <c r="Q1893" t="s">
        <v>8325</v>
      </c>
      <c r="R1893" t="s">
        <v>8329</v>
      </c>
      <c r="S1893" s="9">
        <f t="shared" si="80"/>
        <v>40335.589745370366</v>
      </c>
      <c r="T1893" s="9">
        <f t="shared" si="81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2"/>
        <v>0.7320644216691069</v>
      </c>
      <c r="Q1894" t="s">
        <v>8325</v>
      </c>
      <c r="R1894" t="s">
        <v>8329</v>
      </c>
      <c r="S1894" s="9">
        <f t="shared" si="80"/>
        <v>40671.429178240738</v>
      </c>
      <c r="T1894" s="9">
        <f t="shared" si="81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2"/>
        <v>0.96153846153846156</v>
      </c>
      <c r="Q1895" t="s">
        <v>8325</v>
      </c>
      <c r="R1895" t="s">
        <v>8329</v>
      </c>
      <c r="S1895" s="9">
        <f t="shared" si="80"/>
        <v>40632.733622685184</v>
      </c>
      <c r="T1895" s="9">
        <f t="shared" si="81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2"/>
        <v>0.8733624454148472</v>
      </c>
      <c r="Q1896" t="s">
        <v>8325</v>
      </c>
      <c r="R1896" t="s">
        <v>8329</v>
      </c>
      <c r="S1896" s="9">
        <f t="shared" si="80"/>
        <v>40920.696562499994</v>
      </c>
      <c r="T1896" s="9">
        <f t="shared" si="81"/>
        <v>40951.696562499994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2"/>
        <v>0.98309492847854352</v>
      </c>
      <c r="Q1897" t="s">
        <v>8325</v>
      </c>
      <c r="R1897" t="s">
        <v>8329</v>
      </c>
      <c r="S1897" s="9">
        <f t="shared" si="80"/>
        <v>42267.538449074076</v>
      </c>
      <c r="T1897" s="9">
        <f t="shared" si="81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2"/>
        <v>0.80679785330948117</v>
      </c>
      <c r="Q1898" t="s">
        <v>8325</v>
      </c>
      <c r="R1898" t="s">
        <v>8329</v>
      </c>
      <c r="S1898" s="9">
        <f t="shared" si="80"/>
        <v>40981.501909722218</v>
      </c>
      <c r="T1898" s="9">
        <f t="shared" si="81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2"/>
        <v>0.97602213341530897</v>
      </c>
      <c r="Q1899" t="s">
        <v>8325</v>
      </c>
      <c r="R1899" t="s">
        <v>8329</v>
      </c>
      <c r="S1899" s="9">
        <f t="shared" si="80"/>
        <v>41680.375069444439</v>
      </c>
      <c r="T1899" s="9">
        <f t="shared" si="81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2"/>
        <v>0.69204152249134943</v>
      </c>
      <c r="Q1900" t="s">
        <v>8325</v>
      </c>
      <c r="R1900" t="s">
        <v>8329</v>
      </c>
      <c r="S1900" s="9">
        <f t="shared" si="80"/>
        <v>42365.9846412037</v>
      </c>
      <c r="T1900" s="9">
        <f t="shared" si="81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2"/>
        <v>0.75</v>
      </c>
      <c r="Q1901" t="s">
        <v>8325</v>
      </c>
      <c r="R1901" t="s">
        <v>8329</v>
      </c>
      <c r="S1901" s="9">
        <f t="shared" si="80"/>
        <v>42058.733402777776</v>
      </c>
      <c r="T1901" s="9">
        <f t="shared" si="81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2"/>
        <v>0.91437433022080306</v>
      </c>
      <c r="Q1902" t="s">
        <v>8325</v>
      </c>
      <c r="R1902" t="s">
        <v>8329</v>
      </c>
      <c r="S1902" s="9">
        <f t="shared" si="80"/>
        <v>41160.663553240738</v>
      </c>
      <c r="T1902" s="9">
        <f t="shared" si="81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Q1903" t="s">
        <v>8319</v>
      </c>
      <c r="R1903" t="s">
        <v>8348</v>
      </c>
      <c r="S1903" s="9">
        <f t="shared" si="80"/>
        <v>42116.334826388884</v>
      </c>
      <c r="T1903" s="9">
        <f t="shared" si="81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Q1904" t="s">
        <v>8319</v>
      </c>
      <c r="R1904" t="s">
        <v>8348</v>
      </c>
      <c r="S1904" s="9">
        <f t="shared" si="80"/>
        <v>42037.581562499996</v>
      </c>
      <c r="T1904" s="9">
        <f t="shared" si="81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Q1905" t="s">
        <v>8319</v>
      </c>
      <c r="R1905" t="s">
        <v>8348</v>
      </c>
      <c r="S1905" s="9">
        <f t="shared" si="80"/>
        <v>42702.562395833331</v>
      </c>
      <c r="T1905" s="9">
        <f t="shared" si="81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Q1906" t="s">
        <v>8319</v>
      </c>
      <c r="R1906" t="s">
        <v>8348</v>
      </c>
      <c r="S1906" s="9">
        <f t="shared" si="80"/>
        <v>42326.477094907408</v>
      </c>
      <c r="T1906" s="9">
        <f t="shared" si="81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Q1907" t="s">
        <v>8319</v>
      </c>
      <c r="R1907" t="s">
        <v>8348</v>
      </c>
      <c r="S1907" s="9">
        <f t="shared" si="80"/>
        <v>41859.717523148145</v>
      </c>
      <c r="T1907" s="9">
        <f t="shared" si="81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Q1908" t="s">
        <v>8319</v>
      </c>
      <c r="R1908" t="s">
        <v>8348</v>
      </c>
      <c r="S1908" s="9">
        <f t="shared" si="80"/>
        <v>42514.462766203702</v>
      </c>
      <c r="T1908" s="9">
        <f t="shared" si="81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Q1909" t="s">
        <v>8319</v>
      </c>
      <c r="R1909" t="s">
        <v>8348</v>
      </c>
      <c r="S1909" s="9">
        <f t="shared" si="80"/>
        <v>41767.378761574073</v>
      </c>
      <c r="T1909" s="9">
        <f t="shared" si="81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Q1910" t="s">
        <v>8319</v>
      </c>
      <c r="R1910" t="s">
        <v>8348</v>
      </c>
      <c r="S1910" s="9">
        <f t="shared" si="80"/>
        <v>42703.709490740737</v>
      </c>
      <c r="T1910" s="9">
        <f t="shared" si="81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Q1911" t="s">
        <v>8319</v>
      </c>
      <c r="R1911" t="s">
        <v>8348</v>
      </c>
      <c r="S1911" s="9">
        <f t="shared" si="80"/>
        <v>41905.220821759256</v>
      </c>
      <c r="T1911" s="9">
        <f t="shared" si="81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Q1912" t="s">
        <v>8319</v>
      </c>
      <c r="R1912" t="s">
        <v>8348</v>
      </c>
      <c r="S1912" s="9">
        <f t="shared" si="80"/>
        <v>42264.754826388882</v>
      </c>
      <c r="T1912" s="9">
        <f t="shared" si="81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Q1913" t="s">
        <v>8319</v>
      </c>
      <c r="R1913" t="s">
        <v>8348</v>
      </c>
      <c r="S1913" s="9">
        <f t="shared" si="80"/>
        <v>41829.825624999998</v>
      </c>
      <c r="T1913" s="9">
        <f t="shared" si="81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Q1914" t="s">
        <v>8319</v>
      </c>
      <c r="R1914" t="s">
        <v>8348</v>
      </c>
      <c r="S1914" s="9">
        <f t="shared" si="80"/>
        <v>42129.018055555549</v>
      </c>
      <c r="T1914" s="9">
        <f t="shared" si="81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Q1915" t="s">
        <v>8319</v>
      </c>
      <c r="R1915" t="s">
        <v>8348</v>
      </c>
      <c r="S1915" s="9">
        <f t="shared" si="80"/>
        <v>41890.302986111106</v>
      </c>
      <c r="T1915" s="9">
        <f t="shared" si="81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Q1916" t="s">
        <v>8319</v>
      </c>
      <c r="R1916" t="s">
        <v>8348</v>
      </c>
      <c r="S1916" s="9">
        <f t="shared" si="80"/>
        <v>41928.966122685182</v>
      </c>
      <c r="T1916" s="9">
        <f t="shared" si="81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Q1917" t="s">
        <v>8319</v>
      </c>
      <c r="R1917" t="s">
        <v>8348</v>
      </c>
      <c r="S1917" s="9">
        <f t="shared" si="80"/>
        <v>41863.840532407405</v>
      </c>
      <c r="T1917" s="9">
        <f t="shared" si="81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Q1918" t="s">
        <v>8319</v>
      </c>
      <c r="R1918" t="s">
        <v>8348</v>
      </c>
      <c r="S1918" s="9">
        <f t="shared" si="80"/>
        <v>42656.508969907409</v>
      </c>
      <c r="T1918" s="9">
        <f t="shared" si="81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Q1919" t="s">
        <v>8319</v>
      </c>
      <c r="R1919" t="s">
        <v>8348</v>
      </c>
      <c r="S1919" s="9">
        <f t="shared" si="80"/>
        <v>42746.06172453703</v>
      </c>
      <c r="T1919" s="9">
        <f t="shared" si="81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Q1920" t="s">
        <v>8319</v>
      </c>
      <c r="R1920" t="s">
        <v>8348</v>
      </c>
      <c r="S1920" s="9">
        <f t="shared" si="80"/>
        <v>41828.581608796296</v>
      </c>
      <c r="T1920" s="9">
        <f t="shared" si="81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Q1921" t="s">
        <v>8319</v>
      </c>
      <c r="R1921" t="s">
        <v>8348</v>
      </c>
      <c r="S1921" s="9">
        <f t="shared" si="80"/>
        <v>42113.667233796295</v>
      </c>
      <c r="T1921" s="9">
        <f t="shared" si="81"/>
        <v>42143.667233796295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Q1922" t="s">
        <v>8319</v>
      </c>
      <c r="R1922" t="s">
        <v>8348</v>
      </c>
      <c r="S1922" s="9">
        <f t="shared" si="80"/>
        <v>42270.66737268518</v>
      </c>
      <c r="T1922" s="9">
        <f t="shared" si="81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2" si="83">D1923/E1923</f>
        <v>0.73099415204678364</v>
      </c>
      <c r="Q1923" t="s">
        <v>8325</v>
      </c>
      <c r="R1923" t="s">
        <v>8329</v>
      </c>
      <c r="S1923" s="9">
        <f t="shared" ref="S1923:S1986" si="84">(J1923/86400)+25569+(-5/24)</f>
        <v>41074.013229166667</v>
      </c>
      <c r="T1923" s="9">
        <f t="shared" ref="T1923:T1986" si="85">(I1923/86400)+25569+(-5/24)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83"/>
        <v>0.86542622241453915</v>
      </c>
      <c r="Q1924" t="s">
        <v>8325</v>
      </c>
      <c r="R1924" t="s">
        <v>8329</v>
      </c>
      <c r="S1924" s="9">
        <f t="shared" si="84"/>
        <v>41590.047534722216</v>
      </c>
      <c r="T1924" s="9">
        <f t="shared" si="85"/>
        <v>41620.047534722216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83"/>
        <v>0.41528239202657807</v>
      </c>
      <c r="Q1925" t="s">
        <v>8325</v>
      </c>
      <c r="R1925" t="s">
        <v>8329</v>
      </c>
      <c r="S1925" s="9">
        <f t="shared" si="84"/>
        <v>40772.640416666662</v>
      </c>
      <c r="T1925" s="9">
        <f t="shared" si="85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83"/>
        <v>0.87412587412587417</v>
      </c>
      <c r="Q1926" t="s">
        <v>8325</v>
      </c>
      <c r="R1926" t="s">
        <v>8329</v>
      </c>
      <c r="S1926" s="9">
        <f t="shared" si="84"/>
        <v>41626.552719907406</v>
      </c>
      <c r="T1926" s="9">
        <f t="shared" si="85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83"/>
        <v>0.90634441087613293</v>
      </c>
      <c r="Q1927" t="s">
        <v>8325</v>
      </c>
      <c r="R1927" t="s">
        <v>8329</v>
      </c>
      <c r="S1927" s="9">
        <f t="shared" si="84"/>
        <v>41535.693148148144</v>
      </c>
      <c r="T1927" s="9">
        <f t="shared" si="85"/>
        <v>41557.791666666664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83"/>
        <v>0.51182486035711727</v>
      </c>
      <c r="Q1928" t="s">
        <v>8325</v>
      </c>
      <c r="R1928" t="s">
        <v>8329</v>
      </c>
      <c r="S1928" s="9">
        <f t="shared" si="84"/>
        <v>40456.746018518512</v>
      </c>
      <c r="T1928" s="9">
        <f t="shared" si="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83"/>
        <v>0.967741935483871</v>
      </c>
      <c r="Q1929" t="s">
        <v>8325</v>
      </c>
      <c r="R1929" t="s">
        <v>8329</v>
      </c>
      <c r="S1929" s="9">
        <f t="shared" si="84"/>
        <v>40960.653229166666</v>
      </c>
      <c r="T1929" s="9">
        <f t="shared" si="85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83"/>
        <v>0.96958174904942962</v>
      </c>
      <c r="Q1930" t="s">
        <v>8325</v>
      </c>
      <c r="R1930" t="s">
        <v>8329</v>
      </c>
      <c r="S1930" s="9">
        <f t="shared" si="84"/>
        <v>41371.439745370364</v>
      </c>
      <c r="T1930" s="9">
        <f t="shared" si="85"/>
        <v>41401.439745370364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83"/>
        <v>0.99688473520249221</v>
      </c>
      <c r="Q1931" t="s">
        <v>8325</v>
      </c>
      <c r="R1931" t="s">
        <v>8329</v>
      </c>
      <c r="S1931" s="9">
        <f t="shared" si="84"/>
        <v>40686.813263888886</v>
      </c>
      <c r="T1931" s="9">
        <f t="shared" si="85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83"/>
        <v>0.78740157480314965</v>
      </c>
      <c r="Q1932" t="s">
        <v>8325</v>
      </c>
      <c r="R1932" t="s">
        <v>8329</v>
      </c>
      <c r="S1932" s="9">
        <f t="shared" si="84"/>
        <v>41402.350486111107</v>
      </c>
      <c r="T1932" s="9">
        <f t="shared" si="85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83"/>
        <v>0.8291805208912032</v>
      </c>
      <c r="Q1933" t="s">
        <v>8325</v>
      </c>
      <c r="R1933" t="s">
        <v>8329</v>
      </c>
      <c r="S1933" s="9">
        <f t="shared" si="84"/>
        <v>41037.684131944443</v>
      </c>
      <c r="T1933" s="9">
        <f t="shared" si="85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83"/>
        <v>0.93466263129784588</v>
      </c>
      <c r="Q1934" t="s">
        <v>8325</v>
      </c>
      <c r="R1934" t="s">
        <v>8329</v>
      </c>
      <c r="S1934" s="9">
        <f t="shared" si="84"/>
        <v>40911.601539351854</v>
      </c>
      <c r="T1934" s="9">
        <f t="shared" si="85"/>
        <v>40932.601539351854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83"/>
        <v>0.57993427411560028</v>
      </c>
      <c r="Q1935" t="s">
        <v>8325</v>
      </c>
      <c r="R1935" t="s">
        <v>8329</v>
      </c>
      <c r="S1935" s="9">
        <f t="shared" si="84"/>
        <v>41878.922534722216</v>
      </c>
      <c r="T1935" s="9">
        <f t="shared" si="85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83"/>
        <v>0.80893059375505583</v>
      </c>
      <c r="Q1936" t="s">
        <v>8325</v>
      </c>
      <c r="R1936" t="s">
        <v>8329</v>
      </c>
      <c r="S1936" s="9">
        <f t="shared" si="84"/>
        <v>40865.658807870372</v>
      </c>
      <c r="T1936" s="9">
        <f t="shared" si="85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83"/>
        <v>0.92250922509225097</v>
      </c>
      <c r="Q1937" t="s">
        <v>8325</v>
      </c>
      <c r="R1937" t="s">
        <v>8329</v>
      </c>
      <c r="S1937" s="9">
        <f t="shared" si="84"/>
        <v>41773.724201388883</v>
      </c>
      <c r="T1937" s="9">
        <f t="shared" si="85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83"/>
        <v>0.85822078244560884</v>
      </c>
      <c r="Q1938" t="s">
        <v>8325</v>
      </c>
      <c r="R1938" t="s">
        <v>8329</v>
      </c>
      <c r="S1938" s="9">
        <f t="shared" si="84"/>
        <v>40852.68136574074</v>
      </c>
      <c r="T1938" s="9">
        <f t="shared" si="85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83"/>
        <v>0.53405965446340353</v>
      </c>
      <c r="Q1939" t="s">
        <v>8325</v>
      </c>
      <c r="R1939" t="s">
        <v>8329</v>
      </c>
      <c r="S1939" s="9">
        <f t="shared" si="84"/>
        <v>41058.91065972222</v>
      </c>
      <c r="T1939" s="9">
        <f t="shared" si="85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83"/>
        <v>0.86256469235192634</v>
      </c>
      <c r="Q1940" t="s">
        <v>8325</v>
      </c>
      <c r="R1940" t="s">
        <v>8329</v>
      </c>
      <c r="S1940" s="9">
        <f t="shared" si="84"/>
        <v>41426.05128472222</v>
      </c>
      <c r="T1940" s="9">
        <f t="shared" si="85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83"/>
        <v>0.90334236675700086</v>
      </c>
      <c r="Q1941" t="s">
        <v>8325</v>
      </c>
      <c r="R1941" t="s">
        <v>8329</v>
      </c>
      <c r="S1941" s="9">
        <f t="shared" si="84"/>
        <v>41313.776712962957</v>
      </c>
      <c r="T1941" s="9">
        <f t="shared" si="85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83"/>
        <v>0.58505850585058505</v>
      </c>
      <c r="Q1942" t="s">
        <v>8325</v>
      </c>
      <c r="R1942" t="s">
        <v>8329</v>
      </c>
      <c r="S1942" s="9">
        <f t="shared" si="84"/>
        <v>40670.298993055556</v>
      </c>
      <c r="T1942" s="9">
        <f t="shared" si="85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83"/>
        <v>0.79290599062360123</v>
      </c>
      <c r="Q1943" t="s">
        <v>8319</v>
      </c>
      <c r="R1943" t="s">
        <v>8349</v>
      </c>
      <c r="S1943" s="9">
        <f t="shared" si="84"/>
        <v>41744.08253472222</v>
      </c>
      <c r="T1943" s="9">
        <f t="shared" si="85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83"/>
        <v>0.72233284615995819</v>
      </c>
      <c r="Q1944" t="s">
        <v>8319</v>
      </c>
      <c r="R1944" t="s">
        <v>8349</v>
      </c>
      <c r="S1944" s="9">
        <f t="shared" si="84"/>
        <v>40638.619675925926</v>
      </c>
      <c r="T1944" s="9">
        <f t="shared" si="85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83"/>
        <v>5.8642427796510778E-2</v>
      </c>
      <c r="Q1945" t="s">
        <v>8319</v>
      </c>
      <c r="R1945" t="s">
        <v>8349</v>
      </c>
      <c r="S1945" s="9">
        <f t="shared" si="84"/>
        <v>42548.061527777776</v>
      </c>
      <c r="T1945" s="9">
        <f t="shared" si="85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83"/>
        <v>0.12689461592489362</v>
      </c>
      <c r="Q1946" t="s">
        <v>8319</v>
      </c>
      <c r="R1946" t="s">
        <v>8349</v>
      </c>
      <c r="S1946" s="9">
        <f t="shared" si="84"/>
        <v>41730.376041666663</v>
      </c>
      <c r="T1946" s="9">
        <f t="shared" si="85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83"/>
        <v>0.28734145934980376</v>
      </c>
      <c r="Q1947" t="s">
        <v>8319</v>
      </c>
      <c r="R1947" t="s">
        <v>8349</v>
      </c>
      <c r="S1947" s="9">
        <f t="shared" si="84"/>
        <v>42157.043495370366</v>
      </c>
      <c r="T1947" s="9">
        <f t="shared" si="85"/>
        <v>42197.043495370366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83"/>
        <v>0.66779449737334162</v>
      </c>
      <c r="Q1948" t="s">
        <v>8319</v>
      </c>
      <c r="R1948" t="s">
        <v>8349</v>
      </c>
      <c r="S1948" s="9">
        <f t="shared" si="84"/>
        <v>41688.941678240742</v>
      </c>
      <c r="T1948" s="9">
        <f t="shared" si="85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83"/>
        <v>0.99370241097047451</v>
      </c>
      <c r="Q1949" t="s">
        <v>8319</v>
      </c>
      <c r="R1949" t="s">
        <v>8349</v>
      </c>
      <c r="S1949" s="9">
        <f t="shared" si="84"/>
        <v>40102.709722222222</v>
      </c>
      <c r="T1949" s="9">
        <f t="shared" si="85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83"/>
        <v>0.12496703994321498</v>
      </c>
      <c r="Q1950" t="s">
        <v>8319</v>
      </c>
      <c r="R1950" t="s">
        <v>8349</v>
      </c>
      <c r="S1950" s="9">
        <f t="shared" si="84"/>
        <v>42473.395937499998</v>
      </c>
      <c r="T1950" s="9">
        <f t="shared" si="85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83"/>
        <v>0.9433730870752226</v>
      </c>
      <c r="Q1951" t="s">
        <v>8319</v>
      </c>
      <c r="R1951" t="s">
        <v>8349</v>
      </c>
      <c r="S1951" s="9">
        <f t="shared" si="84"/>
        <v>41800.21471064815</v>
      </c>
      <c r="T1951" s="9">
        <f t="shared" si="85"/>
        <v>41830.21471064815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83"/>
        <v>0.49870668732420587</v>
      </c>
      <c r="Q1952" t="s">
        <v>8319</v>
      </c>
      <c r="R1952" t="s">
        <v>8349</v>
      </c>
      <c r="S1952" s="9">
        <f t="shared" si="84"/>
        <v>40623.973067129627</v>
      </c>
      <c r="T1952" s="9">
        <f t="shared" si="85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83"/>
        <v>0.47071228182485736</v>
      </c>
      <c r="Q1953" t="s">
        <v>8319</v>
      </c>
      <c r="R1953" t="s">
        <v>8349</v>
      </c>
      <c r="S1953" s="9">
        <f t="shared" si="84"/>
        <v>42651.212233796294</v>
      </c>
      <c r="T1953" s="9">
        <f t="shared" si="85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83"/>
        <v>0.50384846656598337</v>
      </c>
      <c r="Q1954" t="s">
        <v>8319</v>
      </c>
      <c r="R1954" t="s">
        <v>8349</v>
      </c>
      <c r="S1954" s="9">
        <f t="shared" si="84"/>
        <v>41526.398321759254</v>
      </c>
      <c r="T1954" s="9">
        <f t="shared" si="85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83"/>
        <v>0.44258232031157796</v>
      </c>
      <c r="Q1955" t="s">
        <v>8319</v>
      </c>
      <c r="R1955" t="s">
        <v>8349</v>
      </c>
      <c r="S1955" s="9">
        <f t="shared" si="84"/>
        <v>40940.991493055553</v>
      </c>
      <c r="T1955" s="9">
        <f t="shared" si="85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83"/>
        <v>0.14307215987455432</v>
      </c>
      <c r="Q1956" t="s">
        <v>8319</v>
      </c>
      <c r="R1956" t="s">
        <v>8349</v>
      </c>
      <c r="S1956" s="9">
        <f t="shared" si="84"/>
        <v>42394.372407407405</v>
      </c>
      <c r="T1956" s="9">
        <f t="shared" si="85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83"/>
        <v>0.25088104045385101</v>
      </c>
      <c r="Q1957" t="s">
        <v>8319</v>
      </c>
      <c r="R1957" t="s">
        <v>8349</v>
      </c>
      <c r="S1957" s="9">
        <f t="shared" si="84"/>
        <v>41020.063437500001</v>
      </c>
      <c r="T1957" s="9">
        <f t="shared" si="85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83"/>
        <v>0.34009749461512301</v>
      </c>
      <c r="Q1958" t="s">
        <v>8319</v>
      </c>
      <c r="R1958" t="s">
        <v>8349</v>
      </c>
      <c r="S1958" s="9">
        <f t="shared" si="84"/>
        <v>42067.71533564815</v>
      </c>
      <c r="T1958" s="9">
        <f t="shared" si="85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83"/>
        <v>0.59699817378258635</v>
      </c>
      <c r="Q1959" t="s">
        <v>8319</v>
      </c>
      <c r="R1959" t="s">
        <v>8349</v>
      </c>
      <c r="S1959" s="9">
        <f t="shared" si="84"/>
        <v>41178.890196759261</v>
      </c>
      <c r="T1959" s="9">
        <f t="shared" si="85"/>
        <v>41208.890196759261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83"/>
        <v>6.9658658640927726E-2</v>
      </c>
      <c r="Q1960" t="s">
        <v>8319</v>
      </c>
      <c r="R1960" t="s">
        <v>8349</v>
      </c>
      <c r="S1960" s="9">
        <f t="shared" si="84"/>
        <v>41326.779641203699</v>
      </c>
      <c r="T1960" s="9">
        <f t="shared" si="85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83"/>
        <v>0.63802202962463883</v>
      </c>
      <c r="Q1961" t="s">
        <v>8319</v>
      </c>
      <c r="R1961" t="s">
        <v>8349</v>
      </c>
      <c r="S1961" s="9">
        <f t="shared" si="84"/>
        <v>41871.637268518512</v>
      </c>
      <c r="T1961" s="9">
        <f t="shared" si="85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83"/>
        <v>0.84815586681529587</v>
      </c>
      <c r="Q1962" t="s">
        <v>8319</v>
      </c>
      <c r="R1962" t="s">
        <v>8349</v>
      </c>
      <c r="S1962" s="9">
        <f t="shared" si="84"/>
        <v>41964.154409722221</v>
      </c>
      <c r="T1962" s="9">
        <f t="shared" si="85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83"/>
        <v>9.0466528650930564E-2</v>
      </c>
      <c r="Q1963" t="s">
        <v>8319</v>
      </c>
      <c r="R1963" t="s">
        <v>8349</v>
      </c>
      <c r="S1963" s="9">
        <f t="shared" si="84"/>
        <v>41147.986307870371</v>
      </c>
      <c r="T1963" s="9">
        <f t="shared" si="85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83"/>
        <v>0.5183361409874303</v>
      </c>
      <c r="Q1964" t="s">
        <v>8319</v>
      </c>
      <c r="R1964" t="s">
        <v>8349</v>
      </c>
      <c r="S1964" s="9">
        <f t="shared" si="84"/>
        <v>41742.572175925925</v>
      </c>
      <c r="T1964" s="9">
        <f t="shared" si="85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83"/>
        <v>0.78812012609922022</v>
      </c>
      <c r="Q1965" t="s">
        <v>8319</v>
      </c>
      <c r="R1965" t="s">
        <v>8349</v>
      </c>
      <c r="S1965" s="9">
        <f t="shared" si="84"/>
        <v>41863.221458333333</v>
      </c>
      <c r="T1965" s="9">
        <f t="shared" si="85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83"/>
        <v>0.38524141853145971</v>
      </c>
      <c r="Q1966" t="s">
        <v>8319</v>
      </c>
      <c r="R1966" t="s">
        <v>8349</v>
      </c>
      <c r="S1966" s="9">
        <f t="shared" si="84"/>
        <v>42452.064490740733</v>
      </c>
      <c r="T1966" s="9">
        <f t="shared" si="85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83"/>
        <v>0.38127192313558028</v>
      </c>
      <c r="Q1967" t="s">
        <v>8319</v>
      </c>
      <c r="R1967" t="s">
        <v>8349</v>
      </c>
      <c r="S1967" s="9">
        <f t="shared" si="84"/>
        <v>40897.880902777775</v>
      </c>
      <c r="T1967" s="9">
        <f t="shared" si="85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83"/>
        <v>0.48369210308310667</v>
      </c>
      <c r="Q1968" t="s">
        <v>8319</v>
      </c>
      <c r="R1968" t="s">
        <v>8349</v>
      </c>
      <c r="S1968" s="9">
        <f t="shared" si="84"/>
        <v>41835.332152777773</v>
      </c>
      <c r="T1968" s="9">
        <f t="shared" si="85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83"/>
        <v>0.27017534379812497</v>
      </c>
      <c r="Q1969" t="s">
        <v>8319</v>
      </c>
      <c r="R1969" t="s">
        <v>8349</v>
      </c>
      <c r="S1969" s="9">
        <f t="shared" si="84"/>
        <v>41730.455196759256</v>
      </c>
      <c r="T1969" s="9">
        <f t="shared" si="85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83"/>
        <v>0.35091905701031001</v>
      </c>
      <c r="Q1970" t="s">
        <v>8319</v>
      </c>
      <c r="R1970" t="s">
        <v>8349</v>
      </c>
      <c r="S1970" s="9">
        <f t="shared" si="84"/>
        <v>42676.378645833327</v>
      </c>
      <c r="T1970" s="9">
        <f t="shared" si="85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83"/>
        <v>0.17268771154244664</v>
      </c>
      <c r="Q1971" t="s">
        <v>8319</v>
      </c>
      <c r="R1971" t="s">
        <v>8349</v>
      </c>
      <c r="S1971" s="9">
        <f t="shared" si="84"/>
        <v>42557.584120370368</v>
      </c>
      <c r="T1971" s="9">
        <f t="shared" si="85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83"/>
        <v>8.8354833009365613E-2</v>
      </c>
      <c r="Q1972" t="s">
        <v>8319</v>
      </c>
      <c r="R1972" t="s">
        <v>8349</v>
      </c>
      <c r="S1972" s="9">
        <f t="shared" si="84"/>
        <v>41323.984965277778</v>
      </c>
      <c r="T1972" s="9">
        <f t="shared" si="85"/>
        <v>41383.943298611106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83"/>
        <v>0.380188068962732</v>
      </c>
      <c r="Q1973" t="s">
        <v>8319</v>
      </c>
      <c r="R1973" t="s">
        <v>8349</v>
      </c>
      <c r="S1973" s="9">
        <f t="shared" si="84"/>
        <v>41561.29237268518</v>
      </c>
      <c r="T1973" s="9">
        <f t="shared" si="85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83"/>
        <v>0.14826236508124777</v>
      </c>
      <c r="Q1974" t="s">
        <v>8319</v>
      </c>
      <c r="R1974" t="s">
        <v>8349</v>
      </c>
      <c r="S1974" s="9">
        <f t="shared" si="84"/>
        <v>41200.803749999999</v>
      </c>
      <c r="T1974" s="9">
        <f t="shared" si="85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83"/>
        <v>0.38936138067230952</v>
      </c>
      <c r="Q1975" t="s">
        <v>8319</v>
      </c>
      <c r="R1975" t="s">
        <v>8349</v>
      </c>
      <c r="S1975" s="9">
        <f t="shared" si="84"/>
        <v>42549.514629629623</v>
      </c>
      <c r="T1975" s="9">
        <f t="shared" si="85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83"/>
        <v>0.26631442145855083</v>
      </c>
      <c r="Q1976" t="s">
        <v>8319</v>
      </c>
      <c r="R1976" t="s">
        <v>8349</v>
      </c>
      <c r="S1976" s="9">
        <f t="shared" si="84"/>
        <v>41445.125798611109</v>
      </c>
      <c r="T1976" s="9">
        <f t="shared" si="85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83"/>
        <v>0.47913745675035807</v>
      </c>
      <c r="Q1977" t="s">
        <v>8319</v>
      </c>
      <c r="R1977" t="s">
        <v>8349</v>
      </c>
      <c r="S1977" s="9">
        <f t="shared" si="84"/>
        <v>41313.54688657407</v>
      </c>
      <c r="T1977" s="9">
        <f t="shared" si="85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83"/>
        <v>0.28851702250432776</v>
      </c>
      <c r="Q1978" t="s">
        <v>8319</v>
      </c>
      <c r="R1978" t="s">
        <v>8349</v>
      </c>
      <c r="S1978" s="9">
        <f t="shared" si="84"/>
        <v>41438.691261574073</v>
      </c>
      <c r="T1978" s="9">
        <f t="shared" si="85"/>
        <v>41468.691261574073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83"/>
        <v>0.24855218353093231</v>
      </c>
      <c r="Q1979" t="s">
        <v>8319</v>
      </c>
      <c r="R1979" t="s">
        <v>8349</v>
      </c>
      <c r="S1979" s="9">
        <f t="shared" si="84"/>
        <v>42311.008564814816</v>
      </c>
      <c r="T1979" s="9">
        <f t="shared" si="85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83"/>
        <v>9.7385668105708714E-2</v>
      </c>
      <c r="Q1980" t="s">
        <v>8319</v>
      </c>
      <c r="R1980" t="s">
        <v>8349</v>
      </c>
      <c r="S1980" s="9">
        <f t="shared" si="84"/>
        <v>41039.017268518517</v>
      </c>
      <c r="T1980" s="9">
        <f t="shared" si="85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83"/>
        <v>0.87031327056721053</v>
      </c>
      <c r="Q1981" t="s">
        <v>8319</v>
      </c>
      <c r="R1981" t="s">
        <v>8349</v>
      </c>
      <c r="S1981" s="9">
        <f t="shared" si="84"/>
        <v>42290.25168981481</v>
      </c>
      <c r="T1981" s="9">
        <f t="shared" si="85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83"/>
        <v>0.28182984906151504</v>
      </c>
      <c r="Q1982" t="s">
        <v>8319</v>
      </c>
      <c r="R1982" t="s">
        <v>8349</v>
      </c>
      <c r="S1982" s="9">
        <f t="shared" si="84"/>
        <v>42423.334050925921</v>
      </c>
      <c r="T1982" s="9">
        <f t="shared" si="85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Q1983" t="s">
        <v>8338</v>
      </c>
      <c r="R1983" t="s">
        <v>8350</v>
      </c>
      <c r="S1983" s="9">
        <f t="shared" si="84"/>
        <v>41799.516956018517</v>
      </c>
      <c r="T1983" s="9">
        <f t="shared" si="85"/>
        <v>41829.516956018517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Q1984" t="s">
        <v>8338</v>
      </c>
      <c r="R1984" t="s">
        <v>8350</v>
      </c>
      <c r="S1984" s="9">
        <f t="shared" si="84"/>
        <v>42678.378321759257</v>
      </c>
      <c r="T1984" s="9">
        <f t="shared" si="85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Q1985" t="s">
        <v>8338</v>
      </c>
      <c r="R1985" t="s">
        <v>8350</v>
      </c>
      <c r="S1985" s="9">
        <f t="shared" si="84"/>
        <v>42592.803449074076</v>
      </c>
      <c r="T1985" s="9">
        <f t="shared" si="85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Q1986" t="s">
        <v>8338</v>
      </c>
      <c r="R1986" t="s">
        <v>8350</v>
      </c>
      <c r="S1986" s="9">
        <f t="shared" si="84"/>
        <v>41913.581956018512</v>
      </c>
      <c r="T1986" s="9">
        <f t="shared" si="85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Q1987" t="s">
        <v>8338</v>
      </c>
      <c r="R1987" t="s">
        <v>8350</v>
      </c>
      <c r="S1987" s="9">
        <f t="shared" ref="S1987:S2050" si="86">(J1987/86400)+25569+(-5/24)</f>
        <v>42555.490405092591</v>
      </c>
      <c r="T1987" s="9">
        <f t="shared" ref="T1987:T2050" si="87">(I1987/86400)+25569+(-5/24)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Q1988" t="s">
        <v>8338</v>
      </c>
      <c r="R1988" t="s">
        <v>8350</v>
      </c>
      <c r="S1988" s="9">
        <f t="shared" si="86"/>
        <v>42413.225497685184</v>
      </c>
      <c r="T1988" s="9">
        <f t="shared" si="87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Q1989" t="s">
        <v>8338</v>
      </c>
      <c r="R1989" t="s">
        <v>8350</v>
      </c>
      <c r="S1989" s="9">
        <f t="shared" si="86"/>
        <v>42034.431435185186</v>
      </c>
      <c r="T1989" s="9">
        <f t="shared" si="8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Q1990" t="s">
        <v>8338</v>
      </c>
      <c r="R1990" t="s">
        <v>8350</v>
      </c>
      <c r="S1990" s="9">
        <f t="shared" si="86"/>
        <v>42206.554884259262</v>
      </c>
      <c r="T1990" s="9">
        <f t="shared" si="87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Q1991" t="s">
        <v>8338</v>
      </c>
      <c r="R1991" t="s">
        <v>8350</v>
      </c>
      <c r="S1991" s="9">
        <f t="shared" si="86"/>
        <v>42685.472314814811</v>
      </c>
      <c r="T1991" s="9">
        <f t="shared" si="87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Q1992" t="s">
        <v>8338</v>
      </c>
      <c r="R1992" t="s">
        <v>8350</v>
      </c>
      <c r="S1992" s="9">
        <f t="shared" si="86"/>
        <v>42397.987638888888</v>
      </c>
      <c r="T1992" s="9">
        <f t="shared" si="87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Q1993" t="s">
        <v>8338</v>
      </c>
      <c r="R1993" t="s">
        <v>8350</v>
      </c>
      <c r="S1993" s="9">
        <f t="shared" si="86"/>
        <v>42167.685023148144</v>
      </c>
      <c r="T1993" s="9">
        <f t="shared" si="87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Q1994" t="s">
        <v>8338</v>
      </c>
      <c r="R1994" t="s">
        <v>8350</v>
      </c>
      <c r="S1994" s="9">
        <f t="shared" si="86"/>
        <v>42022.935081018521</v>
      </c>
      <c r="T1994" s="9">
        <f t="shared" si="87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Q1995" t="s">
        <v>8338</v>
      </c>
      <c r="R1995" t="s">
        <v>8350</v>
      </c>
      <c r="S1995" s="9">
        <f t="shared" si="86"/>
        <v>42329.380057870367</v>
      </c>
      <c r="T1995" s="9">
        <f t="shared" si="87"/>
        <v>42359.380057870367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Q1996" t="s">
        <v>8338</v>
      </c>
      <c r="R1996" t="s">
        <v>8350</v>
      </c>
      <c r="S1996" s="9">
        <f t="shared" si="86"/>
        <v>42650.797939814809</v>
      </c>
      <c r="T1996" s="9">
        <f t="shared" si="87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Q1997" t="s">
        <v>8338</v>
      </c>
      <c r="R1997" t="s">
        <v>8350</v>
      </c>
      <c r="S1997" s="9">
        <f t="shared" si="86"/>
        <v>42181.693703703706</v>
      </c>
      <c r="T1997" s="9">
        <f t="shared" si="87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Q1998" t="s">
        <v>8338</v>
      </c>
      <c r="R1998" t="s">
        <v>8350</v>
      </c>
      <c r="S1998" s="9">
        <f t="shared" si="86"/>
        <v>41800.611238425925</v>
      </c>
      <c r="T1998" s="9">
        <f t="shared" si="87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Q1999" t="s">
        <v>8338</v>
      </c>
      <c r="R1999" t="s">
        <v>8350</v>
      </c>
      <c r="S1999" s="9">
        <f t="shared" si="86"/>
        <v>41847.722361111111</v>
      </c>
      <c r="T1999" s="9">
        <f t="shared" si="87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Q2000" t="s">
        <v>8338</v>
      </c>
      <c r="R2000" t="s">
        <v>8350</v>
      </c>
      <c r="S2000" s="9">
        <f t="shared" si="86"/>
        <v>41806.910162037035</v>
      </c>
      <c r="T2000" s="9">
        <f t="shared" si="87"/>
        <v>41851.910162037035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Q2001" t="s">
        <v>8338</v>
      </c>
      <c r="R2001" t="s">
        <v>8350</v>
      </c>
      <c r="S2001" s="9">
        <f t="shared" si="86"/>
        <v>41926.274398148147</v>
      </c>
      <c r="T2001" s="9">
        <f t="shared" si="87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Q2002" t="s">
        <v>8338</v>
      </c>
      <c r="R2002" t="s">
        <v>8350</v>
      </c>
      <c r="S2002" s="9">
        <f t="shared" si="86"/>
        <v>42345.743206018517</v>
      </c>
      <c r="T2002" s="9">
        <f t="shared" si="87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ref="O2003:O2066" si="88">D2003/E2003</f>
        <v>0.26169167011623867</v>
      </c>
      <c r="Q2003" t="s">
        <v>8319</v>
      </c>
      <c r="R2003" t="s">
        <v>8349</v>
      </c>
      <c r="S2003" s="9">
        <f t="shared" si="86"/>
        <v>42136.001342592594</v>
      </c>
      <c r="T2003" s="9">
        <f t="shared" si="87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88"/>
        <v>0.46126691016024318</v>
      </c>
      <c r="Q2004" t="s">
        <v>8319</v>
      </c>
      <c r="R2004" t="s">
        <v>8349</v>
      </c>
      <c r="S2004" s="9">
        <f t="shared" si="86"/>
        <v>42728.503969907404</v>
      </c>
      <c r="T2004" s="9">
        <f t="shared" si="87"/>
        <v>42758.503969907404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88"/>
        <v>0.32051282051282054</v>
      </c>
      <c r="Q2005" t="s">
        <v>8319</v>
      </c>
      <c r="R2005" t="s">
        <v>8349</v>
      </c>
      <c r="S2005" s="9">
        <f t="shared" si="86"/>
        <v>40346.917268518519</v>
      </c>
      <c r="T2005" s="9">
        <f t="shared" si="87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88"/>
        <v>0.42658388891619026</v>
      </c>
      <c r="Q2006" t="s">
        <v>8319</v>
      </c>
      <c r="R2006" t="s">
        <v>8349</v>
      </c>
      <c r="S2006" s="9">
        <f t="shared" si="86"/>
        <v>41800.396562499998</v>
      </c>
      <c r="T2006" s="9">
        <f t="shared" si="87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88"/>
        <v>0.80853750926786128</v>
      </c>
      <c r="Q2007" t="s">
        <v>8319</v>
      </c>
      <c r="R2007" t="s">
        <v>8349</v>
      </c>
      <c r="S2007" s="9">
        <f t="shared" si="86"/>
        <v>41535.604374999995</v>
      </c>
      <c r="T2007" s="9">
        <f t="shared" si="87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88"/>
        <v>0.40348612007746931</v>
      </c>
      <c r="Q2008" t="s">
        <v>8319</v>
      </c>
      <c r="R2008" t="s">
        <v>8349</v>
      </c>
      <c r="S2008" s="9">
        <f t="shared" si="86"/>
        <v>41941.292187499996</v>
      </c>
      <c r="T2008" s="9">
        <f t="shared" si="87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88"/>
        <v>0.86423551454854064</v>
      </c>
      <c r="Q2009" t="s">
        <v>8319</v>
      </c>
      <c r="R2009" t="s">
        <v>8349</v>
      </c>
      <c r="S2009" s="9">
        <f t="shared" si="86"/>
        <v>40347.629467592589</v>
      </c>
      <c r="T2009" s="9">
        <f t="shared" si="87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88"/>
        <v>0.85415443175638928</v>
      </c>
      <c r="Q2010" t="s">
        <v>8319</v>
      </c>
      <c r="R2010" t="s">
        <v>8349</v>
      </c>
      <c r="S2010" s="9">
        <f t="shared" si="86"/>
        <v>40761.396087962959</v>
      </c>
      <c r="T2010" s="9">
        <f t="shared" si="87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88"/>
        <v>0.32769909358430716</v>
      </c>
      <c r="Q2011" t="s">
        <v>8319</v>
      </c>
      <c r="R2011" t="s">
        <v>8349</v>
      </c>
      <c r="S2011" s="9">
        <f t="shared" si="86"/>
        <v>42661.115081018514</v>
      </c>
      <c r="T2011" s="9">
        <f t="shared" si="87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88"/>
        <v>0.31244825075846816</v>
      </c>
      <c r="Q2012" t="s">
        <v>8319</v>
      </c>
      <c r="R2012" t="s">
        <v>8349</v>
      </c>
      <c r="S2012" s="9">
        <f t="shared" si="86"/>
        <v>42570.788090277776</v>
      </c>
      <c r="T2012" s="9">
        <f t="shared" si="87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88"/>
        <v>0.12201609636343226</v>
      </c>
      <c r="Q2013" t="s">
        <v>8319</v>
      </c>
      <c r="R2013" t="s">
        <v>8349</v>
      </c>
      <c r="S2013" s="9">
        <f t="shared" si="86"/>
        <v>42347.150150462963</v>
      </c>
      <c r="T2013" s="9">
        <f t="shared" si="87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88"/>
        <v>0.42571306939123033</v>
      </c>
      <c r="Q2014" t="s">
        <v>8319</v>
      </c>
      <c r="R2014" t="s">
        <v>8349</v>
      </c>
      <c r="S2014" s="9">
        <f t="shared" si="86"/>
        <v>42010.613900462959</v>
      </c>
      <c r="T2014" s="9">
        <f t="shared" si="87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88"/>
        <v>0.20205540864443552</v>
      </c>
      <c r="Q2015" t="s">
        <v>8319</v>
      </c>
      <c r="R2015" t="s">
        <v>8349</v>
      </c>
      <c r="S2015" s="9">
        <f t="shared" si="86"/>
        <v>42499.752476851849</v>
      </c>
      <c r="T2015" s="9">
        <f t="shared" si="87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88"/>
        <v>1.2797899533647527E-2</v>
      </c>
      <c r="Q2016" t="s">
        <v>8319</v>
      </c>
      <c r="R2016" t="s">
        <v>8349</v>
      </c>
      <c r="S2016" s="9">
        <f t="shared" si="86"/>
        <v>41324.006238425922</v>
      </c>
      <c r="T2016" s="9">
        <f t="shared" si="87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88"/>
        <v>0.88495466450999938</v>
      </c>
      <c r="Q2017" t="s">
        <v>8319</v>
      </c>
      <c r="R2017" t="s">
        <v>8349</v>
      </c>
      <c r="S2017" s="9">
        <f t="shared" si="86"/>
        <v>40765.668553240735</v>
      </c>
      <c r="T2017" s="9">
        <f t="shared" si="87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88"/>
        <v>0.10851375010281678</v>
      </c>
      <c r="Q2018" t="s">
        <v>8319</v>
      </c>
      <c r="R2018" t="s">
        <v>8349</v>
      </c>
      <c r="S2018" s="9">
        <f t="shared" si="86"/>
        <v>41312.672442129631</v>
      </c>
      <c r="T2018" s="9">
        <f t="shared" si="87"/>
        <v>41342.672442129631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88"/>
        <v>0.79934517643146741</v>
      </c>
      <c r="Q2019" t="s">
        <v>8319</v>
      </c>
      <c r="R2019" t="s">
        <v>8349</v>
      </c>
      <c r="S2019" s="9">
        <f t="shared" si="86"/>
        <v>40960.849016203698</v>
      </c>
      <c r="T2019" s="9">
        <f t="shared" si="87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88"/>
        <v>0.97805794707442562</v>
      </c>
      <c r="Q2020" t="s">
        <v>8319</v>
      </c>
      <c r="R2020" t="s">
        <v>8349</v>
      </c>
      <c r="S2020" s="9">
        <f t="shared" si="86"/>
        <v>42199.157511574071</v>
      </c>
      <c r="T2020" s="9">
        <f t="shared" si="87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88"/>
        <v>0.20622394167162034</v>
      </c>
      <c r="Q2021" t="s">
        <v>8319</v>
      </c>
      <c r="R2021" t="s">
        <v>8349</v>
      </c>
      <c r="S2021" s="9">
        <f t="shared" si="86"/>
        <v>42605.500243055554</v>
      </c>
      <c r="T2021" s="9">
        <f t="shared" si="87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88"/>
        <v>0.51993067590987874</v>
      </c>
      <c r="Q2022" t="s">
        <v>8319</v>
      </c>
      <c r="R2022" t="s">
        <v>8349</v>
      </c>
      <c r="S2022" s="9">
        <f t="shared" si="86"/>
        <v>41736.889166666668</v>
      </c>
      <c r="T2022" s="9">
        <f t="shared" si="87"/>
        <v>41773.75277777778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88"/>
        <v>0.3557452863749555</v>
      </c>
      <c r="Q2023" t="s">
        <v>8319</v>
      </c>
      <c r="R2023" t="s">
        <v>8349</v>
      </c>
      <c r="S2023" s="9">
        <f t="shared" si="86"/>
        <v>41860.862233796295</v>
      </c>
      <c r="T2023" s="9">
        <f t="shared" si="87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88"/>
        <v>0.79912415992072683</v>
      </c>
      <c r="Q2024" t="s">
        <v>8319</v>
      </c>
      <c r="R2024" t="s">
        <v>8349</v>
      </c>
      <c r="S2024" s="9">
        <f t="shared" si="86"/>
        <v>42502.36078703704</v>
      </c>
      <c r="T2024" s="9">
        <f t="shared" si="87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88"/>
        <v>0.61935228138412846</v>
      </c>
      <c r="Q2025" t="s">
        <v>8319</v>
      </c>
      <c r="R2025" t="s">
        <v>8349</v>
      </c>
      <c r="S2025" s="9">
        <f t="shared" si="86"/>
        <v>42136.212418981479</v>
      </c>
      <c r="T2025" s="9">
        <f t="shared" si="87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88"/>
        <v>0.17083796019475528</v>
      </c>
      <c r="Q2026" t="s">
        <v>8319</v>
      </c>
      <c r="R2026" t="s">
        <v>8349</v>
      </c>
      <c r="S2026" s="9">
        <f t="shared" si="86"/>
        <v>41099.758611111109</v>
      </c>
      <c r="T2026" s="9">
        <f t="shared" si="87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88"/>
        <v>0.49714143673875216</v>
      </c>
      <c r="Q2027" t="s">
        <v>8319</v>
      </c>
      <c r="R2027" t="s">
        <v>8349</v>
      </c>
      <c r="S2027" s="9">
        <f t="shared" si="86"/>
        <v>42135.976226851846</v>
      </c>
      <c r="T2027" s="9">
        <f t="shared" si="87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88"/>
        <v>0.74915861995392985</v>
      </c>
      <c r="Q2028" t="s">
        <v>8319</v>
      </c>
      <c r="R2028" t="s">
        <v>8349</v>
      </c>
      <c r="S2028" s="9">
        <f t="shared" si="86"/>
        <v>41704.527604166666</v>
      </c>
      <c r="T2028" s="9">
        <f t="shared" si="87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88"/>
        <v>0.83160774725777342</v>
      </c>
      <c r="Q2029" t="s">
        <v>8319</v>
      </c>
      <c r="R2029" t="s">
        <v>8349</v>
      </c>
      <c r="S2029" s="9">
        <f t="shared" si="86"/>
        <v>42048.605543981474</v>
      </c>
      <c r="T2029" s="9">
        <f t="shared" si="87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88"/>
        <v>0.79260237780713338</v>
      </c>
      <c r="Q2030" t="s">
        <v>8319</v>
      </c>
      <c r="R2030" t="s">
        <v>8349</v>
      </c>
      <c r="S2030" s="9">
        <f t="shared" si="86"/>
        <v>40215.710717592592</v>
      </c>
      <c r="T2030" s="9">
        <f t="shared" si="87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88"/>
        <v>0.27685492801771872</v>
      </c>
      <c r="Q2031" t="s">
        <v>8319</v>
      </c>
      <c r="R2031" t="s">
        <v>8349</v>
      </c>
      <c r="S2031" s="9">
        <f t="shared" si="86"/>
        <v>41847.813437500001</v>
      </c>
      <c r="T2031" s="9">
        <f t="shared" si="87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88"/>
        <v>0.44201041357541748</v>
      </c>
      <c r="Q2032" t="s">
        <v>8319</v>
      </c>
      <c r="R2032" t="s">
        <v>8349</v>
      </c>
      <c r="S2032" s="9">
        <f t="shared" si="86"/>
        <v>41212.788148148145</v>
      </c>
      <c r="T2032" s="9">
        <f t="shared" si="87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88"/>
        <v>0.83090984628167841</v>
      </c>
      <c r="Q2033" t="s">
        <v>8319</v>
      </c>
      <c r="R2033" t="s">
        <v>8349</v>
      </c>
      <c r="S2033" s="9">
        <f t="shared" si="86"/>
        <v>41975.120983796289</v>
      </c>
      <c r="T2033" s="9">
        <f t="shared" si="87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88"/>
        <v>0.32874406616960566</v>
      </c>
      <c r="Q2034" t="s">
        <v>8319</v>
      </c>
      <c r="R2034" t="s">
        <v>8349</v>
      </c>
      <c r="S2034" s="9">
        <f t="shared" si="86"/>
        <v>42689.35733796296</v>
      </c>
      <c r="T2034" s="9">
        <f t="shared" si="87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88"/>
        <v>0.55967225592692915</v>
      </c>
      <c r="Q2035" t="s">
        <v>8319</v>
      </c>
      <c r="R2035" t="s">
        <v>8349</v>
      </c>
      <c r="S2035" s="9">
        <f t="shared" si="86"/>
        <v>41724.874050925922</v>
      </c>
      <c r="T2035" s="9">
        <f t="shared" si="87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88"/>
        <v>0.25851818239578012</v>
      </c>
      <c r="Q2036" t="s">
        <v>8319</v>
      </c>
      <c r="R2036" t="s">
        <v>8349</v>
      </c>
      <c r="S2036" s="9">
        <f t="shared" si="86"/>
        <v>42075.921678240738</v>
      </c>
      <c r="T2036" s="9">
        <f t="shared" si="87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88"/>
        <v>0.47385184808736214</v>
      </c>
      <c r="Q2037" t="s">
        <v>8319</v>
      </c>
      <c r="R2037" t="s">
        <v>8349</v>
      </c>
      <c r="S2037" s="9">
        <f t="shared" si="86"/>
        <v>42311.41674768518</v>
      </c>
      <c r="T2037" s="9">
        <f t="shared" si="87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88"/>
        <v>0.75948405716383338</v>
      </c>
      <c r="Q2038" t="s">
        <v>8319</v>
      </c>
      <c r="R2038" t="s">
        <v>8349</v>
      </c>
      <c r="S2038" s="9">
        <f t="shared" si="86"/>
        <v>41738.656469907401</v>
      </c>
      <c r="T2038" s="9">
        <f t="shared" si="87"/>
        <v>41768.656469907401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88"/>
        <v>0.33280483924860654</v>
      </c>
      <c r="Q2039" t="s">
        <v>8319</v>
      </c>
      <c r="R2039" t="s">
        <v>8349</v>
      </c>
      <c r="S2039" s="9">
        <f t="shared" si="86"/>
        <v>41578.001770833333</v>
      </c>
      <c r="T2039" s="9">
        <f t="shared" si="87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88"/>
        <v>0.23780505930263665</v>
      </c>
      <c r="Q2040" t="s">
        <v>8319</v>
      </c>
      <c r="R2040" t="s">
        <v>8349</v>
      </c>
      <c r="S2040" s="9">
        <f t="shared" si="86"/>
        <v>41424.062743055554</v>
      </c>
      <c r="T2040" s="9">
        <f t="shared" si="87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88"/>
        <v>0.73412383788196467</v>
      </c>
      <c r="Q2041" t="s">
        <v>8319</v>
      </c>
      <c r="R2041" t="s">
        <v>8349</v>
      </c>
      <c r="S2041" s="9">
        <f t="shared" si="86"/>
        <v>42675.23061342592</v>
      </c>
      <c r="T2041" s="9">
        <f t="shared" si="87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88"/>
        <v>0.4029474261061578</v>
      </c>
      <c r="Q2042" t="s">
        <v>8319</v>
      </c>
      <c r="R2042" t="s">
        <v>8349</v>
      </c>
      <c r="S2042" s="9">
        <f t="shared" si="86"/>
        <v>41578.718784722216</v>
      </c>
      <c r="T2042" s="9">
        <f t="shared" si="87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88"/>
        <v>0.5498639810152226</v>
      </c>
      <c r="Q2043" t="s">
        <v>8319</v>
      </c>
      <c r="R2043" t="s">
        <v>8349</v>
      </c>
      <c r="S2043" s="9">
        <f t="shared" si="86"/>
        <v>42654.317442129628</v>
      </c>
      <c r="T2043" s="9">
        <f t="shared" si="87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88"/>
        <v>0.80951995466688254</v>
      </c>
      <c r="Q2044" t="s">
        <v>8319</v>
      </c>
      <c r="R2044" t="s">
        <v>8349</v>
      </c>
      <c r="S2044" s="9">
        <f t="shared" si="86"/>
        <v>42331.499699074069</v>
      </c>
      <c r="T2044" s="9">
        <f t="shared" si="87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88"/>
        <v>0.19754671230922835</v>
      </c>
      <c r="Q2045" t="s">
        <v>8319</v>
      </c>
      <c r="R2045" t="s">
        <v>8349</v>
      </c>
      <c r="S2045" s="9">
        <f t="shared" si="86"/>
        <v>42660.968483796292</v>
      </c>
      <c r="T2045" s="9">
        <f t="shared" si="87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88"/>
        <v>0.92410054213898474</v>
      </c>
      <c r="Q2046" t="s">
        <v>8319</v>
      </c>
      <c r="R2046" t="s">
        <v>8349</v>
      </c>
      <c r="S2046" s="9">
        <f t="shared" si="86"/>
        <v>42138.475856481477</v>
      </c>
      <c r="T2046" s="9">
        <f t="shared" si="87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88"/>
        <v>0.12207271497939337</v>
      </c>
      <c r="Q2047" t="s">
        <v>8319</v>
      </c>
      <c r="R2047" t="s">
        <v>8349</v>
      </c>
      <c r="S2047" s="9">
        <f t="shared" si="86"/>
        <v>41068.880173611113</v>
      </c>
      <c r="T2047" s="9">
        <f t="shared" si="87"/>
        <v>41098.880173611113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88"/>
        <v>0.82576383154417832</v>
      </c>
      <c r="Q2048" t="s">
        <v>8319</v>
      </c>
      <c r="R2048" t="s">
        <v>8349</v>
      </c>
      <c r="S2048" s="9">
        <f t="shared" si="86"/>
        <v>41386.963472222218</v>
      </c>
      <c r="T2048" s="9">
        <f t="shared" si="87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88"/>
        <v>0.97088340482865887</v>
      </c>
      <c r="Q2049" t="s">
        <v>8319</v>
      </c>
      <c r="R2049" t="s">
        <v>8349</v>
      </c>
      <c r="S2049" s="9">
        <f t="shared" si="86"/>
        <v>42081.695254629631</v>
      </c>
      <c r="T2049" s="9">
        <f t="shared" si="87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88"/>
        <v>0.67416202651518908</v>
      </c>
      <c r="Q2050" t="s">
        <v>8319</v>
      </c>
      <c r="R2050" t="s">
        <v>8349</v>
      </c>
      <c r="S2050" s="9">
        <f t="shared" si="86"/>
        <v>41387.443182870367</v>
      </c>
      <c r="T2050" s="9">
        <f t="shared" si="8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88"/>
        <v>0.83201112898086127</v>
      </c>
      <c r="Q2051" t="s">
        <v>8319</v>
      </c>
      <c r="R2051" t="s">
        <v>8349</v>
      </c>
      <c r="S2051" s="9">
        <f t="shared" ref="S2051:S2114" si="89">(J2051/86400)+25569+(-5/24)</f>
        <v>41575.319016203699</v>
      </c>
      <c r="T2051" s="9">
        <f t="shared" ref="T2051:T2114" si="90">(I2051/86400)+25569+(-5/24)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88"/>
        <v>0.21129587761742769</v>
      </c>
      <c r="Q2052" t="s">
        <v>8319</v>
      </c>
      <c r="R2052" t="s">
        <v>8349</v>
      </c>
      <c r="S2052" s="9">
        <f t="shared" si="89"/>
        <v>42114.863171296289</v>
      </c>
      <c r="T2052" s="9">
        <f t="shared" si="90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88"/>
        <v>0.76709176335219098</v>
      </c>
      <c r="Q2053" t="s">
        <v>8319</v>
      </c>
      <c r="R2053" t="s">
        <v>8349</v>
      </c>
      <c r="S2053" s="9">
        <f t="shared" si="89"/>
        <v>41603.814085648148</v>
      </c>
      <c r="T2053" s="9">
        <f t="shared" si="90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88"/>
        <v>0.28324760372527247</v>
      </c>
      <c r="Q2054" t="s">
        <v>8319</v>
      </c>
      <c r="R2054" t="s">
        <v>8349</v>
      </c>
      <c r="S2054" s="9">
        <f t="shared" si="89"/>
        <v>42374.875613425924</v>
      </c>
      <c r="T2054" s="9">
        <f t="shared" si="90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88"/>
        <v>0.98990298950702826</v>
      </c>
      <c r="Q2055" t="s">
        <v>8319</v>
      </c>
      <c r="R2055" t="s">
        <v>8349</v>
      </c>
      <c r="S2055" s="9">
        <f t="shared" si="89"/>
        <v>42303.409155092588</v>
      </c>
      <c r="T2055" s="9">
        <f t="shared" si="90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88"/>
        <v>0.88034811479739417</v>
      </c>
      <c r="Q2056" t="s">
        <v>8319</v>
      </c>
      <c r="R2056" t="s">
        <v>8349</v>
      </c>
      <c r="S2056" s="9">
        <f t="shared" si="89"/>
        <v>41731.312615740739</v>
      </c>
      <c r="T2056" s="9">
        <f t="shared" si="90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88"/>
        <v>0.59731209556993525</v>
      </c>
      <c r="Q2057" t="s">
        <v>8319</v>
      </c>
      <c r="R2057" t="s">
        <v>8349</v>
      </c>
      <c r="S2057" s="9">
        <f t="shared" si="89"/>
        <v>41946.465775462959</v>
      </c>
      <c r="T2057" s="9">
        <f t="shared" si="90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88"/>
        <v>0.65166957745744603</v>
      </c>
      <c r="Q2058" t="s">
        <v>8319</v>
      </c>
      <c r="R2058" t="s">
        <v>8349</v>
      </c>
      <c r="S2058" s="9">
        <f t="shared" si="89"/>
        <v>41351.552569444444</v>
      </c>
      <c r="T2058" s="9">
        <f t="shared" si="90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88"/>
        <v>0.49448109648216254</v>
      </c>
      <c r="Q2059" t="s">
        <v>8319</v>
      </c>
      <c r="R2059" t="s">
        <v>8349</v>
      </c>
      <c r="S2059" s="9">
        <f t="shared" si="89"/>
        <v>42396.286249999997</v>
      </c>
      <c r="T2059" s="9">
        <f t="shared" si="90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88"/>
        <v>0.59424326833797581</v>
      </c>
      <c r="Q2060" t="s">
        <v>8319</v>
      </c>
      <c r="R2060" t="s">
        <v>8349</v>
      </c>
      <c r="S2060" s="9">
        <f t="shared" si="89"/>
        <v>42026.16238425926</v>
      </c>
      <c r="T2060" s="9">
        <f t="shared" si="90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88"/>
        <v>0.69707461021911377</v>
      </c>
      <c r="Q2061" t="s">
        <v>8319</v>
      </c>
      <c r="R2061" t="s">
        <v>8349</v>
      </c>
      <c r="S2061" s="9">
        <f t="shared" si="89"/>
        <v>42361.394143518519</v>
      </c>
      <c r="T2061" s="9">
        <f t="shared" si="90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88"/>
        <v>0.50916496945010181</v>
      </c>
      <c r="Q2062" t="s">
        <v>8319</v>
      </c>
      <c r="R2062" t="s">
        <v>8349</v>
      </c>
      <c r="S2062" s="9">
        <f t="shared" si="89"/>
        <v>41783.434606481482</v>
      </c>
      <c r="T2062" s="9">
        <f t="shared" si="90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88"/>
        <v>0.92661230541141582</v>
      </c>
      <c r="Q2063" t="s">
        <v>8319</v>
      </c>
      <c r="R2063" t="s">
        <v>8349</v>
      </c>
      <c r="S2063" s="9">
        <f t="shared" si="89"/>
        <v>42705.556180555555</v>
      </c>
      <c r="T2063" s="9">
        <f t="shared" si="90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88"/>
        <v>0.86973916522434924</v>
      </c>
      <c r="Q2064" t="s">
        <v>8319</v>
      </c>
      <c r="R2064" t="s">
        <v>8349</v>
      </c>
      <c r="S2064" s="9">
        <f t="shared" si="89"/>
        <v>42423.174745370365</v>
      </c>
      <c r="T2064" s="9">
        <f t="shared" si="90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88"/>
        <v>0.67544748395812226</v>
      </c>
      <c r="Q2065" t="s">
        <v>8319</v>
      </c>
      <c r="R2065" t="s">
        <v>8349</v>
      </c>
      <c r="S2065" s="9">
        <f t="shared" si="89"/>
        <v>42472.524317129624</v>
      </c>
      <c r="T2065" s="9">
        <f t="shared" si="90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88"/>
        <v>0.52310349124983502</v>
      </c>
      <c r="Q2066" t="s">
        <v>8319</v>
      </c>
      <c r="R2066" t="s">
        <v>8349</v>
      </c>
      <c r="S2066" s="9">
        <f t="shared" si="89"/>
        <v>41389.1565162037</v>
      </c>
      <c r="T2066" s="9">
        <f t="shared" si="90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ref="O2067:O2122" si="91">D2067/E2067</f>
        <v>0.50196991819772718</v>
      </c>
      <c r="Q2067" t="s">
        <v>8319</v>
      </c>
      <c r="R2067" t="s">
        <v>8349</v>
      </c>
      <c r="S2067" s="9">
        <f t="shared" si="89"/>
        <v>41603.125335648147</v>
      </c>
      <c r="T2067" s="9">
        <f t="shared" si="90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1"/>
        <v>0.45745654162854527</v>
      </c>
      <c r="Q2068" t="s">
        <v>8319</v>
      </c>
      <c r="R2068" t="s">
        <v>8349</v>
      </c>
      <c r="S2068" s="9">
        <f t="shared" si="89"/>
        <v>41844.563460648147</v>
      </c>
      <c r="T2068" s="9">
        <f t="shared" si="90"/>
        <v>41874.563460648147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1"/>
        <v>0.78821656050955413</v>
      </c>
      <c r="Q2069" t="s">
        <v>8319</v>
      </c>
      <c r="R2069" t="s">
        <v>8349</v>
      </c>
      <c r="S2069" s="9">
        <f t="shared" si="89"/>
        <v>42115.645555555551</v>
      </c>
      <c r="T2069" s="9">
        <f t="shared" si="90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1"/>
        <v>0.95035461532116094</v>
      </c>
      <c r="Q2070" t="s">
        <v>8319</v>
      </c>
      <c r="R2070" t="s">
        <v>8349</v>
      </c>
      <c r="S2070" s="9">
        <f t="shared" si="89"/>
        <v>42633.633275462962</v>
      </c>
      <c r="T2070" s="9">
        <f t="shared" si="90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1"/>
        <v>0.7787758049309903</v>
      </c>
      <c r="Q2071" t="s">
        <v>8319</v>
      </c>
      <c r="R2071" t="s">
        <v>8349</v>
      </c>
      <c r="S2071" s="9">
        <f t="shared" si="89"/>
        <v>42340.763784722221</v>
      </c>
      <c r="T2071" s="9">
        <f t="shared" si="90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1"/>
        <v>0.31513214120945193</v>
      </c>
      <c r="Q2072" t="s">
        <v>8319</v>
      </c>
      <c r="R2072" t="s">
        <v>8349</v>
      </c>
      <c r="S2072" s="9">
        <f t="shared" si="89"/>
        <v>42519.448182870365</v>
      </c>
      <c r="T2072" s="9">
        <f t="shared" si="90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1"/>
        <v>0.3562141559505575</v>
      </c>
      <c r="Q2073" t="s">
        <v>8319</v>
      </c>
      <c r="R2073" t="s">
        <v>8349</v>
      </c>
      <c r="S2073" s="9">
        <f t="shared" si="89"/>
        <v>42600.070416666662</v>
      </c>
      <c r="T2073" s="9">
        <f t="shared" si="90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1"/>
        <v>0.90308564788501133</v>
      </c>
      <c r="Q2074" t="s">
        <v>8319</v>
      </c>
      <c r="R2074" t="s">
        <v>8349</v>
      </c>
      <c r="S2074" s="9">
        <f t="shared" si="89"/>
        <v>42467.373055555552</v>
      </c>
      <c r="T2074" s="9">
        <f t="shared" si="90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1"/>
        <v>0.65528952984942102</v>
      </c>
      <c r="Q2075" t="s">
        <v>8319</v>
      </c>
      <c r="R2075" t="s">
        <v>8349</v>
      </c>
      <c r="S2075" s="9">
        <f t="shared" si="89"/>
        <v>42087.459699074076</v>
      </c>
      <c r="T2075" s="9">
        <f t="shared" si="90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1"/>
        <v>0.97560975609756095</v>
      </c>
      <c r="Q2076" t="s">
        <v>8319</v>
      </c>
      <c r="R2076" t="s">
        <v>8349</v>
      </c>
      <c r="S2076" s="9">
        <f t="shared" si="89"/>
        <v>42466.617847222216</v>
      </c>
      <c r="T2076" s="9">
        <f t="shared" si="90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1"/>
        <v>5.9581481653622974E-2</v>
      </c>
      <c r="Q2077" t="s">
        <v>8319</v>
      </c>
      <c r="R2077" t="s">
        <v>8349</v>
      </c>
      <c r="S2077" s="9">
        <f t="shared" si="89"/>
        <v>41450.473240740735</v>
      </c>
      <c r="T2077" s="9">
        <f t="shared" si="90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1"/>
        <v>0.18404371998667193</v>
      </c>
      <c r="Q2078" t="s">
        <v>8319</v>
      </c>
      <c r="R2078" t="s">
        <v>8349</v>
      </c>
      <c r="S2078" s="9">
        <f t="shared" si="89"/>
        <v>41803.672326388885</v>
      </c>
      <c r="T2078" s="9">
        <f t="shared" si="90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1"/>
        <v>0.86574090106312984</v>
      </c>
      <c r="Q2079" t="s">
        <v>8319</v>
      </c>
      <c r="R2079" t="s">
        <v>8349</v>
      </c>
      <c r="S2079" s="9">
        <f t="shared" si="89"/>
        <v>42102.83421296296</v>
      </c>
      <c r="T2079" s="9">
        <f t="shared" si="90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1"/>
        <v>0.76216607598795783</v>
      </c>
      <c r="Q2080" t="s">
        <v>8319</v>
      </c>
      <c r="R2080" t="s">
        <v>8349</v>
      </c>
      <c r="S2080" s="9">
        <f t="shared" si="89"/>
        <v>42692.563159722216</v>
      </c>
      <c r="T2080" s="9">
        <f t="shared" si="90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1"/>
        <v>0.34701738557101713</v>
      </c>
      <c r="Q2081" t="s">
        <v>8319</v>
      </c>
      <c r="R2081" t="s">
        <v>8349</v>
      </c>
      <c r="S2081" s="9">
        <f t="shared" si="89"/>
        <v>42150.502233796295</v>
      </c>
      <c r="T2081" s="9">
        <f t="shared" si="90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1"/>
        <v>0.19692792437967704</v>
      </c>
      <c r="Q2082" t="s">
        <v>8319</v>
      </c>
      <c r="R2082" t="s">
        <v>8349</v>
      </c>
      <c r="S2082" s="9">
        <f t="shared" si="89"/>
        <v>42289.748842592591</v>
      </c>
      <c r="T2082" s="9">
        <f t="shared" si="90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1"/>
        <v>0.87281795511221949</v>
      </c>
      <c r="Q2083" t="s">
        <v>8325</v>
      </c>
      <c r="R2083" t="s">
        <v>8329</v>
      </c>
      <c r="S2083" s="9">
        <f t="shared" si="89"/>
        <v>41003.948553240734</v>
      </c>
      <c r="T2083" s="9">
        <f t="shared" si="90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1"/>
        <v>0.90307043949428056</v>
      </c>
      <c r="Q2084" t="s">
        <v>8325</v>
      </c>
      <c r="R2084" t="s">
        <v>8329</v>
      </c>
      <c r="S2084" s="9">
        <f t="shared" si="89"/>
        <v>40810.911990740737</v>
      </c>
      <c r="T2084" s="9">
        <f t="shared" si="90"/>
        <v>40870.953657407408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1"/>
        <v>0.88235294117647056</v>
      </c>
      <c r="Q2085" t="s">
        <v>8325</v>
      </c>
      <c r="R2085" t="s">
        <v>8329</v>
      </c>
      <c r="S2085" s="9">
        <f t="shared" si="89"/>
        <v>41034.513831018514</v>
      </c>
      <c r="T2085" s="9">
        <f t="shared" si="90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1"/>
        <v>0.92307692307692313</v>
      </c>
      <c r="Q2086" t="s">
        <v>8325</v>
      </c>
      <c r="R2086" t="s">
        <v>8329</v>
      </c>
      <c r="S2086" s="9">
        <f t="shared" si="89"/>
        <v>41731.624791666662</v>
      </c>
      <c r="T2086" s="9">
        <f t="shared" si="90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1"/>
        <v>0.80949811117107395</v>
      </c>
      <c r="Q2087" t="s">
        <v>8325</v>
      </c>
      <c r="R2087" t="s">
        <v>8329</v>
      </c>
      <c r="S2087" s="9">
        <f t="shared" si="89"/>
        <v>41075.627164351848</v>
      </c>
      <c r="T2087" s="9">
        <f t="shared" si="90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1"/>
        <v>0.99304865938430986</v>
      </c>
      <c r="Q2088" t="s">
        <v>8325</v>
      </c>
      <c r="R2088" t="s">
        <v>8329</v>
      </c>
      <c r="S2088" s="9">
        <f t="shared" si="89"/>
        <v>40860.462175925924</v>
      </c>
      <c r="T2088" s="9">
        <f t="shared" si="90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1"/>
        <v>0.96587250482936249</v>
      </c>
      <c r="Q2089" t="s">
        <v>8325</v>
      </c>
      <c r="R2089" t="s">
        <v>8329</v>
      </c>
      <c r="S2089" s="9">
        <f t="shared" si="89"/>
        <v>40763.996041666665</v>
      </c>
      <c r="T2089" s="9">
        <f t="shared" si="90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1"/>
        <v>0.86572091466300372</v>
      </c>
      <c r="Q2090" t="s">
        <v>8325</v>
      </c>
      <c r="R2090" t="s">
        <v>8329</v>
      </c>
      <c r="S2090" s="9">
        <f t="shared" si="89"/>
        <v>40395.506388888891</v>
      </c>
      <c r="T2090" s="9">
        <f t="shared" si="90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1"/>
        <v>0.83056202471088125</v>
      </c>
      <c r="Q2091" t="s">
        <v>8325</v>
      </c>
      <c r="R2091" t="s">
        <v>8329</v>
      </c>
      <c r="S2091" s="9">
        <f t="shared" si="89"/>
        <v>41452.867986111109</v>
      </c>
      <c r="T2091" s="9">
        <f t="shared" si="90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1"/>
        <v>0.86926003153240772</v>
      </c>
      <c r="Q2092" t="s">
        <v>8325</v>
      </c>
      <c r="R2092" t="s">
        <v>8329</v>
      </c>
      <c r="S2092" s="9">
        <f t="shared" si="89"/>
        <v>41299.173090277771</v>
      </c>
      <c r="T2092" s="9">
        <f t="shared" si="90"/>
        <v>41329.173090277771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1"/>
        <v>0.83009749033858748</v>
      </c>
      <c r="Q2093" t="s">
        <v>8325</v>
      </c>
      <c r="R2093" t="s">
        <v>8329</v>
      </c>
      <c r="S2093" s="9">
        <f t="shared" si="89"/>
        <v>40555.114328703705</v>
      </c>
      <c r="T2093" s="9">
        <f t="shared" si="90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1"/>
        <v>0.98732927431298334</v>
      </c>
      <c r="Q2094" t="s">
        <v>8325</v>
      </c>
      <c r="R2094" t="s">
        <v>8329</v>
      </c>
      <c r="S2094" s="9">
        <f t="shared" si="89"/>
        <v>40763.499212962961</v>
      </c>
      <c r="T2094" s="9">
        <f t="shared" si="90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1"/>
        <v>0.97592713077423554</v>
      </c>
      <c r="Q2095" t="s">
        <v>8325</v>
      </c>
      <c r="R2095" t="s">
        <v>8329</v>
      </c>
      <c r="S2095" s="9">
        <f t="shared" si="89"/>
        <v>41205.646203703705</v>
      </c>
      <c r="T2095" s="9">
        <f t="shared" si="90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1"/>
        <v>0.82958046930552265</v>
      </c>
      <c r="Q2096" t="s">
        <v>8325</v>
      </c>
      <c r="R2096" t="s">
        <v>8329</v>
      </c>
      <c r="S2096" s="9">
        <f t="shared" si="89"/>
        <v>40938.811689814815</v>
      </c>
      <c r="T2096" s="9">
        <f t="shared" si="90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1"/>
        <v>1</v>
      </c>
      <c r="Q2097" t="s">
        <v>8325</v>
      </c>
      <c r="R2097" t="s">
        <v>8329</v>
      </c>
      <c r="S2097" s="9">
        <f t="shared" si="89"/>
        <v>40758.525150462963</v>
      </c>
      <c r="T2097" s="9">
        <f t="shared" si="90"/>
        <v>40818.525150462963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1"/>
        <v>0.98360655737704916</v>
      </c>
      <c r="Q2098" t="s">
        <v>8325</v>
      </c>
      <c r="R2098" t="s">
        <v>8329</v>
      </c>
      <c r="S2098" s="9">
        <f t="shared" si="89"/>
        <v>41192.550173611111</v>
      </c>
      <c r="T2098" s="9">
        <f t="shared" si="90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1"/>
        <v>1</v>
      </c>
      <c r="Q2099" t="s">
        <v>8325</v>
      </c>
      <c r="R2099" t="s">
        <v>8329</v>
      </c>
      <c r="S2099" s="9">
        <f t="shared" si="89"/>
        <v>40818.376562500001</v>
      </c>
      <c r="T2099" s="9">
        <f t="shared" si="90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1"/>
        <v>0.99667774086378735</v>
      </c>
      <c r="Q2100" t="s">
        <v>8325</v>
      </c>
      <c r="R2100" t="s">
        <v>8329</v>
      </c>
      <c r="S2100" s="9">
        <f t="shared" si="89"/>
        <v>40945.905497685184</v>
      </c>
      <c r="T2100" s="9">
        <f t="shared" si="90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1"/>
        <v>0.75547720977083854</v>
      </c>
      <c r="Q2101" t="s">
        <v>8325</v>
      </c>
      <c r="R2101" t="s">
        <v>8329</v>
      </c>
      <c r="S2101" s="9">
        <f t="shared" si="89"/>
        <v>42173.53800925926</v>
      </c>
      <c r="T2101" s="9">
        <f t="shared" si="90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1"/>
        <v>0.73170731707317072</v>
      </c>
      <c r="Q2102" t="s">
        <v>8325</v>
      </c>
      <c r="R2102" t="s">
        <v>8329</v>
      </c>
      <c r="S2102" s="9">
        <f t="shared" si="89"/>
        <v>41074.62663194444</v>
      </c>
      <c r="T2102" s="9">
        <f t="shared" si="90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1"/>
        <v>0.88300220750551872</v>
      </c>
      <c r="Q2103" t="s">
        <v>8325</v>
      </c>
      <c r="R2103" t="s">
        <v>8329</v>
      </c>
      <c r="S2103" s="9">
        <f t="shared" si="89"/>
        <v>40891.941134259258</v>
      </c>
      <c r="T2103" s="9">
        <f t="shared" si="90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1"/>
        <v>0.73529411764705888</v>
      </c>
      <c r="Q2104" t="s">
        <v>8325</v>
      </c>
      <c r="R2104" t="s">
        <v>8329</v>
      </c>
      <c r="S2104" s="9">
        <f t="shared" si="89"/>
        <v>40638.660277777773</v>
      </c>
      <c r="T2104" s="9">
        <f t="shared" si="90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1"/>
        <v>0.68435410066877855</v>
      </c>
      <c r="Q2105" t="s">
        <v>8325</v>
      </c>
      <c r="R2105" t="s">
        <v>8329</v>
      </c>
      <c r="S2105" s="9">
        <f t="shared" si="89"/>
        <v>41192.546608796292</v>
      </c>
      <c r="T2105" s="9">
        <f t="shared" si="90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1"/>
        <v>0.77220077220077221</v>
      </c>
      <c r="Q2106" t="s">
        <v>8325</v>
      </c>
      <c r="R2106" t="s">
        <v>8329</v>
      </c>
      <c r="S2106" s="9">
        <f t="shared" si="89"/>
        <v>41393.86613425926</v>
      </c>
      <c r="T2106" s="9">
        <f t="shared" si="90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1"/>
        <v>0.39370078740157483</v>
      </c>
      <c r="Q2107" t="s">
        <v>8325</v>
      </c>
      <c r="R2107" t="s">
        <v>8329</v>
      </c>
      <c r="S2107" s="9">
        <f t="shared" si="89"/>
        <v>41951.580474537033</v>
      </c>
      <c r="T2107" s="9">
        <f t="shared" si="90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1"/>
        <v>0.93418259023354566</v>
      </c>
      <c r="Q2108" t="s">
        <v>8325</v>
      </c>
      <c r="R2108" t="s">
        <v>8329</v>
      </c>
      <c r="S2108" s="9">
        <f t="shared" si="89"/>
        <v>41270.006643518514</v>
      </c>
      <c r="T2108" s="9">
        <f t="shared" si="90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1"/>
        <v>0.92822069375214655</v>
      </c>
      <c r="Q2109" t="s">
        <v>8325</v>
      </c>
      <c r="R2109" t="s">
        <v>8329</v>
      </c>
      <c r="S2109" s="9">
        <f t="shared" si="89"/>
        <v>41934.502233796295</v>
      </c>
      <c r="T2109" s="9">
        <f t="shared" si="90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1"/>
        <v>0.93185789167152011</v>
      </c>
      <c r="Q2110" t="s">
        <v>8325</v>
      </c>
      <c r="R2110" t="s">
        <v>8329</v>
      </c>
      <c r="S2110" s="9">
        <f t="shared" si="89"/>
        <v>41134.967361111107</v>
      </c>
      <c r="T2110" s="9">
        <f t="shared" si="90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1"/>
        <v>0.93874677305796761</v>
      </c>
      <c r="Q2111" t="s">
        <v>8325</v>
      </c>
      <c r="R2111" t="s">
        <v>8329</v>
      </c>
      <c r="S2111" s="9">
        <f t="shared" si="89"/>
        <v>42160.500196759262</v>
      </c>
      <c r="T2111" s="9">
        <f t="shared" si="90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1"/>
        <v>0.99651220727453915</v>
      </c>
      <c r="Q2112" t="s">
        <v>8325</v>
      </c>
      <c r="R2112" t="s">
        <v>8329</v>
      </c>
      <c r="S2112" s="9">
        <f t="shared" si="89"/>
        <v>41759.462604166663</v>
      </c>
      <c r="T2112" s="9">
        <f t="shared" si="90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1"/>
        <v>0.93896713615023475</v>
      </c>
      <c r="Q2113" t="s">
        <v>8325</v>
      </c>
      <c r="R2113" t="s">
        <v>8329</v>
      </c>
      <c r="S2113" s="9">
        <f t="shared" si="89"/>
        <v>40702.988715277774</v>
      </c>
      <c r="T2113" s="9">
        <f t="shared" si="90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1"/>
        <v>1</v>
      </c>
      <c r="Q2114" t="s">
        <v>8325</v>
      </c>
      <c r="R2114" t="s">
        <v>8329</v>
      </c>
      <c r="S2114" s="9">
        <f t="shared" si="89"/>
        <v>41365.719826388886</v>
      </c>
      <c r="T2114" s="9">
        <f t="shared" si="90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91"/>
        <v>0.9536784741144414</v>
      </c>
      <c r="Q2115" t="s">
        <v>8325</v>
      </c>
      <c r="R2115" t="s">
        <v>8329</v>
      </c>
      <c r="S2115" s="9">
        <f t="shared" ref="S2115:S2178" si="92">(J2115/86400)+25569+(-5/24)</f>
        <v>41870.657129629624</v>
      </c>
      <c r="T2115" s="9">
        <f t="shared" ref="T2115:T2178" si="93">(I2115/86400)+25569+(-5/24)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1"/>
        <v>0.95510983763132762</v>
      </c>
      <c r="Q2116" t="s">
        <v>8325</v>
      </c>
      <c r="R2116" t="s">
        <v>8329</v>
      </c>
      <c r="S2116" s="9">
        <f t="shared" si="92"/>
        <v>40458.607291666667</v>
      </c>
      <c r="T2116" s="9">
        <f t="shared" si="93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1"/>
        <v>0.44313146233382572</v>
      </c>
      <c r="Q2117" t="s">
        <v>8325</v>
      </c>
      <c r="R2117" t="s">
        <v>8329</v>
      </c>
      <c r="S2117" s="9">
        <f t="shared" si="92"/>
        <v>40563.872696759259</v>
      </c>
      <c r="T2117" s="9">
        <f t="shared" si="93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1"/>
        <v>0.99103935252095632</v>
      </c>
      <c r="Q2118" t="s">
        <v>8325</v>
      </c>
      <c r="R2118" t="s">
        <v>8329</v>
      </c>
      <c r="S2118" s="9">
        <f t="shared" si="92"/>
        <v>41136.569479166668</v>
      </c>
      <c r="T2118" s="9">
        <f t="shared" si="93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1"/>
        <v>0.67681895093062605</v>
      </c>
      <c r="Q2119" t="s">
        <v>8325</v>
      </c>
      <c r="R2119" t="s">
        <v>8329</v>
      </c>
      <c r="S2119" s="9">
        <f t="shared" si="92"/>
        <v>42289.851261574069</v>
      </c>
      <c r="T2119" s="9">
        <f t="shared" si="93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1"/>
        <v>0.74288133956363156</v>
      </c>
      <c r="Q2120" t="s">
        <v>8325</v>
      </c>
      <c r="R2120" t="s">
        <v>8329</v>
      </c>
      <c r="S2120" s="9">
        <f t="shared" si="92"/>
        <v>40718.631203703699</v>
      </c>
      <c r="T2120" s="9">
        <f t="shared" si="93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1"/>
        <v>0.99255583126550873</v>
      </c>
      <c r="Q2121" t="s">
        <v>8325</v>
      </c>
      <c r="R2121" t="s">
        <v>8329</v>
      </c>
      <c r="S2121" s="9">
        <f t="shared" si="92"/>
        <v>41106.921817129631</v>
      </c>
      <c r="T2121" s="9">
        <f t="shared" si="93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1"/>
        <v>0.99127307962524913</v>
      </c>
      <c r="Q2122" t="s">
        <v>8325</v>
      </c>
      <c r="R2122" t="s">
        <v>8329</v>
      </c>
      <c r="S2122" s="9">
        <f t="shared" si="92"/>
        <v>41591.756203703699</v>
      </c>
      <c r="T2122" s="9">
        <f t="shared" si="93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Q2123" t="s">
        <v>8333</v>
      </c>
      <c r="R2123" t="s">
        <v>8334</v>
      </c>
      <c r="S2123" s="9">
        <f t="shared" si="92"/>
        <v>42716.534120370365</v>
      </c>
      <c r="T2123" s="9">
        <f t="shared" si="93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Q2124" t="s">
        <v>8333</v>
      </c>
      <c r="R2124" t="s">
        <v>8334</v>
      </c>
      <c r="S2124" s="9">
        <f t="shared" si="92"/>
        <v>42712.092233796291</v>
      </c>
      <c r="T2124" s="9">
        <f t="shared" si="93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Q2125" t="s">
        <v>8333</v>
      </c>
      <c r="R2125" t="s">
        <v>8334</v>
      </c>
      <c r="S2125" s="9">
        <f t="shared" si="92"/>
        <v>40198.216516203705</v>
      </c>
      <c r="T2125" s="9">
        <f t="shared" si="93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Q2126" t="s">
        <v>8333</v>
      </c>
      <c r="R2126" t="s">
        <v>8334</v>
      </c>
      <c r="S2126" s="9">
        <f t="shared" si="92"/>
        <v>40463.819849537038</v>
      </c>
      <c r="T2126" s="9">
        <f t="shared" si="93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Q2127" t="s">
        <v>8333</v>
      </c>
      <c r="R2127" t="s">
        <v>8334</v>
      </c>
      <c r="S2127" s="9">
        <f t="shared" si="92"/>
        <v>42190.815196759257</v>
      </c>
      <c r="T2127" s="9">
        <f t="shared" si="93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Q2128" t="s">
        <v>8333</v>
      </c>
      <c r="R2128" t="s">
        <v>8334</v>
      </c>
      <c r="S2128" s="9">
        <f t="shared" si="92"/>
        <v>41951.76489583333</v>
      </c>
      <c r="T2128" s="9">
        <f t="shared" si="9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Q2129" t="s">
        <v>8333</v>
      </c>
      <c r="R2129" t="s">
        <v>8334</v>
      </c>
      <c r="S2129" s="9">
        <f t="shared" si="92"/>
        <v>42045.297025462962</v>
      </c>
      <c r="T2129" s="9">
        <f t="shared" si="93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Q2130" t="s">
        <v>8333</v>
      </c>
      <c r="R2130" t="s">
        <v>8334</v>
      </c>
      <c r="S2130" s="9">
        <f t="shared" si="92"/>
        <v>41843.564456018517</v>
      </c>
      <c r="T2130" s="9">
        <f t="shared" si="93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Q2131" t="s">
        <v>8333</v>
      </c>
      <c r="R2131" t="s">
        <v>8334</v>
      </c>
      <c r="S2131" s="9">
        <f t="shared" si="92"/>
        <v>42408.815972222219</v>
      </c>
      <c r="T2131" s="9">
        <f t="shared" si="93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Q2132" t="s">
        <v>8333</v>
      </c>
      <c r="R2132" t="s">
        <v>8334</v>
      </c>
      <c r="S2132" s="9">
        <f t="shared" si="92"/>
        <v>41831.87804398148</v>
      </c>
      <c r="T2132" s="9">
        <f t="shared" si="93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Q2133" t="s">
        <v>8333</v>
      </c>
      <c r="R2133" t="s">
        <v>8334</v>
      </c>
      <c r="S2133" s="9">
        <f t="shared" si="92"/>
        <v>42166.998738425922</v>
      </c>
      <c r="T2133" s="9">
        <f t="shared" si="93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Q2134" t="s">
        <v>8333</v>
      </c>
      <c r="R2134" t="s">
        <v>8334</v>
      </c>
      <c r="S2134" s="9">
        <f t="shared" si="92"/>
        <v>41643.27884259259</v>
      </c>
      <c r="T2134" s="9">
        <f t="shared" si="93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Q2135" t="s">
        <v>8333</v>
      </c>
      <c r="R2135" t="s">
        <v>8334</v>
      </c>
      <c r="S2135" s="9">
        <f t="shared" si="92"/>
        <v>40618.888877314814</v>
      </c>
      <c r="T2135" s="9">
        <f t="shared" si="93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Q2136" t="s">
        <v>8333</v>
      </c>
      <c r="R2136" t="s">
        <v>8334</v>
      </c>
      <c r="S2136" s="9">
        <f t="shared" si="92"/>
        <v>41361.678136574068</v>
      </c>
      <c r="T2136" s="9">
        <f t="shared" si="93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Q2137" t="s">
        <v>8333</v>
      </c>
      <c r="R2137" t="s">
        <v>8334</v>
      </c>
      <c r="S2137" s="9">
        <f t="shared" si="92"/>
        <v>41156.755011574074</v>
      </c>
      <c r="T2137" s="9">
        <f t="shared" si="93"/>
        <v>41186.755011574074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Q2138" t="s">
        <v>8333</v>
      </c>
      <c r="R2138" t="s">
        <v>8334</v>
      </c>
      <c r="S2138" s="9">
        <f t="shared" si="92"/>
        <v>41536.300763888888</v>
      </c>
      <c r="T2138" s="9">
        <f t="shared" si="93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Q2139" t="s">
        <v>8333</v>
      </c>
      <c r="R2139" t="s">
        <v>8334</v>
      </c>
      <c r="S2139" s="9">
        <f t="shared" si="92"/>
        <v>41948.562835648147</v>
      </c>
      <c r="T2139" s="9">
        <f t="shared" si="93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Q2140" t="s">
        <v>8333</v>
      </c>
      <c r="R2140" t="s">
        <v>8334</v>
      </c>
      <c r="S2140" s="9">
        <f t="shared" si="92"/>
        <v>41556.804849537039</v>
      </c>
      <c r="T2140" s="9">
        <f t="shared" si="93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Q2141" t="s">
        <v>8333</v>
      </c>
      <c r="R2141" t="s">
        <v>8334</v>
      </c>
      <c r="S2141" s="9">
        <f t="shared" si="92"/>
        <v>42647.541759259257</v>
      </c>
      <c r="T2141" s="9">
        <f t="shared" si="93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Q2142" t="s">
        <v>8333</v>
      </c>
      <c r="R2142" t="s">
        <v>8334</v>
      </c>
      <c r="S2142" s="9">
        <f t="shared" si="92"/>
        <v>41255.625277777777</v>
      </c>
      <c r="T2142" s="9">
        <f t="shared" si="93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Q2143" t="s">
        <v>8333</v>
      </c>
      <c r="R2143" t="s">
        <v>8334</v>
      </c>
      <c r="S2143" s="9">
        <f t="shared" si="92"/>
        <v>41927.027303240735</v>
      </c>
      <c r="T2143" s="9">
        <f t="shared" si="93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Q2144" t="s">
        <v>8333</v>
      </c>
      <c r="R2144" t="s">
        <v>8334</v>
      </c>
      <c r="S2144" s="9">
        <f t="shared" si="92"/>
        <v>42340.493171296293</v>
      </c>
      <c r="T2144" s="9">
        <f t="shared" si="93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Q2145" t="s">
        <v>8333</v>
      </c>
      <c r="R2145" t="s">
        <v>8334</v>
      </c>
      <c r="S2145" s="9">
        <f t="shared" si="92"/>
        <v>40332.678379629629</v>
      </c>
      <c r="T2145" s="9">
        <f t="shared" si="93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Q2146" t="s">
        <v>8333</v>
      </c>
      <c r="R2146" t="s">
        <v>8334</v>
      </c>
      <c r="S2146" s="9">
        <f t="shared" si="92"/>
        <v>41499.338425925926</v>
      </c>
      <c r="T2146" s="9">
        <f t="shared" si="93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Q2147" t="s">
        <v>8333</v>
      </c>
      <c r="R2147" t="s">
        <v>8334</v>
      </c>
      <c r="S2147" s="9">
        <f t="shared" si="92"/>
        <v>41575.029097222221</v>
      </c>
      <c r="T2147" s="9">
        <f t="shared" si="93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Q2148" t="s">
        <v>8333</v>
      </c>
      <c r="R2148" t="s">
        <v>8334</v>
      </c>
      <c r="S2148" s="9">
        <f t="shared" si="92"/>
        <v>42397.471180555549</v>
      </c>
      <c r="T2148" s="9">
        <f t="shared" si="9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Q2149" t="s">
        <v>8333</v>
      </c>
      <c r="R2149" t="s">
        <v>8334</v>
      </c>
      <c r="S2149" s="9">
        <f t="shared" si="92"/>
        <v>41927.087361111109</v>
      </c>
      <c r="T2149" s="9">
        <f t="shared" si="93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Q2150" t="s">
        <v>8333</v>
      </c>
      <c r="R2150" t="s">
        <v>8334</v>
      </c>
      <c r="S2150" s="9">
        <f t="shared" si="92"/>
        <v>42066.525254629632</v>
      </c>
      <c r="T2150" s="9">
        <f t="shared" si="93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Q2151" t="s">
        <v>8333</v>
      </c>
      <c r="R2151" t="s">
        <v>8334</v>
      </c>
      <c r="S2151" s="9">
        <f t="shared" si="92"/>
        <v>40354.816620370366</v>
      </c>
      <c r="T2151" s="9">
        <f t="shared" si="9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Q2152" t="s">
        <v>8333</v>
      </c>
      <c r="R2152" t="s">
        <v>8334</v>
      </c>
      <c r="S2152" s="9">
        <f t="shared" si="92"/>
        <v>42534.076377314814</v>
      </c>
      <c r="T2152" s="9">
        <f t="shared" si="93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Q2153" t="s">
        <v>8333</v>
      </c>
      <c r="R2153" t="s">
        <v>8334</v>
      </c>
      <c r="S2153" s="9">
        <f t="shared" si="92"/>
        <v>42520.639050925922</v>
      </c>
      <c r="T2153" s="9">
        <f t="shared" si="93"/>
        <v>42550.639050925922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Q2154" t="s">
        <v>8333</v>
      </c>
      <c r="R2154" t="s">
        <v>8334</v>
      </c>
      <c r="S2154" s="9">
        <f t="shared" si="92"/>
        <v>41683.62394675926</v>
      </c>
      <c r="T2154" s="9">
        <f t="shared" si="93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Q2155" t="s">
        <v>8333</v>
      </c>
      <c r="R2155" t="s">
        <v>8334</v>
      </c>
      <c r="S2155" s="9">
        <f t="shared" si="92"/>
        <v>41974.702754629623</v>
      </c>
      <c r="T2155" s="9">
        <f t="shared" si="93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Q2156" t="s">
        <v>8333</v>
      </c>
      <c r="R2156" t="s">
        <v>8334</v>
      </c>
      <c r="S2156" s="9">
        <f t="shared" si="92"/>
        <v>41647.42392361111</v>
      </c>
      <c r="T2156" s="9">
        <f t="shared" si="93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Q2157" t="s">
        <v>8333</v>
      </c>
      <c r="R2157" t="s">
        <v>8334</v>
      </c>
      <c r="S2157" s="9">
        <f t="shared" si="92"/>
        <v>42430.539178240739</v>
      </c>
      <c r="T2157" s="9">
        <f t="shared" si="93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Q2158" t="s">
        <v>8333</v>
      </c>
      <c r="R2158" t="s">
        <v>8334</v>
      </c>
      <c r="S2158" s="9">
        <f t="shared" si="92"/>
        <v>41488.645902777775</v>
      </c>
      <c r="T2158" s="9">
        <f t="shared" si="93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Q2159" t="s">
        <v>8333</v>
      </c>
      <c r="R2159" t="s">
        <v>8334</v>
      </c>
      <c r="S2159" s="9">
        <f t="shared" si="92"/>
        <v>42694.772951388884</v>
      </c>
      <c r="T2159" s="9">
        <f t="shared" si="93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Q2160" t="s">
        <v>8333</v>
      </c>
      <c r="R2160" t="s">
        <v>8334</v>
      </c>
      <c r="S2160" s="9">
        <f t="shared" si="92"/>
        <v>41264.645532407405</v>
      </c>
      <c r="T2160" s="9">
        <f t="shared" si="93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Q2161" t="s">
        <v>8333</v>
      </c>
      <c r="R2161" t="s">
        <v>8334</v>
      </c>
      <c r="S2161" s="9">
        <f t="shared" si="92"/>
        <v>40710.522847222222</v>
      </c>
      <c r="T2161" s="9">
        <f t="shared" si="93"/>
        <v>40740.522847222222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Q2162" t="s">
        <v>8333</v>
      </c>
      <c r="R2162" t="s">
        <v>8334</v>
      </c>
      <c r="S2162" s="9">
        <f t="shared" si="92"/>
        <v>41018.503530092588</v>
      </c>
      <c r="T2162" s="9">
        <f t="shared" si="93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ref="O2163:O2226" si="94">D2163/E2163</f>
        <v>0.86393088552915764</v>
      </c>
      <c r="Q2163" t="s">
        <v>8325</v>
      </c>
      <c r="R2163" t="s">
        <v>8326</v>
      </c>
      <c r="S2163" s="9">
        <f t="shared" si="92"/>
        <v>42240.644201388888</v>
      </c>
      <c r="T2163" s="9">
        <f t="shared" si="93"/>
        <v>42270.644201388888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4"/>
        <v>0.89073634204275531</v>
      </c>
      <c r="Q2164" t="s">
        <v>8325</v>
      </c>
      <c r="R2164" t="s">
        <v>8326</v>
      </c>
      <c r="S2164" s="9">
        <f t="shared" si="92"/>
        <v>41813.557766203703</v>
      </c>
      <c r="T2164" s="9">
        <f t="shared" si="93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4"/>
        <v>0.75642965204236001</v>
      </c>
      <c r="Q2165" t="s">
        <v>8325</v>
      </c>
      <c r="R2165" t="s">
        <v>8326</v>
      </c>
      <c r="S2165" s="9">
        <f t="shared" si="92"/>
        <v>42111.691203703704</v>
      </c>
      <c r="T2165" s="9">
        <f t="shared" si="93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4"/>
        <v>0.97431355181576618</v>
      </c>
      <c r="Q2166" t="s">
        <v>8325</v>
      </c>
      <c r="R2166" t="s">
        <v>8326</v>
      </c>
      <c r="S2166" s="9">
        <f t="shared" si="92"/>
        <v>42515.509421296294</v>
      </c>
      <c r="T2166" s="9">
        <f t="shared" si="93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4"/>
        <v>0.72129255626081934</v>
      </c>
      <c r="Q2167" t="s">
        <v>8325</v>
      </c>
      <c r="R2167" t="s">
        <v>8326</v>
      </c>
      <c r="S2167" s="9">
        <f t="shared" si="92"/>
        <v>42438.458738425928</v>
      </c>
      <c r="T2167" s="9">
        <f t="shared" si="93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4"/>
        <v>0.68212824010914053</v>
      </c>
      <c r="Q2168" t="s">
        <v>8325</v>
      </c>
      <c r="R2168" t="s">
        <v>8326</v>
      </c>
      <c r="S2168" s="9">
        <f t="shared" si="92"/>
        <v>41933.629837962959</v>
      </c>
      <c r="T2168" s="9">
        <f t="shared" si="93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4"/>
        <v>0.83333333333333337</v>
      </c>
      <c r="Q2169" t="s">
        <v>8325</v>
      </c>
      <c r="R2169" t="s">
        <v>8326</v>
      </c>
      <c r="S2169" s="9">
        <f t="shared" si="92"/>
        <v>41152.858067129629</v>
      </c>
      <c r="T2169" s="9">
        <f t="shared" si="93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4"/>
        <v>0.82249280204563102</v>
      </c>
      <c r="Q2170" t="s">
        <v>8325</v>
      </c>
      <c r="R2170" t="s">
        <v>8326</v>
      </c>
      <c r="S2170" s="9">
        <f t="shared" si="92"/>
        <v>42745.391909722217</v>
      </c>
      <c r="T2170" s="9">
        <f t="shared" si="93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4"/>
        <v>1</v>
      </c>
      <c r="Q2171" t="s">
        <v>8325</v>
      </c>
      <c r="R2171" t="s">
        <v>8326</v>
      </c>
      <c r="S2171" s="9">
        <f t="shared" si="92"/>
        <v>42793.492488425924</v>
      </c>
      <c r="T2171" s="9">
        <f t="shared" si="93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4"/>
        <v>0.55292259083728279</v>
      </c>
      <c r="Q2172" t="s">
        <v>8325</v>
      </c>
      <c r="R2172" t="s">
        <v>8326</v>
      </c>
      <c r="S2172" s="9">
        <f t="shared" si="92"/>
        <v>42198.541921296295</v>
      </c>
      <c r="T2172" s="9">
        <f t="shared" si="93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4"/>
        <v>0.94272920103700208</v>
      </c>
      <c r="Q2173" t="s">
        <v>8325</v>
      </c>
      <c r="R2173" t="s">
        <v>8326</v>
      </c>
      <c r="S2173" s="9">
        <f t="shared" si="92"/>
        <v>42141.748784722215</v>
      </c>
      <c r="T2173" s="9">
        <f t="shared" si="93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4"/>
        <v>1</v>
      </c>
      <c r="Q2174" t="s">
        <v>8325</v>
      </c>
      <c r="R2174" t="s">
        <v>8326</v>
      </c>
      <c r="S2174" s="9">
        <f t="shared" si="92"/>
        <v>42082.371759259258</v>
      </c>
      <c r="T2174" s="9">
        <f t="shared" si="93"/>
        <v>42112.371759259258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4"/>
        <v>0.78784468204839619</v>
      </c>
      <c r="Q2175" t="s">
        <v>8325</v>
      </c>
      <c r="R2175" t="s">
        <v>8326</v>
      </c>
      <c r="S2175" s="9">
        <f t="shared" si="92"/>
        <v>41495.484293981477</v>
      </c>
      <c r="T2175" s="9">
        <f t="shared" si="93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4"/>
        <v>0.97110949259529011</v>
      </c>
      <c r="Q2176" t="s">
        <v>8325</v>
      </c>
      <c r="R2176" t="s">
        <v>8326</v>
      </c>
      <c r="S2176" s="9">
        <f t="shared" si="92"/>
        <v>42465.334571759253</v>
      </c>
      <c r="T2176" s="9">
        <f t="shared" si="93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4"/>
        <v>0.4</v>
      </c>
      <c r="Q2177" t="s">
        <v>8325</v>
      </c>
      <c r="R2177" t="s">
        <v>8326</v>
      </c>
      <c r="S2177" s="9">
        <f t="shared" si="92"/>
        <v>42564.800763888888</v>
      </c>
      <c r="T2177" s="9">
        <f t="shared" si="93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4"/>
        <v>0.79352483732740831</v>
      </c>
      <c r="Q2178" t="s">
        <v>8325</v>
      </c>
      <c r="R2178" t="s">
        <v>8326</v>
      </c>
      <c r="S2178" s="9">
        <f t="shared" si="92"/>
        <v>42096.424872685187</v>
      </c>
      <c r="T2178" s="9">
        <f t="shared" si="93"/>
        <v>42126.424872685187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94"/>
        <v>0.99880143827407109</v>
      </c>
      <c r="Q2179" t="s">
        <v>8325</v>
      </c>
      <c r="R2179" t="s">
        <v>8326</v>
      </c>
      <c r="S2179" s="9">
        <f t="shared" ref="S2179:S2242" si="95">(J2179/86400)+25569+(-5/24)</f>
        <v>42502.042442129627</v>
      </c>
      <c r="T2179" s="9">
        <f t="shared" ref="T2179:T2242" si="96">(I2179/86400)+25569+(-5/24)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94"/>
        <v>0.72129255626081934</v>
      </c>
      <c r="Q2180" t="s">
        <v>8325</v>
      </c>
      <c r="R2180" t="s">
        <v>8326</v>
      </c>
      <c r="S2180" s="9">
        <f t="shared" si="95"/>
        <v>42723.428206018514</v>
      </c>
      <c r="T2180" s="9">
        <f t="shared" si="96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94"/>
        <v>0.61957868649318459</v>
      </c>
      <c r="Q2181" t="s">
        <v>8325</v>
      </c>
      <c r="R2181" t="s">
        <v>8326</v>
      </c>
      <c r="S2181" s="9">
        <f t="shared" si="95"/>
        <v>42074.962870370371</v>
      </c>
      <c r="T2181" s="9">
        <f t="shared" si="96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94"/>
        <v>0.93297333002438787</v>
      </c>
      <c r="Q2182" t="s">
        <v>8325</v>
      </c>
      <c r="R2182" t="s">
        <v>8326</v>
      </c>
      <c r="S2182" s="9">
        <f t="shared" si="95"/>
        <v>42279.461435185185</v>
      </c>
      <c r="T2182" s="9">
        <f t="shared" si="96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94"/>
        <v>0.6531678641410843</v>
      </c>
      <c r="Q2183" t="s">
        <v>8333</v>
      </c>
      <c r="R2183" t="s">
        <v>8351</v>
      </c>
      <c r="S2183" s="9">
        <f t="shared" si="95"/>
        <v>42772.796909722216</v>
      </c>
      <c r="T2183" s="9">
        <f t="shared" si="96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94"/>
        <v>0.19077901430842609</v>
      </c>
      <c r="Q2184" t="s">
        <v>8333</v>
      </c>
      <c r="R2184" t="s">
        <v>8351</v>
      </c>
      <c r="S2184" s="9">
        <f t="shared" si="95"/>
        <v>41879.692418981482</v>
      </c>
      <c r="T2184" s="9">
        <f t="shared" si="96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94"/>
        <v>0.2043828772567276</v>
      </c>
      <c r="Q2185" t="s">
        <v>8333</v>
      </c>
      <c r="R2185" t="s">
        <v>8351</v>
      </c>
      <c r="S2185" s="9">
        <f t="shared" si="95"/>
        <v>42745.157141203701</v>
      </c>
      <c r="T2185" s="9">
        <f t="shared" si="96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94"/>
        <v>0.35119758376062371</v>
      </c>
      <c r="Q2186" t="s">
        <v>8333</v>
      </c>
      <c r="R2186" t="s">
        <v>8351</v>
      </c>
      <c r="S2186" s="9">
        <f t="shared" si="95"/>
        <v>42380.481956018521</v>
      </c>
      <c r="T2186" s="9">
        <f t="shared" si="96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94"/>
        <v>5.3851166147002916E-2</v>
      </c>
      <c r="Q2187" t="s">
        <v>8333</v>
      </c>
      <c r="R2187" t="s">
        <v>8351</v>
      </c>
      <c r="S2187" s="9">
        <f t="shared" si="95"/>
        <v>41319.141655092586</v>
      </c>
      <c r="T2187" s="9">
        <f t="shared" si="96"/>
        <v>41359.141655092586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94"/>
        <v>0.91178481878276729</v>
      </c>
      <c r="Q2188" t="s">
        <v>8333</v>
      </c>
      <c r="R2188" t="s">
        <v>8351</v>
      </c>
      <c r="S2188" s="9">
        <f t="shared" si="95"/>
        <v>42583.406747685185</v>
      </c>
      <c r="T2188" s="9">
        <f t="shared" si="96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94"/>
        <v>9.8556880871834174E-2</v>
      </c>
      <c r="Q2189" t="s">
        <v>8333</v>
      </c>
      <c r="R2189" t="s">
        <v>8351</v>
      </c>
      <c r="S2189" s="9">
        <f t="shared" si="95"/>
        <v>42068.000763888886</v>
      </c>
      <c r="T2189" s="9">
        <f t="shared" si="96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94"/>
        <v>0.24261426363435637</v>
      </c>
      <c r="Q2190" t="s">
        <v>8333</v>
      </c>
      <c r="R2190" t="s">
        <v>8351</v>
      </c>
      <c r="S2190" s="9">
        <f t="shared" si="95"/>
        <v>42633.377789351849</v>
      </c>
      <c r="T2190" s="9">
        <f t="shared" si="96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94"/>
        <v>0.19870839542970692</v>
      </c>
      <c r="Q2191" t="s">
        <v>8333</v>
      </c>
      <c r="R2191" t="s">
        <v>8351</v>
      </c>
      <c r="S2191" s="9">
        <f t="shared" si="95"/>
        <v>42467.579861111109</v>
      </c>
      <c r="T2191" s="9">
        <f t="shared" si="96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94"/>
        <v>0.54168092142775692</v>
      </c>
      <c r="Q2192" t="s">
        <v>8333</v>
      </c>
      <c r="R2192" t="s">
        <v>8351</v>
      </c>
      <c r="S2192" s="9">
        <f t="shared" si="95"/>
        <v>42417.416712962957</v>
      </c>
      <c r="T2192" s="9">
        <f t="shared" si="96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94"/>
        <v>0.83518930957683746</v>
      </c>
      <c r="Q2193" t="s">
        <v>8333</v>
      </c>
      <c r="R2193" t="s">
        <v>8351</v>
      </c>
      <c r="S2193" s="9">
        <f t="shared" si="95"/>
        <v>42768.6253125</v>
      </c>
      <c r="T2193" s="9">
        <f t="shared" si="96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94"/>
        <v>9.2486390242315877E-2</v>
      </c>
      <c r="Q2194" t="s">
        <v>8333</v>
      </c>
      <c r="R2194" t="s">
        <v>8351</v>
      </c>
      <c r="S2194" s="9">
        <f t="shared" si="95"/>
        <v>42691.642870370364</v>
      </c>
      <c r="T2194" s="9">
        <f t="shared" si="96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94"/>
        <v>0.2210563546333412</v>
      </c>
      <c r="Q2195" t="s">
        <v>8333</v>
      </c>
      <c r="R2195" t="s">
        <v>8351</v>
      </c>
      <c r="S2195" s="9">
        <f t="shared" si="95"/>
        <v>42664.197592592587</v>
      </c>
      <c r="T2195" s="9">
        <f t="shared" si="96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94"/>
        <v>0.18609151980944227</v>
      </c>
      <c r="Q2196" t="s">
        <v>8333</v>
      </c>
      <c r="R2196" t="s">
        <v>8351</v>
      </c>
      <c r="S2196" s="9">
        <f t="shared" si="95"/>
        <v>42425.54965277778</v>
      </c>
      <c r="T2196" s="9">
        <f t="shared" si="96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94"/>
        <v>0.83107497741644087</v>
      </c>
      <c r="Q2197" t="s">
        <v>8333</v>
      </c>
      <c r="R2197" t="s">
        <v>8351</v>
      </c>
      <c r="S2197" s="9">
        <f t="shared" si="95"/>
        <v>42197.563657407409</v>
      </c>
      <c r="T2197" s="9">
        <f t="shared" si="96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94"/>
        <v>0.87845893204492687</v>
      </c>
      <c r="Q2198" t="s">
        <v>8333</v>
      </c>
      <c r="R2198" t="s">
        <v>8351</v>
      </c>
      <c r="S2198" s="9">
        <f t="shared" si="95"/>
        <v>42675.278958333329</v>
      </c>
      <c r="T2198" s="9">
        <f t="shared" si="96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94"/>
        <v>0.10514903245540549</v>
      </c>
      <c r="Q2199" t="s">
        <v>8333</v>
      </c>
      <c r="R2199" t="s">
        <v>8351</v>
      </c>
      <c r="S2199" s="9">
        <f t="shared" si="95"/>
        <v>42033.37568287037</v>
      </c>
      <c r="T2199" s="9">
        <f t="shared" si="96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94"/>
        <v>0.75248791316289487</v>
      </c>
      <c r="Q2200" t="s">
        <v>8333</v>
      </c>
      <c r="R2200" t="s">
        <v>8351</v>
      </c>
      <c r="S2200" s="9">
        <f t="shared" si="95"/>
        <v>42292.305555555555</v>
      </c>
      <c r="T2200" s="9">
        <f t="shared" si="96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94"/>
        <v>0.68037496220139104</v>
      </c>
      <c r="Q2201" t="s">
        <v>8333</v>
      </c>
      <c r="R2201" t="s">
        <v>8351</v>
      </c>
      <c r="S2201" s="9">
        <f t="shared" si="95"/>
        <v>42262.208310185182</v>
      </c>
      <c r="T2201" s="9">
        <f t="shared" si="96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94"/>
        <v>0.18445079774970027</v>
      </c>
      <c r="Q2202" t="s">
        <v>8333</v>
      </c>
      <c r="R2202" t="s">
        <v>8351</v>
      </c>
      <c r="S2202" s="9">
        <f t="shared" si="95"/>
        <v>42163.417453703696</v>
      </c>
      <c r="T2202" s="9">
        <f t="shared" si="96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94"/>
        <v>0.26128886671892443</v>
      </c>
      <c r="Q2203" t="s">
        <v>8325</v>
      </c>
      <c r="R2203" t="s">
        <v>8330</v>
      </c>
      <c r="S2203" s="9">
        <f t="shared" si="95"/>
        <v>41276.638483796291</v>
      </c>
      <c r="T2203" s="9">
        <f t="shared" si="96"/>
        <v>41290.638483796291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94"/>
        <v>0.14200889330694336</v>
      </c>
      <c r="Q2204" t="s">
        <v>8325</v>
      </c>
      <c r="R2204" t="s">
        <v>8330</v>
      </c>
      <c r="S2204" s="9">
        <f t="shared" si="95"/>
        <v>41184.640833333331</v>
      </c>
      <c r="T2204" s="9">
        <f t="shared" si="96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94"/>
        <v>0.91282519397535367</v>
      </c>
      <c r="Q2205" t="s">
        <v>8325</v>
      </c>
      <c r="R2205" t="s">
        <v>8330</v>
      </c>
      <c r="S2205" s="9">
        <f t="shared" si="95"/>
        <v>42241.651412037034</v>
      </c>
      <c r="T2205" s="9">
        <f t="shared" si="96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94"/>
        <v>0.7526342197691922</v>
      </c>
      <c r="Q2206" t="s">
        <v>8325</v>
      </c>
      <c r="R2206" t="s">
        <v>8330</v>
      </c>
      <c r="S2206" s="9">
        <f t="shared" si="95"/>
        <v>41312.103229166663</v>
      </c>
      <c r="T2206" s="9">
        <f t="shared" si="96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94"/>
        <v>0.65789473684210531</v>
      </c>
      <c r="Q2207" t="s">
        <v>8325</v>
      </c>
      <c r="R2207" t="s">
        <v>8330</v>
      </c>
      <c r="S2207" s="9">
        <f t="shared" si="95"/>
        <v>41031.613298611112</v>
      </c>
      <c r="T2207" s="9">
        <f t="shared" si="96"/>
        <v>41061.613298611112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94"/>
        <v>0.97345132743362828</v>
      </c>
      <c r="Q2208" t="s">
        <v>8325</v>
      </c>
      <c r="R2208" t="s">
        <v>8330</v>
      </c>
      <c r="S2208" s="9">
        <f t="shared" si="95"/>
        <v>40997.048888888887</v>
      </c>
      <c r="T2208" s="9">
        <f t="shared" si="96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94"/>
        <v>1</v>
      </c>
      <c r="Q2209" t="s">
        <v>8325</v>
      </c>
      <c r="R2209" t="s">
        <v>8330</v>
      </c>
      <c r="S2209" s="9">
        <f t="shared" si="95"/>
        <v>41563.985798611109</v>
      </c>
      <c r="T2209" s="9">
        <f t="shared" si="96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94"/>
        <v>0.98425196850393704</v>
      </c>
      <c r="Q2210" t="s">
        <v>8325</v>
      </c>
      <c r="R2210" t="s">
        <v>8330</v>
      </c>
      <c r="S2210" s="9">
        <f t="shared" si="95"/>
        <v>40946.673912037033</v>
      </c>
      <c r="T2210" s="9">
        <f t="shared" si="96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94"/>
        <v>0.66312997347480107</v>
      </c>
      <c r="Q2211" t="s">
        <v>8325</v>
      </c>
      <c r="R2211" t="s">
        <v>8330</v>
      </c>
      <c r="S2211" s="9">
        <f t="shared" si="95"/>
        <v>41732.27134259259</v>
      </c>
      <c r="T2211" s="9">
        <f t="shared" si="96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94"/>
        <v>0.89746466232892075</v>
      </c>
      <c r="Q2212" t="s">
        <v>8325</v>
      </c>
      <c r="R2212" t="s">
        <v>8330</v>
      </c>
      <c r="S2212" s="9">
        <f t="shared" si="95"/>
        <v>40955.857754629629</v>
      </c>
      <c r="T2212" s="9">
        <f t="shared" si="96"/>
        <v>41013.525000000001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94"/>
        <v>0.5112474437627812</v>
      </c>
      <c r="Q2213" t="s">
        <v>8325</v>
      </c>
      <c r="R2213" t="s">
        <v>8330</v>
      </c>
      <c r="S2213" s="9">
        <f t="shared" si="95"/>
        <v>41716.576678240737</v>
      </c>
      <c r="T2213" s="9">
        <f t="shared" si="96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94"/>
        <v>0.87425324202243915</v>
      </c>
      <c r="Q2214" t="s">
        <v>8325</v>
      </c>
      <c r="R2214" t="s">
        <v>8330</v>
      </c>
      <c r="S2214" s="9">
        <f t="shared" si="95"/>
        <v>41548.539085648146</v>
      </c>
      <c r="T2214" s="9">
        <f t="shared" si="96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94"/>
        <v>0.5</v>
      </c>
      <c r="Q2215" t="s">
        <v>8325</v>
      </c>
      <c r="R2215" t="s">
        <v>8330</v>
      </c>
      <c r="S2215" s="9">
        <f t="shared" si="95"/>
        <v>42109.617812499993</v>
      </c>
      <c r="T2215" s="9">
        <f t="shared" si="96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94"/>
        <v>0.34187839385530566</v>
      </c>
      <c r="Q2216" t="s">
        <v>8325</v>
      </c>
      <c r="R2216" t="s">
        <v>8330</v>
      </c>
      <c r="S2216" s="9">
        <f t="shared" si="95"/>
        <v>41646.58388888889</v>
      </c>
      <c r="T2216" s="9">
        <f t="shared" si="96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94"/>
        <v>0.63953488372093026</v>
      </c>
      <c r="Q2217" t="s">
        <v>8325</v>
      </c>
      <c r="R2217" t="s">
        <v>8330</v>
      </c>
      <c r="S2217" s="9">
        <f t="shared" si="95"/>
        <v>40958.508935185186</v>
      </c>
      <c r="T2217" s="9">
        <f t="shared" si="96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94"/>
        <v>0.94637223974763407</v>
      </c>
      <c r="Q2218" t="s">
        <v>8325</v>
      </c>
      <c r="R2218" t="s">
        <v>8330</v>
      </c>
      <c r="S2218" s="9">
        <f t="shared" si="95"/>
        <v>42194.543344907404</v>
      </c>
      <c r="T2218" s="9">
        <f t="shared" si="96"/>
        <v>42208.543344907404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94"/>
        <v>0.9882352941176471</v>
      </c>
      <c r="Q2219" t="s">
        <v>8325</v>
      </c>
      <c r="R2219" t="s">
        <v>8330</v>
      </c>
      <c r="S2219" s="9">
        <f t="shared" si="95"/>
        <v>42299.568437499998</v>
      </c>
      <c r="T2219" s="9">
        <f t="shared" si="96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94"/>
        <v>0.81411347113560695</v>
      </c>
      <c r="Q2220" t="s">
        <v>8325</v>
      </c>
      <c r="R2220" t="s">
        <v>8330</v>
      </c>
      <c r="S2220" s="9">
        <f t="shared" si="95"/>
        <v>41127.603969907403</v>
      </c>
      <c r="T2220" s="9">
        <f t="shared" si="96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94"/>
        <v>0.98522167487684731</v>
      </c>
      <c r="Q2221" t="s">
        <v>8325</v>
      </c>
      <c r="R2221" t="s">
        <v>8330</v>
      </c>
      <c r="S2221" s="9">
        <f t="shared" si="95"/>
        <v>42205.510555555556</v>
      </c>
      <c r="T2221" s="9">
        <f t="shared" si="96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94"/>
        <v>0.98870056497175141</v>
      </c>
      <c r="Q2222" t="s">
        <v>8325</v>
      </c>
      <c r="R2222" t="s">
        <v>8330</v>
      </c>
      <c r="S2222" s="9">
        <f t="shared" si="95"/>
        <v>41451.852268518516</v>
      </c>
      <c r="T2222" s="9">
        <f t="shared" si="96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94"/>
        <v>0.92489826119126894</v>
      </c>
      <c r="Q2223" t="s">
        <v>8333</v>
      </c>
      <c r="R2223" t="s">
        <v>8351</v>
      </c>
      <c r="S2223" s="9">
        <f t="shared" si="95"/>
        <v>42452.458437499998</v>
      </c>
      <c r="T2223" s="9">
        <f t="shared" si="96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94"/>
        <v>0.61500615006150061</v>
      </c>
      <c r="Q2224" t="s">
        <v>8333</v>
      </c>
      <c r="R2224" t="s">
        <v>8351</v>
      </c>
      <c r="S2224" s="9">
        <f t="shared" si="95"/>
        <v>40906.579247685186</v>
      </c>
      <c r="T2224" s="9">
        <f t="shared" si="96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94"/>
        <v>0.94517958412098302</v>
      </c>
      <c r="Q2225" t="s">
        <v>8333</v>
      </c>
      <c r="R2225" t="s">
        <v>8351</v>
      </c>
      <c r="S2225" s="9">
        <f t="shared" si="95"/>
        <v>42152.432500000003</v>
      </c>
      <c r="T2225" s="9">
        <f t="shared" si="96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94"/>
        <v>0.41126876413736374</v>
      </c>
      <c r="Q2226" t="s">
        <v>8333</v>
      </c>
      <c r="R2226" t="s">
        <v>8351</v>
      </c>
      <c r="S2226" s="9">
        <f t="shared" si="95"/>
        <v>42644.459201388883</v>
      </c>
      <c r="T2226" s="9">
        <f t="shared" si="96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ref="O2227:O2290" si="97">D2227/E2227</f>
        <v>0.10583876693602969</v>
      </c>
      <c r="Q2227" t="s">
        <v>8333</v>
      </c>
      <c r="R2227" t="s">
        <v>8351</v>
      </c>
      <c r="S2227" s="9">
        <f t="shared" si="95"/>
        <v>41873.583506944444</v>
      </c>
      <c r="T2227" s="9">
        <f t="shared" si="96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97"/>
        <v>0.92197480857498026</v>
      </c>
      <c r="Q2228" t="s">
        <v>8333</v>
      </c>
      <c r="R2228" t="s">
        <v>8351</v>
      </c>
      <c r="S2228" s="9">
        <f t="shared" si="95"/>
        <v>42381.590532407405</v>
      </c>
      <c r="T2228" s="9">
        <f t="shared" si="96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97"/>
        <v>0.63541717581504475</v>
      </c>
      <c r="Q2229" t="s">
        <v>8333</v>
      </c>
      <c r="R2229" t="s">
        <v>8351</v>
      </c>
      <c r="S2229" s="9">
        <f t="shared" si="95"/>
        <v>41561.599016203698</v>
      </c>
      <c r="T2229" s="9">
        <f t="shared" si="96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97"/>
        <v>8.5143338810888133E-2</v>
      </c>
      <c r="Q2230" t="s">
        <v>8333</v>
      </c>
      <c r="R2230" t="s">
        <v>8351</v>
      </c>
      <c r="S2230" s="9">
        <f t="shared" si="95"/>
        <v>42202.069861111107</v>
      </c>
      <c r="T2230" s="9">
        <f t="shared" si="96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97"/>
        <v>0.58463274016314548</v>
      </c>
      <c r="Q2231" t="s">
        <v>8333</v>
      </c>
      <c r="R2231" t="s">
        <v>8351</v>
      </c>
      <c r="S2231" s="9">
        <f t="shared" si="95"/>
        <v>41484.455914351849</v>
      </c>
      <c r="T2231" s="9">
        <f t="shared" si="96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97"/>
        <v>0.79394731926022788</v>
      </c>
      <c r="Q2232" t="s">
        <v>8333</v>
      </c>
      <c r="R2232" t="s">
        <v>8351</v>
      </c>
      <c r="S2232" s="9">
        <f t="shared" si="95"/>
        <v>41724.672766203701</v>
      </c>
      <c r="T2232" s="9">
        <f t="shared" si="96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97"/>
        <v>8.2499429103950597E-2</v>
      </c>
      <c r="Q2233" t="s">
        <v>8333</v>
      </c>
      <c r="R2233" t="s">
        <v>8351</v>
      </c>
      <c r="S2233" s="9">
        <f t="shared" si="95"/>
        <v>41423.702557870369</v>
      </c>
      <c r="T2233" s="9">
        <f t="shared" si="96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97"/>
        <v>0.20169423154497781</v>
      </c>
      <c r="Q2234" t="s">
        <v>8333</v>
      </c>
      <c r="R2234" t="s">
        <v>8351</v>
      </c>
      <c r="S2234" s="9">
        <f t="shared" si="95"/>
        <v>41806.585740740738</v>
      </c>
      <c r="T2234" s="9">
        <f t="shared" si="96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97"/>
        <v>0.30116853391157694</v>
      </c>
      <c r="Q2235" t="s">
        <v>8333</v>
      </c>
      <c r="R2235" t="s">
        <v>8351</v>
      </c>
      <c r="S2235" s="9">
        <f t="shared" si="95"/>
        <v>42331.170590277776</v>
      </c>
      <c r="T2235" s="9">
        <f t="shared" si="96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97"/>
        <v>8.5836909871244635E-2</v>
      </c>
      <c r="Q2236" t="s">
        <v>8333</v>
      </c>
      <c r="R2236" t="s">
        <v>8351</v>
      </c>
      <c r="S2236" s="9">
        <f t="shared" si="95"/>
        <v>42710.616284722222</v>
      </c>
      <c r="T2236" s="9">
        <f t="shared" si="96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97"/>
        <v>0.65225026340876024</v>
      </c>
      <c r="Q2237" t="s">
        <v>8333</v>
      </c>
      <c r="R2237" t="s">
        <v>8351</v>
      </c>
      <c r="S2237" s="9">
        <f t="shared" si="95"/>
        <v>42061.813784722217</v>
      </c>
      <c r="T2237" s="9">
        <f t="shared" si="96"/>
        <v>42091.772118055553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97"/>
        <v>0.18618259192765477</v>
      </c>
      <c r="Q2238" t="s">
        <v>8333</v>
      </c>
      <c r="R2238" t="s">
        <v>8351</v>
      </c>
      <c r="S2238" s="9">
        <f t="shared" si="95"/>
        <v>42371.408831018511</v>
      </c>
      <c r="T2238" s="9">
        <f t="shared" si="96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97"/>
        <v>0.28334408991452453</v>
      </c>
      <c r="Q2239" t="s">
        <v>8333</v>
      </c>
      <c r="R2239" t="s">
        <v>8351</v>
      </c>
      <c r="S2239" s="9">
        <f t="shared" si="95"/>
        <v>41914.794942129629</v>
      </c>
      <c r="T2239" s="9">
        <f t="shared" si="96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97"/>
        <v>0.72780203784570596</v>
      </c>
      <c r="Q2240" t="s">
        <v>8333</v>
      </c>
      <c r="R2240" t="s">
        <v>8351</v>
      </c>
      <c r="S2240" s="9">
        <f t="shared" si="95"/>
        <v>42774.41337962963</v>
      </c>
      <c r="T2240" s="9">
        <f t="shared" si="96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97"/>
        <v>0.78108719213838873</v>
      </c>
      <c r="Q2241" t="s">
        <v>8333</v>
      </c>
      <c r="R2241" t="s">
        <v>8351</v>
      </c>
      <c r="S2241" s="9">
        <f t="shared" si="95"/>
        <v>41572.750162037039</v>
      </c>
      <c r="T2241" s="9">
        <f t="shared" si="96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97"/>
        <v>0.36943992906753365</v>
      </c>
      <c r="Q2242" t="s">
        <v>8333</v>
      </c>
      <c r="R2242" t="s">
        <v>8351</v>
      </c>
      <c r="S2242" s="9">
        <f t="shared" si="95"/>
        <v>42452.617407407401</v>
      </c>
      <c r="T2242" s="9">
        <f t="shared" si="96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97"/>
        <v>0.12400793650793651</v>
      </c>
      <c r="Q2243" t="s">
        <v>8333</v>
      </c>
      <c r="R2243" t="s">
        <v>8351</v>
      </c>
      <c r="S2243" s="9">
        <f t="shared" ref="S2243:S2306" si="98">(J2243/86400)+25569+(-5/24)</f>
        <v>42766.619212962956</v>
      </c>
      <c r="T2243" s="9">
        <f t="shared" ref="T2243:T2306" si="99">(I2243/86400)+25569+(-5/24)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97"/>
        <v>7.3524135326758902E-2</v>
      </c>
      <c r="Q2244" t="s">
        <v>8333</v>
      </c>
      <c r="R2244" t="s">
        <v>8351</v>
      </c>
      <c r="S2244" s="9">
        <f t="shared" si="98"/>
        <v>41569.367280092592</v>
      </c>
      <c r="T2244" s="9">
        <f t="shared" si="99"/>
        <v>41604.918055555558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97"/>
        <v>1.0749798441279227E-4</v>
      </c>
      <c r="Q2245" t="s">
        <v>8333</v>
      </c>
      <c r="R2245" t="s">
        <v>8351</v>
      </c>
      <c r="S2245" s="9">
        <f t="shared" si="98"/>
        <v>42800.542708333327</v>
      </c>
      <c r="T2245" s="9">
        <f t="shared" si="99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97"/>
        <v>0.2652379184128163</v>
      </c>
      <c r="Q2246" t="s">
        <v>8333</v>
      </c>
      <c r="R2246" t="s">
        <v>8351</v>
      </c>
      <c r="S2246" s="9">
        <f t="shared" si="98"/>
        <v>42647.610486111109</v>
      </c>
      <c r="T2246" s="9">
        <f t="shared" si="99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97"/>
        <v>3.7778260499995275E-2</v>
      </c>
      <c r="Q2247" t="s">
        <v>8333</v>
      </c>
      <c r="R2247" t="s">
        <v>8351</v>
      </c>
      <c r="S2247" s="9">
        <f t="shared" si="98"/>
        <v>41660.500196759254</v>
      </c>
      <c r="T2247" s="9">
        <f t="shared" si="99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97"/>
        <v>0.99880143827407109</v>
      </c>
      <c r="Q2248" t="s">
        <v>8333</v>
      </c>
      <c r="R2248" t="s">
        <v>8351</v>
      </c>
      <c r="S2248" s="9">
        <f t="shared" si="98"/>
        <v>42221.583449074074</v>
      </c>
      <c r="T2248" s="9">
        <f t="shared" si="99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97"/>
        <v>0.95735872490167662</v>
      </c>
      <c r="Q2249" t="s">
        <v>8333</v>
      </c>
      <c r="R2249" t="s">
        <v>8351</v>
      </c>
      <c r="S2249" s="9">
        <f t="shared" si="98"/>
        <v>42200.457928240743</v>
      </c>
      <c r="T2249" s="9">
        <f t="shared" si="99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97"/>
        <v>0.93271152564956694</v>
      </c>
      <c r="Q2250" t="s">
        <v>8333</v>
      </c>
      <c r="R2250" t="s">
        <v>8351</v>
      </c>
      <c r="S2250" s="9">
        <f t="shared" si="98"/>
        <v>42688.667569444442</v>
      </c>
      <c r="T2250" s="9">
        <f t="shared" si="99"/>
        <v>42718.667569444442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97"/>
        <v>0.59251735229388858</v>
      </c>
      <c r="Q2251" t="s">
        <v>8333</v>
      </c>
      <c r="R2251" t="s">
        <v>8351</v>
      </c>
      <c r="S2251" s="9">
        <f t="shared" si="98"/>
        <v>41336.49496527778</v>
      </c>
      <c r="T2251" s="9">
        <f t="shared" si="99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97"/>
        <v>0.10255232219478377</v>
      </c>
      <c r="Q2252" t="s">
        <v>8333</v>
      </c>
      <c r="R2252" t="s">
        <v>8351</v>
      </c>
      <c r="S2252" s="9">
        <f t="shared" si="98"/>
        <v>42676.7971412037</v>
      </c>
      <c r="T2252" s="9">
        <f t="shared" si="99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97"/>
        <v>0.74377482348473378</v>
      </c>
      <c r="Q2253" t="s">
        <v>8333</v>
      </c>
      <c r="R2253" t="s">
        <v>8351</v>
      </c>
      <c r="S2253" s="9">
        <f t="shared" si="98"/>
        <v>41846.137465277774</v>
      </c>
      <c r="T2253" s="9">
        <f t="shared" si="99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97"/>
        <v>0.36727198530912059</v>
      </c>
      <c r="Q2254" t="s">
        <v>8333</v>
      </c>
      <c r="R2254" t="s">
        <v>8351</v>
      </c>
      <c r="S2254" s="9">
        <f t="shared" si="98"/>
        <v>42573.119652777772</v>
      </c>
      <c r="T2254" s="9">
        <f t="shared" si="99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97"/>
        <v>0.88740987243483083</v>
      </c>
      <c r="Q2255" t="s">
        <v>8333</v>
      </c>
      <c r="R2255" t="s">
        <v>8351</v>
      </c>
      <c r="S2255" s="9">
        <f t="shared" si="98"/>
        <v>42296.422997685186</v>
      </c>
      <c r="T2255" s="9">
        <f t="shared" si="99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97"/>
        <v>0.21748586341887777</v>
      </c>
      <c r="Q2256" t="s">
        <v>8333</v>
      </c>
      <c r="R2256" t="s">
        <v>8351</v>
      </c>
      <c r="S2256" s="9">
        <f t="shared" si="98"/>
        <v>42752.439444444441</v>
      </c>
      <c r="T2256" s="9">
        <f t="shared" si="99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97"/>
        <v>0.34884747858341431</v>
      </c>
      <c r="Q2257" t="s">
        <v>8333</v>
      </c>
      <c r="R2257" t="s">
        <v>8351</v>
      </c>
      <c r="S2257" s="9">
        <f t="shared" si="98"/>
        <v>42467.743645833332</v>
      </c>
      <c r="T2257" s="9">
        <f t="shared" si="99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97"/>
        <v>0.44901777362020578</v>
      </c>
      <c r="Q2258" t="s">
        <v>8333</v>
      </c>
      <c r="R2258" t="s">
        <v>8351</v>
      </c>
      <c r="S2258" s="9">
        <f t="shared" si="98"/>
        <v>42682.243587962956</v>
      </c>
      <c r="T2258" s="9">
        <f t="shared" si="99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97"/>
        <v>0.15719810104693935</v>
      </c>
      <c r="Q2259" t="s">
        <v>8333</v>
      </c>
      <c r="R2259" t="s">
        <v>8351</v>
      </c>
      <c r="S2259" s="9">
        <f t="shared" si="98"/>
        <v>42505.728344907409</v>
      </c>
      <c r="T2259" s="9">
        <f t="shared" si="99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97"/>
        <v>0.68259385665529015</v>
      </c>
      <c r="Q2260" t="s">
        <v>8333</v>
      </c>
      <c r="R2260" t="s">
        <v>8351</v>
      </c>
      <c r="S2260" s="9">
        <f t="shared" si="98"/>
        <v>42136.542673611104</v>
      </c>
      <c r="T2260" s="9">
        <f t="shared" si="99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97"/>
        <v>5.3558995233249425E-2</v>
      </c>
      <c r="Q2261" t="s">
        <v>8333</v>
      </c>
      <c r="R2261" t="s">
        <v>8351</v>
      </c>
      <c r="S2261" s="9">
        <f t="shared" si="98"/>
        <v>42702.59648148148</v>
      </c>
      <c r="T2261" s="9">
        <f t="shared" si="99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97"/>
        <v>0.30588523186100575</v>
      </c>
      <c r="Q2262" t="s">
        <v>8333</v>
      </c>
      <c r="R2262" t="s">
        <v>8351</v>
      </c>
      <c r="S2262" s="9">
        <f t="shared" si="98"/>
        <v>41694.808449074073</v>
      </c>
      <c r="T2262" s="9">
        <f t="shared" si="99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97"/>
        <v>0.12828736369467608</v>
      </c>
      <c r="Q2263" t="s">
        <v>8333</v>
      </c>
      <c r="R2263" t="s">
        <v>8351</v>
      </c>
      <c r="S2263" s="9">
        <f t="shared" si="98"/>
        <v>42759.516435185178</v>
      </c>
      <c r="T2263" s="9">
        <f t="shared" si="99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97"/>
        <v>0.64871240416748577</v>
      </c>
      <c r="Q2264" t="s">
        <v>8333</v>
      </c>
      <c r="R2264" t="s">
        <v>8351</v>
      </c>
      <c r="S2264" s="9">
        <f t="shared" si="98"/>
        <v>41926.376828703702</v>
      </c>
      <c r="T2264" s="9">
        <f t="shared" si="99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97"/>
        <v>0.86545118855296566</v>
      </c>
      <c r="Q2265" t="s">
        <v>8333</v>
      </c>
      <c r="R2265" t="s">
        <v>8351</v>
      </c>
      <c r="S2265" s="9">
        <f t="shared" si="98"/>
        <v>42014.623993055553</v>
      </c>
      <c r="T2265" s="9">
        <f t="shared" si="99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97"/>
        <v>0.55545269394556562</v>
      </c>
      <c r="Q2266" t="s">
        <v>8333</v>
      </c>
      <c r="R2266" t="s">
        <v>8351</v>
      </c>
      <c r="S2266" s="9">
        <f t="shared" si="98"/>
        <v>42496.374004629623</v>
      </c>
      <c r="T2266" s="9">
        <f t="shared" si="99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97"/>
        <v>0.33500837520938026</v>
      </c>
      <c r="Q2267" t="s">
        <v>8333</v>
      </c>
      <c r="R2267" t="s">
        <v>8351</v>
      </c>
      <c r="S2267" s="9">
        <f t="shared" si="98"/>
        <v>42689.644756944443</v>
      </c>
      <c r="T2267" s="9">
        <f t="shared" si="99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97"/>
        <v>0.31223980016652791</v>
      </c>
      <c r="Q2268" t="s">
        <v>8333</v>
      </c>
      <c r="R2268" t="s">
        <v>8351</v>
      </c>
      <c r="S2268" s="9">
        <f t="shared" si="98"/>
        <v>42469.666574074072</v>
      </c>
      <c r="T2268" s="9">
        <f t="shared" si="99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97"/>
        <v>0.26279482294198803</v>
      </c>
      <c r="Q2269" t="s">
        <v>8333</v>
      </c>
      <c r="R2269" t="s">
        <v>8351</v>
      </c>
      <c r="S2269" s="9">
        <f t="shared" si="98"/>
        <v>41968.621493055551</v>
      </c>
      <c r="T2269" s="9">
        <f t="shared" si="99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97"/>
        <v>0.97465886939571145</v>
      </c>
      <c r="Q2270" t="s">
        <v>8333</v>
      </c>
      <c r="R2270" t="s">
        <v>8351</v>
      </c>
      <c r="S2270" s="9">
        <f t="shared" si="98"/>
        <v>42775.874016203707</v>
      </c>
      <c r="T2270" s="9">
        <f t="shared" si="99"/>
        <v>42805.874016203707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97"/>
        <v>5.5504984347594412E-2</v>
      </c>
      <c r="Q2271" t="s">
        <v>8333</v>
      </c>
      <c r="R2271" t="s">
        <v>8351</v>
      </c>
      <c r="S2271" s="9">
        <f t="shared" si="98"/>
        <v>42776.496099537035</v>
      </c>
      <c r="T2271" s="9">
        <f t="shared" si="99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97"/>
        <v>0.13884106585509437</v>
      </c>
      <c r="Q2272" t="s">
        <v>8333</v>
      </c>
      <c r="R2272" t="s">
        <v>8351</v>
      </c>
      <c r="S2272" s="9">
        <f t="shared" si="98"/>
        <v>42725.661030092589</v>
      </c>
      <c r="T2272" s="9">
        <f t="shared" si="99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97"/>
        <v>0.35324455120279769</v>
      </c>
      <c r="Q2273" t="s">
        <v>8333</v>
      </c>
      <c r="R2273" t="s">
        <v>8351</v>
      </c>
      <c r="S2273" s="9">
        <f t="shared" si="98"/>
        <v>42683.791712962957</v>
      </c>
      <c r="T2273" s="9">
        <f t="shared" si="99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97"/>
        <v>7.371369600471768E-2</v>
      </c>
      <c r="Q2274" t="s">
        <v>8333</v>
      </c>
      <c r="R2274" t="s">
        <v>8351</v>
      </c>
      <c r="S2274" s="9">
        <f t="shared" si="98"/>
        <v>42315.491157407407</v>
      </c>
      <c r="T2274" s="9">
        <f t="shared" si="99"/>
        <v>42345.491157407407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97"/>
        <v>0.45380286803412595</v>
      </c>
      <c r="Q2275" t="s">
        <v>8333</v>
      </c>
      <c r="R2275" t="s">
        <v>8351</v>
      </c>
      <c r="S2275" s="9">
        <f t="shared" si="98"/>
        <v>42781.340763888882</v>
      </c>
      <c r="T2275" s="9">
        <f t="shared" si="99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97"/>
        <v>0.83612040133779264</v>
      </c>
      <c r="Q2276" t="s">
        <v>8333</v>
      </c>
      <c r="R2276" t="s">
        <v>8351</v>
      </c>
      <c r="S2276" s="9">
        <f t="shared" si="98"/>
        <v>41663.292326388888</v>
      </c>
      <c r="T2276" s="9">
        <f t="shared" si="99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97"/>
        <v>0.2452367477834371</v>
      </c>
      <c r="Q2277" t="s">
        <v>8333</v>
      </c>
      <c r="R2277" t="s">
        <v>8351</v>
      </c>
      <c r="S2277" s="9">
        <f t="shared" si="98"/>
        <v>41965.408321759256</v>
      </c>
      <c r="T2277" s="9">
        <f t="shared" si="99"/>
        <v>41995.408321759256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97"/>
        <v>0.94501647446457993</v>
      </c>
      <c r="Q2278" t="s">
        <v>8333</v>
      </c>
      <c r="R2278" t="s">
        <v>8351</v>
      </c>
      <c r="S2278" s="9">
        <f t="shared" si="98"/>
        <v>41614.443159722221</v>
      </c>
      <c r="T2278" s="9">
        <f t="shared" si="99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97"/>
        <v>0.70880587058038691</v>
      </c>
      <c r="Q2279" t="s">
        <v>8333</v>
      </c>
      <c r="R2279" t="s">
        <v>8351</v>
      </c>
      <c r="S2279" s="9">
        <f t="shared" si="98"/>
        <v>40936.470173611109</v>
      </c>
      <c r="T2279" s="9">
        <f t="shared" si="99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97"/>
        <v>0.36941263391207979</v>
      </c>
      <c r="Q2280" t="s">
        <v>8333</v>
      </c>
      <c r="R2280" t="s">
        <v>8351</v>
      </c>
      <c r="S2280" s="9">
        <f t="shared" si="98"/>
        <v>42338.500775462962</v>
      </c>
      <c r="T2280" s="9">
        <f t="shared" si="99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97"/>
        <v>0.65019505851755521</v>
      </c>
      <c r="Q2281" t="s">
        <v>8333</v>
      </c>
      <c r="R2281" t="s">
        <v>8351</v>
      </c>
      <c r="S2281" s="9">
        <f t="shared" si="98"/>
        <v>42020.598368055558</v>
      </c>
      <c r="T2281" s="9">
        <f t="shared" si="99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97"/>
        <v>0.24778447807233789</v>
      </c>
      <c r="Q2282" t="s">
        <v>8333</v>
      </c>
      <c r="R2282" t="s">
        <v>8351</v>
      </c>
      <c r="S2282" s="9">
        <f t="shared" si="98"/>
        <v>42234.416562499995</v>
      </c>
      <c r="T2282" s="9">
        <f t="shared" si="99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97"/>
        <v>0.54054054054054057</v>
      </c>
      <c r="Q2283" t="s">
        <v>8325</v>
      </c>
      <c r="R2283" t="s">
        <v>8326</v>
      </c>
      <c r="S2283" s="9">
        <f t="shared" si="98"/>
        <v>40687.077511574069</v>
      </c>
      <c r="T2283" s="9">
        <f t="shared" si="99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97"/>
        <v>0.53956834532374098</v>
      </c>
      <c r="Q2284" t="s">
        <v>8325</v>
      </c>
      <c r="R2284" t="s">
        <v>8326</v>
      </c>
      <c r="S2284" s="9">
        <f t="shared" si="98"/>
        <v>42322.966273148144</v>
      </c>
      <c r="T2284" s="9">
        <f t="shared" si="99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97"/>
        <v>0.99151920572701502</v>
      </c>
      <c r="Q2285" t="s">
        <v>8325</v>
      </c>
      <c r="R2285" t="s">
        <v>8326</v>
      </c>
      <c r="S2285" s="9">
        <f t="shared" si="98"/>
        <v>40977.916712962957</v>
      </c>
      <c r="T2285" s="9">
        <f t="shared" si="99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97"/>
        <v>0.94143194937606589</v>
      </c>
      <c r="Q2286" t="s">
        <v>8325</v>
      </c>
      <c r="R2286" t="s">
        <v>8326</v>
      </c>
      <c r="S2286" s="9">
        <f t="shared" si="98"/>
        <v>40585.588483796295</v>
      </c>
      <c r="T2286" s="9">
        <f t="shared" si="99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97"/>
        <v>0.82394946443284811</v>
      </c>
      <c r="Q2287" t="s">
        <v>8325</v>
      </c>
      <c r="R2287" t="s">
        <v>8326</v>
      </c>
      <c r="S2287" s="9">
        <f t="shared" si="98"/>
        <v>41058.977349537039</v>
      </c>
      <c r="T2287" s="9">
        <f t="shared" si="99"/>
        <v>41088.977349537039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97"/>
        <v>0.99933377748167884</v>
      </c>
      <c r="Q2288" t="s">
        <v>8325</v>
      </c>
      <c r="R2288" t="s">
        <v>8326</v>
      </c>
      <c r="S2288" s="9">
        <f t="shared" si="98"/>
        <v>41494.755254629628</v>
      </c>
      <c r="T2288" s="9">
        <f t="shared" si="99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97"/>
        <v>0.83348922668869552</v>
      </c>
      <c r="Q2289" t="s">
        <v>8325</v>
      </c>
      <c r="R2289" t="s">
        <v>8326</v>
      </c>
      <c r="S2289" s="9">
        <f t="shared" si="98"/>
        <v>41792.459027777775</v>
      </c>
      <c r="T2289" s="9">
        <f t="shared" si="99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97"/>
        <v>0.99900099900099903</v>
      </c>
      <c r="Q2290" t="s">
        <v>8325</v>
      </c>
      <c r="R2290" t="s">
        <v>8326</v>
      </c>
      <c r="S2290" s="9">
        <f t="shared" si="98"/>
        <v>41067.619085648148</v>
      </c>
      <c r="T2290" s="9">
        <f t="shared" si="99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ref="O2291:O2322" si="100">D2291/E2291</f>
        <v>0.93109869646182497</v>
      </c>
      <c r="Q2291" t="s">
        <v>8325</v>
      </c>
      <c r="R2291" t="s">
        <v>8326</v>
      </c>
      <c r="S2291" s="9">
        <f t="shared" si="98"/>
        <v>41571.790046296293</v>
      </c>
      <c r="T2291" s="9">
        <f t="shared" si="99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0"/>
        <v>0.96092248558616267</v>
      </c>
      <c r="Q2292" t="s">
        <v>8325</v>
      </c>
      <c r="R2292" t="s">
        <v>8326</v>
      </c>
      <c r="S2292" s="9">
        <f t="shared" si="98"/>
        <v>40070.045486111107</v>
      </c>
      <c r="T2292" s="9">
        <f t="shared" si="99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0"/>
        <v>0.57870370370370372</v>
      </c>
      <c r="Q2293" t="s">
        <v>8325</v>
      </c>
      <c r="R2293" t="s">
        <v>8326</v>
      </c>
      <c r="S2293" s="9">
        <f t="shared" si="98"/>
        <v>40987.768726851849</v>
      </c>
      <c r="T2293" s="9">
        <f t="shared" si="99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0"/>
        <v>0.93239658556370353</v>
      </c>
      <c r="Q2294" t="s">
        <v>8325</v>
      </c>
      <c r="R2294" t="s">
        <v>8326</v>
      </c>
      <c r="S2294" s="9">
        <f t="shared" si="98"/>
        <v>40987.489305555551</v>
      </c>
      <c r="T2294" s="9">
        <f t="shared" si="99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0"/>
        <v>0.92391304347826086</v>
      </c>
      <c r="Q2295" t="s">
        <v>8325</v>
      </c>
      <c r="R2295" t="s">
        <v>8326</v>
      </c>
      <c r="S2295" s="9">
        <f t="shared" si="98"/>
        <v>41151.499988425923</v>
      </c>
      <c r="T2295" s="9">
        <f t="shared" si="99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0"/>
        <v>0.68455265852870462</v>
      </c>
      <c r="Q2296" t="s">
        <v>8325</v>
      </c>
      <c r="R2296" t="s">
        <v>8326</v>
      </c>
      <c r="S2296" s="9">
        <f t="shared" si="98"/>
        <v>41264.514814814815</v>
      </c>
      <c r="T2296" s="9">
        <f t="shared" si="99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0"/>
        <v>0.79840319361277445</v>
      </c>
      <c r="Q2297" t="s">
        <v>8325</v>
      </c>
      <c r="R2297" t="s">
        <v>8326</v>
      </c>
      <c r="S2297" s="9">
        <f t="shared" si="98"/>
        <v>41270.746018518512</v>
      </c>
      <c r="T2297" s="9">
        <f t="shared" si="99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0"/>
        <v>0.6708193579300431</v>
      </c>
      <c r="Q2298" t="s">
        <v>8325</v>
      </c>
      <c r="R2298" t="s">
        <v>8326</v>
      </c>
      <c r="S2298" s="9">
        <f t="shared" si="98"/>
        <v>40927.52344907407</v>
      </c>
      <c r="T2298" s="9">
        <f t="shared" si="99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0"/>
        <v>0.99403578528827041</v>
      </c>
      <c r="Q2299" t="s">
        <v>8325</v>
      </c>
      <c r="R2299" t="s">
        <v>8326</v>
      </c>
      <c r="S2299" s="9">
        <f t="shared" si="98"/>
        <v>40947.83390046296</v>
      </c>
      <c r="T2299" s="9">
        <f t="shared" si="99"/>
        <v>40981.957638888889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0"/>
        <v>0.95171626165852419</v>
      </c>
      <c r="Q2300" t="s">
        <v>8325</v>
      </c>
      <c r="R2300" t="s">
        <v>8326</v>
      </c>
      <c r="S2300" s="9">
        <f t="shared" si="98"/>
        <v>41694.632326388884</v>
      </c>
      <c r="T2300" s="9">
        <f t="shared" si="99"/>
        <v>41724.59065972222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0"/>
        <v>0.28557829604950025</v>
      </c>
      <c r="Q2301" t="s">
        <v>8325</v>
      </c>
      <c r="R2301" t="s">
        <v>8326</v>
      </c>
      <c r="S2301" s="9">
        <f t="shared" si="98"/>
        <v>40564.824178240735</v>
      </c>
      <c r="T2301" s="9">
        <f t="shared" si="99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0"/>
        <v>0.98765432098765427</v>
      </c>
      <c r="Q2302" t="s">
        <v>8325</v>
      </c>
      <c r="R2302" t="s">
        <v>8326</v>
      </c>
      <c r="S2302" s="9">
        <f t="shared" si="98"/>
        <v>41074.518703703703</v>
      </c>
      <c r="T2302" s="9">
        <f t="shared" si="99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0"/>
        <v>0.74847834352760834</v>
      </c>
      <c r="Q2303" t="s">
        <v>8325</v>
      </c>
      <c r="R2303" t="s">
        <v>8329</v>
      </c>
      <c r="S2303" s="9">
        <f t="shared" si="98"/>
        <v>41415.938611111109</v>
      </c>
      <c r="T2303" s="9">
        <f t="shared" si="99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0"/>
        <v>0.5859872611464968</v>
      </c>
      <c r="Q2304" t="s">
        <v>8325</v>
      </c>
      <c r="R2304" t="s">
        <v>8329</v>
      </c>
      <c r="S2304" s="9">
        <f t="shared" si="98"/>
        <v>41605.660115740735</v>
      </c>
      <c r="T2304" s="9">
        <f t="shared" si="99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0"/>
        <v>0.91442537934476109</v>
      </c>
      <c r="Q2305" t="s">
        <v>8325</v>
      </c>
      <c r="R2305" t="s">
        <v>8329</v>
      </c>
      <c r="S2305" s="9">
        <f t="shared" si="98"/>
        <v>40849.902731481481</v>
      </c>
      <c r="T2305" s="9">
        <f t="shared" si="99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0"/>
        <v>0.99304537224305767</v>
      </c>
      <c r="Q2306" t="s">
        <v>8325</v>
      </c>
      <c r="R2306" t="s">
        <v>8329</v>
      </c>
      <c r="S2306" s="9">
        <f t="shared" si="98"/>
        <v>40502.607534722221</v>
      </c>
      <c r="T2306" s="9">
        <f t="shared" si="99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00"/>
        <v>0.98787113769826029</v>
      </c>
      <c r="Q2307" t="s">
        <v>8325</v>
      </c>
      <c r="R2307" t="s">
        <v>8329</v>
      </c>
      <c r="S2307" s="9">
        <f t="shared" ref="S2307:S2370" si="101">(J2307/86400)+25569+(-5/24)</f>
        <v>41834.486944444441</v>
      </c>
      <c r="T2307" s="9">
        <f t="shared" ref="T2307:T2370" si="102">(I2307/86400)+25569+(-5/24)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0"/>
        <v>0.93669293867337511</v>
      </c>
      <c r="Q2308" t="s">
        <v>8325</v>
      </c>
      <c r="R2308" t="s">
        <v>8329</v>
      </c>
      <c r="S2308" s="9">
        <f t="shared" si="101"/>
        <v>40947.959826388884</v>
      </c>
      <c r="T2308" s="9">
        <f t="shared" si="102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0"/>
        <v>0.93757815259204103</v>
      </c>
      <c r="Q2309" t="s">
        <v>8325</v>
      </c>
      <c r="R2309" t="s">
        <v>8329</v>
      </c>
      <c r="S2309" s="9">
        <f t="shared" si="101"/>
        <v>41004.594131944446</v>
      </c>
      <c r="T2309" s="9">
        <f t="shared" si="102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0"/>
        <v>0.98710622111850588</v>
      </c>
      <c r="Q2310" t="s">
        <v>8325</v>
      </c>
      <c r="R2310" t="s">
        <v>8329</v>
      </c>
      <c r="S2310" s="9">
        <f t="shared" si="101"/>
        <v>41851.754583333335</v>
      </c>
      <c r="T2310" s="9">
        <f t="shared" si="102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0"/>
        <v>0.93743115739937843</v>
      </c>
      <c r="Q2311" t="s">
        <v>8325</v>
      </c>
      <c r="R2311" t="s">
        <v>8329</v>
      </c>
      <c r="S2311" s="9">
        <f t="shared" si="101"/>
        <v>41307.779363425921</v>
      </c>
      <c r="T2311" s="9">
        <f t="shared" si="102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0"/>
        <v>0.23318732025669259</v>
      </c>
      <c r="Q2312" t="s">
        <v>8325</v>
      </c>
      <c r="R2312" t="s">
        <v>8329</v>
      </c>
      <c r="S2312" s="9">
        <f t="shared" si="101"/>
        <v>41324.585821759254</v>
      </c>
      <c r="T2312" s="9">
        <f t="shared" si="102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0"/>
        <v>0.96051227321237997</v>
      </c>
      <c r="Q2313" t="s">
        <v>8325</v>
      </c>
      <c r="R2313" t="s">
        <v>8329</v>
      </c>
      <c r="S2313" s="9">
        <f t="shared" si="101"/>
        <v>41735.796168981477</v>
      </c>
      <c r="T2313" s="9">
        <f t="shared" si="102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0"/>
        <v>0.92707045735475901</v>
      </c>
      <c r="Q2314" t="s">
        <v>8325</v>
      </c>
      <c r="R2314" t="s">
        <v>8329</v>
      </c>
      <c r="S2314" s="9">
        <f t="shared" si="101"/>
        <v>41716.424513888887</v>
      </c>
      <c r="T2314" s="9">
        <f t="shared" si="102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0"/>
        <v>0.56869752343602487</v>
      </c>
      <c r="Q2315" t="s">
        <v>8325</v>
      </c>
      <c r="R2315" t="s">
        <v>8329</v>
      </c>
      <c r="S2315" s="9">
        <f t="shared" si="101"/>
        <v>41002.750300925924</v>
      </c>
      <c r="T2315" s="9">
        <f t="shared" si="102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0"/>
        <v>0.63706440721156909</v>
      </c>
      <c r="Q2316" t="s">
        <v>8325</v>
      </c>
      <c r="R2316" t="s">
        <v>8329</v>
      </c>
      <c r="S2316" s="9">
        <f t="shared" si="101"/>
        <v>41037.343252314815</v>
      </c>
      <c r="T2316" s="9">
        <f t="shared" si="102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0"/>
        <v>0.97465886939571145</v>
      </c>
      <c r="Q2317" t="s">
        <v>8325</v>
      </c>
      <c r="R2317" t="s">
        <v>8329</v>
      </c>
      <c r="S2317" s="9">
        <f t="shared" si="101"/>
        <v>41004.517858796295</v>
      </c>
      <c r="T2317" s="9">
        <f t="shared" si="102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0"/>
        <v>0.9611441459913882</v>
      </c>
      <c r="Q2318" t="s">
        <v>8325</v>
      </c>
      <c r="R2318" t="s">
        <v>8329</v>
      </c>
      <c r="S2318" s="9">
        <f t="shared" si="101"/>
        <v>40079.516782407409</v>
      </c>
      <c r="T2318" s="9">
        <f t="shared" si="102"/>
        <v>40156.558333333327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0"/>
        <v>0.96153846153846156</v>
      </c>
      <c r="Q2319" t="s">
        <v>8325</v>
      </c>
      <c r="R2319" t="s">
        <v>8329</v>
      </c>
      <c r="S2319" s="9">
        <f t="shared" si="101"/>
        <v>40192.33390046296</v>
      </c>
      <c r="T2319" s="9">
        <f t="shared" si="102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0"/>
        <v>0.82603667602841568</v>
      </c>
      <c r="Q2320" t="s">
        <v>8325</v>
      </c>
      <c r="R2320" t="s">
        <v>8329</v>
      </c>
      <c r="S2320" s="9">
        <f t="shared" si="101"/>
        <v>40050.435347222221</v>
      </c>
      <c r="T2320" s="9">
        <f t="shared" si="102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0"/>
        <v>0.92850510677808729</v>
      </c>
      <c r="Q2321" t="s">
        <v>8325</v>
      </c>
      <c r="R2321" t="s">
        <v>8329</v>
      </c>
      <c r="S2321" s="9">
        <f t="shared" si="101"/>
        <v>41592.873668981476</v>
      </c>
      <c r="T2321" s="9">
        <f t="shared" si="102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0"/>
        <v>0.92030185900975525</v>
      </c>
      <c r="Q2322" t="s">
        <v>8325</v>
      </c>
      <c r="R2322" t="s">
        <v>8329</v>
      </c>
      <c r="S2322" s="9">
        <f t="shared" si="101"/>
        <v>41696.608796296292</v>
      </c>
      <c r="T2322" s="9">
        <f t="shared" si="102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Q2323" t="s">
        <v>8336</v>
      </c>
      <c r="R2323" t="s">
        <v>8352</v>
      </c>
      <c r="S2323" s="9">
        <f t="shared" si="101"/>
        <v>42799.052094907405</v>
      </c>
      <c r="T2323" s="9">
        <f t="shared" si="102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Q2324" t="s">
        <v>8336</v>
      </c>
      <c r="R2324" t="s">
        <v>8352</v>
      </c>
      <c r="S2324" s="9">
        <f t="shared" si="101"/>
        <v>42804.6871412037</v>
      </c>
      <c r="T2324" s="9">
        <f t="shared" si="102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Q2325" t="s">
        <v>8336</v>
      </c>
      <c r="R2325" t="s">
        <v>8352</v>
      </c>
      <c r="S2325" s="9">
        <f t="shared" si="101"/>
        <v>42807.546840277777</v>
      </c>
      <c r="T2325" s="9">
        <f t="shared" si="102"/>
        <v>42814.546840277777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Q2326" t="s">
        <v>8336</v>
      </c>
      <c r="R2326" t="s">
        <v>8352</v>
      </c>
      <c r="S2326" s="9">
        <f t="shared" si="101"/>
        <v>42790.67690972222</v>
      </c>
      <c r="T2326" s="9">
        <f t="shared" si="102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Q2327" t="s">
        <v>8336</v>
      </c>
      <c r="R2327" t="s">
        <v>8352</v>
      </c>
      <c r="S2327" s="9">
        <f t="shared" si="101"/>
        <v>42793.814016203702</v>
      </c>
      <c r="T2327" s="9">
        <f t="shared" si="102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Q2328" t="s">
        <v>8336</v>
      </c>
      <c r="R2328" t="s">
        <v>8352</v>
      </c>
      <c r="S2328" s="9">
        <f t="shared" si="101"/>
        <v>42803.825787037036</v>
      </c>
      <c r="T2328" s="9">
        <f t="shared" si="102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ref="O2329:O2342" si="103">D2329/E2329</f>
        <v>0.19007998620127917</v>
      </c>
      <c r="Q2329" t="s">
        <v>8336</v>
      </c>
      <c r="R2329" t="s">
        <v>8352</v>
      </c>
      <c r="S2329" s="9">
        <f t="shared" si="101"/>
        <v>41842.708796296291</v>
      </c>
      <c r="T2329" s="9">
        <f t="shared" si="102"/>
        <v>41877.708796296291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3"/>
        <v>0.39300451955197485</v>
      </c>
      <c r="Q2330" t="s">
        <v>8336</v>
      </c>
      <c r="R2330" t="s">
        <v>8352</v>
      </c>
      <c r="S2330" s="9">
        <f t="shared" si="101"/>
        <v>42139.573344907403</v>
      </c>
      <c r="T2330" s="9">
        <f t="shared" si="102"/>
        <v>42169.573344907403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3"/>
        <v>0.9441087613293051</v>
      </c>
      <c r="Q2331" t="s">
        <v>8336</v>
      </c>
      <c r="R2331" t="s">
        <v>8352</v>
      </c>
      <c r="S2331" s="9">
        <f t="shared" si="101"/>
        <v>41807.416041666664</v>
      </c>
      <c r="T2331" s="9">
        <f t="shared" si="102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3"/>
        <v>0.97634456594510155</v>
      </c>
      <c r="Q2332" t="s">
        <v>8336</v>
      </c>
      <c r="R2332" t="s">
        <v>8352</v>
      </c>
      <c r="S2332" s="9">
        <f t="shared" si="101"/>
        <v>42332.691469907404</v>
      </c>
      <c r="T2332" s="9">
        <f t="shared" si="102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3"/>
        <v>0.69293466492278111</v>
      </c>
      <c r="Q2333" t="s">
        <v>8336</v>
      </c>
      <c r="R2333" t="s">
        <v>8352</v>
      </c>
      <c r="S2333" s="9">
        <f t="shared" si="101"/>
        <v>41838.797337962962</v>
      </c>
      <c r="T2333" s="9">
        <f t="shared" si="102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3"/>
        <v>0.94066297926778797</v>
      </c>
      <c r="Q2334" t="s">
        <v>8336</v>
      </c>
      <c r="R2334" t="s">
        <v>8352</v>
      </c>
      <c r="S2334" s="9">
        <f t="shared" si="101"/>
        <v>42011.419803240737</v>
      </c>
      <c r="T2334" s="9">
        <f t="shared" si="102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3"/>
        <v>0.47132757266300079</v>
      </c>
      <c r="Q2335" t="s">
        <v>8336</v>
      </c>
      <c r="R2335" t="s">
        <v>8352</v>
      </c>
      <c r="S2335" s="9">
        <f t="shared" si="101"/>
        <v>41767.442013888889</v>
      </c>
      <c r="T2335" s="9">
        <f t="shared" si="102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3"/>
        <v>0.98087297694948505</v>
      </c>
      <c r="Q2336" t="s">
        <v>8336</v>
      </c>
      <c r="R2336" t="s">
        <v>8352</v>
      </c>
      <c r="S2336" s="9">
        <f t="shared" si="101"/>
        <v>41918.461782407401</v>
      </c>
      <c r="T2336" s="9">
        <f t="shared" si="102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3"/>
        <v>0.97778473091364204</v>
      </c>
      <c r="Q2337" t="s">
        <v>8336</v>
      </c>
      <c r="R2337" t="s">
        <v>8352</v>
      </c>
      <c r="S2337" s="9">
        <f t="shared" si="101"/>
        <v>41771.363923611112</v>
      </c>
      <c r="T2337" s="9">
        <f t="shared" si="102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3"/>
        <v>0.19203715995860063</v>
      </c>
      <c r="Q2338" t="s">
        <v>8336</v>
      </c>
      <c r="R2338" t="s">
        <v>8352</v>
      </c>
      <c r="S2338" s="9">
        <f t="shared" si="101"/>
        <v>41666.716377314813</v>
      </c>
      <c r="T2338" s="9">
        <f t="shared" si="102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3"/>
        <v>0.9036825062128172</v>
      </c>
      <c r="Q2339" t="s">
        <v>8336</v>
      </c>
      <c r="R2339" t="s">
        <v>8352</v>
      </c>
      <c r="S2339" s="9">
        <f t="shared" si="101"/>
        <v>41786.432210648149</v>
      </c>
      <c r="T2339" s="9">
        <f t="shared" si="102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3"/>
        <v>0.98869591009458524</v>
      </c>
      <c r="Q2340" t="s">
        <v>8336</v>
      </c>
      <c r="R2340" t="s">
        <v>8352</v>
      </c>
      <c r="S2340" s="9">
        <f t="shared" si="101"/>
        <v>41789.688472222224</v>
      </c>
      <c r="T2340" s="9">
        <f t="shared" si="102"/>
        <v>41819.688472222224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3"/>
        <v>0.33989558407657167</v>
      </c>
      <c r="Q2341" t="s">
        <v>8336</v>
      </c>
      <c r="R2341" t="s">
        <v>8352</v>
      </c>
      <c r="S2341" s="9">
        <f t="shared" si="101"/>
        <v>42692.591539351844</v>
      </c>
      <c r="T2341" s="9">
        <f t="shared" si="102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3"/>
        <v>0.94538063387771498</v>
      </c>
      <c r="Q2342" t="s">
        <v>8336</v>
      </c>
      <c r="R2342" t="s">
        <v>8352</v>
      </c>
      <c r="S2342" s="9">
        <f t="shared" si="101"/>
        <v>42643.434467592589</v>
      </c>
      <c r="T2342" s="9">
        <f t="shared" si="102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Q2343" t="s">
        <v>8319</v>
      </c>
      <c r="R2343" t="s">
        <v>8320</v>
      </c>
      <c r="S2343" s="9">
        <f t="shared" si="101"/>
        <v>42167.605370370373</v>
      </c>
      <c r="T2343" s="9">
        <f t="shared" si="102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Q2344" t="s">
        <v>8319</v>
      </c>
      <c r="R2344" t="s">
        <v>8320</v>
      </c>
      <c r="S2344" s="9">
        <f t="shared" si="101"/>
        <v>41897.49386574074</v>
      </c>
      <c r="T2344" s="9">
        <f t="shared" si="102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Q2345" t="s">
        <v>8319</v>
      </c>
      <c r="R2345" t="s">
        <v>8320</v>
      </c>
      <c r="S2345" s="9">
        <f t="shared" si="101"/>
        <v>42327.616956018515</v>
      </c>
      <c r="T2345" s="9">
        <f t="shared" si="102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Q2346" t="s">
        <v>8319</v>
      </c>
      <c r="R2346" t="s">
        <v>8320</v>
      </c>
      <c r="S2346" s="9">
        <f t="shared" si="101"/>
        <v>42515.519317129627</v>
      </c>
      <c r="T2346" s="9">
        <f t="shared" si="102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Q2347" t="s">
        <v>8319</v>
      </c>
      <c r="R2347" t="s">
        <v>8320</v>
      </c>
      <c r="S2347" s="9">
        <f t="shared" si="101"/>
        <v>42059.79347222222</v>
      </c>
      <c r="T2347" s="9">
        <f t="shared" si="102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Q2348" t="s">
        <v>8319</v>
      </c>
      <c r="R2348" t="s">
        <v>8320</v>
      </c>
      <c r="S2348" s="9">
        <f t="shared" si="101"/>
        <v>42615.590636574074</v>
      </c>
      <c r="T2348" s="9">
        <f t="shared" si="102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Q2349" t="s">
        <v>8319</v>
      </c>
      <c r="R2349" t="s">
        <v>8320</v>
      </c>
      <c r="S2349" s="9">
        <f t="shared" si="101"/>
        <v>42577.39902777777</v>
      </c>
      <c r="T2349" s="9">
        <f t="shared" si="102"/>
        <v>42607.39902777777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Q2350" t="s">
        <v>8319</v>
      </c>
      <c r="R2350" t="s">
        <v>8320</v>
      </c>
      <c r="S2350" s="9">
        <f t="shared" si="101"/>
        <v>42360.723819444444</v>
      </c>
      <c r="T2350" s="9">
        <f t="shared" si="102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Q2351" t="s">
        <v>8319</v>
      </c>
      <c r="R2351" t="s">
        <v>8320</v>
      </c>
      <c r="S2351" s="9">
        <f t="shared" si="101"/>
        <v>42198.567453703705</v>
      </c>
      <c r="T2351" s="9">
        <f t="shared" si="102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Q2352" t="s">
        <v>8319</v>
      </c>
      <c r="R2352" t="s">
        <v>8320</v>
      </c>
      <c r="S2352" s="9">
        <f t="shared" si="101"/>
        <v>42708.633912037032</v>
      </c>
      <c r="T2352" s="9">
        <f t="shared" si="102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Q2353" t="s">
        <v>8319</v>
      </c>
      <c r="R2353" t="s">
        <v>8320</v>
      </c>
      <c r="S2353" s="9">
        <f t="shared" si="101"/>
        <v>42093.892812500002</v>
      </c>
      <c r="T2353" s="9">
        <f t="shared" si="102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Q2354" t="s">
        <v>8319</v>
      </c>
      <c r="R2354" t="s">
        <v>8320</v>
      </c>
      <c r="S2354" s="9">
        <f t="shared" si="101"/>
        <v>42101.425370370365</v>
      </c>
      <c r="T2354" s="9">
        <f t="shared" si="102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Q2355" t="s">
        <v>8319</v>
      </c>
      <c r="R2355" t="s">
        <v>8320</v>
      </c>
      <c r="S2355" s="9">
        <f t="shared" si="101"/>
        <v>42103.467847222222</v>
      </c>
      <c r="T2355" s="9">
        <f t="shared" si="102"/>
        <v>42115.467847222222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Q2356" t="s">
        <v>8319</v>
      </c>
      <c r="R2356" t="s">
        <v>8320</v>
      </c>
      <c r="S2356" s="9">
        <f t="shared" si="101"/>
        <v>41954.51458333333</v>
      </c>
      <c r="T2356" s="9">
        <f t="shared" si="102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Q2357" t="s">
        <v>8319</v>
      </c>
      <c r="R2357" t="s">
        <v>8320</v>
      </c>
      <c r="S2357" s="9">
        <f t="shared" si="101"/>
        <v>42096.709907407407</v>
      </c>
      <c r="T2357" s="9">
        <f t="shared" si="102"/>
        <v>42126.709907407407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Q2358" t="s">
        <v>8319</v>
      </c>
      <c r="R2358" t="s">
        <v>8320</v>
      </c>
      <c r="S2358" s="9">
        <f t="shared" si="101"/>
        <v>42130.575277777774</v>
      </c>
      <c r="T2358" s="9">
        <f t="shared" si="102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Q2359" t="s">
        <v>8319</v>
      </c>
      <c r="R2359" t="s">
        <v>8320</v>
      </c>
      <c r="S2359" s="9">
        <f t="shared" si="101"/>
        <v>42264.411782407406</v>
      </c>
      <c r="T2359" s="9">
        <f t="shared" si="102"/>
        <v>42294.411782407406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Q2360" t="s">
        <v>8319</v>
      </c>
      <c r="R2360" t="s">
        <v>8320</v>
      </c>
      <c r="S2360" s="9">
        <f t="shared" si="101"/>
        <v>41978.722638888888</v>
      </c>
      <c r="T2360" s="9">
        <f t="shared" si="102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Q2361" t="s">
        <v>8319</v>
      </c>
      <c r="R2361" t="s">
        <v>8320</v>
      </c>
      <c r="S2361" s="9">
        <f t="shared" si="101"/>
        <v>42159.441249999996</v>
      </c>
      <c r="T2361" s="9">
        <f t="shared" si="102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Q2362" t="s">
        <v>8319</v>
      </c>
      <c r="R2362" t="s">
        <v>8320</v>
      </c>
      <c r="S2362" s="9">
        <f t="shared" si="101"/>
        <v>42377.498611111114</v>
      </c>
      <c r="T2362" s="9">
        <f t="shared" si="102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Q2363" t="s">
        <v>8319</v>
      </c>
      <c r="R2363" t="s">
        <v>8320</v>
      </c>
      <c r="S2363" s="9">
        <f t="shared" si="101"/>
        <v>42466.650555555556</v>
      </c>
      <c r="T2363" s="9">
        <f t="shared" si="102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Q2364" t="s">
        <v>8319</v>
      </c>
      <c r="R2364" t="s">
        <v>8320</v>
      </c>
      <c r="S2364" s="9">
        <f t="shared" si="101"/>
        <v>41954.47997685185</v>
      </c>
      <c r="T2364" s="9">
        <f t="shared" si="102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Q2365" t="s">
        <v>8319</v>
      </c>
      <c r="R2365" t="s">
        <v>8320</v>
      </c>
      <c r="S2365" s="9">
        <f t="shared" si="101"/>
        <v>42321.803240740737</v>
      </c>
      <c r="T2365" s="9">
        <f t="shared" si="102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Q2366" t="s">
        <v>8319</v>
      </c>
      <c r="R2366" t="s">
        <v>8320</v>
      </c>
      <c r="S2366" s="9">
        <f t="shared" si="101"/>
        <v>42248.726342592585</v>
      </c>
      <c r="T2366" s="9">
        <f t="shared" si="102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Q2367" t="s">
        <v>8319</v>
      </c>
      <c r="R2367" t="s">
        <v>8320</v>
      </c>
      <c r="S2367" s="9">
        <f t="shared" si="101"/>
        <v>42346.528067129628</v>
      </c>
      <c r="T2367" s="9">
        <f t="shared" si="102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Q2368" t="s">
        <v>8319</v>
      </c>
      <c r="R2368" t="s">
        <v>8320</v>
      </c>
      <c r="S2368" s="9">
        <f t="shared" si="101"/>
        <v>42268.323298611103</v>
      </c>
      <c r="T2368" s="9">
        <f t="shared" si="102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Q2369" t="s">
        <v>8319</v>
      </c>
      <c r="R2369" t="s">
        <v>8320</v>
      </c>
      <c r="S2369" s="9">
        <f t="shared" si="101"/>
        <v>42425.761759259258</v>
      </c>
      <c r="T2369" s="9">
        <f t="shared" si="102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Q2370" t="s">
        <v>8319</v>
      </c>
      <c r="R2370" t="s">
        <v>8320</v>
      </c>
      <c r="S2370" s="9">
        <f t="shared" si="101"/>
        <v>42063.513483796291</v>
      </c>
      <c r="T2370" s="9">
        <f t="shared" si="102"/>
        <v>42108.471817129626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Q2371" t="s">
        <v>8319</v>
      </c>
      <c r="R2371" t="s">
        <v>8320</v>
      </c>
      <c r="S2371" s="9">
        <f t="shared" ref="S2371:S2434" si="104">(J2371/86400)+25569+(-5/24)</f>
        <v>42380.60429398148</v>
      </c>
      <c r="T2371" s="9">
        <f t="shared" ref="T2371:T2434" si="105">(I2371/86400)+25569+(-5/24)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Q2372" t="s">
        <v>8319</v>
      </c>
      <c r="R2372" t="s">
        <v>8320</v>
      </c>
      <c r="S2372" s="9">
        <f t="shared" si="104"/>
        <v>41960.980798611105</v>
      </c>
      <c r="T2372" s="9">
        <f t="shared" si="105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Q2373" t="s">
        <v>8319</v>
      </c>
      <c r="R2373" t="s">
        <v>8320</v>
      </c>
      <c r="S2373" s="9">
        <f t="shared" si="104"/>
        <v>42150.569398148145</v>
      </c>
      <c r="T2373" s="9">
        <f t="shared" si="105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Q2374" t="s">
        <v>8319</v>
      </c>
      <c r="R2374" t="s">
        <v>8320</v>
      </c>
      <c r="S2374" s="9">
        <f t="shared" si="104"/>
        <v>42087.860775462956</v>
      </c>
      <c r="T2374" s="9">
        <f t="shared" si="105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Q2375" t="s">
        <v>8319</v>
      </c>
      <c r="R2375" t="s">
        <v>8320</v>
      </c>
      <c r="S2375" s="9">
        <f t="shared" si="104"/>
        <v>42215.453981481478</v>
      </c>
      <c r="T2375" s="9">
        <f t="shared" si="105"/>
        <v>42245.453981481478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Q2376" t="s">
        <v>8319</v>
      </c>
      <c r="R2376" t="s">
        <v>8320</v>
      </c>
      <c r="S2376" s="9">
        <f t="shared" si="104"/>
        <v>42017.634953703702</v>
      </c>
      <c r="T2376" s="9">
        <f t="shared" si="105"/>
        <v>42047.634953703702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Q2377" t="s">
        <v>8319</v>
      </c>
      <c r="R2377" t="s">
        <v>8320</v>
      </c>
      <c r="S2377" s="9">
        <f t="shared" si="104"/>
        <v>42592.627743055556</v>
      </c>
      <c r="T2377" s="9">
        <f t="shared" si="105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Q2378" t="s">
        <v>8319</v>
      </c>
      <c r="R2378" t="s">
        <v>8320</v>
      </c>
      <c r="S2378" s="9">
        <f t="shared" si="104"/>
        <v>42318.717199074068</v>
      </c>
      <c r="T2378" s="9">
        <f t="shared" si="105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Q2379" t="s">
        <v>8319</v>
      </c>
      <c r="R2379" t="s">
        <v>8320</v>
      </c>
      <c r="S2379" s="9">
        <f t="shared" si="104"/>
        <v>42669.661840277775</v>
      </c>
      <c r="T2379" s="9">
        <f t="shared" si="105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Q2380" t="s">
        <v>8319</v>
      </c>
      <c r="R2380" t="s">
        <v>8320</v>
      </c>
      <c r="S2380" s="9">
        <f t="shared" si="104"/>
        <v>42212.804745370369</v>
      </c>
      <c r="T2380" s="9">
        <f t="shared" si="105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Q2381" t="s">
        <v>8319</v>
      </c>
      <c r="R2381" t="s">
        <v>8320</v>
      </c>
      <c r="S2381" s="9">
        <f t="shared" si="104"/>
        <v>42236.808055555557</v>
      </c>
      <c r="T2381" s="9">
        <f t="shared" si="105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Q2382" t="s">
        <v>8319</v>
      </c>
      <c r="R2382" t="s">
        <v>8320</v>
      </c>
      <c r="S2382" s="9">
        <f t="shared" si="104"/>
        <v>42248.584976851846</v>
      </c>
      <c r="T2382" s="9">
        <f t="shared" si="105"/>
        <v>42278.584976851846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Q2383" t="s">
        <v>8319</v>
      </c>
      <c r="R2383" t="s">
        <v>8320</v>
      </c>
      <c r="S2383" s="9">
        <f t="shared" si="104"/>
        <v>42074.727407407401</v>
      </c>
      <c r="T2383" s="9">
        <f t="shared" si="105"/>
        <v>42104.727407407401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Q2384" t="s">
        <v>8319</v>
      </c>
      <c r="R2384" t="s">
        <v>8320</v>
      </c>
      <c r="S2384" s="9">
        <f t="shared" si="104"/>
        <v>42194.979201388887</v>
      </c>
      <c r="T2384" s="9">
        <f t="shared" si="105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Q2385" t="s">
        <v>8319</v>
      </c>
      <c r="R2385" t="s">
        <v>8320</v>
      </c>
      <c r="S2385" s="9">
        <f t="shared" si="104"/>
        <v>42026.848460648143</v>
      </c>
      <c r="T2385" s="9">
        <f t="shared" si="105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Q2386" t="s">
        <v>8319</v>
      </c>
      <c r="R2386" t="s">
        <v>8320</v>
      </c>
      <c r="S2386" s="9">
        <f t="shared" si="104"/>
        <v>41926.859293981477</v>
      </c>
      <c r="T2386" s="9">
        <f t="shared" si="105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Q2387" t="s">
        <v>8319</v>
      </c>
      <c r="R2387" t="s">
        <v>8320</v>
      </c>
      <c r="S2387" s="9">
        <f t="shared" si="104"/>
        <v>42191.493425925924</v>
      </c>
      <c r="T2387" s="9">
        <f t="shared" si="105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Q2388" t="s">
        <v>8319</v>
      </c>
      <c r="R2388" t="s">
        <v>8320</v>
      </c>
      <c r="S2388" s="9">
        <f t="shared" si="104"/>
        <v>41954.629907407405</v>
      </c>
      <c r="T2388" s="9">
        <f t="shared" si="105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Q2389" t="s">
        <v>8319</v>
      </c>
      <c r="R2389" t="s">
        <v>8320</v>
      </c>
      <c r="S2389" s="9">
        <f t="shared" si="104"/>
        <v>42528.418287037035</v>
      </c>
      <c r="T2389" s="9">
        <f t="shared" si="105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Q2390" t="s">
        <v>8319</v>
      </c>
      <c r="R2390" t="s">
        <v>8320</v>
      </c>
      <c r="S2390" s="9">
        <f t="shared" si="104"/>
        <v>41989.645358796297</v>
      </c>
      <c r="T2390" s="9">
        <f t="shared" si="105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Q2391" t="s">
        <v>8319</v>
      </c>
      <c r="R2391" t="s">
        <v>8320</v>
      </c>
      <c r="S2391" s="9">
        <f t="shared" si="104"/>
        <v>42179.445046296292</v>
      </c>
      <c r="T2391" s="9">
        <f t="shared" si="105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Q2392" t="s">
        <v>8319</v>
      </c>
      <c r="R2392" t="s">
        <v>8320</v>
      </c>
      <c r="S2392" s="9">
        <f t="shared" si="104"/>
        <v>41968.053981481477</v>
      </c>
      <c r="T2392" s="9">
        <f t="shared" si="105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Q2393" t="s">
        <v>8319</v>
      </c>
      <c r="R2393" t="s">
        <v>8320</v>
      </c>
      <c r="S2393" s="9">
        <f t="shared" si="104"/>
        <v>42064.586157407401</v>
      </c>
      <c r="T2393" s="9">
        <f t="shared" si="105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Q2394" t="s">
        <v>8319</v>
      </c>
      <c r="R2394" t="s">
        <v>8320</v>
      </c>
      <c r="S2394" s="9">
        <f t="shared" si="104"/>
        <v>42275.912303240737</v>
      </c>
      <c r="T2394" s="9">
        <f t="shared" si="105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Q2395" t="s">
        <v>8319</v>
      </c>
      <c r="R2395" t="s">
        <v>8320</v>
      </c>
      <c r="S2395" s="9">
        <f t="shared" si="104"/>
        <v>42194.440011574072</v>
      </c>
      <c r="T2395" s="9">
        <f t="shared" si="105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Q2396" t="s">
        <v>8319</v>
      </c>
      <c r="R2396" t="s">
        <v>8320</v>
      </c>
      <c r="S2396" s="9">
        <f t="shared" si="104"/>
        <v>42031.15385416666</v>
      </c>
      <c r="T2396" s="9">
        <f t="shared" si="105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Q2397" t="s">
        <v>8319</v>
      </c>
      <c r="R2397" t="s">
        <v>8320</v>
      </c>
      <c r="S2397" s="9">
        <f t="shared" si="104"/>
        <v>42716.913043981483</v>
      </c>
      <c r="T2397" s="9">
        <f t="shared" si="105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Q2398" t="s">
        <v>8319</v>
      </c>
      <c r="R2398" t="s">
        <v>8320</v>
      </c>
      <c r="S2398" s="9">
        <f t="shared" si="104"/>
        <v>42262.640717592592</v>
      </c>
      <c r="T2398" s="9">
        <f t="shared" si="105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Q2399" t="s">
        <v>8319</v>
      </c>
      <c r="R2399" t="s">
        <v>8320</v>
      </c>
      <c r="S2399" s="9">
        <f t="shared" si="104"/>
        <v>41976.676574074074</v>
      </c>
      <c r="T2399" s="9">
        <f t="shared" si="105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Q2400" t="s">
        <v>8319</v>
      </c>
      <c r="R2400" t="s">
        <v>8320</v>
      </c>
      <c r="S2400" s="9">
        <f t="shared" si="104"/>
        <v>42157.708148148151</v>
      </c>
      <c r="T2400" s="9">
        <f t="shared" si="105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Q2401" t="s">
        <v>8319</v>
      </c>
      <c r="R2401" t="s">
        <v>8320</v>
      </c>
      <c r="S2401" s="9">
        <f t="shared" si="104"/>
        <v>41956.644745370366</v>
      </c>
      <c r="T2401" s="9">
        <f t="shared" si="105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Q2402" t="s">
        <v>8319</v>
      </c>
      <c r="R2402" t="s">
        <v>8320</v>
      </c>
      <c r="S2402" s="9">
        <f t="shared" si="104"/>
        <v>42444.059768518513</v>
      </c>
      <c r="T2402" s="9">
        <f t="shared" si="105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Q2403" t="s">
        <v>8336</v>
      </c>
      <c r="R2403" t="s">
        <v>8337</v>
      </c>
      <c r="S2403" s="9">
        <f t="shared" si="104"/>
        <v>42374.614537037036</v>
      </c>
      <c r="T2403" s="9">
        <f t="shared" si="105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Q2404" t="s">
        <v>8336</v>
      </c>
      <c r="R2404" t="s">
        <v>8337</v>
      </c>
      <c r="S2404" s="9">
        <f t="shared" si="104"/>
        <v>42107.47142361111</v>
      </c>
      <c r="T2404" s="9">
        <f t="shared" si="105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Q2405" t="s">
        <v>8336</v>
      </c>
      <c r="R2405" t="s">
        <v>8337</v>
      </c>
      <c r="S2405" s="9">
        <f t="shared" si="104"/>
        <v>42399.67428240741</v>
      </c>
      <c r="T2405" s="9">
        <f t="shared" si="105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Q2406" t="s">
        <v>8336</v>
      </c>
      <c r="R2406" t="s">
        <v>8337</v>
      </c>
      <c r="S2406" s="9">
        <f t="shared" si="104"/>
        <v>42341.831099537034</v>
      </c>
      <c r="T2406" s="9">
        <f t="shared" si="105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Q2407" t="s">
        <v>8336</v>
      </c>
      <c r="R2407" t="s">
        <v>8337</v>
      </c>
      <c r="S2407" s="9">
        <f t="shared" si="104"/>
        <v>42595.377025462956</v>
      </c>
      <c r="T2407" s="9">
        <f t="shared" si="105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Q2408" t="s">
        <v>8336</v>
      </c>
      <c r="R2408" t="s">
        <v>8337</v>
      </c>
      <c r="S2408" s="9">
        <f t="shared" si="104"/>
        <v>41982.902662037035</v>
      </c>
      <c r="T2408" s="9">
        <f t="shared" si="105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Q2409" t="s">
        <v>8336</v>
      </c>
      <c r="R2409" t="s">
        <v>8337</v>
      </c>
      <c r="S2409" s="9">
        <f t="shared" si="104"/>
        <v>42082.367222222216</v>
      </c>
      <c r="T2409" s="9">
        <f t="shared" si="105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Q2410" t="s">
        <v>8336</v>
      </c>
      <c r="R2410" t="s">
        <v>8337</v>
      </c>
      <c r="S2410" s="9">
        <f t="shared" si="104"/>
        <v>41918.93237268518</v>
      </c>
      <c r="T2410" s="9">
        <f t="shared" si="105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Q2411" t="s">
        <v>8336</v>
      </c>
      <c r="R2411" t="s">
        <v>8337</v>
      </c>
      <c r="S2411" s="9">
        <f t="shared" si="104"/>
        <v>42204.667534722219</v>
      </c>
      <c r="T2411" s="9">
        <f t="shared" si="105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Q2412" t="s">
        <v>8336</v>
      </c>
      <c r="R2412" t="s">
        <v>8337</v>
      </c>
      <c r="S2412" s="9">
        <f t="shared" si="104"/>
        <v>42224.199942129628</v>
      </c>
      <c r="T2412" s="9">
        <f t="shared" si="105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Q2413" t="s">
        <v>8336</v>
      </c>
      <c r="R2413" t="s">
        <v>8337</v>
      </c>
      <c r="S2413" s="9">
        <f t="shared" si="104"/>
        <v>42211.524097222216</v>
      </c>
      <c r="T2413" s="9">
        <f t="shared" si="105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Q2414" t="s">
        <v>8336</v>
      </c>
      <c r="R2414" t="s">
        <v>8337</v>
      </c>
      <c r="S2414" s="9">
        <f t="shared" si="104"/>
        <v>42655.528622685182</v>
      </c>
      <c r="T2414" s="9">
        <f t="shared" si="105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Q2415" t="s">
        <v>8336</v>
      </c>
      <c r="R2415" t="s">
        <v>8337</v>
      </c>
      <c r="S2415" s="9">
        <f t="shared" si="104"/>
        <v>41759.901412037034</v>
      </c>
      <c r="T2415" s="9">
        <f t="shared" si="105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Q2416" t="s">
        <v>8336</v>
      </c>
      <c r="R2416" t="s">
        <v>8337</v>
      </c>
      <c r="S2416" s="9">
        <f t="shared" si="104"/>
        <v>42198.486805555549</v>
      </c>
      <c r="T2416" s="9">
        <f t="shared" si="105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Q2417" t="s">
        <v>8336</v>
      </c>
      <c r="R2417" t="s">
        <v>8337</v>
      </c>
      <c r="S2417" s="9">
        <f t="shared" si="104"/>
        <v>42536.654467592591</v>
      </c>
      <c r="T2417" s="9">
        <f t="shared" si="105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Q2418" t="s">
        <v>8336</v>
      </c>
      <c r="R2418" t="s">
        <v>8337</v>
      </c>
      <c r="S2418" s="9">
        <f t="shared" si="104"/>
        <v>42019.529432870368</v>
      </c>
      <c r="T2418" s="9">
        <f t="shared" si="105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Q2419" t="s">
        <v>8336</v>
      </c>
      <c r="R2419" t="s">
        <v>8337</v>
      </c>
      <c r="S2419" s="9">
        <f t="shared" si="104"/>
        <v>41831.675775462958</v>
      </c>
      <c r="T2419" s="9">
        <f t="shared" si="105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Q2420" t="s">
        <v>8336</v>
      </c>
      <c r="R2420" t="s">
        <v>8337</v>
      </c>
      <c r="S2420" s="9">
        <f t="shared" si="104"/>
        <v>42027.648657407401</v>
      </c>
      <c r="T2420" s="9">
        <f t="shared" si="105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Q2421" t="s">
        <v>8336</v>
      </c>
      <c r="R2421" t="s">
        <v>8337</v>
      </c>
      <c r="S2421" s="9">
        <f t="shared" si="104"/>
        <v>41993.529965277776</v>
      </c>
      <c r="T2421" s="9">
        <f t="shared" si="105"/>
        <v>42053.529965277776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Q2422" t="s">
        <v>8336</v>
      </c>
      <c r="R2422" t="s">
        <v>8337</v>
      </c>
      <c r="S2422" s="9">
        <f t="shared" si="104"/>
        <v>41892.820543981477</v>
      </c>
      <c r="T2422" s="9">
        <f t="shared" si="105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Q2423" t="s">
        <v>8336</v>
      </c>
      <c r="R2423" t="s">
        <v>8337</v>
      </c>
      <c r="S2423" s="9">
        <f t="shared" si="104"/>
        <v>42026.479120370372</v>
      </c>
      <c r="T2423" s="9">
        <f t="shared" si="105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Q2424" t="s">
        <v>8336</v>
      </c>
      <c r="R2424" t="s">
        <v>8337</v>
      </c>
      <c r="S2424" s="9">
        <f t="shared" si="104"/>
        <v>42044.516620370363</v>
      </c>
      <c r="T2424" s="9">
        <f t="shared" si="105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Q2425" t="s">
        <v>8336</v>
      </c>
      <c r="R2425" t="s">
        <v>8337</v>
      </c>
      <c r="S2425" s="9">
        <f t="shared" si="104"/>
        <v>41974.496412037035</v>
      </c>
      <c r="T2425" s="9">
        <f t="shared" si="105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Q2426" t="s">
        <v>8336</v>
      </c>
      <c r="R2426" t="s">
        <v>8337</v>
      </c>
      <c r="S2426" s="9">
        <f t="shared" si="104"/>
        <v>41909.684120370366</v>
      </c>
      <c r="T2426" s="9">
        <f t="shared" si="105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Q2427" t="s">
        <v>8336</v>
      </c>
      <c r="R2427" t="s">
        <v>8337</v>
      </c>
      <c r="S2427" s="9">
        <f t="shared" si="104"/>
        <v>42502.705428240741</v>
      </c>
      <c r="T2427" s="9">
        <f t="shared" si="105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Q2428" t="s">
        <v>8336</v>
      </c>
      <c r="R2428" t="s">
        <v>8337</v>
      </c>
      <c r="S2428" s="9">
        <f t="shared" si="104"/>
        <v>42163.961712962962</v>
      </c>
      <c r="T2428" s="9">
        <f t="shared" si="105"/>
        <v>42223.961712962962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Q2429" t="s">
        <v>8336</v>
      </c>
      <c r="R2429" t="s">
        <v>8337</v>
      </c>
      <c r="S2429" s="9">
        <f t="shared" si="104"/>
        <v>42412.110335648147</v>
      </c>
      <c r="T2429" s="9">
        <f t="shared" si="105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Q2430" t="s">
        <v>8336</v>
      </c>
      <c r="R2430" t="s">
        <v>8337</v>
      </c>
      <c r="S2430" s="9">
        <f t="shared" si="104"/>
        <v>42045.575821759259</v>
      </c>
      <c r="T2430" s="9">
        <f t="shared" si="105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Q2431" t="s">
        <v>8336</v>
      </c>
      <c r="R2431" t="s">
        <v>8337</v>
      </c>
      <c r="S2431" s="9">
        <f t="shared" si="104"/>
        <v>42734.670902777776</v>
      </c>
      <c r="T2431" s="9">
        <f t="shared" si="105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Q2432" t="s">
        <v>8336</v>
      </c>
      <c r="R2432" t="s">
        <v>8337</v>
      </c>
      <c r="S2432" s="9">
        <f t="shared" si="104"/>
        <v>42381.922499999993</v>
      </c>
      <c r="T2432" s="9">
        <f t="shared" si="105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Q2433" t="s">
        <v>8336</v>
      </c>
      <c r="R2433" t="s">
        <v>8337</v>
      </c>
      <c r="S2433" s="9">
        <f t="shared" si="104"/>
        <v>42488.891354166662</v>
      </c>
      <c r="T2433" s="9">
        <f t="shared" si="105"/>
        <v>42548.891354166662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Q2434" t="s">
        <v>8336</v>
      </c>
      <c r="R2434" t="s">
        <v>8337</v>
      </c>
      <c r="S2434" s="9">
        <f t="shared" si="104"/>
        <v>42041.010381944441</v>
      </c>
      <c r="T2434" s="9">
        <f t="shared" si="105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Q2435" t="s">
        <v>8336</v>
      </c>
      <c r="R2435" t="s">
        <v>8337</v>
      </c>
      <c r="S2435" s="9">
        <f t="shared" ref="S2435:S2498" si="106">(J2435/86400)+25569+(-5/24)</f>
        <v>42397.691469907404</v>
      </c>
      <c r="T2435" s="9">
        <f t="shared" ref="T2435:T2498" si="107">(I2435/86400)+25569+(-5/24)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Q2436" t="s">
        <v>8336</v>
      </c>
      <c r="R2436" t="s">
        <v>8337</v>
      </c>
      <c r="S2436" s="9">
        <f t="shared" si="106"/>
        <v>42179.977708333332</v>
      </c>
      <c r="T2436" s="9">
        <f t="shared" si="107"/>
        <v>42219.977708333332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Q2437" t="s">
        <v>8336</v>
      </c>
      <c r="R2437" t="s">
        <v>8337</v>
      </c>
      <c r="S2437" s="9">
        <f t="shared" si="106"/>
        <v>42252.069282407407</v>
      </c>
      <c r="T2437" s="9">
        <f t="shared" si="107"/>
        <v>42282.069282407407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Q2438" t="s">
        <v>8336</v>
      </c>
      <c r="R2438" t="s">
        <v>8337</v>
      </c>
      <c r="S2438" s="9">
        <f t="shared" si="106"/>
        <v>42338.407060185178</v>
      </c>
      <c r="T2438" s="9">
        <f t="shared" si="107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Q2439" t="s">
        <v>8336</v>
      </c>
      <c r="R2439" t="s">
        <v>8337</v>
      </c>
      <c r="S2439" s="9">
        <f t="shared" si="106"/>
        <v>42031.756805555553</v>
      </c>
      <c r="T2439" s="9">
        <f t="shared" si="107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Q2440" t="s">
        <v>8336</v>
      </c>
      <c r="R2440" t="s">
        <v>8337</v>
      </c>
      <c r="S2440" s="9">
        <f t="shared" si="106"/>
        <v>42285.706736111104</v>
      </c>
      <c r="T2440" s="9">
        <f t="shared" si="107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Q2441" t="s">
        <v>8336</v>
      </c>
      <c r="R2441" t="s">
        <v>8337</v>
      </c>
      <c r="S2441" s="9">
        <f t="shared" si="106"/>
        <v>42265.610289351847</v>
      </c>
      <c r="T2441" s="9">
        <f t="shared" si="107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Q2442" t="s">
        <v>8336</v>
      </c>
      <c r="R2442" t="s">
        <v>8337</v>
      </c>
      <c r="S2442" s="9">
        <f t="shared" si="106"/>
        <v>42383.691122685188</v>
      </c>
      <c r="T2442" s="9">
        <f t="shared" si="107"/>
        <v>42413.691122685188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ref="O2443:O2502" si="108">D2443/E2443</f>
        <v>0.9269558769002596</v>
      </c>
      <c r="Q2443" t="s">
        <v>8336</v>
      </c>
      <c r="R2443" t="s">
        <v>8352</v>
      </c>
      <c r="S2443" s="9">
        <f t="shared" si="106"/>
        <v>42186.917291666665</v>
      </c>
      <c r="T2443" s="9">
        <f t="shared" si="107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08"/>
        <v>0.79401839475947855</v>
      </c>
      <c r="Q2444" t="s">
        <v>8336</v>
      </c>
      <c r="R2444" t="s">
        <v>8352</v>
      </c>
      <c r="S2444" s="9">
        <f t="shared" si="106"/>
        <v>42052.458657407406</v>
      </c>
      <c r="T2444" s="9">
        <f t="shared" si="107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08"/>
        <v>0.49379070532817454</v>
      </c>
      <c r="Q2445" t="s">
        <v>8336</v>
      </c>
      <c r="R2445" t="s">
        <v>8352</v>
      </c>
      <c r="S2445" s="9">
        <f t="shared" si="106"/>
        <v>41836.416921296295</v>
      </c>
      <c r="T2445" s="9">
        <f t="shared" si="107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08"/>
        <v>0.92081031307550643</v>
      </c>
      <c r="Q2446" t="s">
        <v>8336</v>
      </c>
      <c r="R2446" t="s">
        <v>8352</v>
      </c>
      <c r="S2446" s="9">
        <f t="shared" si="106"/>
        <v>42485.54619212963</v>
      </c>
      <c r="T2446" s="9">
        <f t="shared" si="107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08"/>
        <v>0.57870370370370372</v>
      </c>
      <c r="Q2447" t="s">
        <v>8336</v>
      </c>
      <c r="R2447" t="s">
        <v>8352</v>
      </c>
      <c r="S2447" s="9">
        <f t="shared" si="106"/>
        <v>42242.981724537036</v>
      </c>
      <c r="T2447" s="9">
        <f t="shared" si="107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08"/>
        <v>0.59530896535301825</v>
      </c>
      <c r="Q2448" t="s">
        <v>8336</v>
      </c>
      <c r="R2448" t="s">
        <v>8352</v>
      </c>
      <c r="S2448" s="9">
        <f t="shared" si="106"/>
        <v>42670.394340277773</v>
      </c>
      <c r="T2448" s="9">
        <f t="shared" si="107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08"/>
        <v>0.23408239700374531</v>
      </c>
      <c r="Q2449" t="s">
        <v>8336</v>
      </c>
      <c r="R2449" t="s">
        <v>8352</v>
      </c>
      <c r="S2449" s="9">
        <f t="shared" si="106"/>
        <v>42654.26149305555</v>
      </c>
      <c r="T2449" s="9">
        <f t="shared" si="107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08"/>
        <v>0.93023255813953487</v>
      </c>
      <c r="Q2450" t="s">
        <v>8336</v>
      </c>
      <c r="R2450" t="s">
        <v>8352</v>
      </c>
      <c r="S2450" s="9">
        <f t="shared" si="106"/>
        <v>42607.107789351845</v>
      </c>
      <c r="T2450" s="9">
        <f t="shared" si="107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08"/>
        <v>0.92592592592592593</v>
      </c>
      <c r="Q2451" t="s">
        <v>8336</v>
      </c>
      <c r="R2451" t="s">
        <v>8352</v>
      </c>
      <c r="S2451" s="9">
        <f t="shared" si="106"/>
        <v>41942.934201388889</v>
      </c>
      <c r="T2451" s="9">
        <f t="shared" si="107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08"/>
        <v>0.98489628713797672</v>
      </c>
      <c r="Q2452" t="s">
        <v>8336</v>
      </c>
      <c r="R2452" t="s">
        <v>8352</v>
      </c>
      <c r="S2452" s="9">
        <f t="shared" si="106"/>
        <v>41901.864074074074</v>
      </c>
      <c r="T2452" s="9">
        <f t="shared" si="107"/>
        <v>41939.924305555549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08"/>
        <v>0.86617583369423989</v>
      </c>
      <c r="Q2453" t="s">
        <v>8336</v>
      </c>
      <c r="R2453" t="s">
        <v>8352</v>
      </c>
      <c r="S2453" s="9">
        <f t="shared" si="106"/>
        <v>42779.700115740743</v>
      </c>
      <c r="T2453" s="9">
        <f t="shared" si="107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08"/>
        <v>0.74906367041198507</v>
      </c>
      <c r="Q2454" t="s">
        <v>8336</v>
      </c>
      <c r="R2454" t="s">
        <v>8352</v>
      </c>
      <c r="S2454" s="9">
        <f t="shared" si="106"/>
        <v>42338.635416666664</v>
      </c>
      <c r="T2454" s="9">
        <f t="shared" si="107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08"/>
        <v>0.64641241111829351</v>
      </c>
      <c r="Q2455" t="s">
        <v>8336</v>
      </c>
      <c r="R2455" t="s">
        <v>8352</v>
      </c>
      <c r="S2455" s="9">
        <f t="shared" si="106"/>
        <v>42738.483900462961</v>
      </c>
      <c r="T2455" s="9">
        <f t="shared" si="107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08"/>
        <v>0.99161378059836813</v>
      </c>
      <c r="Q2456" t="s">
        <v>8336</v>
      </c>
      <c r="R2456" t="s">
        <v>8352</v>
      </c>
      <c r="S2456" s="9">
        <f t="shared" si="106"/>
        <v>42769.993148148147</v>
      </c>
      <c r="T2456" s="9">
        <f t="shared" si="107"/>
        <v>42804.993148148147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08"/>
        <v>0.5494505494505495</v>
      </c>
      <c r="Q2457" t="s">
        <v>8336</v>
      </c>
      <c r="R2457" t="s">
        <v>8352</v>
      </c>
      <c r="S2457" s="9">
        <f t="shared" si="106"/>
        <v>42452.573495370372</v>
      </c>
      <c r="T2457" s="9">
        <f t="shared" si="107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08"/>
        <v>0.5528934758569849</v>
      </c>
      <c r="Q2458" t="s">
        <v>8336</v>
      </c>
      <c r="R2458" t="s">
        <v>8352</v>
      </c>
      <c r="S2458" s="9">
        <f t="shared" si="106"/>
        <v>42761.752766203703</v>
      </c>
      <c r="T2458" s="9">
        <f t="shared" si="107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08"/>
        <v>0.97747556311092221</v>
      </c>
      <c r="Q2459" t="s">
        <v>8336</v>
      </c>
      <c r="R2459" t="s">
        <v>8352</v>
      </c>
      <c r="S2459" s="9">
        <f t="shared" si="106"/>
        <v>42423.394166666665</v>
      </c>
      <c r="T2459" s="9">
        <f t="shared" si="107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08"/>
        <v>0.9076057360682519</v>
      </c>
      <c r="Q2460" t="s">
        <v>8336</v>
      </c>
      <c r="R2460" t="s">
        <v>8352</v>
      </c>
      <c r="S2460" s="9">
        <f t="shared" si="106"/>
        <v>42495.663402777776</v>
      </c>
      <c r="T2460" s="9">
        <f t="shared" si="107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08"/>
        <v>0.97799511002444983</v>
      </c>
      <c r="Q2461" t="s">
        <v>8336</v>
      </c>
      <c r="R2461" t="s">
        <v>8352</v>
      </c>
      <c r="S2461" s="9">
        <f t="shared" si="106"/>
        <v>42407.429224537038</v>
      </c>
      <c r="T2461" s="9">
        <f t="shared" si="107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08"/>
        <v>0.99217929263452787</v>
      </c>
      <c r="Q2462" t="s">
        <v>8336</v>
      </c>
      <c r="R2462" t="s">
        <v>8352</v>
      </c>
      <c r="S2462" s="9">
        <f t="shared" si="106"/>
        <v>42703.978784722225</v>
      </c>
      <c r="T2462" s="9">
        <f t="shared" si="107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08"/>
        <v>0.96339113680154143</v>
      </c>
      <c r="Q2463" t="s">
        <v>8325</v>
      </c>
      <c r="R2463" t="s">
        <v>8329</v>
      </c>
      <c r="S2463" s="9">
        <f t="shared" si="106"/>
        <v>40783.804363425923</v>
      </c>
      <c r="T2463" s="9">
        <f t="shared" si="107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08"/>
        <v>0.90327436958976293</v>
      </c>
      <c r="Q2464" t="s">
        <v>8325</v>
      </c>
      <c r="R2464" t="s">
        <v>8329</v>
      </c>
      <c r="S2464" s="9">
        <f t="shared" si="106"/>
        <v>41088.977962962963</v>
      </c>
      <c r="T2464" s="9">
        <f t="shared" si="107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08"/>
        <v>0.86021505376344087</v>
      </c>
      <c r="Q2465" t="s">
        <v>8325</v>
      </c>
      <c r="R2465" t="s">
        <v>8329</v>
      </c>
      <c r="S2465" s="9">
        <f t="shared" si="106"/>
        <v>41340.903067129628</v>
      </c>
      <c r="T2465" s="9">
        <f t="shared" si="107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08"/>
        <v>0.90009000900090008</v>
      </c>
      <c r="Q2466" t="s">
        <v>8325</v>
      </c>
      <c r="R2466" t="s">
        <v>8329</v>
      </c>
      <c r="S2466" s="9">
        <f t="shared" si="106"/>
        <v>42248.692094907405</v>
      </c>
      <c r="T2466" s="9">
        <f t="shared" si="107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08"/>
        <v>0.55511498810467885</v>
      </c>
      <c r="Q2467" t="s">
        <v>8325</v>
      </c>
      <c r="R2467" t="s">
        <v>8329</v>
      </c>
      <c r="S2467" s="9">
        <f t="shared" si="106"/>
        <v>41145.510972222219</v>
      </c>
      <c r="T2467" s="9">
        <f t="shared" si="107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08"/>
        <v>1</v>
      </c>
      <c r="Q2468" t="s">
        <v>8325</v>
      </c>
      <c r="R2468" t="s">
        <v>8329</v>
      </c>
      <c r="S2468" s="9">
        <f t="shared" si="106"/>
        <v>41372.894131944442</v>
      </c>
      <c r="T2468" s="9">
        <f t="shared" si="107"/>
        <v>41402.894131944442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08"/>
        <v>0.84388185654008441</v>
      </c>
      <c r="Q2469" t="s">
        <v>8325</v>
      </c>
      <c r="R2469" t="s">
        <v>8329</v>
      </c>
      <c r="S2469" s="9">
        <f t="shared" si="106"/>
        <v>41025.665868055556</v>
      </c>
      <c r="T2469" s="9">
        <f t="shared" si="107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08"/>
        <v>0.93268791329733147</v>
      </c>
      <c r="Q2470" t="s">
        <v>8325</v>
      </c>
      <c r="R2470" t="s">
        <v>8329</v>
      </c>
      <c r="S2470" s="9">
        <f t="shared" si="106"/>
        <v>41173.945844907408</v>
      </c>
      <c r="T2470" s="9">
        <f t="shared" si="107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08"/>
        <v>0.87976539589442815</v>
      </c>
      <c r="Q2471" t="s">
        <v>8325</v>
      </c>
      <c r="R2471" t="s">
        <v>8329</v>
      </c>
      <c r="S2471" s="9">
        <f t="shared" si="106"/>
        <v>40557.221400462957</v>
      </c>
      <c r="T2471" s="9">
        <f t="shared" si="107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08"/>
        <v>0.96933038656895809</v>
      </c>
      <c r="Q2472" t="s">
        <v>8325</v>
      </c>
      <c r="R2472" t="s">
        <v>8329</v>
      </c>
      <c r="S2472" s="9">
        <f t="shared" si="106"/>
        <v>41022.866377314815</v>
      </c>
      <c r="T2472" s="9">
        <f t="shared" si="107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08"/>
        <v>0.78125</v>
      </c>
      <c r="Q2473" t="s">
        <v>8325</v>
      </c>
      <c r="R2473" t="s">
        <v>8329</v>
      </c>
      <c r="S2473" s="9">
        <f t="shared" si="106"/>
        <v>40893.784629629627</v>
      </c>
      <c r="T2473" s="9">
        <f t="shared" si="107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08"/>
        <v>0.73659254254067463</v>
      </c>
      <c r="Q2474" t="s">
        <v>8325</v>
      </c>
      <c r="R2474" t="s">
        <v>8329</v>
      </c>
      <c r="S2474" s="9">
        <f t="shared" si="106"/>
        <v>40353.907175925924</v>
      </c>
      <c r="T2474" s="9">
        <f t="shared" si="107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08"/>
        <v>1</v>
      </c>
      <c r="Q2475" t="s">
        <v>8325</v>
      </c>
      <c r="R2475" t="s">
        <v>8329</v>
      </c>
      <c r="S2475" s="9">
        <f t="shared" si="106"/>
        <v>41193.540150462963</v>
      </c>
      <c r="T2475" s="9">
        <f t="shared" si="107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08"/>
        <v>0.99996400129595331</v>
      </c>
      <c r="Q2476" t="s">
        <v>8325</v>
      </c>
      <c r="R2476" t="s">
        <v>8329</v>
      </c>
      <c r="S2476" s="9">
        <f t="shared" si="106"/>
        <v>40416.80296296296</v>
      </c>
      <c r="T2476" s="9">
        <f t="shared" si="107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08"/>
        <v>0.95492742551566079</v>
      </c>
      <c r="Q2477" t="s">
        <v>8325</v>
      </c>
      <c r="R2477" t="s">
        <v>8329</v>
      </c>
      <c r="S2477" s="9">
        <f t="shared" si="106"/>
        <v>40310.079340277771</v>
      </c>
      <c r="T2477" s="9">
        <f t="shared" si="107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08"/>
        <v>0.95217691447070874</v>
      </c>
      <c r="Q2478" t="s">
        <v>8325</v>
      </c>
      <c r="R2478" t="s">
        <v>8329</v>
      </c>
      <c r="S2478" s="9">
        <f t="shared" si="106"/>
        <v>41913.120023148142</v>
      </c>
      <c r="T2478" s="9">
        <f t="shared" si="107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08"/>
        <v>0.58365758754863817</v>
      </c>
      <c r="Q2479" t="s">
        <v>8325</v>
      </c>
      <c r="R2479" t="s">
        <v>8329</v>
      </c>
      <c r="S2479" s="9">
        <f t="shared" si="106"/>
        <v>41088.483159722222</v>
      </c>
      <c r="T2479" s="9">
        <f t="shared" si="107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08"/>
        <v>0.78431372549019607</v>
      </c>
      <c r="Q2480" t="s">
        <v>8325</v>
      </c>
      <c r="R2480" t="s">
        <v>8329</v>
      </c>
      <c r="S2480" s="9">
        <f t="shared" si="106"/>
        <v>41257.742048611108</v>
      </c>
      <c r="T2480" s="9">
        <f t="shared" si="107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08"/>
        <v>0.74938176004796042</v>
      </c>
      <c r="Q2481" t="s">
        <v>8325</v>
      </c>
      <c r="R2481" t="s">
        <v>8329</v>
      </c>
      <c r="S2481" s="9">
        <f t="shared" si="106"/>
        <v>41107.518449074072</v>
      </c>
      <c r="T2481" s="9">
        <f t="shared" si="107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08"/>
        <v>1</v>
      </c>
      <c r="Q2482" t="s">
        <v>8325</v>
      </c>
      <c r="R2482" t="s">
        <v>8329</v>
      </c>
      <c r="S2482" s="9">
        <f t="shared" si="106"/>
        <v>42227.727824074071</v>
      </c>
      <c r="T2482" s="9">
        <f t="shared" si="107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08"/>
        <v>0.88565330215833715</v>
      </c>
      <c r="Q2483" t="s">
        <v>8325</v>
      </c>
      <c r="R2483" t="s">
        <v>8329</v>
      </c>
      <c r="S2483" s="9">
        <f t="shared" si="106"/>
        <v>40999.437592592592</v>
      </c>
      <c r="T2483" s="9">
        <f t="shared" si="107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08"/>
        <v>0.99900099900099903</v>
      </c>
      <c r="Q2484" t="s">
        <v>8325</v>
      </c>
      <c r="R2484" t="s">
        <v>8329</v>
      </c>
      <c r="S2484" s="9">
        <f t="shared" si="106"/>
        <v>40711.573877314811</v>
      </c>
      <c r="T2484" s="9">
        <f t="shared" si="107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08"/>
        <v>0.87929656274980017</v>
      </c>
      <c r="Q2485" t="s">
        <v>8325</v>
      </c>
      <c r="R2485" t="s">
        <v>8329</v>
      </c>
      <c r="S2485" s="9">
        <f t="shared" si="106"/>
        <v>40970.541701388887</v>
      </c>
      <c r="T2485" s="9">
        <f t="shared" si="107"/>
        <v>41030.500034722216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08"/>
        <v>0.83810052896116249</v>
      </c>
      <c r="Q2486" t="s">
        <v>8325</v>
      </c>
      <c r="R2486" t="s">
        <v>8329</v>
      </c>
      <c r="S2486" s="9">
        <f t="shared" si="106"/>
        <v>40771.708368055552</v>
      </c>
      <c r="T2486" s="9">
        <f t="shared" si="107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08"/>
        <v>0.96852300242130751</v>
      </c>
      <c r="Q2487" t="s">
        <v>8325</v>
      </c>
      <c r="R2487" t="s">
        <v>8329</v>
      </c>
      <c r="S2487" s="9">
        <f t="shared" si="106"/>
        <v>40793.790266203701</v>
      </c>
      <c r="T2487" s="9">
        <f t="shared" si="107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08"/>
        <v>0.37641154328732745</v>
      </c>
      <c r="Q2488" t="s">
        <v>8325</v>
      </c>
      <c r="R2488" t="s">
        <v>8329</v>
      </c>
      <c r="S2488" s="9">
        <f t="shared" si="106"/>
        <v>40991.499722222223</v>
      </c>
      <c r="T2488" s="9">
        <f t="shared" si="107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08"/>
        <v>0.99949358991444337</v>
      </c>
      <c r="Q2489" t="s">
        <v>8325</v>
      </c>
      <c r="R2489" t="s">
        <v>8329</v>
      </c>
      <c r="S2489" s="9">
        <f t="shared" si="106"/>
        <v>41025.874965277777</v>
      </c>
      <c r="T2489" s="9">
        <f t="shared" si="107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08"/>
        <v>0.93720712277413309</v>
      </c>
      <c r="Q2490" t="s">
        <v>8325</v>
      </c>
      <c r="R2490" t="s">
        <v>8329</v>
      </c>
      <c r="S2490" s="9">
        <f t="shared" si="106"/>
        <v>40833.424861111111</v>
      </c>
      <c r="T2490" s="9">
        <f t="shared" si="107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08"/>
        <v>0.74810302447365606</v>
      </c>
      <c r="Q2491" t="s">
        <v>8325</v>
      </c>
      <c r="R2491" t="s">
        <v>8329</v>
      </c>
      <c r="S2491" s="9">
        <f t="shared" si="106"/>
        <v>41373.481932870367</v>
      </c>
      <c r="T2491" s="9">
        <f t="shared" si="107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08"/>
        <v>0.82372322899505768</v>
      </c>
      <c r="Q2492" t="s">
        <v>8325</v>
      </c>
      <c r="R2492" t="s">
        <v>8329</v>
      </c>
      <c r="S2492" s="9">
        <f t="shared" si="106"/>
        <v>41023.01939814815</v>
      </c>
      <c r="T2492" s="9">
        <f t="shared" si="107"/>
        <v>41083.01939814815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08"/>
        <v>0.96899224806201545</v>
      </c>
      <c r="Q2493" t="s">
        <v>8325</v>
      </c>
      <c r="R2493" t="s">
        <v>8329</v>
      </c>
      <c r="S2493" s="9">
        <f t="shared" si="106"/>
        <v>40542.630949074075</v>
      </c>
      <c r="T2493" s="9">
        <f t="shared" si="107"/>
        <v>40558.868750000001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08"/>
        <v>0.8</v>
      </c>
      <c r="Q2494" t="s">
        <v>8325</v>
      </c>
      <c r="R2494" t="s">
        <v>8329</v>
      </c>
      <c r="S2494" s="9">
        <f t="shared" si="106"/>
        <v>41024.777638888889</v>
      </c>
      <c r="T2494" s="9">
        <f t="shared" si="107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08"/>
        <v>0.77700077700077697</v>
      </c>
      <c r="Q2495" t="s">
        <v>8325</v>
      </c>
      <c r="R2495" t="s">
        <v>8329</v>
      </c>
      <c r="S2495" s="9">
        <f t="shared" si="106"/>
        <v>41347.959953703699</v>
      </c>
      <c r="T2495" s="9">
        <f t="shared" si="107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08"/>
        <v>0.9900467302056658</v>
      </c>
      <c r="Q2496" t="s">
        <v>8325</v>
      </c>
      <c r="R2496" t="s">
        <v>8329</v>
      </c>
      <c r="S2496" s="9">
        <f t="shared" si="106"/>
        <v>41022.436851851853</v>
      </c>
      <c r="T2496" s="9">
        <f t="shared" si="107"/>
        <v>41052.436851851853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08"/>
        <v>0.78408823606283162</v>
      </c>
      <c r="Q2497" t="s">
        <v>8325</v>
      </c>
      <c r="R2497" t="s">
        <v>8329</v>
      </c>
      <c r="S2497" s="9">
        <f t="shared" si="106"/>
        <v>41036.738136574073</v>
      </c>
      <c r="T2497" s="9">
        <f t="shared" si="107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08"/>
        <v>1</v>
      </c>
      <c r="Q2498" t="s">
        <v>8325</v>
      </c>
      <c r="R2498" t="s">
        <v>8329</v>
      </c>
      <c r="S2498" s="9">
        <f t="shared" si="106"/>
        <v>41327.788101851846</v>
      </c>
      <c r="T2498" s="9">
        <f t="shared" si="107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08"/>
        <v>0.88674886828675692</v>
      </c>
      <c r="Q2499" t="s">
        <v>8325</v>
      </c>
      <c r="R2499" t="s">
        <v>8329</v>
      </c>
      <c r="S2499" s="9">
        <f t="shared" ref="S2499:S2562" si="109">(J2499/86400)+25569+(-5/24)</f>
        <v>40730.670578703699</v>
      </c>
      <c r="T2499" s="9">
        <f t="shared" ref="T2499:T2562" si="110">(I2499/86400)+25569+(-5/24)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08"/>
        <v>0.94696969696969702</v>
      </c>
      <c r="Q2500" t="s">
        <v>8325</v>
      </c>
      <c r="R2500" t="s">
        <v>8329</v>
      </c>
      <c r="S2500" s="9">
        <f t="shared" si="109"/>
        <v>42017.759108796294</v>
      </c>
      <c r="T2500" s="9">
        <f t="shared" si="110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08"/>
        <v>0.49352251696483651</v>
      </c>
      <c r="Q2501" t="s">
        <v>8325</v>
      </c>
      <c r="R2501" t="s">
        <v>8329</v>
      </c>
      <c r="S2501" s="9">
        <f t="shared" si="109"/>
        <v>41226.440243055556</v>
      </c>
      <c r="T2501" s="9">
        <f t="shared" si="110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08"/>
        <v>0.88235294117647056</v>
      </c>
      <c r="Q2502" t="s">
        <v>8325</v>
      </c>
      <c r="R2502" t="s">
        <v>8329</v>
      </c>
      <c r="S2502" s="9">
        <f t="shared" si="109"/>
        <v>41053.564525462956</v>
      </c>
      <c r="T2502" s="9">
        <f t="shared" si="110"/>
        <v>41083.564525462956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Q2503" t="s">
        <v>8336</v>
      </c>
      <c r="R2503" t="s">
        <v>8353</v>
      </c>
      <c r="S2503" s="9">
        <f t="shared" si="109"/>
        <v>42244.568333333336</v>
      </c>
      <c r="T2503" s="9">
        <f t="shared" si="110"/>
        <v>42274.568333333336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Q2504" t="s">
        <v>8336</v>
      </c>
      <c r="R2504" t="s">
        <v>8353</v>
      </c>
      <c r="S2504" s="9">
        <f t="shared" si="109"/>
        <v>41858.617106481477</v>
      </c>
      <c r="T2504" s="9">
        <f t="shared" si="110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Q2505" t="s">
        <v>8336</v>
      </c>
      <c r="R2505" t="s">
        <v>8353</v>
      </c>
      <c r="S2505" s="9">
        <f t="shared" si="109"/>
        <v>42498.691064814811</v>
      </c>
      <c r="T2505" s="9">
        <f t="shared" si="110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Q2506" t="s">
        <v>8336</v>
      </c>
      <c r="R2506" t="s">
        <v>8353</v>
      </c>
      <c r="S2506" s="9">
        <f t="shared" si="109"/>
        <v>41927.807106481479</v>
      </c>
      <c r="T2506" s="9">
        <f t="shared" si="110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Q2507" t="s">
        <v>8336</v>
      </c>
      <c r="R2507" t="s">
        <v>8353</v>
      </c>
      <c r="S2507" s="9">
        <f t="shared" si="109"/>
        <v>42046.847407407404</v>
      </c>
      <c r="T2507" s="9">
        <f t="shared" si="110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Q2508" t="s">
        <v>8336</v>
      </c>
      <c r="R2508" t="s">
        <v>8353</v>
      </c>
      <c r="S2508" s="9">
        <f t="shared" si="109"/>
        <v>42258.088761574072</v>
      </c>
      <c r="T2508" s="9">
        <f t="shared" si="110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Q2509" t="s">
        <v>8336</v>
      </c>
      <c r="R2509" t="s">
        <v>8353</v>
      </c>
      <c r="S2509" s="9">
        <f t="shared" si="109"/>
        <v>42104.864629629628</v>
      </c>
      <c r="T2509" s="9">
        <f t="shared" si="110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Q2510" t="s">
        <v>8336</v>
      </c>
      <c r="R2510" t="s">
        <v>8353</v>
      </c>
      <c r="S2510" s="9">
        <f t="shared" si="109"/>
        <v>41835.743449074071</v>
      </c>
      <c r="T2510" s="9">
        <f t="shared" si="110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Q2511" t="s">
        <v>8336</v>
      </c>
      <c r="R2511" t="s">
        <v>8353</v>
      </c>
      <c r="S2511" s="9">
        <f t="shared" si="109"/>
        <v>42058.601261574069</v>
      </c>
      <c r="T2511" s="9">
        <f t="shared" si="110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Q2512" t="s">
        <v>8336</v>
      </c>
      <c r="R2512" t="s">
        <v>8353</v>
      </c>
      <c r="S2512" s="9">
        <f t="shared" si="109"/>
        <v>42078.789027777777</v>
      </c>
      <c r="T2512" s="9">
        <f t="shared" si="110"/>
        <v>42138.789027777777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Q2513" t="s">
        <v>8336</v>
      </c>
      <c r="R2513" t="s">
        <v>8353</v>
      </c>
      <c r="S2513" s="9">
        <f t="shared" si="109"/>
        <v>42371.238576388881</v>
      </c>
      <c r="T2513" s="9">
        <f t="shared" si="110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Q2514" t="s">
        <v>8336</v>
      </c>
      <c r="R2514" t="s">
        <v>8353</v>
      </c>
      <c r="S2514" s="9">
        <f t="shared" si="109"/>
        <v>41971.668530092589</v>
      </c>
      <c r="T2514" s="9">
        <f t="shared" si="110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Q2515" t="s">
        <v>8336</v>
      </c>
      <c r="R2515" t="s">
        <v>8353</v>
      </c>
      <c r="S2515" s="9">
        <f t="shared" si="109"/>
        <v>42731.798483796294</v>
      </c>
      <c r="T2515" s="9">
        <f t="shared" si="110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Q2516" t="s">
        <v>8336</v>
      </c>
      <c r="R2516" t="s">
        <v>8353</v>
      </c>
      <c r="S2516" s="9">
        <f t="shared" si="109"/>
        <v>41854.181446759256</v>
      </c>
      <c r="T2516" s="9">
        <f t="shared" si="110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Q2517" t="s">
        <v>8336</v>
      </c>
      <c r="R2517" t="s">
        <v>8353</v>
      </c>
      <c r="S2517" s="9">
        <f t="shared" si="109"/>
        <v>42027.63140046296</v>
      </c>
      <c r="T2517" s="9">
        <f t="shared" si="110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Q2518" t="s">
        <v>8336</v>
      </c>
      <c r="R2518" t="s">
        <v>8353</v>
      </c>
      <c r="S2518" s="9">
        <f t="shared" si="109"/>
        <v>41942.445046296292</v>
      </c>
      <c r="T2518" s="9">
        <f t="shared" si="110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Q2519" t="s">
        <v>8336</v>
      </c>
      <c r="R2519" t="s">
        <v>8353</v>
      </c>
      <c r="S2519" s="9">
        <f t="shared" si="109"/>
        <v>42052.594097222223</v>
      </c>
      <c r="T2519" s="9">
        <f t="shared" si="110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Q2520" t="s">
        <v>8336</v>
      </c>
      <c r="R2520" t="s">
        <v>8353</v>
      </c>
      <c r="S2520" s="9">
        <f t="shared" si="109"/>
        <v>41926.472546296296</v>
      </c>
      <c r="T2520" s="9">
        <f t="shared" si="110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Q2521" t="s">
        <v>8336</v>
      </c>
      <c r="R2521" t="s">
        <v>8353</v>
      </c>
      <c r="S2521" s="9">
        <f t="shared" si="109"/>
        <v>41808.946805555555</v>
      </c>
      <c r="T2521" s="9">
        <f t="shared" si="110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Q2522" t="s">
        <v>8336</v>
      </c>
      <c r="R2522" t="s">
        <v>8353</v>
      </c>
      <c r="S2522" s="9">
        <f t="shared" si="109"/>
        <v>42612.392187500001</v>
      </c>
      <c r="T2522" s="9">
        <f t="shared" si="110"/>
        <v>42658.597916666666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ref="O2523:O2562" si="111">D2523/E2523</f>
        <v>0.91334276877303</v>
      </c>
      <c r="Q2523" t="s">
        <v>8325</v>
      </c>
      <c r="R2523" t="s">
        <v>8354</v>
      </c>
      <c r="S2523" s="9">
        <f t="shared" si="109"/>
        <v>42269.75950231481</v>
      </c>
      <c r="T2523" s="9">
        <f t="shared" si="110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1"/>
        <v>1</v>
      </c>
      <c r="Q2524" t="s">
        <v>8325</v>
      </c>
      <c r="R2524" t="s">
        <v>8354</v>
      </c>
      <c r="S2524" s="9">
        <f t="shared" si="109"/>
        <v>42460.365277777775</v>
      </c>
      <c r="T2524" s="9">
        <f t="shared" si="110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1"/>
        <v>0.63920454545454541</v>
      </c>
      <c r="Q2525" t="s">
        <v>8325</v>
      </c>
      <c r="R2525" t="s">
        <v>8354</v>
      </c>
      <c r="S2525" s="9">
        <f t="shared" si="109"/>
        <v>41930.767268518517</v>
      </c>
      <c r="T2525" s="9">
        <f t="shared" si="110"/>
        <v>41960.808935185181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1"/>
        <v>0.98425196850393704</v>
      </c>
      <c r="Q2526" t="s">
        <v>8325</v>
      </c>
      <c r="R2526" t="s">
        <v>8354</v>
      </c>
      <c r="S2526" s="9">
        <f t="shared" si="109"/>
        <v>41961.599039351851</v>
      </c>
      <c r="T2526" s="9">
        <f t="shared" si="110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1"/>
        <v>0.99676052828308004</v>
      </c>
      <c r="Q2527" t="s">
        <v>8325</v>
      </c>
      <c r="R2527" t="s">
        <v>8354</v>
      </c>
      <c r="S2527" s="9">
        <f t="shared" si="109"/>
        <v>41058.636238425919</v>
      </c>
      <c r="T2527" s="9">
        <f t="shared" si="110"/>
        <v>41088.636238425919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1"/>
        <v>0.88534749889331565</v>
      </c>
      <c r="Q2528" t="s">
        <v>8325</v>
      </c>
      <c r="R2528" t="s">
        <v>8354</v>
      </c>
      <c r="S2528" s="9">
        <f t="shared" si="109"/>
        <v>41952.882800925923</v>
      </c>
      <c r="T2528" s="9">
        <f t="shared" si="110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1"/>
        <v>0.97919216646266827</v>
      </c>
      <c r="Q2529" t="s">
        <v>8325</v>
      </c>
      <c r="R2529" t="s">
        <v>8354</v>
      </c>
      <c r="S2529" s="9">
        <f t="shared" si="109"/>
        <v>41546.542719907404</v>
      </c>
      <c r="T2529" s="9">
        <f t="shared" si="110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1"/>
        <v>0.93240310583474562</v>
      </c>
      <c r="Q2530" t="s">
        <v>8325</v>
      </c>
      <c r="R2530" t="s">
        <v>8354</v>
      </c>
      <c r="S2530" s="9">
        <f t="shared" si="109"/>
        <v>42217.626192129632</v>
      </c>
      <c r="T2530" s="9">
        <f t="shared" si="110"/>
        <v>42236.249999999993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1"/>
        <v>0.95892600287677798</v>
      </c>
      <c r="Q2531" t="s">
        <v>8325</v>
      </c>
      <c r="R2531" t="s">
        <v>8354</v>
      </c>
      <c r="S2531" s="9">
        <f t="shared" si="109"/>
        <v>40947.872395833328</v>
      </c>
      <c r="T2531" s="9">
        <f t="shared" si="110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1"/>
        <v>1</v>
      </c>
      <c r="Q2532" t="s">
        <v>8325</v>
      </c>
      <c r="R2532" t="s">
        <v>8354</v>
      </c>
      <c r="S2532" s="9">
        <f t="shared" si="109"/>
        <v>42081.656307870369</v>
      </c>
      <c r="T2532" s="9">
        <f t="shared" si="110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1"/>
        <v>0.99601593625498008</v>
      </c>
      <c r="Q2533" t="s">
        <v>8325</v>
      </c>
      <c r="R2533" t="s">
        <v>8354</v>
      </c>
      <c r="S2533" s="9">
        <f t="shared" si="109"/>
        <v>42208.471689814811</v>
      </c>
      <c r="T2533" s="9">
        <f t="shared" si="110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1"/>
        <v>0.79286422200198214</v>
      </c>
      <c r="Q2534" t="s">
        <v>8325</v>
      </c>
      <c r="R2534" t="s">
        <v>8354</v>
      </c>
      <c r="S2534" s="9">
        <f t="shared" si="109"/>
        <v>41107.640810185185</v>
      </c>
      <c r="T2534" s="9">
        <f t="shared" si="110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1"/>
        <v>0.90361445783132532</v>
      </c>
      <c r="Q2535" t="s">
        <v>8325</v>
      </c>
      <c r="R2535" t="s">
        <v>8354</v>
      </c>
      <c r="S2535" s="9">
        <f t="shared" si="109"/>
        <v>41304.542951388888</v>
      </c>
      <c r="T2535" s="9">
        <f t="shared" si="110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1"/>
        <v>0.95238095238095233</v>
      </c>
      <c r="Q2536" t="s">
        <v>8325</v>
      </c>
      <c r="R2536" t="s">
        <v>8354</v>
      </c>
      <c r="S2536" s="9">
        <f t="shared" si="109"/>
        <v>40127.492037037031</v>
      </c>
      <c r="T2536" s="9">
        <f t="shared" si="110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1"/>
        <v>0.96362322331968198</v>
      </c>
      <c r="Q2537" t="s">
        <v>8325</v>
      </c>
      <c r="R2537" t="s">
        <v>8354</v>
      </c>
      <c r="S2537" s="9">
        <f t="shared" si="109"/>
        <v>41943.582696759258</v>
      </c>
      <c r="T2537" s="9">
        <f t="shared" si="110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1"/>
        <v>0.86206896551724133</v>
      </c>
      <c r="Q2538" t="s">
        <v>8325</v>
      </c>
      <c r="R2538" t="s">
        <v>8354</v>
      </c>
      <c r="S2538" s="9">
        <f t="shared" si="109"/>
        <v>41463.89775462963</v>
      </c>
      <c r="T2538" s="9">
        <f t="shared" si="110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1"/>
        <v>0.90909090909090906</v>
      </c>
      <c r="Q2539" t="s">
        <v>8325</v>
      </c>
      <c r="R2539" t="s">
        <v>8354</v>
      </c>
      <c r="S2539" s="9">
        <f t="shared" si="109"/>
        <v>40696.440451388888</v>
      </c>
      <c r="T2539" s="9">
        <f t="shared" si="110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1"/>
        <v>0.88481785287150438</v>
      </c>
      <c r="Q2540" t="s">
        <v>8325</v>
      </c>
      <c r="R2540" t="s">
        <v>8354</v>
      </c>
      <c r="S2540" s="9">
        <f t="shared" si="109"/>
        <v>41298.301631944443</v>
      </c>
      <c r="T2540" s="9">
        <f t="shared" si="110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1"/>
        <v>0.99750623441396513</v>
      </c>
      <c r="Q2541" t="s">
        <v>8325</v>
      </c>
      <c r="R2541" t="s">
        <v>8354</v>
      </c>
      <c r="S2541" s="9">
        <f t="shared" si="109"/>
        <v>41977.693888888891</v>
      </c>
      <c r="T2541" s="9">
        <f t="shared" si="110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1"/>
        <v>0.96711798839458418</v>
      </c>
      <c r="Q2542" t="s">
        <v>8325</v>
      </c>
      <c r="R2542" t="s">
        <v>8354</v>
      </c>
      <c r="S2542" s="9">
        <f t="shared" si="109"/>
        <v>40785.466678240737</v>
      </c>
      <c r="T2542" s="9">
        <f t="shared" si="110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1"/>
        <v>0.93432995194874535</v>
      </c>
      <c r="Q2543" t="s">
        <v>8325</v>
      </c>
      <c r="R2543" t="s">
        <v>8354</v>
      </c>
      <c r="S2543" s="9">
        <f t="shared" si="109"/>
        <v>41483.240949074076</v>
      </c>
      <c r="T2543" s="9">
        <f t="shared" si="110"/>
        <v>41543.240949074076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1"/>
        <v>0.96551724137931039</v>
      </c>
      <c r="Q2544" t="s">
        <v>8325</v>
      </c>
      <c r="R2544" t="s">
        <v>8354</v>
      </c>
      <c r="S2544" s="9">
        <f t="shared" si="109"/>
        <v>41509.218252314815</v>
      </c>
      <c r="T2544" s="9">
        <f t="shared" si="110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1"/>
        <v>0.63938618925831203</v>
      </c>
      <c r="Q2545" t="s">
        <v>8325</v>
      </c>
      <c r="R2545" t="s">
        <v>8354</v>
      </c>
      <c r="S2545" s="9">
        <f t="shared" si="109"/>
        <v>40513.899282407401</v>
      </c>
      <c r="T2545" s="9">
        <f t="shared" si="110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1"/>
        <v>0.99186669311644515</v>
      </c>
      <c r="Q2546" t="s">
        <v>8325</v>
      </c>
      <c r="R2546" t="s">
        <v>8354</v>
      </c>
      <c r="S2546" s="9">
        <f t="shared" si="109"/>
        <v>41068.3121412037</v>
      </c>
      <c r="T2546" s="9">
        <f t="shared" si="110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1"/>
        <v>0.51203277009728621</v>
      </c>
      <c r="Q2547" t="s">
        <v>8325</v>
      </c>
      <c r="R2547" t="s">
        <v>8354</v>
      </c>
      <c r="S2547" s="9">
        <f t="shared" si="109"/>
        <v>42026.929837962962</v>
      </c>
      <c r="T2547" s="9">
        <f t="shared" si="110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1"/>
        <v>0.8951406649616368</v>
      </c>
      <c r="Q2548" t="s">
        <v>8325</v>
      </c>
      <c r="R2548" t="s">
        <v>8354</v>
      </c>
      <c r="S2548" s="9">
        <f t="shared" si="109"/>
        <v>41524.650219907409</v>
      </c>
      <c r="T2548" s="9">
        <f t="shared" si="110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1"/>
        <v>0.83434466019417475</v>
      </c>
      <c r="Q2549" t="s">
        <v>8325</v>
      </c>
      <c r="R2549" t="s">
        <v>8354</v>
      </c>
      <c r="S2549" s="9">
        <f t="shared" si="109"/>
        <v>40973.564849537033</v>
      </c>
      <c r="T2549" s="9">
        <f t="shared" si="110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1"/>
        <v>0.98183603338242509</v>
      </c>
      <c r="Q2550" t="s">
        <v>8325</v>
      </c>
      <c r="R2550" t="s">
        <v>8354</v>
      </c>
      <c r="S2550" s="9">
        <f t="shared" si="109"/>
        <v>42618.417094907403</v>
      </c>
      <c r="T2550" s="9">
        <f t="shared" si="110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1"/>
        <v>0.97273853779429986</v>
      </c>
      <c r="Q2551" t="s">
        <v>8325</v>
      </c>
      <c r="R2551" t="s">
        <v>8354</v>
      </c>
      <c r="S2551" s="9">
        <f t="shared" si="109"/>
        <v>41390.549421296295</v>
      </c>
      <c r="T2551" s="9">
        <f t="shared" si="110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1"/>
        <v>0.99160945842868042</v>
      </c>
      <c r="Q2552" t="s">
        <v>8325</v>
      </c>
      <c r="R2552" t="s">
        <v>8354</v>
      </c>
      <c r="S2552" s="9">
        <f t="shared" si="109"/>
        <v>42228.425995370366</v>
      </c>
      <c r="T2552" s="9">
        <f t="shared" si="110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1"/>
        <v>0.97338100913786252</v>
      </c>
      <c r="Q2553" t="s">
        <v>8325</v>
      </c>
      <c r="R2553" t="s">
        <v>8354</v>
      </c>
      <c r="S2553" s="9">
        <f t="shared" si="109"/>
        <v>40961.043807870366</v>
      </c>
      <c r="T2553" s="9">
        <f t="shared" si="110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1"/>
        <v>0.93896713615023475</v>
      </c>
      <c r="Q2554" t="s">
        <v>8325</v>
      </c>
      <c r="R2554" t="s">
        <v>8354</v>
      </c>
      <c r="S2554" s="9">
        <f t="shared" si="109"/>
        <v>42769.601631944439</v>
      </c>
      <c r="T2554" s="9">
        <f t="shared" si="110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1"/>
        <v>0.64294899271324479</v>
      </c>
      <c r="Q2555" t="s">
        <v>8325</v>
      </c>
      <c r="R2555" t="s">
        <v>8354</v>
      </c>
      <c r="S2555" s="9">
        <f t="shared" si="109"/>
        <v>41112.990821759253</v>
      </c>
      <c r="T2555" s="9">
        <f t="shared" si="110"/>
        <v>41172.990821759253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1"/>
        <v>0.81433224755700329</v>
      </c>
      <c r="Q2556" t="s">
        <v>8325</v>
      </c>
      <c r="R2556" t="s">
        <v>8354</v>
      </c>
      <c r="S2556" s="9">
        <f t="shared" si="109"/>
        <v>42124.869942129626</v>
      </c>
      <c r="T2556" s="9">
        <f t="shared" si="110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1"/>
        <v>0.9315323707498836</v>
      </c>
      <c r="Q2557" t="s">
        <v>8325</v>
      </c>
      <c r="R2557" t="s">
        <v>8354</v>
      </c>
      <c r="S2557" s="9">
        <f t="shared" si="109"/>
        <v>41026.44667824074</v>
      </c>
      <c r="T2557" s="9">
        <f t="shared" si="110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1"/>
        <v>0.94783715012722647</v>
      </c>
      <c r="Q2558" t="s">
        <v>8325</v>
      </c>
      <c r="R2558" t="s">
        <v>8354</v>
      </c>
      <c r="S2558" s="9">
        <f t="shared" si="109"/>
        <v>41222.783067129625</v>
      </c>
      <c r="T2558" s="9">
        <f t="shared" si="110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1"/>
        <v>0.84427767354596628</v>
      </c>
      <c r="Q2559" t="s">
        <v>8325</v>
      </c>
      <c r="R2559" t="s">
        <v>8354</v>
      </c>
      <c r="S2559" s="9">
        <f t="shared" si="109"/>
        <v>41744.536874999998</v>
      </c>
      <c r="T2559" s="9">
        <f t="shared" si="110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1"/>
        <v>0.91844232182218954</v>
      </c>
      <c r="Q2560" t="s">
        <v>8325</v>
      </c>
      <c r="R2560" t="s">
        <v>8354</v>
      </c>
      <c r="S2560" s="9">
        <f t="shared" si="109"/>
        <v>42093.651689814811</v>
      </c>
      <c r="T2560" s="9">
        <f t="shared" si="110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1"/>
        <v>0.898876404494382</v>
      </c>
      <c r="Q2561" t="s">
        <v>8325</v>
      </c>
      <c r="R2561" t="s">
        <v>8354</v>
      </c>
      <c r="S2561" s="9">
        <f t="shared" si="109"/>
        <v>40829.665324074071</v>
      </c>
      <c r="T2561" s="9">
        <f t="shared" si="110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1"/>
        <v>0.99900099900099903</v>
      </c>
      <c r="Q2562" t="s">
        <v>8325</v>
      </c>
      <c r="R2562" t="s">
        <v>8354</v>
      </c>
      <c r="S2562" s="9">
        <f t="shared" si="109"/>
        <v>42039.742754629631</v>
      </c>
      <c r="T2562" s="9">
        <f t="shared" si="110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Q2563" t="s">
        <v>8336</v>
      </c>
      <c r="R2563" t="s">
        <v>8337</v>
      </c>
      <c r="S2563" s="9">
        <f t="shared" ref="S2563:S2626" si="112">(J2563/86400)+25569+(-5/24)</f>
        <v>42260.320474537039</v>
      </c>
      <c r="T2563" s="9">
        <f t="shared" ref="T2563:T2626" si="113">(I2563/86400)+25569+(-5/24)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Q2564" t="s">
        <v>8336</v>
      </c>
      <c r="R2564" t="s">
        <v>8337</v>
      </c>
      <c r="S2564" s="9">
        <f t="shared" si="112"/>
        <v>42594.316423611112</v>
      </c>
      <c r="T2564" s="9">
        <f t="shared" si="113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Q2565" t="s">
        <v>8336</v>
      </c>
      <c r="R2565" t="s">
        <v>8337</v>
      </c>
      <c r="S2565" s="9">
        <f t="shared" si="112"/>
        <v>42154.931145833332</v>
      </c>
      <c r="T2565" s="9">
        <f t="shared" si="113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Q2566" t="s">
        <v>8336</v>
      </c>
      <c r="R2566" t="s">
        <v>8337</v>
      </c>
      <c r="S2566" s="9">
        <f t="shared" si="112"/>
        <v>41821.83216435185</v>
      </c>
      <c r="T2566" s="9">
        <f t="shared" si="113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Q2567" t="s">
        <v>8336</v>
      </c>
      <c r="R2567" t="s">
        <v>8337</v>
      </c>
      <c r="S2567" s="9">
        <f t="shared" si="112"/>
        <v>42440.442002314812</v>
      </c>
      <c r="T2567" s="9">
        <f t="shared" si="113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Q2568" t="s">
        <v>8336</v>
      </c>
      <c r="R2568" t="s">
        <v>8337</v>
      </c>
      <c r="S2568" s="9">
        <f t="shared" si="112"/>
        <v>41842.772546296292</v>
      </c>
      <c r="T2568" s="9">
        <f t="shared" si="113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Q2569" t="s">
        <v>8336</v>
      </c>
      <c r="R2569" t="s">
        <v>8337</v>
      </c>
      <c r="S2569" s="9">
        <f t="shared" si="112"/>
        <v>42087.670578703699</v>
      </c>
      <c r="T2569" s="9">
        <f t="shared" si="113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Q2570" t="s">
        <v>8336</v>
      </c>
      <c r="R2570" t="s">
        <v>8337</v>
      </c>
      <c r="S2570" s="9">
        <f t="shared" si="112"/>
        <v>42584.45826388889</v>
      </c>
      <c r="T2570" s="9">
        <f t="shared" si="113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Q2571" t="s">
        <v>8336</v>
      </c>
      <c r="R2571" t="s">
        <v>8337</v>
      </c>
      <c r="S2571" s="9">
        <f t="shared" si="112"/>
        <v>42233.897129629629</v>
      </c>
      <c r="T2571" s="9">
        <f t="shared" si="113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Q2572" t="s">
        <v>8336</v>
      </c>
      <c r="R2572" t="s">
        <v>8337</v>
      </c>
      <c r="S2572" s="9">
        <f t="shared" si="112"/>
        <v>42744.694849537038</v>
      </c>
      <c r="T2572" s="9">
        <f t="shared" si="113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Q2573" t="s">
        <v>8336</v>
      </c>
      <c r="R2573" t="s">
        <v>8337</v>
      </c>
      <c r="S2573" s="9">
        <f t="shared" si="112"/>
        <v>42449.133344907408</v>
      </c>
      <c r="T2573" s="9">
        <f t="shared" si="113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Q2574" t="s">
        <v>8336</v>
      </c>
      <c r="R2574" t="s">
        <v>8337</v>
      </c>
      <c r="S2574" s="9">
        <f t="shared" si="112"/>
        <v>42076.911076388882</v>
      </c>
      <c r="T2574" s="9">
        <f t="shared" si="113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Q2575" t="s">
        <v>8336</v>
      </c>
      <c r="R2575" t="s">
        <v>8337</v>
      </c>
      <c r="S2575" s="9">
        <f t="shared" si="112"/>
        <v>41829.383668981478</v>
      </c>
      <c r="T2575" s="9">
        <f t="shared" si="113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Q2576" t="s">
        <v>8336</v>
      </c>
      <c r="R2576" t="s">
        <v>8337</v>
      </c>
      <c r="S2576" s="9">
        <f t="shared" si="112"/>
        <v>42487.617418981477</v>
      </c>
      <c r="T2576" s="9">
        <f t="shared" si="113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Q2577" t="s">
        <v>8336</v>
      </c>
      <c r="R2577" t="s">
        <v>8337</v>
      </c>
      <c r="S2577" s="9">
        <f t="shared" si="112"/>
        <v>41985.900393518517</v>
      </c>
      <c r="T2577" s="9">
        <f t="shared" si="113"/>
        <v>42015.900393518517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Q2578" t="s">
        <v>8336</v>
      </c>
      <c r="R2578" t="s">
        <v>8337</v>
      </c>
      <c r="S2578" s="9">
        <f t="shared" si="112"/>
        <v>42059.801469907405</v>
      </c>
      <c r="T2578" s="9">
        <f t="shared" si="113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Q2579" t="s">
        <v>8336</v>
      </c>
      <c r="R2579" t="s">
        <v>8337</v>
      </c>
      <c r="S2579" s="9">
        <f t="shared" si="112"/>
        <v>41830.612233796295</v>
      </c>
      <c r="T2579" s="9">
        <f t="shared" si="113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Q2580" t="s">
        <v>8336</v>
      </c>
      <c r="R2580" t="s">
        <v>8337</v>
      </c>
      <c r="S2580" s="9">
        <f t="shared" si="112"/>
        <v>42237.814571759256</v>
      </c>
      <c r="T2580" s="9">
        <f t="shared" si="113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Q2581" t="s">
        <v>8336</v>
      </c>
      <c r="R2581" t="s">
        <v>8337</v>
      </c>
      <c r="S2581" s="9">
        <f t="shared" si="112"/>
        <v>41837.621562499997</v>
      </c>
      <c r="T2581" s="9">
        <f t="shared" si="113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Q2582" t="s">
        <v>8336</v>
      </c>
      <c r="R2582" t="s">
        <v>8337</v>
      </c>
      <c r="S2582" s="9">
        <f t="shared" si="112"/>
        <v>42110.118090277778</v>
      </c>
      <c r="T2582" s="9">
        <f t="shared" si="113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Q2583" t="s">
        <v>8336</v>
      </c>
      <c r="R2583" t="s">
        <v>8337</v>
      </c>
      <c r="S2583" s="9">
        <f t="shared" si="112"/>
        <v>42294.420115740737</v>
      </c>
      <c r="T2583" s="9">
        <f t="shared" si="113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Q2584" t="s">
        <v>8336</v>
      </c>
      <c r="R2584" t="s">
        <v>8337</v>
      </c>
      <c r="S2584" s="9">
        <f t="shared" si="112"/>
        <v>42642.780486111107</v>
      </c>
      <c r="T2584" s="9">
        <f t="shared" si="113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Q2585" t="s">
        <v>8336</v>
      </c>
      <c r="R2585" t="s">
        <v>8337</v>
      </c>
      <c r="S2585" s="9">
        <f t="shared" si="112"/>
        <v>42019.561111111114</v>
      </c>
      <c r="T2585" s="9">
        <f t="shared" si="113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Q2586" t="s">
        <v>8336</v>
      </c>
      <c r="R2586" t="s">
        <v>8337</v>
      </c>
      <c r="S2586" s="9">
        <f t="shared" si="112"/>
        <v>42139.964918981474</v>
      </c>
      <c r="T2586" s="9">
        <f t="shared" si="113"/>
        <v>42169.964918981474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Q2587" t="s">
        <v>8336</v>
      </c>
      <c r="R2587" t="s">
        <v>8337</v>
      </c>
      <c r="S2587" s="9">
        <f t="shared" si="112"/>
        <v>41795.754999999997</v>
      </c>
      <c r="T2587" s="9">
        <f t="shared" si="113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Q2588" t="s">
        <v>8336</v>
      </c>
      <c r="R2588" t="s">
        <v>8337</v>
      </c>
      <c r="S2588" s="9">
        <f t="shared" si="112"/>
        <v>42333.121944444443</v>
      </c>
      <c r="T2588" s="9">
        <f t="shared" si="113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Q2589" t="s">
        <v>8336</v>
      </c>
      <c r="R2589" t="s">
        <v>8337</v>
      </c>
      <c r="S2589" s="9">
        <f t="shared" si="112"/>
        <v>42338.467048611106</v>
      </c>
      <c r="T2589" s="9">
        <f t="shared" si="113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Q2590" t="s">
        <v>8336</v>
      </c>
      <c r="R2590" t="s">
        <v>8337</v>
      </c>
      <c r="S2590" s="9">
        <f t="shared" si="112"/>
        <v>42042.467893518515</v>
      </c>
      <c r="T2590" s="9">
        <f t="shared" si="113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Q2591" t="s">
        <v>8336</v>
      </c>
      <c r="R2591" t="s">
        <v>8337</v>
      </c>
      <c r="S2591" s="9">
        <f t="shared" si="112"/>
        <v>42422.327858796292</v>
      </c>
      <c r="T2591" s="9">
        <f t="shared" si="113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Q2592" t="s">
        <v>8336</v>
      </c>
      <c r="R2592" t="s">
        <v>8337</v>
      </c>
      <c r="S2592" s="9">
        <f t="shared" si="112"/>
        <v>42388.380752314813</v>
      </c>
      <c r="T2592" s="9">
        <f t="shared" si="113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Q2593" t="s">
        <v>8336</v>
      </c>
      <c r="R2593" t="s">
        <v>8337</v>
      </c>
      <c r="S2593" s="9">
        <f t="shared" si="112"/>
        <v>42382.698194444441</v>
      </c>
      <c r="T2593" s="9">
        <f t="shared" si="113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Q2594" t="s">
        <v>8336</v>
      </c>
      <c r="R2594" t="s">
        <v>8337</v>
      </c>
      <c r="S2594" s="9">
        <f t="shared" si="112"/>
        <v>41887.592835648145</v>
      </c>
      <c r="T2594" s="9">
        <f t="shared" si="113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Q2595" t="s">
        <v>8336</v>
      </c>
      <c r="R2595" t="s">
        <v>8337</v>
      </c>
      <c r="S2595" s="9">
        <f t="shared" si="112"/>
        <v>42089.636874999997</v>
      </c>
      <c r="T2595" s="9">
        <f t="shared" si="113"/>
        <v>42119.636874999997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Q2596" t="s">
        <v>8336</v>
      </c>
      <c r="R2596" t="s">
        <v>8337</v>
      </c>
      <c r="S2596" s="9">
        <f t="shared" si="112"/>
        <v>41828.759583333333</v>
      </c>
      <c r="T2596" s="9">
        <f t="shared" si="113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Q2597" t="s">
        <v>8336</v>
      </c>
      <c r="R2597" t="s">
        <v>8337</v>
      </c>
      <c r="S2597" s="9">
        <f t="shared" si="112"/>
        <v>42760.035879629628</v>
      </c>
      <c r="T2597" s="9">
        <f t="shared" si="113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Q2598" t="s">
        <v>8336</v>
      </c>
      <c r="R2598" t="s">
        <v>8337</v>
      </c>
      <c r="S2598" s="9">
        <f t="shared" si="112"/>
        <v>41828.45612268518</v>
      </c>
      <c r="T2598" s="9">
        <f t="shared" si="113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Q2599" t="s">
        <v>8336</v>
      </c>
      <c r="R2599" t="s">
        <v>8337</v>
      </c>
      <c r="S2599" s="9">
        <f t="shared" si="112"/>
        <v>42510.133298611108</v>
      </c>
      <c r="T2599" s="9">
        <f t="shared" si="113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Q2600" t="s">
        <v>8336</v>
      </c>
      <c r="R2600" t="s">
        <v>8337</v>
      </c>
      <c r="S2600" s="9">
        <f t="shared" si="112"/>
        <v>42240.631956018515</v>
      </c>
      <c r="T2600" s="9">
        <f t="shared" si="113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Q2601" t="s">
        <v>8336</v>
      </c>
      <c r="R2601" t="s">
        <v>8337</v>
      </c>
      <c r="S2601" s="9">
        <f t="shared" si="112"/>
        <v>41809.545682870368</v>
      </c>
      <c r="T2601" s="9">
        <f t="shared" si="113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Q2602" t="s">
        <v>8336</v>
      </c>
      <c r="R2602" t="s">
        <v>8337</v>
      </c>
      <c r="S2602" s="9">
        <f t="shared" si="112"/>
        <v>42394.692129629628</v>
      </c>
      <c r="T2602" s="9">
        <f t="shared" si="113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ref="O2603:O2642" si="114">D2603/E2603</f>
        <v>0.15119443604475355</v>
      </c>
      <c r="Q2603" t="s">
        <v>8319</v>
      </c>
      <c r="R2603" t="s">
        <v>8355</v>
      </c>
      <c r="S2603" s="9">
        <f t="shared" si="112"/>
        <v>41150.693854166668</v>
      </c>
      <c r="T2603" s="9">
        <f t="shared" si="113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14"/>
        <v>0.30666223710101964</v>
      </c>
      <c r="Q2604" t="s">
        <v>8319</v>
      </c>
      <c r="R2604" t="s">
        <v>8355</v>
      </c>
      <c r="S2604" s="9">
        <f t="shared" si="112"/>
        <v>41915.538981481477</v>
      </c>
      <c r="T2604" s="9">
        <f t="shared" si="113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14"/>
        <v>0.98536036036036034</v>
      </c>
      <c r="Q2605" t="s">
        <v>8319</v>
      </c>
      <c r="R2605" t="s">
        <v>8355</v>
      </c>
      <c r="S2605" s="9">
        <f t="shared" si="112"/>
        <v>41617.704328703701</v>
      </c>
      <c r="T2605" s="9">
        <f t="shared" si="113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14"/>
        <v>0.95952714502293279</v>
      </c>
      <c r="Q2606" t="s">
        <v>8319</v>
      </c>
      <c r="R2606" t="s">
        <v>8355</v>
      </c>
      <c r="S2606" s="9">
        <f t="shared" si="112"/>
        <v>40997.842858796292</v>
      </c>
      <c r="T2606" s="9">
        <f t="shared" si="113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14"/>
        <v>0.93091173402138871</v>
      </c>
      <c r="Q2607" t="s">
        <v>8319</v>
      </c>
      <c r="R2607" t="s">
        <v>8355</v>
      </c>
      <c r="S2607" s="9">
        <f t="shared" si="112"/>
        <v>42508.33321759259</v>
      </c>
      <c r="T2607" s="9">
        <f t="shared" si="113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14"/>
        <v>0.90864034363125723</v>
      </c>
      <c r="Q2608" t="s">
        <v>8319</v>
      </c>
      <c r="R2608" t="s">
        <v>8355</v>
      </c>
      <c r="S2608" s="9">
        <f t="shared" si="112"/>
        <v>41726.504421296289</v>
      </c>
      <c r="T2608" s="9">
        <f t="shared" si="113"/>
        <v>41758.504421296289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14"/>
        <v>0.2452783909737552</v>
      </c>
      <c r="Q2609" t="s">
        <v>8319</v>
      </c>
      <c r="R2609" t="s">
        <v>8355</v>
      </c>
      <c r="S2609" s="9">
        <f t="shared" si="112"/>
        <v>42184.666342592587</v>
      </c>
      <c r="T2609" s="9">
        <f t="shared" si="113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14"/>
        <v>0.44657809534442333</v>
      </c>
      <c r="Q2610" t="s">
        <v>8319</v>
      </c>
      <c r="R2610" t="s">
        <v>8355</v>
      </c>
      <c r="S2610" s="9">
        <f t="shared" si="112"/>
        <v>42767.593379629623</v>
      </c>
      <c r="T2610" s="9">
        <f t="shared" si="113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14"/>
        <v>0.32916271632221045</v>
      </c>
      <c r="Q2611" t="s">
        <v>8319</v>
      </c>
      <c r="R2611" t="s">
        <v>8355</v>
      </c>
      <c r="S2611" s="9">
        <f t="shared" si="112"/>
        <v>41075.02952546296</v>
      </c>
      <c r="T2611" s="9">
        <f t="shared" si="113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14"/>
        <v>0.70758836850916274</v>
      </c>
      <c r="Q2612" t="s">
        <v>8319</v>
      </c>
      <c r="R2612" t="s">
        <v>8355</v>
      </c>
      <c r="S2612" s="9">
        <f t="shared" si="112"/>
        <v>42564.672743055555</v>
      </c>
      <c r="T2612" s="9">
        <f t="shared" si="113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14"/>
        <v>3.5834120598104049E-2</v>
      </c>
      <c r="Q2613" t="s">
        <v>8319</v>
      </c>
      <c r="R2613" t="s">
        <v>8355</v>
      </c>
      <c r="S2613" s="9">
        <f t="shared" si="112"/>
        <v>42704.127476851849</v>
      </c>
      <c r="T2613" s="9">
        <f t="shared" si="113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14"/>
        <v>0.58220332519607154</v>
      </c>
      <c r="Q2614" t="s">
        <v>8319</v>
      </c>
      <c r="R2614" t="s">
        <v>8355</v>
      </c>
      <c r="S2614" s="9">
        <f t="shared" si="112"/>
        <v>41981.934837962959</v>
      </c>
      <c r="T2614" s="9">
        <f t="shared" si="113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14"/>
        <v>0.98996832101372756</v>
      </c>
      <c r="Q2615" t="s">
        <v>8319</v>
      </c>
      <c r="R2615" t="s">
        <v>8355</v>
      </c>
      <c r="S2615" s="9">
        <f t="shared" si="112"/>
        <v>41143.609884259255</v>
      </c>
      <c r="T2615" s="9">
        <f t="shared" si="113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14"/>
        <v>0.98039215686274506</v>
      </c>
      <c r="Q2616" t="s">
        <v>8319</v>
      </c>
      <c r="R2616" t="s">
        <v>8355</v>
      </c>
      <c r="S2616" s="9">
        <f t="shared" si="112"/>
        <v>41730.500138888885</v>
      </c>
      <c r="T2616" s="9">
        <f t="shared" si="113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14"/>
        <v>0.58904916102443328</v>
      </c>
      <c r="Q2617" t="s">
        <v>8319</v>
      </c>
      <c r="R2617" t="s">
        <v>8355</v>
      </c>
      <c r="S2617" s="9">
        <f t="shared" si="112"/>
        <v>42453.288935185185</v>
      </c>
      <c r="T2617" s="9">
        <f t="shared" si="113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14"/>
        <v>0.87310318333420645</v>
      </c>
      <c r="Q2618" t="s">
        <v>8319</v>
      </c>
      <c r="R2618" t="s">
        <v>8355</v>
      </c>
      <c r="S2618" s="9">
        <f t="shared" si="112"/>
        <v>42211.786215277774</v>
      </c>
      <c r="T2618" s="9">
        <f t="shared" si="113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14"/>
        <v>0.11394712853236098</v>
      </c>
      <c r="Q2619" t="s">
        <v>8319</v>
      </c>
      <c r="R2619" t="s">
        <v>8355</v>
      </c>
      <c r="S2619" s="9">
        <f t="shared" si="112"/>
        <v>41902.666099537033</v>
      </c>
      <c r="T2619" s="9">
        <f t="shared" si="113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14"/>
        <v>0.94888663967611331</v>
      </c>
      <c r="Q2620" t="s">
        <v>8319</v>
      </c>
      <c r="R2620" t="s">
        <v>8355</v>
      </c>
      <c r="S2620" s="9">
        <f t="shared" si="112"/>
        <v>42279.584039351852</v>
      </c>
      <c r="T2620" s="9">
        <f t="shared" si="113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14"/>
        <v>0.53078556263269638</v>
      </c>
      <c r="Q2621" t="s">
        <v>8319</v>
      </c>
      <c r="R2621" t="s">
        <v>8355</v>
      </c>
      <c r="S2621" s="9">
        <f t="shared" si="112"/>
        <v>42273.67597222222</v>
      </c>
      <c r="T2621" s="9">
        <f t="shared" si="113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14"/>
        <v>0.69612525970826999</v>
      </c>
      <c r="Q2622" t="s">
        <v>8319</v>
      </c>
      <c r="R2622" t="s">
        <v>8355</v>
      </c>
      <c r="S2622" s="9">
        <f t="shared" si="112"/>
        <v>42250.958819444444</v>
      </c>
      <c r="T2622" s="9">
        <f t="shared" si="113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14"/>
        <v>0.6854949273375377</v>
      </c>
      <c r="Q2623" t="s">
        <v>8319</v>
      </c>
      <c r="R2623" t="s">
        <v>8355</v>
      </c>
      <c r="S2623" s="9">
        <f t="shared" si="112"/>
        <v>42115.539212962962</v>
      </c>
      <c r="T2623" s="9">
        <f t="shared" si="113"/>
        <v>42145.539212962962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14"/>
        <v>0.76228808391267233</v>
      </c>
      <c r="Q2624" t="s">
        <v>8319</v>
      </c>
      <c r="R2624" t="s">
        <v>8355</v>
      </c>
      <c r="S2624" s="9">
        <f t="shared" si="112"/>
        <v>42689.534907407404</v>
      </c>
      <c r="T2624" s="9">
        <f t="shared" si="113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14"/>
        <v>0.8771929824561403</v>
      </c>
      <c r="Q2625" t="s">
        <v>8319</v>
      </c>
      <c r="R2625" t="s">
        <v>8355</v>
      </c>
      <c r="S2625" s="9">
        <f t="shared" si="112"/>
        <v>42692.048217592594</v>
      </c>
      <c r="T2625" s="9">
        <f t="shared" si="113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14"/>
        <v>7.2494203861856857E-2</v>
      </c>
      <c r="Q2626" t="s">
        <v>8319</v>
      </c>
      <c r="R2626" t="s">
        <v>8355</v>
      </c>
      <c r="S2626" s="9">
        <f t="shared" si="112"/>
        <v>41144.213217592587</v>
      </c>
      <c r="T2626" s="9">
        <f t="shared" si="113"/>
        <v>41165.213217592587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14"/>
        <v>0.10460251046025104</v>
      </c>
      <c r="Q2627" t="s">
        <v>8319</v>
      </c>
      <c r="R2627" t="s">
        <v>8355</v>
      </c>
      <c r="S2627" s="9">
        <f t="shared" ref="S2627:S2690" si="115">(J2627/86400)+25569+(-5/24)</f>
        <v>42658.601944444446</v>
      </c>
      <c r="T2627" s="9">
        <f t="shared" ref="T2627:T2690" si="116">(I2627/86400)+25569+(-5/24)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14"/>
        <v>0.8928571428571429</v>
      </c>
      <c r="Q2628" t="s">
        <v>8319</v>
      </c>
      <c r="R2628" t="s">
        <v>8355</v>
      </c>
      <c r="S2628" s="9">
        <f t="shared" si="115"/>
        <v>42128.41978009259</v>
      </c>
      <c r="T2628" s="9">
        <f t="shared" si="116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14"/>
        <v>0.15463917525773196</v>
      </c>
      <c r="Q2629" t="s">
        <v>8319</v>
      </c>
      <c r="R2629" t="s">
        <v>8355</v>
      </c>
      <c r="S2629" s="9">
        <f t="shared" si="115"/>
        <v>42304.621076388888</v>
      </c>
      <c r="T2629" s="9">
        <f t="shared" si="116"/>
        <v>42334.662743055553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14"/>
        <v>0.90604751619870405</v>
      </c>
      <c r="Q2630" t="s">
        <v>8319</v>
      </c>
      <c r="R2630" t="s">
        <v>8355</v>
      </c>
      <c r="S2630" s="9">
        <f t="shared" si="115"/>
        <v>41953.757719907408</v>
      </c>
      <c r="T2630" s="9">
        <f t="shared" si="116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14"/>
        <v>0.78284014404258651</v>
      </c>
      <c r="Q2631" t="s">
        <v>8319</v>
      </c>
      <c r="R2631" t="s">
        <v>8355</v>
      </c>
      <c r="S2631" s="9">
        <f t="shared" si="115"/>
        <v>42108.330115740733</v>
      </c>
      <c r="T2631" s="9">
        <f t="shared" si="116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14"/>
        <v>0.6333122229259025</v>
      </c>
      <c r="Q2632" t="s">
        <v>8319</v>
      </c>
      <c r="R2632" t="s">
        <v>8355</v>
      </c>
      <c r="S2632" s="9">
        <f t="shared" si="115"/>
        <v>42523.897129629629</v>
      </c>
      <c r="T2632" s="9">
        <f t="shared" si="116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14"/>
        <v>0.87210379779401348</v>
      </c>
      <c r="Q2633" t="s">
        <v>8319</v>
      </c>
      <c r="R2633" t="s">
        <v>8355</v>
      </c>
      <c r="S2633" s="9">
        <f t="shared" si="115"/>
        <v>42217.960960648146</v>
      </c>
      <c r="T2633" s="9">
        <f t="shared" si="116"/>
        <v>42245.960960648146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14"/>
        <v>0.72987721691678031</v>
      </c>
      <c r="Q2634" t="s">
        <v>8319</v>
      </c>
      <c r="R2634" t="s">
        <v>8355</v>
      </c>
      <c r="S2634" s="9">
        <f t="shared" si="115"/>
        <v>42493.853460648148</v>
      </c>
      <c r="T2634" s="9">
        <f t="shared" si="116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14"/>
        <v>0.28199199142744347</v>
      </c>
      <c r="Q2635" t="s">
        <v>8319</v>
      </c>
      <c r="R2635" t="s">
        <v>8355</v>
      </c>
      <c r="S2635" s="9">
        <f t="shared" si="115"/>
        <v>41667.614953703705</v>
      </c>
      <c r="T2635" s="9">
        <f t="shared" si="116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14"/>
        <v>0.94320486815415816</v>
      </c>
      <c r="Q2636" t="s">
        <v>8319</v>
      </c>
      <c r="R2636" t="s">
        <v>8355</v>
      </c>
      <c r="S2636" s="9">
        <f t="shared" si="115"/>
        <v>42612.448159722218</v>
      </c>
      <c r="T2636" s="9">
        <f t="shared" si="116"/>
        <v>42642.448159722218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14"/>
        <v>1</v>
      </c>
      <c r="Q2637" t="s">
        <v>8319</v>
      </c>
      <c r="R2637" t="s">
        <v>8355</v>
      </c>
      <c r="S2637" s="9">
        <f t="shared" si="115"/>
        <v>42037.742604166669</v>
      </c>
      <c r="T2637" s="9">
        <f t="shared" si="116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14"/>
        <v>0.53390282968499736</v>
      </c>
      <c r="Q2638" t="s">
        <v>8319</v>
      </c>
      <c r="R2638" t="s">
        <v>8355</v>
      </c>
      <c r="S2638" s="9">
        <f t="shared" si="115"/>
        <v>42636.406412037039</v>
      </c>
      <c r="T2638" s="9">
        <f t="shared" si="116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14"/>
        <v>0.60168471720818295</v>
      </c>
      <c r="Q2639" t="s">
        <v>8319</v>
      </c>
      <c r="R2639" t="s">
        <v>8355</v>
      </c>
      <c r="S2639" s="9">
        <f t="shared" si="115"/>
        <v>42639.341145833336</v>
      </c>
      <c r="T2639" s="9">
        <f t="shared" si="116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14"/>
        <v>0.98300283286118983</v>
      </c>
      <c r="Q2640" t="s">
        <v>8319</v>
      </c>
      <c r="R2640" t="s">
        <v>8355</v>
      </c>
      <c r="S2640" s="9">
        <f t="shared" si="115"/>
        <v>41989.70480324074</v>
      </c>
      <c r="T2640" s="9">
        <f t="shared" si="116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14"/>
        <v>0.6097560975609756</v>
      </c>
      <c r="Q2641" t="s">
        <v>8319</v>
      </c>
      <c r="R2641" t="s">
        <v>8355</v>
      </c>
      <c r="S2641" s="9">
        <f t="shared" si="115"/>
        <v>42024.656805555554</v>
      </c>
      <c r="T2641" s="9">
        <f t="shared" si="116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14"/>
        <v>0.94637223974763407</v>
      </c>
      <c r="Q2642" t="s">
        <v>8319</v>
      </c>
      <c r="R2642" t="s">
        <v>8355</v>
      </c>
      <c r="S2642" s="9">
        <f t="shared" si="115"/>
        <v>42102.952245370368</v>
      </c>
      <c r="T2642" s="9">
        <f t="shared" si="116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Q2643" t="s">
        <v>8319</v>
      </c>
      <c r="R2643" t="s">
        <v>8355</v>
      </c>
      <c r="S2643" s="9">
        <f t="shared" si="115"/>
        <v>41880.618784722217</v>
      </c>
      <c r="T2643" s="9">
        <f t="shared" si="116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Q2644" t="s">
        <v>8319</v>
      </c>
      <c r="R2644" t="s">
        <v>8355</v>
      </c>
      <c r="S2644" s="9">
        <f t="shared" si="115"/>
        <v>42536.03828703703</v>
      </c>
      <c r="T2644" s="9">
        <f t="shared" si="116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Q2645" t="s">
        <v>8319</v>
      </c>
      <c r="R2645" t="s">
        <v>8355</v>
      </c>
      <c r="S2645" s="9">
        <f t="shared" si="115"/>
        <v>42689.374016203707</v>
      </c>
      <c r="T2645" s="9">
        <f t="shared" si="116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Q2646" t="s">
        <v>8319</v>
      </c>
      <c r="R2646" t="s">
        <v>8355</v>
      </c>
      <c r="S2646" s="9">
        <f t="shared" si="115"/>
        <v>42774.583738425928</v>
      </c>
      <c r="T2646" s="9">
        <f t="shared" si="116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Q2647" t="s">
        <v>8319</v>
      </c>
      <c r="R2647" t="s">
        <v>8355</v>
      </c>
      <c r="S2647" s="9">
        <f t="shared" si="115"/>
        <v>41921.634293981479</v>
      </c>
      <c r="T2647" s="9">
        <f t="shared" si="116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Q2648" t="s">
        <v>8319</v>
      </c>
      <c r="R2648" t="s">
        <v>8355</v>
      </c>
      <c r="S2648" s="9">
        <f t="shared" si="115"/>
        <v>42226.10496527778</v>
      </c>
      <c r="T2648" s="9">
        <f t="shared" si="116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Q2649" t="s">
        <v>8319</v>
      </c>
      <c r="R2649" t="s">
        <v>8355</v>
      </c>
      <c r="S2649" s="9">
        <f t="shared" si="115"/>
        <v>42200.053460648145</v>
      </c>
      <c r="T2649" s="9">
        <f t="shared" si="116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Q2650" t="s">
        <v>8319</v>
      </c>
      <c r="R2650" t="s">
        <v>8355</v>
      </c>
      <c r="S2650" s="9">
        <f t="shared" si="115"/>
        <v>42408.506481481476</v>
      </c>
      <c r="T2650" s="9">
        <f t="shared" si="116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Q2651" t="s">
        <v>8319</v>
      </c>
      <c r="R2651" t="s">
        <v>8355</v>
      </c>
      <c r="S2651" s="9">
        <f t="shared" si="115"/>
        <v>42341.788668981484</v>
      </c>
      <c r="T2651" s="9">
        <f t="shared" si="116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Q2652" t="s">
        <v>8319</v>
      </c>
      <c r="R2652" t="s">
        <v>8355</v>
      </c>
      <c r="S2652" s="9">
        <f t="shared" si="115"/>
        <v>42695.416006944441</v>
      </c>
      <c r="T2652" s="9">
        <f t="shared" si="116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Q2653" t="s">
        <v>8319</v>
      </c>
      <c r="R2653" t="s">
        <v>8355</v>
      </c>
      <c r="S2653" s="9">
        <f t="shared" si="115"/>
        <v>42327.597326388888</v>
      </c>
      <c r="T2653" s="9">
        <f t="shared" si="116"/>
        <v>42355.597326388888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Q2654" t="s">
        <v>8319</v>
      </c>
      <c r="R2654" t="s">
        <v>8355</v>
      </c>
      <c r="S2654" s="9">
        <f t="shared" si="115"/>
        <v>41952.950520833336</v>
      </c>
      <c r="T2654" s="9">
        <f t="shared" si="116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Q2655" t="s">
        <v>8319</v>
      </c>
      <c r="R2655" t="s">
        <v>8355</v>
      </c>
      <c r="S2655" s="9">
        <f t="shared" si="115"/>
        <v>41771.443599537037</v>
      </c>
      <c r="T2655" s="9">
        <f t="shared" si="116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Q2656" t="s">
        <v>8319</v>
      </c>
      <c r="R2656" t="s">
        <v>8355</v>
      </c>
      <c r="S2656" s="9">
        <f t="shared" si="115"/>
        <v>42055.392662037033</v>
      </c>
      <c r="T2656" s="9">
        <f t="shared" si="116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Q2657" t="s">
        <v>8319</v>
      </c>
      <c r="R2657" t="s">
        <v>8355</v>
      </c>
      <c r="S2657" s="9">
        <f t="shared" si="115"/>
        <v>42381.657951388886</v>
      </c>
      <c r="T2657" s="9">
        <f t="shared" si="116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Q2658" t="s">
        <v>8319</v>
      </c>
      <c r="R2658" t="s">
        <v>8355</v>
      </c>
      <c r="S2658" s="9">
        <f t="shared" si="115"/>
        <v>42767.480185185188</v>
      </c>
      <c r="T2658" s="9">
        <f t="shared" si="116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Q2659" t="s">
        <v>8319</v>
      </c>
      <c r="R2659" t="s">
        <v>8355</v>
      </c>
      <c r="S2659" s="9">
        <f t="shared" si="115"/>
        <v>42551.720520833333</v>
      </c>
      <c r="T2659" s="9">
        <f t="shared" si="116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Q2660" t="s">
        <v>8319</v>
      </c>
      <c r="R2660" t="s">
        <v>8355</v>
      </c>
      <c r="S2660" s="9">
        <f t="shared" si="115"/>
        <v>42551.675856481474</v>
      </c>
      <c r="T2660" s="9">
        <f t="shared" si="116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Q2661" t="s">
        <v>8319</v>
      </c>
      <c r="R2661" t="s">
        <v>8355</v>
      </c>
      <c r="S2661" s="9">
        <f t="shared" si="115"/>
        <v>42081.861226851848</v>
      </c>
      <c r="T2661" s="9">
        <f t="shared" si="116"/>
        <v>42111.861226851848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Q2662" t="s">
        <v>8319</v>
      </c>
      <c r="R2662" t="s">
        <v>8355</v>
      </c>
      <c r="S2662" s="9">
        <f t="shared" si="115"/>
        <v>42272.504837962959</v>
      </c>
      <c r="T2662" s="9">
        <f t="shared" si="116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ref="O2663:O2671" si="117">D2663/E2663</f>
        <v>0.97181729834791064</v>
      </c>
      <c r="Q2663" t="s">
        <v>8319</v>
      </c>
      <c r="R2663" t="s">
        <v>8356</v>
      </c>
      <c r="S2663" s="9">
        <f t="shared" si="115"/>
        <v>41542.750115740739</v>
      </c>
      <c r="T2663" s="9">
        <f t="shared" si="116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17"/>
        <v>0.93632958801498123</v>
      </c>
      <c r="Q2664" t="s">
        <v>8319</v>
      </c>
      <c r="R2664" t="s">
        <v>8356</v>
      </c>
      <c r="S2664" s="9">
        <f t="shared" si="115"/>
        <v>42207.538344907407</v>
      </c>
      <c r="T2664" s="9">
        <f t="shared" si="116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17"/>
        <v>0.95605722002461846</v>
      </c>
      <c r="Q2665" t="s">
        <v>8319</v>
      </c>
      <c r="R2665" t="s">
        <v>8356</v>
      </c>
      <c r="S2665" s="9">
        <f t="shared" si="115"/>
        <v>42222.41443287037</v>
      </c>
      <c r="T2665" s="9">
        <f t="shared" si="116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17"/>
        <v>0.96685082872928174</v>
      </c>
      <c r="Q2666" t="s">
        <v>8319</v>
      </c>
      <c r="R2666" t="s">
        <v>8356</v>
      </c>
      <c r="S2666" s="9">
        <f t="shared" si="115"/>
        <v>42312.817094907405</v>
      </c>
      <c r="T2666" s="9">
        <f t="shared" si="116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17"/>
        <v>0.81206496519721583</v>
      </c>
      <c r="Q2667" t="s">
        <v>8319</v>
      </c>
      <c r="R2667" t="s">
        <v>8356</v>
      </c>
      <c r="S2667" s="9">
        <f t="shared" si="115"/>
        <v>42083.687199074069</v>
      </c>
      <c r="T2667" s="9">
        <f t="shared" si="116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17"/>
        <v>0.6277657002632222</v>
      </c>
      <c r="Q2668" t="s">
        <v>8319</v>
      </c>
      <c r="R2668" t="s">
        <v>8356</v>
      </c>
      <c r="S2668" s="9">
        <f t="shared" si="115"/>
        <v>42235.55600694444</v>
      </c>
      <c r="T2668" s="9">
        <f t="shared" si="116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17"/>
        <v>0.90361445783132532</v>
      </c>
      <c r="Q2669" t="s">
        <v>8319</v>
      </c>
      <c r="R2669" t="s">
        <v>8356</v>
      </c>
      <c r="S2669" s="9">
        <f t="shared" si="115"/>
        <v>42380.717777777776</v>
      </c>
      <c r="T2669" s="9">
        <f t="shared" si="116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17"/>
        <v>0.58582308142940831</v>
      </c>
      <c r="Q2670" t="s">
        <v>8319</v>
      </c>
      <c r="R2670" t="s">
        <v>8356</v>
      </c>
      <c r="S2670" s="9">
        <f t="shared" si="115"/>
        <v>42275.380381944444</v>
      </c>
      <c r="T2670" s="9">
        <f t="shared" si="116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17"/>
        <v>0.79920079920079923</v>
      </c>
      <c r="Q2671" t="s">
        <v>8319</v>
      </c>
      <c r="R2671" t="s">
        <v>8356</v>
      </c>
      <c r="S2671" s="9">
        <f t="shared" si="115"/>
        <v>42318.827499999992</v>
      </c>
      <c r="T2671" s="9">
        <f t="shared" si="116"/>
        <v>42378.827499999992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Q2672" t="s">
        <v>8319</v>
      </c>
      <c r="R2672" t="s">
        <v>8356</v>
      </c>
      <c r="S2672" s="9">
        <f t="shared" si="115"/>
        <v>41820.812268518515</v>
      </c>
      <c r="T2672" s="9">
        <f t="shared" si="116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Q2673" t="s">
        <v>8319</v>
      </c>
      <c r="R2673" t="s">
        <v>8356</v>
      </c>
      <c r="S2673" s="9">
        <f t="shared" si="115"/>
        <v>41962.54069444444</v>
      </c>
      <c r="T2673" s="9">
        <f t="shared" si="116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Q2674" t="s">
        <v>8319</v>
      </c>
      <c r="R2674" t="s">
        <v>8356</v>
      </c>
      <c r="S2674" s="9">
        <f t="shared" si="115"/>
        <v>42344.675810185181</v>
      </c>
      <c r="T2674" s="9">
        <f t="shared" si="116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Q2675" t="s">
        <v>8319</v>
      </c>
      <c r="R2675" t="s">
        <v>8356</v>
      </c>
      <c r="S2675" s="9">
        <f t="shared" si="115"/>
        <v>41912.333321759259</v>
      </c>
      <c r="T2675" s="9">
        <f t="shared" si="116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Q2676" t="s">
        <v>8319</v>
      </c>
      <c r="R2676" t="s">
        <v>8356</v>
      </c>
      <c r="S2676" s="9">
        <f t="shared" si="115"/>
        <v>42529.424421296295</v>
      </c>
      <c r="T2676" s="9">
        <f t="shared" si="116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Q2677" t="s">
        <v>8319</v>
      </c>
      <c r="R2677" t="s">
        <v>8356</v>
      </c>
      <c r="S2677" s="9">
        <f t="shared" si="115"/>
        <v>41923.649178240739</v>
      </c>
      <c r="T2677" s="9">
        <f t="shared" si="116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Q2678" t="s">
        <v>8319</v>
      </c>
      <c r="R2678" t="s">
        <v>8356</v>
      </c>
      <c r="S2678" s="9">
        <f t="shared" si="115"/>
        <v>42482.416365740741</v>
      </c>
      <c r="T2678" s="9">
        <f t="shared" si="116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Q2679" t="s">
        <v>8319</v>
      </c>
      <c r="R2679" t="s">
        <v>8356</v>
      </c>
      <c r="S2679" s="9">
        <f t="shared" si="115"/>
        <v>41792.821099537039</v>
      </c>
      <c r="T2679" s="9">
        <f t="shared" si="116"/>
        <v>41822.821099537039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Q2680" t="s">
        <v>8319</v>
      </c>
      <c r="R2680" t="s">
        <v>8356</v>
      </c>
      <c r="S2680" s="9">
        <f t="shared" si="115"/>
        <v>42241.589872685181</v>
      </c>
      <c r="T2680" s="9">
        <f t="shared" si="116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Q2681" t="s">
        <v>8319</v>
      </c>
      <c r="R2681" t="s">
        <v>8356</v>
      </c>
      <c r="S2681" s="9">
        <f t="shared" si="115"/>
        <v>42032.792754629627</v>
      </c>
      <c r="T2681" s="9">
        <f t="shared" si="116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Q2682" t="s">
        <v>8319</v>
      </c>
      <c r="R2682" t="s">
        <v>8356</v>
      </c>
      <c r="S2682" s="9">
        <f t="shared" si="115"/>
        <v>42436.003368055557</v>
      </c>
      <c r="T2682" s="9">
        <f t="shared" si="116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Q2683" t="s">
        <v>8336</v>
      </c>
      <c r="R2683" t="s">
        <v>8337</v>
      </c>
      <c r="S2683" s="9">
        <f t="shared" si="115"/>
        <v>41805.686921296292</v>
      </c>
      <c r="T2683" s="9">
        <f t="shared" si="116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Q2684" t="s">
        <v>8336</v>
      </c>
      <c r="R2684" t="s">
        <v>8337</v>
      </c>
      <c r="S2684" s="9">
        <f t="shared" si="115"/>
        <v>41932.663657407407</v>
      </c>
      <c r="T2684" s="9">
        <f t="shared" si="116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Q2685" t="s">
        <v>8336</v>
      </c>
      <c r="R2685" t="s">
        <v>8337</v>
      </c>
      <c r="S2685" s="9">
        <f t="shared" si="115"/>
        <v>42034.546759259254</v>
      </c>
      <c r="T2685" s="9">
        <f t="shared" si="116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Q2686" t="s">
        <v>8336</v>
      </c>
      <c r="R2686" t="s">
        <v>8337</v>
      </c>
      <c r="S2686" s="9">
        <f t="shared" si="115"/>
        <v>41820.706307870372</v>
      </c>
      <c r="T2686" s="9">
        <f t="shared" si="116"/>
        <v>41860.706307870372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Q2687" t="s">
        <v>8336</v>
      </c>
      <c r="R2687" t="s">
        <v>8337</v>
      </c>
      <c r="S2687" s="9">
        <f t="shared" si="115"/>
        <v>42061.487615740734</v>
      </c>
      <c r="T2687" s="9">
        <f t="shared" si="116"/>
        <v>42121.44594907407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Q2688" t="s">
        <v>8336</v>
      </c>
      <c r="R2688" t="s">
        <v>8337</v>
      </c>
      <c r="S2688" s="9">
        <f t="shared" si="115"/>
        <v>41892.766469907401</v>
      </c>
      <c r="T2688" s="9">
        <f t="shared" si="116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Q2689" t="s">
        <v>8336</v>
      </c>
      <c r="R2689" t="s">
        <v>8337</v>
      </c>
      <c r="S2689" s="9">
        <f t="shared" si="115"/>
        <v>42154.431921296295</v>
      </c>
      <c r="T2689" s="9">
        <f t="shared" si="116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Q2690" t="s">
        <v>8336</v>
      </c>
      <c r="R2690" t="s">
        <v>8337</v>
      </c>
      <c r="S2690" s="9">
        <f t="shared" si="115"/>
        <v>42027.910532407404</v>
      </c>
      <c r="T2690" s="9">
        <f t="shared" si="116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Q2691" t="s">
        <v>8336</v>
      </c>
      <c r="R2691" t="s">
        <v>8337</v>
      </c>
      <c r="S2691" s="9">
        <f t="shared" ref="S2691:S2754" si="118">(J2691/86400)+25569+(-5/24)</f>
        <v>42551.75335648148</v>
      </c>
      <c r="T2691" s="9">
        <f t="shared" ref="T2691:T2754" si="119">(I2691/86400)+25569+(-5/24)</f>
        <v>42581.75335648148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Q2692" t="s">
        <v>8336</v>
      </c>
      <c r="R2692" t="s">
        <v>8337</v>
      </c>
      <c r="S2692" s="9">
        <f t="shared" si="118"/>
        <v>42112.89671296296</v>
      </c>
      <c r="T2692" s="9">
        <f t="shared" si="119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Q2693" t="s">
        <v>8336</v>
      </c>
      <c r="R2693" t="s">
        <v>8337</v>
      </c>
      <c r="S2693" s="9">
        <f t="shared" si="118"/>
        <v>42089.515706018516</v>
      </c>
      <c r="T2693" s="9">
        <f t="shared" si="119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Q2694" t="s">
        <v>8336</v>
      </c>
      <c r="R2694" t="s">
        <v>8337</v>
      </c>
      <c r="S2694" s="9">
        <f t="shared" si="118"/>
        <v>42058.125694444439</v>
      </c>
      <c r="T2694" s="9">
        <f t="shared" si="119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Q2695" t="s">
        <v>8336</v>
      </c>
      <c r="R2695" t="s">
        <v>8337</v>
      </c>
      <c r="S2695" s="9">
        <f t="shared" si="118"/>
        <v>41833.930162037032</v>
      </c>
      <c r="T2695" s="9">
        <f t="shared" si="119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Q2696" t="s">
        <v>8336</v>
      </c>
      <c r="R2696" t="s">
        <v>8337</v>
      </c>
      <c r="S2696" s="9">
        <f t="shared" si="118"/>
        <v>41877.932164351849</v>
      </c>
      <c r="T2696" s="9">
        <f t="shared" si="119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Q2697" t="s">
        <v>8336</v>
      </c>
      <c r="R2697" t="s">
        <v>8337</v>
      </c>
      <c r="S2697" s="9">
        <f t="shared" si="118"/>
        <v>42047.973587962959</v>
      </c>
      <c r="T2697" s="9">
        <f t="shared" si="119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Q2698" t="s">
        <v>8336</v>
      </c>
      <c r="R2698" t="s">
        <v>8337</v>
      </c>
      <c r="S2698" s="9">
        <f t="shared" si="118"/>
        <v>41964.636111111111</v>
      </c>
      <c r="T2698" s="9">
        <f t="shared" si="119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Q2699" t="s">
        <v>8336</v>
      </c>
      <c r="R2699" t="s">
        <v>8337</v>
      </c>
      <c r="S2699" s="9">
        <f t="shared" si="118"/>
        <v>42187.731747685182</v>
      </c>
      <c r="T2699" s="9">
        <f t="shared" si="119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Q2700" t="s">
        <v>8336</v>
      </c>
      <c r="R2700" t="s">
        <v>8337</v>
      </c>
      <c r="S2700" s="9">
        <f t="shared" si="118"/>
        <v>41787.689907407403</v>
      </c>
      <c r="T2700" s="9">
        <f t="shared" si="119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Q2701" t="s">
        <v>8336</v>
      </c>
      <c r="R2701" t="s">
        <v>8337</v>
      </c>
      <c r="S2701" s="9">
        <f t="shared" si="118"/>
        <v>41829.688229166662</v>
      </c>
      <c r="T2701" s="9">
        <f t="shared" si="119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Q2702" t="s">
        <v>8336</v>
      </c>
      <c r="R2702" t="s">
        <v>8337</v>
      </c>
      <c r="S2702" s="9">
        <f t="shared" si="118"/>
        <v>41870.666342592587</v>
      </c>
      <c r="T2702" s="9">
        <f t="shared" si="119"/>
        <v>41900.666342592587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Q2703" t="s">
        <v>8317</v>
      </c>
      <c r="R2703" t="s">
        <v>8357</v>
      </c>
      <c r="S2703" s="9">
        <f t="shared" si="118"/>
        <v>42801.566365740735</v>
      </c>
      <c r="T2703" s="9">
        <f t="shared" si="119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Q2704" t="s">
        <v>8317</v>
      </c>
      <c r="R2704" t="s">
        <v>8357</v>
      </c>
      <c r="S2704" s="9">
        <f t="shared" si="118"/>
        <v>42800.593483796292</v>
      </c>
      <c r="T2704" s="9">
        <f t="shared" si="119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Q2705" t="s">
        <v>8317</v>
      </c>
      <c r="R2705" t="s">
        <v>8357</v>
      </c>
      <c r="S2705" s="9">
        <f t="shared" si="118"/>
        <v>42756.481828703698</v>
      </c>
      <c r="T2705" s="9">
        <f t="shared" si="119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Q2706" t="s">
        <v>8317</v>
      </c>
      <c r="R2706" t="s">
        <v>8357</v>
      </c>
      <c r="S2706" s="9">
        <f t="shared" si="118"/>
        <v>42787.654097222221</v>
      </c>
      <c r="T2706" s="9">
        <f t="shared" si="119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Q2707" t="s">
        <v>8317</v>
      </c>
      <c r="R2707" t="s">
        <v>8357</v>
      </c>
      <c r="S2707" s="9">
        <f t="shared" si="118"/>
        <v>42773.70784722222</v>
      </c>
      <c r="T2707" s="9">
        <f t="shared" si="119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ref="O2708:O2742" si="120">D2708/E2708</f>
        <v>0.89049460614695708</v>
      </c>
      <c r="Q2708" t="s">
        <v>8317</v>
      </c>
      <c r="R2708" t="s">
        <v>8357</v>
      </c>
      <c r="S2708" s="9">
        <f t="shared" si="118"/>
        <v>41899.086608796293</v>
      </c>
      <c r="T2708" s="9">
        <f t="shared" si="119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0"/>
        <v>0.28502645579934421</v>
      </c>
      <c r="Q2709" t="s">
        <v>8317</v>
      </c>
      <c r="R2709" t="s">
        <v>8357</v>
      </c>
      <c r="S2709" s="9">
        <f t="shared" si="118"/>
        <v>41391.574571759258</v>
      </c>
      <c r="T2709" s="9">
        <f t="shared" si="119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0"/>
        <v>0.42878824228336598</v>
      </c>
      <c r="Q2710" t="s">
        <v>8317</v>
      </c>
      <c r="R2710" t="s">
        <v>8357</v>
      </c>
      <c r="S2710" s="9">
        <f t="shared" si="118"/>
        <v>42512.489884259259</v>
      </c>
      <c r="T2710" s="9">
        <f t="shared" si="119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0"/>
        <v>0.98419384682006972</v>
      </c>
      <c r="Q2711" t="s">
        <v>8317</v>
      </c>
      <c r="R2711" t="s">
        <v>8357</v>
      </c>
      <c r="S2711" s="9">
        <f t="shared" si="118"/>
        <v>42611.941446759258</v>
      </c>
      <c r="T2711" s="9">
        <f t="shared" si="119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0"/>
        <v>0.64977110188508336</v>
      </c>
      <c r="Q2712" t="s">
        <v>8317</v>
      </c>
      <c r="R2712" t="s">
        <v>8357</v>
      </c>
      <c r="S2712" s="9">
        <f t="shared" si="118"/>
        <v>41828.021157407406</v>
      </c>
      <c r="T2712" s="9">
        <f t="shared" si="119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0"/>
        <v>0.99288979177247338</v>
      </c>
      <c r="Q2713" t="s">
        <v>8317</v>
      </c>
      <c r="R2713" t="s">
        <v>8357</v>
      </c>
      <c r="S2713" s="9">
        <f t="shared" si="118"/>
        <v>41780.536921296291</v>
      </c>
      <c r="T2713" s="9">
        <f t="shared" si="119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0"/>
        <v>0.7611403265983947</v>
      </c>
      <c r="Q2714" t="s">
        <v>8317</v>
      </c>
      <c r="R2714" t="s">
        <v>8357</v>
      </c>
      <c r="S2714" s="9">
        <f t="shared" si="118"/>
        <v>41431.853703703702</v>
      </c>
      <c r="T2714" s="9">
        <f t="shared" si="119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0"/>
        <v>0.97807801150219742</v>
      </c>
      <c r="Q2715" t="s">
        <v>8317</v>
      </c>
      <c r="R2715" t="s">
        <v>8357</v>
      </c>
      <c r="S2715" s="9">
        <f t="shared" si="118"/>
        <v>42322.445416666662</v>
      </c>
      <c r="T2715" s="9">
        <f t="shared" si="119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0"/>
        <v>0.85943140018563713</v>
      </c>
      <c r="Q2716" t="s">
        <v>8317</v>
      </c>
      <c r="R2716" t="s">
        <v>8357</v>
      </c>
      <c r="S2716" s="9">
        <f t="shared" si="118"/>
        <v>42629.446712962956</v>
      </c>
      <c r="T2716" s="9">
        <f t="shared" si="119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0"/>
        <v>0.37789693427962928</v>
      </c>
      <c r="Q2717" t="s">
        <v>8317</v>
      </c>
      <c r="R2717" t="s">
        <v>8357</v>
      </c>
      <c r="S2717" s="9">
        <f t="shared" si="118"/>
        <v>42387.190138888887</v>
      </c>
      <c r="T2717" s="9">
        <f t="shared" si="119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0"/>
        <v>0.83347155069882417</v>
      </c>
      <c r="Q2718" t="s">
        <v>8317</v>
      </c>
      <c r="R2718" t="s">
        <v>8357</v>
      </c>
      <c r="S2718" s="9">
        <f t="shared" si="118"/>
        <v>42255.124918981477</v>
      </c>
      <c r="T2718" s="9">
        <f t="shared" si="119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0"/>
        <v>0.83261173649503761</v>
      </c>
      <c r="Q2719" t="s">
        <v>8317</v>
      </c>
      <c r="R2719" t="s">
        <v>8357</v>
      </c>
      <c r="S2719" s="9">
        <f t="shared" si="118"/>
        <v>41934.706585648142</v>
      </c>
      <c r="T2719" s="9">
        <f t="shared" si="119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0"/>
        <v>0.96540627514078836</v>
      </c>
      <c r="Q2720" t="s">
        <v>8317</v>
      </c>
      <c r="R2720" t="s">
        <v>8357</v>
      </c>
      <c r="S2720" s="9">
        <f t="shared" si="118"/>
        <v>42465.388252314813</v>
      </c>
      <c r="T2720" s="9">
        <f t="shared" si="119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0"/>
        <v>0.91883614088820831</v>
      </c>
      <c r="Q2721" t="s">
        <v>8317</v>
      </c>
      <c r="R2721" t="s">
        <v>8357</v>
      </c>
      <c r="S2721" s="9">
        <f t="shared" si="118"/>
        <v>42417.822847222218</v>
      </c>
      <c r="T2721" s="9">
        <f t="shared" si="119"/>
        <v>42477.781180555554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0"/>
        <v>0.8465680132741864</v>
      </c>
      <c r="Q2722" t="s">
        <v>8317</v>
      </c>
      <c r="R2722" t="s">
        <v>8357</v>
      </c>
      <c r="S2722" s="9">
        <f t="shared" si="118"/>
        <v>42655.257557870369</v>
      </c>
      <c r="T2722" s="9">
        <f t="shared" si="119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0"/>
        <v>6.8399452804377564E-2</v>
      </c>
      <c r="Q2723" t="s">
        <v>8319</v>
      </c>
      <c r="R2723" t="s">
        <v>8349</v>
      </c>
      <c r="S2723" s="9">
        <f t="shared" si="118"/>
        <v>41493.335625</v>
      </c>
      <c r="T2723" s="9">
        <f t="shared" si="119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0"/>
        <v>0.39597687495050288</v>
      </c>
      <c r="Q2724" t="s">
        <v>8319</v>
      </c>
      <c r="R2724" t="s">
        <v>8349</v>
      </c>
      <c r="S2724" s="9">
        <f t="shared" si="118"/>
        <v>42704.64876157407</v>
      </c>
      <c r="T2724" s="9">
        <f t="shared" si="119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0"/>
        <v>0.71403070332024277</v>
      </c>
      <c r="Q2725" t="s">
        <v>8319</v>
      </c>
      <c r="R2725" t="s">
        <v>8349</v>
      </c>
      <c r="S2725" s="9">
        <f t="shared" si="118"/>
        <v>41944.630648148144</v>
      </c>
      <c r="T2725" s="9">
        <f t="shared" si="119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0"/>
        <v>0.33684187539580285</v>
      </c>
      <c r="Q2726" t="s">
        <v>8319</v>
      </c>
      <c r="R2726" t="s">
        <v>8349</v>
      </c>
      <c r="S2726" s="9">
        <f t="shared" si="118"/>
        <v>42199.118738425925</v>
      </c>
      <c r="T2726" s="9">
        <f t="shared" si="119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0"/>
        <v>0.6918380407146687</v>
      </c>
      <c r="Q2727" t="s">
        <v>8319</v>
      </c>
      <c r="R2727" t="s">
        <v>8349</v>
      </c>
      <c r="S2727" s="9">
        <f t="shared" si="118"/>
        <v>42745.53628472222</v>
      </c>
      <c r="T2727" s="9">
        <f t="shared" si="119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0"/>
        <v>0.94567119012719281</v>
      </c>
      <c r="Q2728" t="s">
        <v>8319</v>
      </c>
      <c r="R2728" t="s">
        <v>8349</v>
      </c>
      <c r="S2728" s="9">
        <f t="shared" si="118"/>
        <v>42452.371655092589</v>
      </c>
      <c r="T2728" s="9">
        <f t="shared" si="119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0"/>
        <v>0.20275339105046533</v>
      </c>
      <c r="Q2729" t="s">
        <v>8319</v>
      </c>
      <c r="R2729" t="s">
        <v>8349</v>
      </c>
      <c r="S2729" s="9">
        <f t="shared" si="118"/>
        <v>42198.468321759261</v>
      </c>
      <c r="T2729" s="9">
        <f t="shared" si="119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0"/>
        <v>0.49547466472881019</v>
      </c>
      <c r="Q2730" t="s">
        <v>8319</v>
      </c>
      <c r="R2730" t="s">
        <v>8349</v>
      </c>
      <c r="S2730" s="9">
        <f t="shared" si="118"/>
        <v>42333.391597222224</v>
      </c>
      <c r="T2730" s="9">
        <f t="shared" si="119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0"/>
        <v>0.9574875526618154</v>
      </c>
      <c r="Q2731" t="s">
        <v>8319</v>
      </c>
      <c r="R2731" t="s">
        <v>8349</v>
      </c>
      <c r="S2731" s="9">
        <f t="shared" si="118"/>
        <v>42095.032372685186</v>
      </c>
      <c r="T2731" s="9">
        <f t="shared" si="119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0"/>
        <v>0.58722447482014073</v>
      </c>
      <c r="Q2732" t="s">
        <v>8319</v>
      </c>
      <c r="R2732" t="s">
        <v>8349</v>
      </c>
      <c r="S2732" s="9">
        <f t="shared" si="118"/>
        <v>41351.333043981482</v>
      </c>
      <c r="T2732" s="9">
        <f t="shared" si="119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0"/>
        <v>0.95874213032501354</v>
      </c>
      <c r="Q2733" t="s">
        <v>8319</v>
      </c>
      <c r="R2733" t="s">
        <v>8349</v>
      </c>
      <c r="S2733" s="9">
        <f t="shared" si="118"/>
        <v>41872.317384259259</v>
      </c>
      <c r="T2733" s="9">
        <f t="shared" si="119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0"/>
        <v>0.84566596194503174</v>
      </c>
      <c r="Q2734" t="s">
        <v>8319</v>
      </c>
      <c r="R2734" t="s">
        <v>8349</v>
      </c>
      <c r="S2734" s="9">
        <f t="shared" si="118"/>
        <v>41389.599861111106</v>
      </c>
      <c r="T2734" s="9">
        <f t="shared" si="119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0"/>
        <v>0.92990384794212277</v>
      </c>
      <c r="Q2735" t="s">
        <v>8319</v>
      </c>
      <c r="R2735" t="s">
        <v>8349</v>
      </c>
      <c r="S2735" s="9">
        <f t="shared" si="118"/>
        <v>42044.064513888887</v>
      </c>
      <c r="T2735" s="9">
        <f t="shared" si="119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0"/>
        <v>4.4241914790072115E-5</v>
      </c>
      <c r="Q2736" t="s">
        <v>8319</v>
      </c>
      <c r="R2736" t="s">
        <v>8349</v>
      </c>
      <c r="S2736" s="9">
        <f t="shared" si="118"/>
        <v>42626.460555555554</v>
      </c>
      <c r="T2736" s="9">
        <f t="shared" si="119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0"/>
        <v>0.1022354113475854</v>
      </c>
      <c r="Q2737" t="s">
        <v>8319</v>
      </c>
      <c r="R2737" t="s">
        <v>8349</v>
      </c>
      <c r="S2737" s="9">
        <f t="shared" si="118"/>
        <v>41315.912615740737</v>
      </c>
      <c r="T2737" s="9">
        <f t="shared" si="119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0"/>
        <v>0.8136696501220505</v>
      </c>
      <c r="Q2738" t="s">
        <v>8319</v>
      </c>
      <c r="R2738" t="s">
        <v>8349</v>
      </c>
      <c r="S2738" s="9">
        <f t="shared" si="118"/>
        <v>41722.458020833328</v>
      </c>
      <c r="T2738" s="9">
        <f t="shared" si="119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0"/>
        <v>0.40640362056857487</v>
      </c>
      <c r="Q2739" t="s">
        <v>8319</v>
      </c>
      <c r="R2739" t="s">
        <v>8349</v>
      </c>
      <c r="S2739" s="9">
        <f t="shared" si="118"/>
        <v>41611.709340277775</v>
      </c>
      <c r="T2739" s="9">
        <f t="shared" si="119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0"/>
        <v>0.67594970934162502</v>
      </c>
      <c r="Q2740" t="s">
        <v>8319</v>
      </c>
      <c r="R2740" t="s">
        <v>8349</v>
      </c>
      <c r="S2740" s="9">
        <f t="shared" si="118"/>
        <v>42619.935231481482</v>
      </c>
      <c r="T2740" s="9">
        <f t="shared" si="119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0"/>
        <v>0.26035502958579881</v>
      </c>
      <c r="Q2741" t="s">
        <v>8319</v>
      </c>
      <c r="R2741" t="s">
        <v>8349</v>
      </c>
      <c r="S2741" s="9">
        <f t="shared" si="118"/>
        <v>41719.679594907408</v>
      </c>
      <c r="T2741" s="9">
        <f t="shared" si="119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0"/>
        <v>0.967741935483871</v>
      </c>
      <c r="Q2742" t="s">
        <v>8319</v>
      </c>
      <c r="R2742" t="s">
        <v>8349</v>
      </c>
      <c r="S2742" s="9">
        <f t="shared" si="118"/>
        <v>42044.823518518511</v>
      </c>
      <c r="T2742" s="9">
        <f t="shared" si="119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Q2743" t="s">
        <v>8322</v>
      </c>
      <c r="R2743" t="s">
        <v>8358</v>
      </c>
      <c r="S2743" s="9">
        <f t="shared" si="118"/>
        <v>41911.449097222219</v>
      </c>
      <c r="T2743" s="9">
        <f t="shared" si="119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Q2744" t="s">
        <v>8322</v>
      </c>
      <c r="R2744" t="s">
        <v>8358</v>
      </c>
      <c r="S2744" s="9">
        <f t="shared" si="118"/>
        <v>41030.511423611111</v>
      </c>
      <c r="T2744" s="9">
        <f t="shared" si="119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Q2745" t="s">
        <v>8322</v>
      </c>
      <c r="R2745" t="s">
        <v>8358</v>
      </c>
      <c r="S2745" s="9">
        <f t="shared" si="118"/>
        <v>42632.120451388888</v>
      </c>
      <c r="T2745" s="9">
        <f t="shared" si="119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Q2746" t="s">
        <v>8322</v>
      </c>
      <c r="R2746" t="s">
        <v>8358</v>
      </c>
      <c r="S2746" s="9">
        <f t="shared" si="118"/>
        <v>40937.854143518518</v>
      </c>
      <c r="T2746" s="9">
        <f t="shared" si="119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Q2747" t="s">
        <v>8322</v>
      </c>
      <c r="R2747" t="s">
        <v>8358</v>
      </c>
      <c r="S2747" s="9">
        <f t="shared" si="118"/>
        <v>41044.779722222222</v>
      </c>
      <c r="T2747" s="9">
        <f t="shared" si="119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Q2748" t="s">
        <v>8322</v>
      </c>
      <c r="R2748" t="s">
        <v>8358</v>
      </c>
      <c r="S2748" s="9">
        <f t="shared" si="118"/>
        <v>41850.57304398148</v>
      </c>
      <c r="T2748" s="9">
        <f t="shared" si="119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Q2749" t="s">
        <v>8322</v>
      </c>
      <c r="R2749" t="s">
        <v>8358</v>
      </c>
      <c r="S2749" s="9">
        <f t="shared" si="118"/>
        <v>41044.439780092587</v>
      </c>
      <c r="T2749" s="9">
        <f t="shared" si="119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Q2750" t="s">
        <v>8322</v>
      </c>
      <c r="R2750" t="s">
        <v>8358</v>
      </c>
      <c r="S2750" s="9">
        <f t="shared" si="118"/>
        <v>42585.502337962964</v>
      </c>
      <c r="T2750" s="9">
        <f t="shared" si="119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Q2751" t="s">
        <v>8322</v>
      </c>
      <c r="R2751" t="s">
        <v>8358</v>
      </c>
      <c r="S2751" s="9">
        <f t="shared" si="118"/>
        <v>42068.59070601852</v>
      </c>
      <c r="T2751" s="9">
        <f t="shared" si="119"/>
        <v>42098.549039351848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Q2752" t="s">
        <v>8322</v>
      </c>
      <c r="R2752" t="s">
        <v>8358</v>
      </c>
      <c r="S2752" s="9">
        <f t="shared" si="118"/>
        <v>41078.691493055558</v>
      </c>
      <c r="T2752" s="9">
        <f t="shared" si="119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Q2753" t="s">
        <v>8322</v>
      </c>
      <c r="R2753" t="s">
        <v>8358</v>
      </c>
      <c r="S2753" s="9">
        <f t="shared" si="118"/>
        <v>41747.678726851846</v>
      </c>
      <c r="T2753" s="9">
        <f t="shared" si="119"/>
        <v>41807.678726851846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Q2754" t="s">
        <v>8322</v>
      </c>
      <c r="R2754" t="s">
        <v>8358</v>
      </c>
      <c r="S2754" s="9">
        <f t="shared" si="118"/>
        <v>40855.556759259256</v>
      </c>
      <c r="T2754" s="9">
        <f t="shared" si="119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Q2755" t="s">
        <v>8322</v>
      </c>
      <c r="R2755" t="s">
        <v>8358</v>
      </c>
      <c r="S2755" s="9">
        <f t="shared" ref="S2755:S2818" si="121">(J2755/86400)+25569+(-5/24)</f>
        <v>41117.692395833328</v>
      </c>
      <c r="T2755" s="9">
        <f t="shared" ref="T2755:T2818" si="122">(I2755/86400)+25569+(-5/24)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Q2756" t="s">
        <v>8322</v>
      </c>
      <c r="R2756" t="s">
        <v>8358</v>
      </c>
      <c r="S2756" s="9">
        <f t="shared" si="121"/>
        <v>41863.427673611106</v>
      </c>
      <c r="T2756" s="9">
        <f t="shared" si="122"/>
        <v>41893.427673611106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Q2757" t="s">
        <v>8322</v>
      </c>
      <c r="R2757" t="s">
        <v>8358</v>
      </c>
      <c r="S2757" s="9">
        <f t="shared" si="121"/>
        <v>42072.582488425927</v>
      </c>
      <c r="T2757" s="9">
        <f t="shared" si="122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Q2758" t="s">
        <v>8322</v>
      </c>
      <c r="R2758" t="s">
        <v>8358</v>
      </c>
      <c r="S2758" s="9">
        <f t="shared" si="121"/>
        <v>41620.692141203697</v>
      </c>
      <c r="T2758" s="9">
        <f t="shared" si="122"/>
        <v>41650.692141203697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Q2759" t="s">
        <v>8322</v>
      </c>
      <c r="R2759" t="s">
        <v>8358</v>
      </c>
      <c r="S2759" s="9">
        <f t="shared" si="121"/>
        <v>42573.448287037034</v>
      </c>
      <c r="T2759" s="9">
        <f t="shared" si="122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Q2760" t="s">
        <v>8322</v>
      </c>
      <c r="R2760" t="s">
        <v>8358</v>
      </c>
      <c r="S2760" s="9">
        <f t="shared" si="121"/>
        <v>42639.23359953703</v>
      </c>
      <c r="T2760" s="9">
        <f t="shared" si="122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Q2761" t="s">
        <v>8322</v>
      </c>
      <c r="R2761" t="s">
        <v>8358</v>
      </c>
      <c r="S2761" s="9">
        <f t="shared" si="121"/>
        <v>42524.158171296294</v>
      </c>
      <c r="T2761" s="9">
        <f t="shared" si="122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Q2762" t="s">
        <v>8322</v>
      </c>
      <c r="R2762" t="s">
        <v>8358</v>
      </c>
      <c r="S2762" s="9">
        <f t="shared" si="121"/>
        <v>41415.252986111111</v>
      </c>
      <c r="T2762" s="9">
        <f t="shared" si="122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Q2763" t="s">
        <v>8322</v>
      </c>
      <c r="R2763" t="s">
        <v>8358</v>
      </c>
      <c r="S2763" s="9">
        <f t="shared" si="121"/>
        <v>41246.85524305555</v>
      </c>
      <c r="T2763" s="9">
        <f t="shared" si="122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Q2764" t="s">
        <v>8322</v>
      </c>
      <c r="R2764" t="s">
        <v>8358</v>
      </c>
      <c r="S2764" s="9">
        <f t="shared" si="121"/>
        <v>40926.828645833331</v>
      </c>
      <c r="T2764" s="9">
        <f t="shared" si="122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Q2765" t="s">
        <v>8322</v>
      </c>
      <c r="R2765" t="s">
        <v>8358</v>
      </c>
      <c r="S2765" s="9">
        <f t="shared" si="121"/>
        <v>41373.371342592589</v>
      </c>
      <c r="T2765" s="9">
        <f t="shared" si="122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Q2766" t="s">
        <v>8322</v>
      </c>
      <c r="R2766" t="s">
        <v>8358</v>
      </c>
      <c r="S2766" s="9">
        <f t="shared" si="121"/>
        <v>41030.083692129629</v>
      </c>
      <c r="T2766" s="9">
        <f t="shared" si="122"/>
        <v>41059.583333333328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Q2767" t="s">
        <v>8322</v>
      </c>
      <c r="R2767" t="s">
        <v>8358</v>
      </c>
      <c r="S2767" s="9">
        <f t="shared" si="121"/>
        <v>41194.370694444442</v>
      </c>
      <c r="T2767" s="9">
        <f t="shared" si="122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Q2768" t="s">
        <v>8322</v>
      </c>
      <c r="R2768" t="s">
        <v>8358</v>
      </c>
      <c r="S2768" s="9">
        <f t="shared" si="121"/>
        <v>40736.459699074076</v>
      </c>
      <c r="T2768" s="9">
        <f t="shared" si="122"/>
        <v>40766.459699074076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Q2769" t="s">
        <v>8322</v>
      </c>
      <c r="R2769" t="s">
        <v>8358</v>
      </c>
      <c r="S2769" s="9">
        <f t="shared" si="121"/>
        <v>42172.750578703701</v>
      </c>
      <c r="T2769" s="9">
        <f t="shared" si="122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Q2770" t="s">
        <v>8322</v>
      </c>
      <c r="R2770" t="s">
        <v>8358</v>
      </c>
      <c r="S2770" s="9">
        <f t="shared" si="121"/>
        <v>40967.4065162037</v>
      </c>
      <c r="T2770" s="9">
        <f t="shared" si="122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Q2771" t="s">
        <v>8322</v>
      </c>
      <c r="R2771" t="s">
        <v>8358</v>
      </c>
      <c r="S2771" s="9">
        <f t="shared" si="121"/>
        <v>41745.617939814816</v>
      </c>
      <c r="T2771" s="9">
        <f t="shared" si="122"/>
        <v>41795.617939814816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Q2772" t="s">
        <v>8322</v>
      </c>
      <c r="R2772" t="s">
        <v>8358</v>
      </c>
      <c r="S2772" s="9">
        <f t="shared" si="121"/>
        <v>41686.496874999997</v>
      </c>
      <c r="T2772" s="9">
        <f t="shared" si="122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Q2773" t="s">
        <v>8322</v>
      </c>
      <c r="R2773" t="s">
        <v>8358</v>
      </c>
      <c r="S2773" s="9">
        <f t="shared" si="121"/>
        <v>41257.323379629626</v>
      </c>
      <c r="T2773" s="9">
        <f t="shared" si="122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Q2774" t="s">
        <v>8322</v>
      </c>
      <c r="R2774" t="s">
        <v>8358</v>
      </c>
      <c r="S2774" s="9">
        <f t="shared" si="121"/>
        <v>41537.660810185182</v>
      </c>
      <c r="T2774" s="9">
        <f t="shared" si="122"/>
        <v>41552.660810185182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Q2775" t="s">
        <v>8322</v>
      </c>
      <c r="R2775" t="s">
        <v>8358</v>
      </c>
      <c r="S2775" s="9">
        <f t="shared" si="121"/>
        <v>42474.656493055554</v>
      </c>
      <c r="T2775" s="9">
        <f t="shared" si="122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Q2776" t="s">
        <v>8322</v>
      </c>
      <c r="R2776" t="s">
        <v>8358</v>
      </c>
      <c r="S2776" s="9">
        <f t="shared" si="121"/>
        <v>41310.918148148143</v>
      </c>
      <c r="T2776" s="9">
        <f t="shared" si="122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Q2777" t="s">
        <v>8322</v>
      </c>
      <c r="R2777" t="s">
        <v>8358</v>
      </c>
      <c r="S2777" s="9">
        <f t="shared" si="121"/>
        <v>40862.805023148147</v>
      </c>
      <c r="T2777" s="9">
        <f t="shared" si="122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Q2778" t="s">
        <v>8322</v>
      </c>
      <c r="R2778" t="s">
        <v>8358</v>
      </c>
      <c r="S2778" s="9">
        <f t="shared" si="121"/>
        <v>42136.088842592588</v>
      </c>
      <c r="T2778" s="9">
        <f t="shared" si="122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Q2779" t="s">
        <v>8322</v>
      </c>
      <c r="R2779" t="s">
        <v>8358</v>
      </c>
      <c r="S2779" s="9">
        <f t="shared" si="121"/>
        <v>42172.460694444446</v>
      </c>
      <c r="T2779" s="9">
        <f t="shared" si="122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Q2780" t="s">
        <v>8322</v>
      </c>
      <c r="R2780" t="s">
        <v>8358</v>
      </c>
      <c r="S2780" s="9">
        <f t="shared" si="121"/>
        <v>41846.769745370366</v>
      </c>
      <c r="T2780" s="9">
        <f t="shared" si="122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Q2781" t="s">
        <v>8322</v>
      </c>
      <c r="R2781" t="s">
        <v>8358</v>
      </c>
      <c r="S2781" s="9">
        <f t="shared" si="121"/>
        <v>42300.377557870372</v>
      </c>
      <c r="T2781" s="9">
        <f t="shared" si="122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Q2782" t="s">
        <v>8322</v>
      </c>
      <c r="R2782" t="s">
        <v>8358</v>
      </c>
      <c r="S2782" s="9">
        <f t="shared" si="121"/>
        <v>42774.239444444444</v>
      </c>
      <c r="T2782" s="9">
        <f t="shared" si="122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ref="O2783:O2842" si="123">D2783/E2783</f>
        <v>0.94984802431610937</v>
      </c>
      <c r="Q2783" t="s">
        <v>8317</v>
      </c>
      <c r="R2783" t="s">
        <v>8318</v>
      </c>
      <c r="S2783" s="9">
        <f t="shared" si="121"/>
        <v>42018.733263888884</v>
      </c>
      <c r="T2783" s="9">
        <f t="shared" si="122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3"/>
        <v>0.83333333333333337</v>
      </c>
      <c r="Q2784" t="s">
        <v>8317</v>
      </c>
      <c r="R2784" t="s">
        <v>8318</v>
      </c>
      <c r="S2784" s="9">
        <f t="shared" si="121"/>
        <v>42026.716643518514</v>
      </c>
      <c r="T2784" s="9">
        <f t="shared" si="122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3"/>
        <v>0.8733624454148472</v>
      </c>
      <c r="Q2785" t="s">
        <v>8317</v>
      </c>
      <c r="R2785" t="s">
        <v>8318</v>
      </c>
      <c r="S2785" s="9">
        <f t="shared" si="121"/>
        <v>42103.326921296299</v>
      </c>
      <c r="T2785" s="9">
        <f t="shared" si="122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3"/>
        <v>0.84033613445378152</v>
      </c>
      <c r="Q2786" t="s">
        <v>8317</v>
      </c>
      <c r="R2786" t="s">
        <v>8318</v>
      </c>
      <c r="S2786" s="9">
        <f t="shared" si="121"/>
        <v>41920.579201388886</v>
      </c>
      <c r="T2786" s="9">
        <f t="shared" si="122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3"/>
        <v>0.95529231944975157</v>
      </c>
      <c r="Q2787" t="s">
        <v>8317</v>
      </c>
      <c r="R2787" t="s">
        <v>8318</v>
      </c>
      <c r="S2787" s="9">
        <f t="shared" si="121"/>
        <v>42557.981099537035</v>
      </c>
      <c r="T2787" s="9">
        <f t="shared" si="122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3"/>
        <v>0.84860828241683639</v>
      </c>
      <c r="Q2788" t="s">
        <v>8317</v>
      </c>
      <c r="R2788" t="s">
        <v>8318</v>
      </c>
      <c r="S2788" s="9">
        <f t="shared" si="121"/>
        <v>41815.360879629625</v>
      </c>
      <c r="T2788" s="9">
        <f t="shared" si="122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3"/>
        <v>0.83542188805346695</v>
      </c>
      <c r="Q2789" t="s">
        <v>8317</v>
      </c>
      <c r="R2789" t="s">
        <v>8318</v>
      </c>
      <c r="S2789" s="9">
        <f t="shared" si="121"/>
        <v>41807.990185185183</v>
      </c>
      <c r="T2789" s="9">
        <f t="shared" si="122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3"/>
        <v>0.97560975609756095</v>
      </c>
      <c r="Q2790" t="s">
        <v>8317</v>
      </c>
      <c r="R2790" t="s">
        <v>8318</v>
      </c>
      <c r="S2790" s="9">
        <f t="shared" si="121"/>
        <v>42550.49355324074</v>
      </c>
      <c r="T2790" s="9">
        <f t="shared" si="122"/>
        <v>42580.49355324074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3"/>
        <v>0.98846787479406917</v>
      </c>
      <c r="Q2791" t="s">
        <v>8317</v>
      </c>
      <c r="R2791" t="s">
        <v>8318</v>
      </c>
      <c r="S2791" s="9">
        <f t="shared" si="121"/>
        <v>42055.804791666662</v>
      </c>
      <c r="T2791" s="9">
        <f t="shared" si="122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3"/>
        <v>0.94936708860759489</v>
      </c>
      <c r="Q2792" t="s">
        <v>8317</v>
      </c>
      <c r="R2792" t="s">
        <v>8318</v>
      </c>
      <c r="S2792" s="9">
        <f t="shared" si="121"/>
        <v>42016.730358796289</v>
      </c>
      <c r="T2792" s="9">
        <f t="shared" si="122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3"/>
        <v>0.97560975609756095</v>
      </c>
      <c r="Q2793" t="s">
        <v>8317</v>
      </c>
      <c r="R2793" t="s">
        <v>8318</v>
      </c>
      <c r="S2793" s="9">
        <f t="shared" si="121"/>
        <v>42591.691655092589</v>
      </c>
      <c r="T2793" s="9">
        <f t="shared" si="122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3"/>
        <v>0.92936802973977695</v>
      </c>
      <c r="Q2794" t="s">
        <v>8317</v>
      </c>
      <c r="R2794" t="s">
        <v>8318</v>
      </c>
      <c r="S2794" s="9">
        <f t="shared" si="121"/>
        <v>42183.022673611107</v>
      </c>
      <c r="T2794" s="9">
        <f t="shared" si="122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3"/>
        <v>0.90442489881746446</v>
      </c>
      <c r="Q2795" t="s">
        <v>8317</v>
      </c>
      <c r="R2795" t="s">
        <v>8318</v>
      </c>
      <c r="S2795" s="9">
        <f t="shared" si="121"/>
        <v>42176.210706018515</v>
      </c>
      <c r="T2795" s="9">
        <f t="shared" si="122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3"/>
        <v>0.66666666666666663</v>
      </c>
      <c r="Q2796" t="s">
        <v>8317</v>
      </c>
      <c r="R2796" t="s">
        <v>8318</v>
      </c>
      <c r="S2796" s="9">
        <f t="shared" si="121"/>
        <v>42416.48332175926</v>
      </c>
      <c r="T2796" s="9">
        <f t="shared" si="122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3"/>
        <v>0.95890410958904104</v>
      </c>
      <c r="Q2797" t="s">
        <v>8317</v>
      </c>
      <c r="R2797" t="s">
        <v>8318</v>
      </c>
      <c r="S2797" s="9">
        <f t="shared" si="121"/>
        <v>41780.317604166667</v>
      </c>
      <c r="T2797" s="9">
        <f t="shared" si="122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3"/>
        <v>0.86580086580086579</v>
      </c>
      <c r="Q2798" t="s">
        <v>8317</v>
      </c>
      <c r="R2798" t="s">
        <v>8318</v>
      </c>
      <c r="S2798" s="9">
        <f t="shared" si="121"/>
        <v>41795.319768518515</v>
      </c>
      <c r="T2798" s="9">
        <f t="shared" si="122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3"/>
        <v>0.97423038843783372</v>
      </c>
      <c r="Q2799" t="s">
        <v>8317</v>
      </c>
      <c r="R2799" t="s">
        <v>8318</v>
      </c>
      <c r="S2799" s="9">
        <f t="shared" si="121"/>
        <v>41798.731944444444</v>
      </c>
      <c r="T2799" s="9">
        <f t="shared" si="122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3"/>
        <v>0.98619329388560162</v>
      </c>
      <c r="Q2800" t="s">
        <v>8317</v>
      </c>
      <c r="R2800" t="s">
        <v>8318</v>
      </c>
      <c r="S2800" s="9">
        <f t="shared" si="121"/>
        <v>42201.466678240737</v>
      </c>
      <c r="T2800" s="9">
        <f t="shared" si="122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3"/>
        <v>0.85737704355818334</v>
      </c>
      <c r="Q2801" t="s">
        <v>8317</v>
      </c>
      <c r="R2801" t="s">
        <v>8318</v>
      </c>
      <c r="S2801" s="9">
        <f t="shared" si="121"/>
        <v>42507.05636574074</v>
      </c>
      <c r="T2801" s="9">
        <f t="shared" si="122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3"/>
        <v>0.75187969924812026</v>
      </c>
      <c r="Q2802" t="s">
        <v>8317</v>
      </c>
      <c r="R2802" t="s">
        <v>8318</v>
      </c>
      <c r="S2802" s="9">
        <f t="shared" si="121"/>
        <v>41948.344513888886</v>
      </c>
      <c r="T2802" s="9">
        <f t="shared" si="122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3"/>
        <v>0.75075075075075071</v>
      </c>
      <c r="Q2803" t="s">
        <v>8317</v>
      </c>
      <c r="R2803" t="s">
        <v>8318</v>
      </c>
      <c r="S2803" s="9">
        <f t="shared" si="121"/>
        <v>41900.034826388888</v>
      </c>
      <c r="T2803" s="9">
        <f t="shared" si="122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3"/>
        <v>0.98199672667757776</v>
      </c>
      <c r="Q2804" t="s">
        <v>8317</v>
      </c>
      <c r="R2804" t="s">
        <v>8318</v>
      </c>
      <c r="S2804" s="9">
        <f t="shared" si="121"/>
        <v>42192.438738425924</v>
      </c>
      <c r="T2804" s="9">
        <f t="shared" si="122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3"/>
        <v>0.78155529503712384</v>
      </c>
      <c r="Q2805" t="s">
        <v>8317</v>
      </c>
      <c r="R2805" t="s">
        <v>8318</v>
      </c>
      <c r="S2805" s="9">
        <f t="shared" si="121"/>
        <v>42157.857361111113</v>
      </c>
      <c r="T2805" s="9">
        <f t="shared" si="122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3"/>
        <v>0.86956521739130432</v>
      </c>
      <c r="Q2806" t="s">
        <v>8317</v>
      </c>
      <c r="R2806" t="s">
        <v>8318</v>
      </c>
      <c r="S2806" s="9">
        <f t="shared" si="121"/>
        <v>41881.245254629626</v>
      </c>
      <c r="T2806" s="9">
        <f t="shared" si="122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3"/>
        <v>0.90909090909090906</v>
      </c>
      <c r="Q2807" t="s">
        <v>8317</v>
      </c>
      <c r="R2807" t="s">
        <v>8318</v>
      </c>
      <c r="S2807" s="9">
        <f t="shared" si="121"/>
        <v>42213.2971412037</v>
      </c>
      <c r="T2807" s="9">
        <f t="shared" si="122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3"/>
        <v>0.89206066012488849</v>
      </c>
      <c r="Q2808" t="s">
        <v>8317</v>
      </c>
      <c r="R2808" t="s">
        <v>8318</v>
      </c>
      <c r="S2808" s="9">
        <f t="shared" si="121"/>
        <v>42185.058912037035</v>
      </c>
      <c r="T2808" s="9">
        <f t="shared" si="122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3"/>
        <v>0.79365079365079361</v>
      </c>
      <c r="Q2809" t="s">
        <v>8317</v>
      </c>
      <c r="R2809" t="s">
        <v>8318</v>
      </c>
      <c r="S2809" s="9">
        <f t="shared" si="121"/>
        <v>42154.664791666662</v>
      </c>
      <c r="T2809" s="9">
        <f t="shared" si="122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3"/>
        <v>0.99756151629350476</v>
      </c>
      <c r="Q2810" t="s">
        <v>8317</v>
      </c>
      <c r="R2810" t="s">
        <v>8318</v>
      </c>
      <c r="S2810" s="9">
        <f t="shared" si="121"/>
        <v>42208.638136574074</v>
      </c>
      <c r="T2810" s="9">
        <f t="shared" si="122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3"/>
        <v>0.9765625</v>
      </c>
      <c r="Q2811" t="s">
        <v>8317</v>
      </c>
      <c r="R2811" t="s">
        <v>8318</v>
      </c>
      <c r="S2811" s="9">
        <f t="shared" si="121"/>
        <v>42451.288483796299</v>
      </c>
      <c r="T2811" s="9">
        <f t="shared" si="122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3"/>
        <v>0.92421441774491686</v>
      </c>
      <c r="Q2812" t="s">
        <v>8317</v>
      </c>
      <c r="R2812" t="s">
        <v>8318</v>
      </c>
      <c r="S2812" s="9">
        <f t="shared" si="121"/>
        <v>41758.931296296294</v>
      </c>
      <c r="T2812" s="9">
        <f t="shared" si="122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3"/>
        <v>0.997307270370001</v>
      </c>
      <c r="Q2813" t="s">
        <v>8317</v>
      </c>
      <c r="R2813" t="s">
        <v>8318</v>
      </c>
      <c r="S2813" s="9">
        <f t="shared" si="121"/>
        <v>42028.288229166668</v>
      </c>
      <c r="T2813" s="9">
        <f t="shared" si="122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3"/>
        <v>0.88261253309796994</v>
      </c>
      <c r="Q2814" t="s">
        <v>8317</v>
      </c>
      <c r="R2814" t="s">
        <v>8318</v>
      </c>
      <c r="S2814" s="9">
        <f t="shared" si="121"/>
        <v>42054.535856481474</v>
      </c>
      <c r="T2814" s="9">
        <f t="shared" si="122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3"/>
        <v>0.78384824697938482</v>
      </c>
      <c r="Q2815" t="s">
        <v>8317</v>
      </c>
      <c r="R2815" t="s">
        <v>8318</v>
      </c>
      <c r="S2815" s="9">
        <f t="shared" si="121"/>
        <v>42693.534270833326</v>
      </c>
      <c r="T2815" s="9">
        <f t="shared" si="122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3"/>
        <v>0.92821782178217827</v>
      </c>
      <c r="Q2816" t="s">
        <v>8317</v>
      </c>
      <c r="R2816" t="s">
        <v>8318</v>
      </c>
      <c r="S2816" s="9">
        <f t="shared" si="121"/>
        <v>42103.191145833327</v>
      </c>
      <c r="T2816" s="9">
        <f t="shared" si="122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3"/>
        <v>0.41322314049586778</v>
      </c>
      <c r="Q2817" t="s">
        <v>8317</v>
      </c>
      <c r="R2817" t="s">
        <v>8318</v>
      </c>
      <c r="S2817" s="9">
        <f t="shared" si="121"/>
        <v>42559.568391203698</v>
      </c>
      <c r="T2817" s="9">
        <f t="shared" si="122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3"/>
        <v>0.70638097480574524</v>
      </c>
      <c r="Q2818" t="s">
        <v>8317</v>
      </c>
      <c r="R2818" t="s">
        <v>8318</v>
      </c>
      <c r="S2818" s="9">
        <f t="shared" si="121"/>
        <v>42188.259166666663</v>
      </c>
      <c r="T2818" s="9">
        <f t="shared" si="122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23"/>
        <v>0.76923076923076927</v>
      </c>
      <c r="Q2819" t="s">
        <v>8317</v>
      </c>
      <c r="R2819" t="s">
        <v>8318</v>
      </c>
      <c r="S2819" s="9">
        <f t="shared" ref="S2819:S2882" si="124">(J2819/86400)+25569+(-5/24)</f>
        <v>42023.42664351852</v>
      </c>
      <c r="T2819" s="9">
        <f t="shared" ref="T2819:T2882" si="125">(I2819/86400)+25569+(-5/24)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23"/>
        <v>0.94312930302744502</v>
      </c>
      <c r="Q2820" t="s">
        <v>8317</v>
      </c>
      <c r="R2820" t="s">
        <v>8318</v>
      </c>
      <c r="S2820" s="9">
        <f t="shared" si="124"/>
        <v>42250.389884259253</v>
      </c>
      <c r="T2820" s="9">
        <f t="shared" si="125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23"/>
        <v>0.95419847328244278</v>
      </c>
      <c r="Q2821" t="s">
        <v>8317</v>
      </c>
      <c r="R2821" t="s">
        <v>8318</v>
      </c>
      <c r="S2821" s="9">
        <f t="shared" si="124"/>
        <v>42139.317233796297</v>
      </c>
      <c r="T2821" s="9">
        <f t="shared" si="125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23"/>
        <v>0.73529411764705888</v>
      </c>
      <c r="Q2822" t="s">
        <v>8317</v>
      </c>
      <c r="R2822" t="s">
        <v>8318</v>
      </c>
      <c r="S2822" s="9">
        <f t="shared" si="124"/>
        <v>42401.402650462966</v>
      </c>
      <c r="T2822" s="9">
        <f t="shared" si="125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23"/>
        <v>1</v>
      </c>
      <c r="Q2823" t="s">
        <v>8317</v>
      </c>
      <c r="R2823" t="s">
        <v>8318</v>
      </c>
      <c r="S2823" s="9">
        <f t="shared" si="124"/>
        <v>41875.714525462965</v>
      </c>
      <c r="T2823" s="9">
        <f t="shared" si="125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23"/>
        <v>1</v>
      </c>
      <c r="Q2824" t="s">
        <v>8317</v>
      </c>
      <c r="R2824" t="s">
        <v>8318</v>
      </c>
      <c r="S2824" s="9">
        <f t="shared" si="124"/>
        <v>42060.475601851846</v>
      </c>
      <c r="T2824" s="9">
        <f t="shared" si="125"/>
        <v>42090.433935185181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23"/>
        <v>0.80645161290322576</v>
      </c>
      <c r="Q2825" t="s">
        <v>8317</v>
      </c>
      <c r="R2825" t="s">
        <v>8318</v>
      </c>
      <c r="S2825" s="9">
        <f t="shared" si="124"/>
        <v>42066.803310185183</v>
      </c>
      <c r="T2825" s="9">
        <f t="shared" si="125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23"/>
        <v>0.85526315789473684</v>
      </c>
      <c r="Q2826" t="s">
        <v>8317</v>
      </c>
      <c r="R2826" t="s">
        <v>8318</v>
      </c>
      <c r="S2826" s="9">
        <f t="shared" si="124"/>
        <v>42136.0624537037</v>
      </c>
      <c r="T2826" s="9">
        <f t="shared" si="125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23"/>
        <v>0.967741935483871</v>
      </c>
      <c r="Q2827" t="s">
        <v>8317</v>
      </c>
      <c r="R2827" t="s">
        <v>8318</v>
      </c>
      <c r="S2827" s="9">
        <f t="shared" si="124"/>
        <v>42312.584328703706</v>
      </c>
      <c r="T2827" s="9">
        <f t="shared" si="125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23"/>
        <v>0.92807424593967514</v>
      </c>
      <c r="Q2828" t="s">
        <v>8317</v>
      </c>
      <c r="R2828" t="s">
        <v>8318</v>
      </c>
      <c r="S2828" s="9">
        <f t="shared" si="124"/>
        <v>42170.826527777775</v>
      </c>
      <c r="T2828" s="9">
        <f t="shared" si="125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23"/>
        <v>0.83160083160083165</v>
      </c>
      <c r="Q2829" t="s">
        <v>8317</v>
      </c>
      <c r="R2829" t="s">
        <v>8318</v>
      </c>
      <c r="S2829" s="9">
        <f t="shared" si="124"/>
        <v>42494.475300925922</v>
      </c>
      <c r="T2829" s="9">
        <f t="shared" si="125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23"/>
        <v>0.9962248322147651</v>
      </c>
      <c r="Q2830" t="s">
        <v>8317</v>
      </c>
      <c r="R2830" t="s">
        <v>8318</v>
      </c>
      <c r="S2830" s="9">
        <f t="shared" si="124"/>
        <v>42254.056354166663</v>
      </c>
      <c r="T2830" s="9">
        <f t="shared" si="125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23"/>
        <v>0.93879083740142699</v>
      </c>
      <c r="Q2831" t="s">
        <v>8317</v>
      </c>
      <c r="R2831" t="s">
        <v>8318</v>
      </c>
      <c r="S2831" s="9">
        <f t="shared" si="124"/>
        <v>42495.225902777776</v>
      </c>
      <c r="T2831" s="9">
        <f t="shared" si="125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23"/>
        <v>1</v>
      </c>
      <c r="Q2832" t="s">
        <v>8317</v>
      </c>
      <c r="R2832" t="s">
        <v>8318</v>
      </c>
      <c r="S2832" s="9">
        <f t="shared" si="124"/>
        <v>41758.631342592591</v>
      </c>
      <c r="T2832" s="9">
        <f t="shared" si="125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23"/>
        <v>0.90361445783132532</v>
      </c>
      <c r="Q2833" t="s">
        <v>8317</v>
      </c>
      <c r="R2833" t="s">
        <v>8318</v>
      </c>
      <c r="S2833" s="9">
        <f t="shared" si="124"/>
        <v>42171.616550925923</v>
      </c>
      <c r="T2833" s="9">
        <f t="shared" si="125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23"/>
        <v>0.87169062653635476</v>
      </c>
      <c r="Q2834" t="s">
        <v>8317</v>
      </c>
      <c r="R2834" t="s">
        <v>8318</v>
      </c>
      <c r="S2834" s="9">
        <f t="shared" si="124"/>
        <v>41938.501087962963</v>
      </c>
      <c r="T2834" s="9">
        <f t="shared" si="125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23"/>
        <v>0.92370851864522752</v>
      </c>
      <c r="Q2835" t="s">
        <v>8317</v>
      </c>
      <c r="R2835" t="s">
        <v>8318</v>
      </c>
      <c r="S2835" s="9">
        <f t="shared" si="124"/>
        <v>42267.919363425921</v>
      </c>
      <c r="T2835" s="9">
        <f t="shared" si="125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23"/>
        <v>0.58823529411764708</v>
      </c>
      <c r="Q2836" t="s">
        <v>8317</v>
      </c>
      <c r="R2836" t="s">
        <v>8318</v>
      </c>
      <c r="S2836" s="9">
        <f t="shared" si="124"/>
        <v>42019.751504629625</v>
      </c>
      <c r="T2836" s="9">
        <f t="shared" si="125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23"/>
        <v>0.53447640019454945</v>
      </c>
      <c r="Q2837" t="s">
        <v>8317</v>
      </c>
      <c r="R2837" t="s">
        <v>8318</v>
      </c>
      <c r="S2837" s="9">
        <f t="shared" si="124"/>
        <v>42313.495567129627</v>
      </c>
      <c r="T2837" s="9">
        <f t="shared" si="125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23"/>
        <v>0.92783505154639179</v>
      </c>
      <c r="Q2838" t="s">
        <v>8317</v>
      </c>
      <c r="R2838" t="s">
        <v>8318</v>
      </c>
      <c r="S2838" s="9">
        <f t="shared" si="124"/>
        <v>42746.053449074076</v>
      </c>
      <c r="T2838" s="9">
        <f t="shared" si="125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23"/>
        <v>1</v>
      </c>
      <c r="Q2839" t="s">
        <v>8317</v>
      </c>
      <c r="R2839" t="s">
        <v>8318</v>
      </c>
      <c r="S2839" s="9">
        <f t="shared" si="124"/>
        <v>42307.700046296297</v>
      </c>
      <c r="T2839" s="9">
        <f t="shared" si="125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23"/>
        <v>0.83160083160083165</v>
      </c>
      <c r="Q2840" t="s">
        <v>8317</v>
      </c>
      <c r="R2840" t="s">
        <v>8318</v>
      </c>
      <c r="S2840" s="9">
        <f t="shared" si="124"/>
        <v>41842.399259259255</v>
      </c>
      <c r="T2840" s="9">
        <f t="shared" si="125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23"/>
        <v>0.89743589743589747</v>
      </c>
      <c r="Q2841" t="s">
        <v>8317</v>
      </c>
      <c r="R2841" t="s">
        <v>8318</v>
      </c>
      <c r="S2841" s="9">
        <f t="shared" si="124"/>
        <v>41853.031874999993</v>
      </c>
      <c r="T2841" s="9">
        <f t="shared" si="125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23"/>
        <v>0.96153846153846156</v>
      </c>
      <c r="Q2842" t="s">
        <v>8317</v>
      </c>
      <c r="R2842" t="s">
        <v>8318</v>
      </c>
      <c r="S2842" s="9">
        <f t="shared" si="124"/>
        <v>42059.827303240738</v>
      </c>
      <c r="T2842" s="9">
        <f t="shared" si="125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Q2843" t="s">
        <v>8317</v>
      </c>
      <c r="R2843" t="s">
        <v>8318</v>
      </c>
      <c r="S2843" s="9">
        <f t="shared" si="124"/>
        <v>42291.531215277777</v>
      </c>
      <c r="T2843" s="9">
        <f t="shared" si="125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Q2844" t="s">
        <v>8317</v>
      </c>
      <c r="R2844" t="s">
        <v>8318</v>
      </c>
      <c r="S2844" s="9">
        <f t="shared" si="124"/>
        <v>41784.744155092594</v>
      </c>
      <c r="T2844" s="9">
        <f t="shared" si="125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Q2845" t="s">
        <v>8317</v>
      </c>
      <c r="R2845" t="s">
        <v>8318</v>
      </c>
      <c r="S2845" s="9">
        <f t="shared" si="124"/>
        <v>42492.529513888883</v>
      </c>
      <c r="T2845" s="9">
        <f t="shared" si="125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Q2846" t="s">
        <v>8317</v>
      </c>
      <c r="R2846" t="s">
        <v>8318</v>
      </c>
      <c r="S2846" s="9">
        <f t="shared" si="124"/>
        <v>42709.337731481479</v>
      </c>
      <c r="T2846" s="9">
        <f t="shared" si="125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Q2847" t="s">
        <v>8317</v>
      </c>
      <c r="R2847" t="s">
        <v>8318</v>
      </c>
      <c r="S2847" s="9">
        <f t="shared" si="124"/>
        <v>42102.808252314811</v>
      </c>
      <c r="T2847" s="9">
        <f t="shared" si="125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Q2848" t="s">
        <v>8317</v>
      </c>
      <c r="R2848" t="s">
        <v>8318</v>
      </c>
      <c r="S2848" s="9">
        <f t="shared" si="124"/>
        <v>42108.483726851853</v>
      </c>
      <c r="T2848" s="9">
        <f t="shared" si="125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Q2849" t="s">
        <v>8317</v>
      </c>
      <c r="R2849" t="s">
        <v>8318</v>
      </c>
      <c r="S2849" s="9">
        <f t="shared" si="124"/>
        <v>42453.597974537035</v>
      </c>
      <c r="T2849" s="9">
        <f t="shared" si="125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Q2850" t="s">
        <v>8317</v>
      </c>
      <c r="R2850" t="s">
        <v>8318</v>
      </c>
      <c r="S2850" s="9">
        <f t="shared" si="124"/>
        <v>42123.440497685187</v>
      </c>
      <c r="T2850" s="9">
        <f t="shared" si="125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Q2851" t="s">
        <v>8317</v>
      </c>
      <c r="R2851" t="s">
        <v>8318</v>
      </c>
      <c r="S2851" s="9">
        <f t="shared" si="124"/>
        <v>42453.219907407409</v>
      </c>
      <c r="T2851" s="9">
        <f t="shared" si="125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Q2852" t="s">
        <v>8317</v>
      </c>
      <c r="R2852" t="s">
        <v>8318</v>
      </c>
      <c r="S2852" s="9">
        <f t="shared" si="124"/>
        <v>41857.798738425925</v>
      </c>
      <c r="T2852" s="9">
        <f t="shared" si="125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Q2853" t="s">
        <v>8317</v>
      </c>
      <c r="R2853" t="s">
        <v>8318</v>
      </c>
      <c r="S2853" s="9">
        <f t="shared" si="124"/>
        <v>42389.794317129628</v>
      </c>
      <c r="T2853" s="9">
        <f t="shared" si="125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Q2854" t="s">
        <v>8317</v>
      </c>
      <c r="R2854" t="s">
        <v>8318</v>
      </c>
      <c r="S2854" s="9">
        <f t="shared" si="124"/>
        <v>41780.836840277778</v>
      </c>
      <c r="T2854" s="9">
        <f t="shared" si="125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Q2855" t="s">
        <v>8317</v>
      </c>
      <c r="R2855" t="s">
        <v>8318</v>
      </c>
      <c r="S2855" s="9">
        <f t="shared" si="124"/>
        <v>41835.98260416666</v>
      </c>
      <c r="T2855" s="9">
        <f t="shared" si="125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Q2856" t="s">
        <v>8317</v>
      </c>
      <c r="R2856" t="s">
        <v>8318</v>
      </c>
      <c r="S2856" s="9">
        <f t="shared" si="124"/>
        <v>42111.508321759255</v>
      </c>
      <c r="T2856" s="9">
        <f t="shared" si="125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Q2857" t="s">
        <v>8317</v>
      </c>
      <c r="R2857" t="s">
        <v>8318</v>
      </c>
      <c r="S2857" s="9">
        <f t="shared" si="124"/>
        <v>42369.799432870372</v>
      </c>
      <c r="T2857" s="9">
        <f t="shared" si="125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Q2858" t="s">
        <v>8317</v>
      </c>
      <c r="R2858" t="s">
        <v>8318</v>
      </c>
      <c r="S2858" s="9">
        <f t="shared" si="124"/>
        <v>42164.829247685186</v>
      </c>
      <c r="T2858" s="9">
        <f t="shared" si="125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Q2859" t="s">
        <v>8317</v>
      </c>
      <c r="R2859" t="s">
        <v>8318</v>
      </c>
      <c r="S2859" s="9">
        <f t="shared" si="124"/>
        <v>42726.711747685178</v>
      </c>
      <c r="T2859" s="9">
        <f t="shared" si="125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Q2860" t="s">
        <v>8317</v>
      </c>
      <c r="R2860" t="s">
        <v>8318</v>
      </c>
      <c r="S2860" s="9">
        <f t="shared" si="124"/>
        <v>41954.336747685178</v>
      </c>
      <c r="T2860" s="9">
        <f t="shared" si="125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Q2861" t="s">
        <v>8317</v>
      </c>
      <c r="R2861" t="s">
        <v>8318</v>
      </c>
      <c r="S2861" s="9">
        <f t="shared" si="124"/>
        <v>42233.153981481482</v>
      </c>
      <c r="T2861" s="9">
        <f t="shared" si="125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Q2862" t="s">
        <v>8317</v>
      </c>
      <c r="R2862" t="s">
        <v>8318</v>
      </c>
      <c r="S2862" s="9">
        <f t="shared" si="124"/>
        <v>42480.592314814814</v>
      </c>
      <c r="T2862" s="9">
        <f t="shared" si="125"/>
        <v>42540.592314814814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Q2863" t="s">
        <v>8317</v>
      </c>
      <c r="R2863" t="s">
        <v>8318</v>
      </c>
      <c r="S2863" s="9">
        <f t="shared" si="124"/>
        <v>42257.3825</v>
      </c>
      <c r="T2863" s="9">
        <f t="shared" si="125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Q2864" t="s">
        <v>8317</v>
      </c>
      <c r="R2864" t="s">
        <v>8318</v>
      </c>
      <c r="S2864" s="9">
        <f t="shared" si="124"/>
        <v>41784.581354166665</v>
      </c>
      <c r="T2864" s="9">
        <f t="shared" si="125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Q2865" t="s">
        <v>8317</v>
      </c>
      <c r="R2865" t="s">
        <v>8318</v>
      </c>
      <c r="S2865" s="9">
        <f t="shared" si="124"/>
        <v>41831.46670138889</v>
      </c>
      <c r="T2865" s="9">
        <f t="shared" si="125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Q2866" t="s">
        <v>8317</v>
      </c>
      <c r="R2866" t="s">
        <v>8318</v>
      </c>
      <c r="S2866" s="9">
        <f t="shared" si="124"/>
        <v>42172.405173611107</v>
      </c>
      <c r="T2866" s="9">
        <f t="shared" si="125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Q2867" t="s">
        <v>8317</v>
      </c>
      <c r="R2867" t="s">
        <v>8318</v>
      </c>
      <c r="S2867" s="9">
        <f t="shared" si="124"/>
        <v>41949.905775462961</v>
      </c>
      <c r="T2867" s="9">
        <f t="shared" si="125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Q2868" t="s">
        <v>8317</v>
      </c>
      <c r="R2868" t="s">
        <v>8318</v>
      </c>
      <c r="S2868" s="9">
        <f t="shared" si="124"/>
        <v>42627.746770833335</v>
      </c>
      <c r="T2868" s="9">
        <f t="shared" si="125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Q2869" t="s">
        <v>8317</v>
      </c>
      <c r="R2869" t="s">
        <v>8318</v>
      </c>
      <c r="S2869" s="9">
        <f t="shared" si="124"/>
        <v>42530.986944444441</v>
      </c>
      <c r="T2869" s="9">
        <f t="shared" si="125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Q2870" t="s">
        <v>8317</v>
      </c>
      <c r="R2870" t="s">
        <v>8318</v>
      </c>
      <c r="S2870" s="9">
        <f t="shared" si="124"/>
        <v>42618.618680555555</v>
      </c>
      <c r="T2870" s="9">
        <f t="shared" si="125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Q2871" t="s">
        <v>8317</v>
      </c>
      <c r="R2871" t="s">
        <v>8318</v>
      </c>
      <c r="S2871" s="9">
        <f t="shared" si="124"/>
        <v>42540.385196759256</v>
      </c>
      <c r="T2871" s="9">
        <f t="shared" si="125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Q2872" t="s">
        <v>8317</v>
      </c>
      <c r="R2872" t="s">
        <v>8318</v>
      </c>
      <c r="S2872" s="9">
        <f t="shared" si="124"/>
        <v>41745.981076388889</v>
      </c>
      <c r="T2872" s="9">
        <f t="shared" si="125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Q2873" t="s">
        <v>8317</v>
      </c>
      <c r="R2873" t="s">
        <v>8318</v>
      </c>
      <c r="S2873" s="9">
        <f t="shared" si="124"/>
        <v>41974.530243055553</v>
      </c>
      <c r="T2873" s="9">
        <f t="shared" si="125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Q2874" t="s">
        <v>8317</v>
      </c>
      <c r="R2874" t="s">
        <v>8318</v>
      </c>
      <c r="S2874" s="9">
        <f t="shared" si="124"/>
        <v>42114.907847222225</v>
      </c>
      <c r="T2874" s="9">
        <f t="shared" si="125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Q2875" t="s">
        <v>8317</v>
      </c>
      <c r="R2875" t="s">
        <v>8318</v>
      </c>
      <c r="S2875" s="9">
        <f t="shared" si="124"/>
        <v>42002.609155092585</v>
      </c>
      <c r="T2875" s="9">
        <f t="shared" si="125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Q2876" t="s">
        <v>8317</v>
      </c>
      <c r="R2876" t="s">
        <v>8318</v>
      </c>
      <c r="S2876" s="9">
        <f t="shared" si="124"/>
        <v>42722.636412037034</v>
      </c>
      <c r="T2876" s="9">
        <f t="shared" si="125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Q2877" t="s">
        <v>8317</v>
      </c>
      <c r="R2877" t="s">
        <v>8318</v>
      </c>
      <c r="S2877" s="9">
        <f t="shared" si="124"/>
        <v>42464.920057870368</v>
      </c>
      <c r="T2877" s="9">
        <f t="shared" si="125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Q2878" t="s">
        <v>8317</v>
      </c>
      <c r="R2878" t="s">
        <v>8318</v>
      </c>
      <c r="S2878" s="9">
        <f t="shared" si="124"/>
        <v>42171.535636574066</v>
      </c>
      <c r="T2878" s="9">
        <f t="shared" si="125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Q2879" t="s">
        <v>8317</v>
      </c>
      <c r="R2879" t="s">
        <v>8318</v>
      </c>
      <c r="S2879" s="9">
        <f t="shared" si="124"/>
        <v>42672.746805555558</v>
      </c>
      <c r="T2879" s="9">
        <f t="shared" si="125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Q2880" t="s">
        <v>8317</v>
      </c>
      <c r="R2880" t="s">
        <v>8318</v>
      </c>
      <c r="S2880" s="9">
        <f t="shared" si="124"/>
        <v>42128.407349537032</v>
      </c>
      <c r="T2880" s="9">
        <f t="shared" si="125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Q2881" t="s">
        <v>8317</v>
      </c>
      <c r="R2881" t="s">
        <v>8318</v>
      </c>
      <c r="S2881" s="9">
        <f t="shared" si="124"/>
        <v>42359.516909722217</v>
      </c>
      <c r="T2881" s="9">
        <f t="shared" si="125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Q2882" t="s">
        <v>8317</v>
      </c>
      <c r="R2882" t="s">
        <v>8318</v>
      </c>
      <c r="S2882" s="9">
        <f t="shared" si="124"/>
        <v>42192.69736111111</v>
      </c>
      <c r="T2882" s="9">
        <f t="shared" si="125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Q2883" t="s">
        <v>8317</v>
      </c>
      <c r="R2883" t="s">
        <v>8318</v>
      </c>
      <c r="S2883" s="9">
        <f t="shared" ref="S2883:S2946" si="126">(J2883/86400)+25569+(-5/24)</f>
        <v>41916.389305555553</v>
      </c>
      <c r="T2883" s="9">
        <f t="shared" ref="T2883:T2946" si="127">(I2883/86400)+25569+(-5/24)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Q2884" t="s">
        <v>8317</v>
      </c>
      <c r="R2884" t="s">
        <v>8318</v>
      </c>
      <c r="S2884" s="9">
        <f t="shared" si="126"/>
        <v>42461.387939814813</v>
      </c>
      <c r="T2884" s="9">
        <f t="shared" si="127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Q2885" t="s">
        <v>8317</v>
      </c>
      <c r="R2885" t="s">
        <v>8318</v>
      </c>
      <c r="S2885" s="9">
        <f t="shared" si="126"/>
        <v>42370.694872685184</v>
      </c>
      <c r="T2885" s="9">
        <f t="shared" si="127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Q2886" t="s">
        <v>8317</v>
      </c>
      <c r="R2886" t="s">
        <v>8318</v>
      </c>
      <c r="S2886" s="9">
        <f t="shared" si="126"/>
        <v>41948.518923611111</v>
      </c>
      <c r="T2886" s="9">
        <f t="shared" si="127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Q2887" t="s">
        <v>8317</v>
      </c>
      <c r="R2887" t="s">
        <v>8318</v>
      </c>
      <c r="S2887" s="9">
        <f t="shared" si="126"/>
        <v>42046.868067129624</v>
      </c>
      <c r="T2887" s="9">
        <f t="shared" si="127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Q2888" t="s">
        <v>8317</v>
      </c>
      <c r="R2888" t="s">
        <v>8318</v>
      </c>
      <c r="S2888" s="9">
        <f t="shared" si="126"/>
        <v>42261.424583333333</v>
      </c>
      <c r="T2888" s="9">
        <f t="shared" si="127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Q2889" t="s">
        <v>8317</v>
      </c>
      <c r="R2889" t="s">
        <v>8318</v>
      </c>
      <c r="S2889" s="9">
        <f t="shared" si="126"/>
        <v>41985.219027777777</v>
      </c>
      <c r="T2889" s="9">
        <f t="shared" si="127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Q2890" t="s">
        <v>8317</v>
      </c>
      <c r="R2890" t="s">
        <v>8318</v>
      </c>
      <c r="S2890" s="9">
        <f t="shared" si="126"/>
        <v>41922.326851851853</v>
      </c>
      <c r="T2890" s="9">
        <f t="shared" si="127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Q2891" t="s">
        <v>8317</v>
      </c>
      <c r="R2891" t="s">
        <v>8318</v>
      </c>
      <c r="S2891" s="9">
        <f t="shared" si="126"/>
        <v>41850.654918981476</v>
      </c>
      <c r="T2891" s="9">
        <f t="shared" si="127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Q2892" t="s">
        <v>8317</v>
      </c>
      <c r="R2892" t="s">
        <v>8318</v>
      </c>
      <c r="S2892" s="9">
        <f t="shared" si="126"/>
        <v>41831.534629629627</v>
      </c>
      <c r="T2892" s="9">
        <f t="shared" si="127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Q2893" t="s">
        <v>8317</v>
      </c>
      <c r="R2893" t="s">
        <v>8318</v>
      </c>
      <c r="S2893" s="9">
        <f t="shared" si="126"/>
        <v>42415.675092592595</v>
      </c>
      <c r="T2893" s="9">
        <f t="shared" si="127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Q2894" t="s">
        <v>8317</v>
      </c>
      <c r="R2894" t="s">
        <v>8318</v>
      </c>
      <c r="S2894" s="9">
        <f t="shared" si="126"/>
        <v>41869.505833333329</v>
      </c>
      <c r="T2894" s="9">
        <f t="shared" si="127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Q2895" t="s">
        <v>8317</v>
      </c>
      <c r="R2895" t="s">
        <v>8318</v>
      </c>
      <c r="S2895" s="9">
        <f t="shared" si="126"/>
        <v>41953.564756944441</v>
      </c>
      <c r="T2895" s="9">
        <f t="shared" si="127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Q2896" t="s">
        <v>8317</v>
      </c>
      <c r="R2896" t="s">
        <v>8318</v>
      </c>
      <c r="S2896" s="9">
        <f t="shared" si="126"/>
        <v>42037.777951388889</v>
      </c>
      <c r="T2896" s="9">
        <f t="shared" si="127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Q2897" t="s">
        <v>8317</v>
      </c>
      <c r="R2897" t="s">
        <v>8318</v>
      </c>
      <c r="S2897" s="9">
        <f t="shared" si="126"/>
        <v>41811.347129629627</v>
      </c>
      <c r="T2897" s="9">
        <f t="shared" si="127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Q2898" t="s">
        <v>8317</v>
      </c>
      <c r="R2898" t="s">
        <v>8318</v>
      </c>
      <c r="S2898" s="9">
        <f t="shared" si="126"/>
        <v>42701.700474537036</v>
      </c>
      <c r="T2898" s="9">
        <f t="shared" si="127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Q2899" t="s">
        <v>8317</v>
      </c>
      <c r="R2899" t="s">
        <v>8318</v>
      </c>
      <c r="S2899" s="9">
        <f t="shared" si="126"/>
        <v>42258.438171296293</v>
      </c>
      <c r="T2899" s="9">
        <f t="shared" si="127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Q2900" t="s">
        <v>8317</v>
      </c>
      <c r="R2900" t="s">
        <v>8318</v>
      </c>
      <c r="S2900" s="9">
        <f t="shared" si="126"/>
        <v>42278.456631944442</v>
      </c>
      <c r="T2900" s="9">
        <f t="shared" si="127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Q2901" t="s">
        <v>8317</v>
      </c>
      <c r="R2901" t="s">
        <v>8318</v>
      </c>
      <c r="S2901" s="9">
        <f t="shared" si="126"/>
        <v>42514.869884259257</v>
      </c>
      <c r="T2901" s="9">
        <f t="shared" si="127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Q2902" t="s">
        <v>8317</v>
      </c>
      <c r="R2902" t="s">
        <v>8318</v>
      </c>
      <c r="S2902" s="9">
        <f t="shared" si="126"/>
        <v>41830.025833333333</v>
      </c>
      <c r="T2902" s="9">
        <f t="shared" si="127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Q2903" t="s">
        <v>8317</v>
      </c>
      <c r="R2903" t="s">
        <v>8318</v>
      </c>
      <c r="S2903" s="9">
        <f t="shared" si="126"/>
        <v>41982.696053240739</v>
      </c>
      <c r="T2903" s="9">
        <f t="shared" si="127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Q2904" t="s">
        <v>8317</v>
      </c>
      <c r="R2904" t="s">
        <v>8318</v>
      </c>
      <c r="S2904" s="9">
        <f t="shared" si="126"/>
        <v>42210.231435185182</v>
      </c>
      <c r="T2904" s="9">
        <f t="shared" si="127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Q2905" t="s">
        <v>8317</v>
      </c>
      <c r="R2905" t="s">
        <v>8318</v>
      </c>
      <c r="S2905" s="9">
        <f t="shared" si="126"/>
        <v>42195.95854166666</v>
      </c>
      <c r="T2905" s="9">
        <f t="shared" si="127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Q2906" t="s">
        <v>8317</v>
      </c>
      <c r="R2906" t="s">
        <v>8318</v>
      </c>
      <c r="S2906" s="9">
        <f t="shared" si="126"/>
        <v>41940.759618055556</v>
      </c>
      <c r="T2906" s="9">
        <f t="shared" si="127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Q2907" t="s">
        <v>8317</v>
      </c>
      <c r="R2907" t="s">
        <v>8318</v>
      </c>
      <c r="S2907" s="9">
        <f t="shared" si="126"/>
        <v>42605.848530092589</v>
      </c>
      <c r="T2907" s="9">
        <f t="shared" si="127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Q2908" t="s">
        <v>8317</v>
      </c>
      <c r="R2908" t="s">
        <v>8318</v>
      </c>
      <c r="S2908" s="9">
        <f t="shared" si="126"/>
        <v>42199.440578703703</v>
      </c>
      <c r="T2908" s="9">
        <f t="shared" si="127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Q2909" t="s">
        <v>8317</v>
      </c>
      <c r="R2909" t="s">
        <v>8318</v>
      </c>
      <c r="S2909" s="9">
        <f t="shared" si="126"/>
        <v>42444.669409722221</v>
      </c>
      <c r="T2909" s="9">
        <f t="shared" si="127"/>
        <v>42504.669409722221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Q2910" t="s">
        <v>8317</v>
      </c>
      <c r="R2910" t="s">
        <v>8318</v>
      </c>
      <c r="S2910" s="9">
        <f t="shared" si="126"/>
        <v>42499.523368055554</v>
      </c>
      <c r="T2910" s="9">
        <f t="shared" si="127"/>
        <v>42529.523368055554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Q2911" t="s">
        <v>8317</v>
      </c>
      <c r="R2911" t="s">
        <v>8318</v>
      </c>
      <c r="S2911" s="9">
        <f t="shared" si="126"/>
        <v>41929.057881944442</v>
      </c>
      <c r="T2911" s="9">
        <f t="shared" si="127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Q2912" t="s">
        <v>8317</v>
      </c>
      <c r="R2912" t="s">
        <v>8318</v>
      </c>
      <c r="S2912" s="9">
        <f t="shared" si="126"/>
        <v>42107.632951388885</v>
      </c>
      <c r="T2912" s="9">
        <f t="shared" si="127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Q2913" t="s">
        <v>8317</v>
      </c>
      <c r="R2913" t="s">
        <v>8318</v>
      </c>
      <c r="S2913" s="9">
        <f t="shared" si="126"/>
        <v>42142.560486111113</v>
      </c>
      <c r="T2913" s="9">
        <f t="shared" si="127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Q2914" t="s">
        <v>8317</v>
      </c>
      <c r="R2914" t="s">
        <v>8318</v>
      </c>
      <c r="S2914" s="9">
        <f t="shared" si="126"/>
        <v>42353.923310185179</v>
      </c>
      <c r="T2914" s="9">
        <f t="shared" si="127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Q2915" t="s">
        <v>8317</v>
      </c>
      <c r="R2915" t="s">
        <v>8318</v>
      </c>
      <c r="S2915" s="9">
        <f t="shared" si="126"/>
        <v>41828.714571759258</v>
      </c>
      <c r="T2915" s="9">
        <f t="shared" si="127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Q2916" t="s">
        <v>8317</v>
      </c>
      <c r="R2916" t="s">
        <v>8318</v>
      </c>
      <c r="S2916" s="9">
        <f t="shared" si="126"/>
        <v>42017.699004629627</v>
      </c>
      <c r="T2916" s="9">
        <f t="shared" si="127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Q2917" t="s">
        <v>8317</v>
      </c>
      <c r="R2917" t="s">
        <v>8318</v>
      </c>
      <c r="S2917" s="9">
        <f t="shared" si="126"/>
        <v>42415.189699074072</v>
      </c>
      <c r="T2917" s="9">
        <f t="shared" si="127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Q2918" t="s">
        <v>8317</v>
      </c>
      <c r="R2918" t="s">
        <v>8318</v>
      </c>
      <c r="S2918" s="9">
        <f t="shared" si="126"/>
        <v>41755.268391203703</v>
      </c>
      <c r="T2918" s="9">
        <f t="shared" si="127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Q2919" t="s">
        <v>8317</v>
      </c>
      <c r="R2919" t="s">
        <v>8318</v>
      </c>
      <c r="S2919" s="9">
        <f t="shared" si="126"/>
        <v>42245.026006944441</v>
      </c>
      <c r="T2919" s="9">
        <f t="shared" si="127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Q2920" t="s">
        <v>8317</v>
      </c>
      <c r="R2920" t="s">
        <v>8318</v>
      </c>
      <c r="S2920" s="9">
        <f t="shared" si="126"/>
        <v>42278.421377314815</v>
      </c>
      <c r="T2920" s="9">
        <f t="shared" si="127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Q2921" t="s">
        <v>8317</v>
      </c>
      <c r="R2921" t="s">
        <v>8318</v>
      </c>
      <c r="S2921" s="9">
        <f t="shared" si="126"/>
        <v>41826.411215277774</v>
      </c>
      <c r="T2921" s="9">
        <f t="shared" si="127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Q2922" t="s">
        <v>8317</v>
      </c>
      <c r="R2922" t="s">
        <v>8318</v>
      </c>
      <c r="S2922" s="9">
        <f t="shared" si="126"/>
        <v>42058.584143518521</v>
      </c>
      <c r="T2922" s="9">
        <f t="shared" si="127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ref="O2923:O2942" si="128">D2923/E2923</f>
        <v>0.77519379844961245</v>
      </c>
      <c r="Q2923" t="s">
        <v>8317</v>
      </c>
      <c r="R2923" t="s">
        <v>8359</v>
      </c>
      <c r="S2923" s="9">
        <f t="shared" si="126"/>
        <v>41877.678287037037</v>
      </c>
      <c r="T2923" s="9">
        <f t="shared" si="127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28"/>
        <v>1</v>
      </c>
      <c r="Q2924" t="s">
        <v>8317</v>
      </c>
      <c r="R2924" t="s">
        <v>8359</v>
      </c>
      <c r="S2924" s="9">
        <f t="shared" si="126"/>
        <v>42097.665821759256</v>
      </c>
      <c r="T2924" s="9">
        <f t="shared" si="127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28"/>
        <v>1</v>
      </c>
      <c r="Q2925" t="s">
        <v>8317</v>
      </c>
      <c r="R2925" t="s">
        <v>8359</v>
      </c>
      <c r="S2925" s="9">
        <f t="shared" si="126"/>
        <v>42012.944201388884</v>
      </c>
      <c r="T2925" s="9">
        <f t="shared" si="127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28"/>
        <v>0.96899224806201545</v>
      </c>
      <c r="Q2926" t="s">
        <v>8317</v>
      </c>
      <c r="R2926" t="s">
        <v>8359</v>
      </c>
      <c r="S2926" s="9">
        <f t="shared" si="126"/>
        <v>42103.348495370366</v>
      </c>
      <c r="T2926" s="9">
        <f t="shared" si="127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28"/>
        <v>0.97612421853121933</v>
      </c>
      <c r="Q2927" t="s">
        <v>8317</v>
      </c>
      <c r="R2927" t="s">
        <v>8359</v>
      </c>
      <c r="S2927" s="9">
        <f t="shared" si="126"/>
        <v>41863.375787037039</v>
      </c>
      <c r="T2927" s="9">
        <f t="shared" si="127"/>
        <v>41893.375787037039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28"/>
        <v>0.8</v>
      </c>
      <c r="Q2928" t="s">
        <v>8317</v>
      </c>
      <c r="R2928" t="s">
        <v>8359</v>
      </c>
      <c r="S2928" s="9">
        <f t="shared" si="126"/>
        <v>42044.557627314811</v>
      </c>
      <c r="T2928" s="9">
        <f t="shared" si="127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28"/>
        <v>0.76433121019108285</v>
      </c>
      <c r="Q2929" t="s">
        <v>8317</v>
      </c>
      <c r="R2929" t="s">
        <v>8359</v>
      </c>
      <c r="S2929" s="9">
        <f t="shared" si="126"/>
        <v>41806.460983796293</v>
      </c>
      <c r="T2929" s="9">
        <f t="shared" si="127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28"/>
        <v>1</v>
      </c>
      <c r="Q2930" t="s">
        <v>8317</v>
      </c>
      <c r="R2930" t="s">
        <v>8359</v>
      </c>
      <c r="S2930" s="9">
        <f t="shared" si="126"/>
        <v>42403.789884259262</v>
      </c>
      <c r="T2930" s="9">
        <f t="shared" si="127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28"/>
        <v>0.97972579924193715</v>
      </c>
      <c r="Q2931" t="s">
        <v>8317</v>
      </c>
      <c r="R2931" t="s">
        <v>8359</v>
      </c>
      <c r="S2931" s="9">
        <f t="shared" si="126"/>
        <v>41754.355995370366</v>
      </c>
      <c r="T2931" s="9">
        <f t="shared" si="127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28"/>
        <v>0.99088386841062226</v>
      </c>
      <c r="Q2932" t="s">
        <v>8317</v>
      </c>
      <c r="R2932" t="s">
        <v>8359</v>
      </c>
      <c r="S2932" s="9">
        <f t="shared" si="126"/>
        <v>42101.375740740739</v>
      </c>
      <c r="T2932" s="9">
        <f t="shared" si="127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28"/>
        <v>0.94339622641509435</v>
      </c>
      <c r="Q2933" t="s">
        <v>8317</v>
      </c>
      <c r="R2933" t="s">
        <v>8359</v>
      </c>
      <c r="S2933" s="9">
        <f t="shared" si="126"/>
        <v>41872.082905092589</v>
      </c>
      <c r="T2933" s="9">
        <f t="shared" si="127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28"/>
        <v>0.95150399017802334</v>
      </c>
      <c r="Q2934" t="s">
        <v>8317</v>
      </c>
      <c r="R2934" t="s">
        <v>8359</v>
      </c>
      <c r="S2934" s="9">
        <f t="shared" si="126"/>
        <v>42024.956446759257</v>
      </c>
      <c r="T2934" s="9">
        <f t="shared" si="127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28"/>
        <v>0.97314130011677691</v>
      </c>
      <c r="Q2935" t="s">
        <v>8317</v>
      </c>
      <c r="R2935" t="s">
        <v>8359</v>
      </c>
      <c r="S2935" s="9">
        <f t="shared" si="126"/>
        <v>42495.748298611106</v>
      </c>
      <c r="T2935" s="9">
        <f t="shared" si="127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28"/>
        <v>0.92592592592592593</v>
      </c>
      <c r="Q2936" t="s">
        <v>8317</v>
      </c>
      <c r="R2936" t="s">
        <v>8359</v>
      </c>
      <c r="S2936" s="9">
        <f t="shared" si="126"/>
        <v>41775.427824074075</v>
      </c>
      <c r="T2936" s="9">
        <f t="shared" si="127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28"/>
        <v>0.99122061738884171</v>
      </c>
      <c r="Q2937" t="s">
        <v>8317</v>
      </c>
      <c r="R2937" t="s">
        <v>8359</v>
      </c>
      <c r="S2937" s="9">
        <f t="shared" si="126"/>
        <v>42553.375092592592</v>
      </c>
      <c r="T2937" s="9">
        <f t="shared" si="127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28"/>
        <v>0.78125</v>
      </c>
      <c r="Q2938" t="s">
        <v>8317</v>
      </c>
      <c r="R2938" t="s">
        <v>8359</v>
      </c>
      <c r="S2938" s="9">
        <f t="shared" si="126"/>
        <v>41912.442395833328</v>
      </c>
      <c r="T2938" s="9">
        <f t="shared" si="127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28"/>
        <v>0.75</v>
      </c>
      <c r="Q2939" t="s">
        <v>8317</v>
      </c>
      <c r="R2939" t="s">
        <v>8359</v>
      </c>
      <c r="S2939" s="9">
        <f t="shared" si="126"/>
        <v>41803.248993055553</v>
      </c>
      <c r="T2939" s="9">
        <f t="shared" si="127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28"/>
        <v>0.98643649815043155</v>
      </c>
      <c r="Q2940" t="s">
        <v>8317</v>
      </c>
      <c r="R2940" t="s">
        <v>8359</v>
      </c>
      <c r="S2940" s="9">
        <f t="shared" si="126"/>
        <v>42004.495532407404</v>
      </c>
      <c r="T2940" s="9">
        <f t="shared" si="127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28"/>
        <v>0.97205346294046169</v>
      </c>
      <c r="Q2941" t="s">
        <v>8317</v>
      </c>
      <c r="R2941" t="s">
        <v>8359</v>
      </c>
      <c r="S2941" s="9">
        <f t="shared" si="126"/>
        <v>41845.60083333333</v>
      </c>
      <c r="T2941" s="9">
        <f t="shared" si="127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28"/>
        <v>0.93248787765759045</v>
      </c>
      <c r="Q2942" t="s">
        <v>8317</v>
      </c>
      <c r="R2942" t="s">
        <v>8359</v>
      </c>
      <c r="S2942" s="9">
        <f t="shared" si="126"/>
        <v>41982.565023148149</v>
      </c>
      <c r="T2942" s="9">
        <f t="shared" si="127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Q2943" t="s">
        <v>8317</v>
      </c>
      <c r="R2943" t="s">
        <v>8357</v>
      </c>
      <c r="S2943" s="9">
        <f t="shared" si="126"/>
        <v>42034.751793981479</v>
      </c>
      <c r="T2943" s="9">
        <f t="shared" si="127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Q2944" t="s">
        <v>8317</v>
      </c>
      <c r="R2944" t="s">
        <v>8357</v>
      </c>
      <c r="S2944" s="9">
        <f t="shared" si="126"/>
        <v>42334.595590277771</v>
      </c>
      <c r="T2944" s="9">
        <f t="shared" si="127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Q2945" t="s">
        <v>8317</v>
      </c>
      <c r="R2945" t="s">
        <v>8357</v>
      </c>
      <c r="S2945" s="9">
        <f t="shared" si="126"/>
        <v>42076.921064814807</v>
      </c>
      <c r="T2945" s="9">
        <f t="shared" si="127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Q2946" t="s">
        <v>8317</v>
      </c>
      <c r="R2946" t="s">
        <v>8357</v>
      </c>
      <c r="S2946" s="9">
        <f t="shared" si="126"/>
        <v>42132.705995370365</v>
      </c>
      <c r="T2946" s="9">
        <f t="shared" si="127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Q2947" t="s">
        <v>8317</v>
      </c>
      <c r="R2947" t="s">
        <v>8357</v>
      </c>
      <c r="S2947" s="9">
        <f t="shared" ref="S2947:S3010" si="129">(J2947/86400)+25569+(-5/24)</f>
        <v>42117.931250000001</v>
      </c>
      <c r="T2947" s="9">
        <f t="shared" ref="T2947:T3010" si="130">(I2947/86400)+25569+(-5/24)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Q2948" t="s">
        <v>8317</v>
      </c>
      <c r="R2948" t="s">
        <v>8357</v>
      </c>
      <c r="S2948" s="9">
        <f t="shared" si="129"/>
        <v>42567.322824074072</v>
      </c>
      <c r="T2948" s="9">
        <f t="shared" si="130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Q2949" t="s">
        <v>8317</v>
      </c>
      <c r="R2949" t="s">
        <v>8357</v>
      </c>
      <c r="S2949" s="9">
        <f t="shared" si="129"/>
        <v>42649.353784722225</v>
      </c>
      <c r="T2949" s="9">
        <f t="shared" si="130"/>
        <v>42698.507638888885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Q2950" t="s">
        <v>8317</v>
      </c>
      <c r="R2950" t="s">
        <v>8357</v>
      </c>
      <c r="S2950" s="9">
        <f t="shared" si="129"/>
        <v>42097.440891203696</v>
      </c>
      <c r="T2950" s="9">
        <f t="shared" si="130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Q2951" t="s">
        <v>8317</v>
      </c>
      <c r="R2951" t="s">
        <v>8357</v>
      </c>
      <c r="S2951" s="9">
        <f t="shared" si="129"/>
        <v>42297.61478009259</v>
      </c>
      <c r="T2951" s="9">
        <f t="shared" si="130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Q2952" t="s">
        <v>8317</v>
      </c>
      <c r="R2952" t="s">
        <v>8357</v>
      </c>
      <c r="S2952" s="9">
        <f t="shared" si="129"/>
        <v>42362.156851851854</v>
      </c>
      <c r="T2952" s="9">
        <f t="shared" si="130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Q2953" t="s">
        <v>8317</v>
      </c>
      <c r="R2953" t="s">
        <v>8357</v>
      </c>
      <c r="S2953" s="9">
        <f t="shared" si="129"/>
        <v>41872.594594907401</v>
      </c>
      <c r="T2953" s="9">
        <f t="shared" si="130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Q2954" t="s">
        <v>8317</v>
      </c>
      <c r="R2954" t="s">
        <v>8357</v>
      </c>
      <c r="S2954" s="9">
        <f t="shared" si="129"/>
        <v>42628.481932870367</v>
      </c>
      <c r="T2954" s="9">
        <f t="shared" si="130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Q2955" t="s">
        <v>8317</v>
      </c>
      <c r="R2955" t="s">
        <v>8357</v>
      </c>
      <c r="S2955" s="9">
        <f t="shared" si="129"/>
        <v>42255.583576388883</v>
      </c>
      <c r="T2955" s="9">
        <f t="shared" si="130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Q2956" t="s">
        <v>8317</v>
      </c>
      <c r="R2956" t="s">
        <v>8357</v>
      </c>
      <c r="S2956" s="9">
        <f t="shared" si="129"/>
        <v>42790.375034722216</v>
      </c>
      <c r="T2956" s="9">
        <f t="shared" si="130"/>
        <v>42810.333368055552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Q2957" t="s">
        <v>8317</v>
      </c>
      <c r="R2957" t="s">
        <v>8357</v>
      </c>
      <c r="S2957" s="9">
        <f t="shared" si="129"/>
        <v>42141.532974537033</v>
      </c>
      <c r="T2957" s="9">
        <f t="shared" si="130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Q2958" t="s">
        <v>8317</v>
      </c>
      <c r="R2958" t="s">
        <v>8357</v>
      </c>
      <c r="S2958" s="9">
        <f t="shared" si="129"/>
        <v>42464.750578703701</v>
      </c>
      <c r="T2958" s="9">
        <f t="shared" si="130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Q2959" t="s">
        <v>8317</v>
      </c>
      <c r="R2959" t="s">
        <v>8357</v>
      </c>
      <c r="S2959" s="9">
        <f t="shared" si="129"/>
        <v>42030.80291666666</v>
      </c>
      <c r="T2959" s="9">
        <f t="shared" si="130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Q2960" t="s">
        <v>8317</v>
      </c>
      <c r="R2960" t="s">
        <v>8357</v>
      </c>
      <c r="S2960" s="9">
        <f t="shared" si="129"/>
        <v>42438.570798611108</v>
      </c>
      <c r="T2960" s="9">
        <f t="shared" si="130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Q2961" t="s">
        <v>8317</v>
      </c>
      <c r="R2961" t="s">
        <v>8357</v>
      </c>
      <c r="S2961" s="9">
        <f t="shared" si="129"/>
        <v>42497.800057870372</v>
      </c>
      <c r="T2961" s="9">
        <f t="shared" si="130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Q2962" t="s">
        <v>8317</v>
      </c>
      <c r="R2962" t="s">
        <v>8357</v>
      </c>
      <c r="S2962" s="9">
        <f t="shared" si="129"/>
        <v>41863.54887731481</v>
      </c>
      <c r="T2962" s="9">
        <f t="shared" si="130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ref="O2963:O3026" si="131">D2963/E2963</f>
        <v>0.91224229155263636</v>
      </c>
      <c r="Q2963" t="s">
        <v>8317</v>
      </c>
      <c r="R2963" t="s">
        <v>8318</v>
      </c>
      <c r="S2963" s="9">
        <f t="shared" si="129"/>
        <v>42061.004155092589</v>
      </c>
      <c r="T2963" s="9">
        <f t="shared" si="130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1"/>
        <v>0.82101806239737274</v>
      </c>
      <c r="Q2964" t="s">
        <v>8317</v>
      </c>
      <c r="R2964" t="s">
        <v>8318</v>
      </c>
      <c r="S2964" s="9">
        <f t="shared" si="129"/>
        <v>42036.035949074074</v>
      </c>
      <c r="T2964" s="9">
        <f t="shared" si="130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1"/>
        <v>0.93589143659335516</v>
      </c>
      <c r="Q2965" t="s">
        <v>8317</v>
      </c>
      <c r="R2965" t="s">
        <v>8318</v>
      </c>
      <c r="S2965" s="9">
        <f t="shared" si="129"/>
        <v>42157.26185185185</v>
      </c>
      <c r="T2965" s="9">
        <f t="shared" si="130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1"/>
        <v>0.99291258993305787</v>
      </c>
      <c r="Q2966" t="s">
        <v>8317</v>
      </c>
      <c r="R2966" t="s">
        <v>8318</v>
      </c>
      <c r="S2966" s="9">
        <f t="shared" si="129"/>
        <v>41827.701608796291</v>
      </c>
      <c r="T2966" s="9">
        <f t="shared" si="130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1"/>
        <v>0.91743119266055051</v>
      </c>
      <c r="Q2967" t="s">
        <v>8317</v>
      </c>
      <c r="R2967" t="s">
        <v>8318</v>
      </c>
      <c r="S2967" s="9">
        <f t="shared" si="129"/>
        <v>42162.521215277775</v>
      </c>
      <c r="T2967" s="9">
        <f t="shared" si="130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1"/>
        <v>0.88004928275983452</v>
      </c>
      <c r="Q2968" t="s">
        <v>8317</v>
      </c>
      <c r="R2968" t="s">
        <v>8318</v>
      </c>
      <c r="S2968" s="9">
        <f t="shared" si="129"/>
        <v>42233.530231481483</v>
      </c>
      <c r="T2968" s="9">
        <f t="shared" si="130"/>
        <v>42263.530231481483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1"/>
        <v>0.8778089887640449</v>
      </c>
      <c r="Q2969" t="s">
        <v>8317</v>
      </c>
      <c r="R2969" t="s">
        <v>8318</v>
      </c>
      <c r="S2969" s="9">
        <f t="shared" si="129"/>
        <v>42041.989490740736</v>
      </c>
      <c r="T2969" s="9">
        <f t="shared" si="130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1"/>
        <v>0.94339622641509435</v>
      </c>
      <c r="Q2970" t="s">
        <v>8317</v>
      </c>
      <c r="R2970" t="s">
        <v>8318</v>
      </c>
      <c r="S2970" s="9">
        <f t="shared" si="129"/>
        <v>42585.315509259257</v>
      </c>
      <c r="T2970" s="9">
        <f t="shared" si="130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1"/>
        <v>0.61538461538461542</v>
      </c>
      <c r="Q2971" t="s">
        <v>8317</v>
      </c>
      <c r="R2971" t="s">
        <v>8318</v>
      </c>
      <c r="S2971" s="9">
        <f t="shared" si="129"/>
        <v>42097.578159722216</v>
      </c>
      <c r="T2971" s="9">
        <f t="shared" si="130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1"/>
        <v>0.94339622641509435</v>
      </c>
      <c r="Q2972" t="s">
        <v>8317</v>
      </c>
      <c r="R2972" t="s">
        <v>8318</v>
      </c>
      <c r="S2972" s="9">
        <f t="shared" si="129"/>
        <v>41808.461238425924</v>
      </c>
      <c r="T2972" s="9">
        <f t="shared" si="130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1"/>
        <v>0.99843993759750393</v>
      </c>
      <c r="Q2973" t="s">
        <v>8317</v>
      </c>
      <c r="R2973" t="s">
        <v>8318</v>
      </c>
      <c r="S2973" s="9">
        <f t="shared" si="129"/>
        <v>41852.449976851851</v>
      </c>
      <c r="T2973" s="9">
        <f t="shared" si="130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1"/>
        <v>0.94921689606074988</v>
      </c>
      <c r="Q2974" t="s">
        <v>8317</v>
      </c>
      <c r="R2974" t="s">
        <v>8318</v>
      </c>
      <c r="S2974" s="9">
        <f t="shared" si="129"/>
        <v>42693.90185185185</v>
      </c>
      <c r="T2974" s="9">
        <f t="shared" si="130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1"/>
        <v>0.57208237986270027</v>
      </c>
      <c r="Q2975" t="s">
        <v>8317</v>
      </c>
      <c r="R2975" t="s">
        <v>8318</v>
      </c>
      <c r="S2975" s="9">
        <f t="shared" si="129"/>
        <v>42341.610046296293</v>
      </c>
      <c r="T2975" s="9">
        <f t="shared" si="130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1"/>
        <v>0.98039215686274506</v>
      </c>
      <c r="Q2976" t="s">
        <v>8317</v>
      </c>
      <c r="R2976" t="s">
        <v>8318</v>
      </c>
      <c r="S2976" s="9">
        <f t="shared" si="129"/>
        <v>41879.852673611109</v>
      </c>
      <c r="T2976" s="9">
        <f t="shared" si="130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1"/>
        <v>0.99875156054931336</v>
      </c>
      <c r="Q2977" t="s">
        <v>8317</v>
      </c>
      <c r="R2977" t="s">
        <v>8318</v>
      </c>
      <c r="S2977" s="9">
        <f t="shared" si="129"/>
        <v>41941.475532407407</v>
      </c>
      <c r="T2977" s="9">
        <f t="shared" si="130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1"/>
        <v>0.58333333333333337</v>
      </c>
      <c r="Q2978" t="s">
        <v>8317</v>
      </c>
      <c r="R2978" t="s">
        <v>8318</v>
      </c>
      <c r="S2978" s="9">
        <f t="shared" si="129"/>
        <v>42425.522337962961</v>
      </c>
      <c r="T2978" s="9">
        <f t="shared" si="130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1"/>
        <v>0.8805400645729381</v>
      </c>
      <c r="Q2979" t="s">
        <v>8317</v>
      </c>
      <c r="R2979" t="s">
        <v>8318</v>
      </c>
      <c r="S2979" s="9">
        <f t="shared" si="129"/>
        <v>42026.672847222224</v>
      </c>
      <c r="T2979" s="9">
        <f t="shared" si="130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1"/>
        <v>0.77239958805355302</v>
      </c>
      <c r="Q2980" t="s">
        <v>8317</v>
      </c>
      <c r="R2980" t="s">
        <v>8318</v>
      </c>
      <c r="S2980" s="9">
        <f t="shared" si="129"/>
        <v>41922.432256944441</v>
      </c>
      <c r="T2980" s="9">
        <f t="shared" si="130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1"/>
        <v>0.98619329388560162</v>
      </c>
      <c r="Q2981" t="s">
        <v>8317</v>
      </c>
      <c r="R2981" t="s">
        <v>8318</v>
      </c>
      <c r="S2981" s="9">
        <f t="shared" si="129"/>
        <v>41993.616006944438</v>
      </c>
      <c r="T2981" s="9">
        <f t="shared" si="130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1"/>
        <v>0.91603053435114501</v>
      </c>
      <c r="Q2982" t="s">
        <v>8317</v>
      </c>
      <c r="R2982" t="s">
        <v>8318</v>
      </c>
      <c r="S2982" s="9">
        <f t="shared" si="129"/>
        <v>42219.70752314815</v>
      </c>
      <c r="T2982" s="9">
        <f t="shared" si="130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1"/>
        <v>0.77564475470234628</v>
      </c>
      <c r="Q2983" t="s">
        <v>8317</v>
      </c>
      <c r="R2983" t="s">
        <v>8357</v>
      </c>
      <c r="S2983" s="9">
        <f t="shared" si="129"/>
        <v>42225.351342592585</v>
      </c>
      <c r="T2983" s="9">
        <f t="shared" si="130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1"/>
        <v>0.97981579463060942</v>
      </c>
      <c r="Q2984" t="s">
        <v>8317</v>
      </c>
      <c r="R2984" t="s">
        <v>8357</v>
      </c>
      <c r="S2984" s="9">
        <f t="shared" si="129"/>
        <v>42381.478506944441</v>
      </c>
      <c r="T2984" s="9">
        <f t="shared" si="130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1"/>
        <v>0.68240950088157304</v>
      </c>
      <c r="Q2985" t="s">
        <v>8317</v>
      </c>
      <c r="R2985" t="s">
        <v>8357</v>
      </c>
      <c r="S2985" s="9">
        <f t="shared" si="129"/>
        <v>41894.424027777779</v>
      </c>
      <c r="T2985" s="9">
        <f t="shared" si="130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1"/>
        <v>0.99649234693877553</v>
      </c>
      <c r="Q2986" t="s">
        <v>8317</v>
      </c>
      <c r="R2986" t="s">
        <v>8357</v>
      </c>
      <c r="S2986" s="9">
        <f t="shared" si="129"/>
        <v>42576.070381944439</v>
      </c>
      <c r="T2986" s="9">
        <f t="shared" si="130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1"/>
        <v>0.82203041512535968</v>
      </c>
      <c r="Q2987" t="s">
        <v>8317</v>
      </c>
      <c r="R2987" t="s">
        <v>8357</v>
      </c>
      <c r="S2987" s="9">
        <f t="shared" si="129"/>
        <v>42654.765370370369</v>
      </c>
      <c r="T2987" s="9">
        <f t="shared" si="130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1"/>
        <v>0.94786729857819907</v>
      </c>
      <c r="Q2988" t="s">
        <v>8317</v>
      </c>
      <c r="R2988" t="s">
        <v>8357</v>
      </c>
      <c r="S2988" s="9">
        <f t="shared" si="129"/>
        <v>42431.29173611111</v>
      </c>
      <c r="T2988" s="9">
        <f t="shared" si="130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1"/>
        <v>0.9057905377497264</v>
      </c>
      <c r="Q2989" t="s">
        <v>8317</v>
      </c>
      <c r="R2989" t="s">
        <v>8357</v>
      </c>
      <c r="S2989" s="9">
        <f t="shared" si="129"/>
        <v>42627.098969907405</v>
      </c>
      <c r="T2989" s="9">
        <f t="shared" si="130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1"/>
        <v>1</v>
      </c>
      <c r="Q2990" t="s">
        <v>8317</v>
      </c>
      <c r="R2990" t="s">
        <v>8357</v>
      </c>
      <c r="S2990" s="9">
        <f t="shared" si="129"/>
        <v>42511.153715277775</v>
      </c>
      <c r="T2990" s="9">
        <f t="shared" si="130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1"/>
        <v>0.56645990879995467</v>
      </c>
      <c r="Q2991" t="s">
        <v>8317</v>
      </c>
      <c r="R2991" t="s">
        <v>8357</v>
      </c>
      <c r="S2991" s="9">
        <f t="shared" si="129"/>
        <v>42336.812060185184</v>
      </c>
      <c r="T2991" s="9">
        <f t="shared" si="130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1"/>
        <v>1</v>
      </c>
      <c r="Q2992" t="s">
        <v>8317</v>
      </c>
      <c r="R2992" t="s">
        <v>8357</v>
      </c>
      <c r="S2992" s="9">
        <f t="shared" si="129"/>
        <v>42341.365972222215</v>
      </c>
      <c r="T2992" s="9">
        <f t="shared" si="130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1"/>
        <v>0.96810933940774491</v>
      </c>
      <c r="Q2993" t="s">
        <v>8317</v>
      </c>
      <c r="R2993" t="s">
        <v>8357</v>
      </c>
      <c r="S2993" s="9">
        <f t="shared" si="129"/>
        <v>42740.628819444442</v>
      </c>
      <c r="T2993" s="9">
        <f t="shared" si="130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1"/>
        <v>0.9569377990430622</v>
      </c>
      <c r="Q2994" t="s">
        <v>8317</v>
      </c>
      <c r="R2994" t="s">
        <v>8357</v>
      </c>
      <c r="S2994" s="9">
        <f t="shared" si="129"/>
        <v>42622.559143518512</v>
      </c>
      <c r="T2994" s="9">
        <f t="shared" si="130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1"/>
        <v>0.99700897308075775</v>
      </c>
      <c r="Q2995" t="s">
        <v>8317</v>
      </c>
      <c r="R2995" t="s">
        <v>8357</v>
      </c>
      <c r="S2995" s="9">
        <f t="shared" si="129"/>
        <v>42390.63040509259</v>
      </c>
      <c r="T2995" s="9">
        <f t="shared" si="130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1"/>
        <v>0.21846144883632868</v>
      </c>
      <c r="Q2996" t="s">
        <v>8317</v>
      </c>
      <c r="R2996" t="s">
        <v>8357</v>
      </c>
      <c r="S2996" s="9">
        <f t="shared" si="129"/>
        <v>41885.270509259259</v>
      </c>
      <c r="T2996" s="9">
        <f t="shared" si="130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1"/>
        <v>0.9527439024390244</v>
      </c>
      <c r="Q2997" t="s">
        <v>8317</v>
      </c>
      <c r="R2997" t="s">
        <v>8357</v>
      </c>
      <c r="S2997" s="9">
        <f t="shared" si="129"/>
        <v>42724.456840277773</v>
      </c>
      <c r="T2997" s="9">
        <f t="shared" si="130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1"/>
        <v>0.58158856763044198</v>
      </c>
      <c r="Q2998" t="s">
        <v>8317</v>
      </c>
      <c r="R2998" t="s">
        <v>8357</v>
      </c>
      <c r="S2998" s="9">
        <f t="shared" si="129"/>
        <v>42090.704166666663</v>
      </c>
      <c r="T2998" s="9">
        <f t="shared" si="130"/>
        <v>42150.704166666663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1"/>
        <v>0.96404126096596932</v>
      </c>
      <c r="Q2999" t="s">
        <v>8317</v>
      </c>
      <c r="R2999" t="s">
        <v>8357</v>
      </c>
      <c r="S2999" s="9">
        <f t="shared" si="129"/>
        <v>42775.525381944441</v>
      </c>
      <c r="T2999" s="9">
        <f t="shared" si="130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1"/>
        <v>0.97060051053586849</v>
      </c>
      <c r="Q3000" t="s">
        <v>8317</v>
      </c>
      <c r="R3000" t="s">
        <v>8357</v>
      </c>
      <c r="S3000" s="9">
        <f t="shared" si="129"/>
        <v>41777.985289351847</v>
      </c>
      <c r="T3000" s="9">
        <f t="shared" si="130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1"/>
        <v>0.84112149532710279</v>
      </c>
      <c r="Q3001" t="s">
        <v>8317</v>
      </c>
      <c r="R3001" t="s">
        <v>8357</v>
      </c>
      <c r="S3001" s="9">
        <f t="shared" si="129"/>
        <v>42780.531944444439</v>
      </c>
      <c r="T3001" s="9">
        <f t="shared" si="130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1"/>
        <v>1</v>
      </c>
      <c r="Q3002" t="s">
        <v>8317</v>
      </c>
      <c r="R3002" t="s">
        <v>8357</v>
      </c>
      <c r="S3002" s="9">
        <f t="shared" si="129"/>
        <v>42752.61886574074</v>
      </c>
      <c r="T3002" s="9">
        <f t="shared" si="130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1"/>
        <v>0.31377481894009879</v>
      </c>
      <c r="Q3003" t="s">
        <v>8317</v>
      </c>
      <c r="R3003" t="s">
        <v>8357</v>
      </c>
      <c r="S3003" s="9">
        <f t="shared" si="129"/>
        <v>42534.687291666669</v>
      </c>
      <c r="T3003" s="9">
        <f t="shared" si="130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1"/>
        <v>0.92160680830446728</v>
      </c>
      <c r="Q3004" t="s">
        <v>8317</v>
      </c>
      <c r="R3004" t="s">
        <v>8357</v>
      </c>
      <c r="S3004" s="9">
        <f t="shared" si="129"/>
        <v>41239.627916666665</v>
      </c>
      <c r="T3004" s="9">
        <f t="shared" si="130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1"/>
        <v>0.98846787479406917</v>
      </c>
      <c r="Q3005" t="s">
        <v>8317</v>
      </c>
      <c r="R3005" t="s">
        <v>8357</v>
      </c>
      <c r="S3005" s="9">
        <f t="shared" si="129"/>
        <v>42398.640925925924</v>
      </c>
      <c r="T3005" s="9">
        <f t="shared" si="130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1"/>
        <v>0.88640694943048348</v>
      </c>
      <c r="Q3006" t="s">
        <v>8317</v>
      </c>
      <c r="R3006" t="s">
        <v>8357</v>
      </c>
      <c r="S3006" s="9">
        <f t="shared" si="129"/>
        <v>41928.672731481478</v>
      </c>
      <c r="T3006" s="9">
        <f t="shared" si="130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1"/>
        <v>0.82990150791538131</v>
      </c>
      <c r="Q3007" t="s">
        <v>8317</v>
      </c>
      <c r="R3007" t="s">
        <v>8357</v>
      </c>
      <c r="S3007" s="9">
        <f t="shared" si="129"/>
        <v>41888.466493055552</v>
      </c>
      <c r="T3007" s="9">
        <f t="shared" si="130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1"/>
        <v>0.92807424593967514</v>
      </c>
      <c r="Q3008" t="s">
        <v>8317</v>
      </c>
      <c r="R3008" t="s">
        <v>8357</v>
      </c>
      <c r="S3008" s="9">
        <f t="shared" si="129"/>
        <v>41957.54850694444</v>
      </c>
      <c r="T3008" s="9">
        <f t="shared" si="130"/>
        <v>41987.54850694444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1"/>
        <v>0.55555555555555558</v>
      </c>
      <c r="Q3009" t="s">
        <v>8317</v>
      </c>
      <c r="R3009" t="s">
        <v>8357</v>
      </c>
      <c r="S3009" s="9">
        <f t="shared" si="129"/>
        <v>42098.007905092592</v>
      </c>
      <c r="T3009" s="9">
        <f t="shared" si="130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1"/>
        <v>0.98846787479406917</v>
      </c>
      <c r="Q3010" t="s">
        <v>8317</v>
      </c>
      <c r="R3010" t="s">
        <v>8357</v>
      </c>
      <c r="S3010" s="9">
        <f t="shared" si="129"/>
        <v>42360.003692129627</v>
      </c>
      <c r="T3010" s="9">
        <f t="shared" si="130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31"/>
        <v>0.83503123016800829</v>
      </c>
      <c r="Q3011" t="s">
        <v>8317</v>
      </c>
      <c r="R3011" t="s">
        <v>8357</v>
      </c>
      <c r="S3011" s="9">
        <f t="shared" ref="S3011:S3074" si="132">(J3011/86400)+25569+(-5/24)</f>
        <v>41939.361574074072</v>
      </c>
      <c r="T3011" s="9">
        <f t="shared" ref="T3011:T3074" si="133">(I3011/86400)+25569+(-5/24)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31"/>
        <v>0.63291139240506333</v>
      </c>
      <c r="Q3012" t="s">
        <v>8317</v>
      </c>
      <c r="R3012" t="s">
        <v>8357</v>
      </c>
      <c r="S3012" s="9">
        <f t="shared" si="132"/>
        <v>41996.624062499999</v>
      </c>
      <c r="T3012" s="9">
        <f t="shared" si="133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31"/>
        <v>0.80862533692722371</v>
      </c>
      <c r="Q3013" t="s">
        <v>8317</v>
      </c>
      <c r="R3013" t="s">
        <v>8357</v>
      </c>
      <c r="S3013" s="9">
        <f t="shared" si="132"/>
        <v>42334.260601851849</v>
      </c>
      <c r="T3013" s="9">
        <f t="shared" si="133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31"/>
        <v>0.85378868729989332</v>
      </c>
      <c r="Q3014" t="s">
        <v>8317</v>
      </c>
      <c r="R3014" t="s">
        <v>8357</v>
      </c>
      <c r="S3014" s="9">
        <f t="shared" si="132"/>
        <v>42024.494560185187</v>
      </c>
      <c r="T3014" s="9">
        <f t="shared" si="133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31"/>
        <v>0.63710499490316008</v>
      </c>
      <c r="Q3015" t="s">
        <v>8317</v>
      </c>
      <c r="R3015" t="s">
        <v>8357</v>
      </c>
      <c r="S3015" s="9">
        <f t="shared" si="132"/>
        <v>42146.627881944441</v>
      </c>
      <c r="T3015" s="9">
        <f t="shared" si="133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31"/>
        <v>0.88414202857547042</v>
      </c>
      <c r="Q3016" t="s">
        <v>8317</v>
      </c>
      <c r="R3016" t="s">
        <v>8357</v>
      </c>
      <c r="S3016" s="9">
        <f t="shared" si="132"/>
        <v>41919.915277777771</v>
      </c>
      <c r="T3016" s="9">
        <f t="shared" si="133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31"/>
        <v>0.96921322690992018</v>
      </c>
      <c r="Q3017" t="s">
        <v>8317</v>
      </c>
      <c r="R3017" t="s">
        <v>8357</v>
      </c>
      <c r="S3017" s="9">
        <f t="shared" si="132"/>
        <v>41785.518958333334</v>
      </c>
      <c r="T3017" s="9">
        <f t="shared" si="133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31"/>
        <v>0.97454712221967443</v>
      </c>
      <c r="Q3018" t="s">
        <v>8317</v>
      </c>
      <c r="R3018" t="s">
        <v>8357</v>
      </c>
      <c r="S3018" s="9">
        <f t="shared" si="132"/>
        <v>41778.339722222219</v>
      </c>
      <c r="T3018" s="9">
        <f t="shared" si="133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31"/>
        <v>0.94481425810607689</v>
      </c>
      <c r="Q3019" t="s">
        <v>8317</v>
      </c>
      <c r="R3019" t="s">
        <v>8357</v>
      </c>
      <c r="S3019" s="9">
        <f t="shared" si="132"/>
        <v>41841.641701388886</v>
      </c>
      <c r="T3019" s="9">
        <f t="shared" si="133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31"/>
        <v>0.99290780141843971</v>
      </c>
      <c r="Q3020" t="s">
        <v>8317</v>
      </c>
      <c r="R3020" t="s">
        <v>8357</v>
      </c>
      <c r="S3020" s="9">
        <f t="shared" si="132"/>
        <v>42163.09</v>
      </c>
      <c r="T3020" s="9">
        <f t="shared" si="133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31"/>
        <v>0.82485565026120433</v>
      </c>
      <c r="Q3021" t="s">
        <v>8317</v>
      </c>
      <c r="R3021" t="s">
        <v>8357</v>
      </c>
      <c r="S3021" s="9">
        <f t="shared" si="132"/>
        <v>41758.625231481477</v>
      </c>
      <c r="T3021" s="9">
        <f t="shared" si="133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31"/>
        <v>0.99431818181818177</v>
      </c>
      <c r="Q3022" t="s">
        <v>8317</v>
      </c>
      <c r="R3022" t="s">
        <v>8357</v>
      </c>
      <c r="S3022" s="9">
        <f t="shared" si="132"/>
        <v>42170.638113425921</v>
      </c>
      <c r="T3022" s="9">
        <f t="shared" si="133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31"/>
        <v>0.86190384983719592</v>
      </c>
      <c r="Q3023" t="s">
        <v>8317</v>
      </c>
      <c r="R3023" t="s">
        <v>8357</v>
      </c>
      <c r="S3023" s="9">
        <f t="shared" si="132"/>
        <v>42660.410520833328</v>
      </c>
      <c r="T3023" s="9">
        <f t="shared" si="133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31"/>
        <v>0.99127676447264079</v>
      </c>
      <c r="Q3024" t="s">
        <v>8317</v>
      </c>
      <c r="R3024" t="s">
        <v>8357</v>
      </c>
      <c r="S3024" s="9">
        <f t="shared" si="132"/>
        <v>42564.745474537034</v>
      </c>
      <c r="T3024" s="9">
        <f t="shared" si="133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31"/>
        <v>0.970873786407767</v>
      </c>
      <c r="Q3025" t="s">
        <v>8317</v>
      </c>
      <c r="R3025" t="s">
        <v>8357</v>
      </c>
      <c r="S3025" s="9">
        <f t="shared" si="132"/>
        <v>42121.467430555553</v>
      </c>
      <c r="T3025" s="9">
        <f t="shared" si="133"/>
        <v>42166.467430555553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31"/>
        <v>0.40581121662202746</v>
      </c>
      <c r="Q3026" t="s">
        <v>8317</v>
      </c>
      <c r="R3026" t="s">
        <v>8357</v>
      </c>
      <c r="S3026" s="9">
        <f t="shared" si="132"/>
        <v>41158.785590277774</v>
      </c>
      <c r="T3026" s="9">
        <f t="shared" si="133"/>
        <v>41188.785590277774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ref="O3027:O3052" si="134">D3027/E3027</f>
        <v>0.33090668431502318</v>
      </c>
      <c r="Q3027" t="s">
        <v>8317</v>
      </c>
      <c r="R3027" t="s">
        <v>8357</v>
      </c>
      <c r="S3027" s="9">
        <f t="shared" si="132"/>
        <v>41761.301076388889</v>
      </c>
      <c r="T3027" s="9">
        <f t="shared" si="133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34"/>
        <v>0.69767441860465118</v>
      </c>
      <c r="Q3028" t="s">
        <v>8317</v>
      </c>
      <c r="R3028" t="s">
        <v>8357</v>
      </c>
      <c r="S3028" s="9">
        <f t="shared" si="132"/>
        <v>42783.251064814809</v>
      </c>
      <c r="T3028" s="9">
        <f t="shared" si="133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34"/>
        <v>0.76080340839926963</v>
      </c>
      <c r="Q3029" t="s">
        <v>8317</v>
      </c>
      <c r="R3029" t="s">
        <v>8357</v>
      </c>
      <c r="S3029" s="9">
        <f t="shared" si="132"/>
        <v>42053.49596064815</v>
      </c>
      <c r="T3029" s="9">
        <f t="shared" si="133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34"/>
        <v>0.5951672419950006</v>
      </c>
      <c r="Q3030" t="s">
        <v>8317</v>
      </c>
      <c r="R3030" t="s">
        <v>8357</v>
      </c>
      <c r="S3030" s="9">
        <f t="shared" si="132"/>
        <v>42567.055844907409</v>
      </c>
      <c r="T3030" s="9">
        <f t="shared" si="133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34"/>
        <v>0.9117709631340607</v>
      </c>
      <c r="Q3031" t="s">
        <v>8317</v>
      </c>
      <c r="R3031" t="s">
        <v>8357</v>
      </c>
      <c r="S3031" s="9">
        <f t="shared" si="132"/>
        <v>41932.500543981478</v>
      </c>
      <c r="T3031" s="9">
        <f t="shared" si="133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34"/>
        <v>0.93733261917514732</v>
      </c>
      <c r="Q3032" t="s">
        <v>8317</v>
      </c>
      <c r="R3032" t="s">
        <v>8357</v>
      </c>
      <c r="S3032" s="9">
        <f t="shared" si="132"/>
        <v>42233.5390162037</v>
      </c>
      <c r="T3032" s="9">
        <f t="shared" si="133"/>
        <v>42263.5390162037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34"/>
        <v>1</v>
      </c>
      <c r="Q3033" t="s">
        <v>8317</v>
      </c>
      <c r="R3033" t="s">
        <v>8357</v>
      </c>
      <c r="S3033" s="9">
        <f t="shared" si="132"/>
        <v>42597.674155092587</v>
      </c>
      <c r="T3033" s="9">
        <f t="shared" si="133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34"/>
        <v>0.78616352201257866</v>
      </c>
      <c r="Q3034" t="s">
        <v>8317</v>
      </c>
      <c r="R3034" t="s">
        <v>8357</v>
      </c>
      <c r="S3034" s="9">
        <f t="shared" si="132"/>
        <v>42227.836331018516</v>
      </c>
      <c r="T3034" s="9">
        <f t="shared" si="133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34"/>
        <v>0.68243858052775253</v>
      </c>
      <c r="Q3035" t="s">
        <v>8317</v>
      </c>
      <c r="R3035" t="s">
        <v>8357</v>
      </c>
      <c r="S3035" s="9">
        <f t="shared" si="132"/>
        <v>42569.901909722219</v>
      </c>
      <c r="T3035" s="9">
        <f t="shared" si="133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34"/>
        <v>0.88860453543754891</v>
      </c>
      <c r="Q3036" t="s">
        <v>8317</v>
      </c>
      <c r="R3036" t="s">
        <v>8357</v>
      </c>
      <c r="S3036" s="9">
        <f t="shared" si="132"/>
        <v>42644.327025462961</v>
      </c>
      <c r="T3036" s="9">
        <f t="shared" si="133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34"/>
        <v>0.91922883319342674</v>
      </c>
      <c r="Q3037" t="s">
        <v>8317</v>
      </c>
      <c r="R3037" t="s">
        <v>8357</v>
      </c>
      <c r="S3037" s="9">
        <f t="shared" si="132"/>
        <v>41368.351956018516</v>
      </c>
      <c r="T3037" s="9">
        <f t="shared" si="133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34"/>
        <v>0.78906669191680079</v>
      </c>
      <c r="Q3038" t="s">
        <v>8317</v>
      </c>
      <c r="R3038" t="s">
        <v>8357</v>
      </c>
      <c r="S3038" s="9">
        <f t="shared" si="132"/>
        <v>41466.576898148145</v>
      </c>
      <c r="T3038" s="9">
        <f t="shared" si="133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34"/>
        <v>0.46904315196998125</v>
      </c>
      <c r="Q3039" t="s">
        <v>8317</v>
      </c>
      <c r="R3039" t="s">
        <v>8357</v>
      </c>
      <c r="S3039" s="9">
        <f t="shared" si="132"/>
        <v>40378.684872685182</v>
      </c>
      <c r="T3039" s="9">
        <f t="shared" si="133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34"/>
        <v>0.99502487562189057</v>
      </c>
      <c r="Q3040" t="s">
        <v>8317</v>
      </c>
      <c r="R3040" t="s">
        <v>8357</v>
      </c>
      <c r="S3040" s="9">
        <f t="shared" si="132"/>
        <v>42373.043946759259</v>
      </c>
      <c r="T3040" s="9">
        <f t="shared" si="133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34"/>
        <v>0.9198455763246467</v>
      </c>
      <c r="Q3041" t="s">
        <v>8317</v>
      </c>
      <c r="R3041" t="s">
        <v>8357</v>
      </c>
      <c r="S3041" s="9">
        <f t="shared" si="132"/>
        <v>41610.586087962962</v>
      </c>
      <c r="T3041" s="9">
        <f t="shared" si="133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34"/>
        <v>0.93023255813953487</v>
      </c>
      <c r="Q3042" t="s">
        <v>8317</v>
      </c>
      <c r="R3042" t="s">
        <v>8357</v>
      </c>
      <c r="S3042" s="9">
        <f t="shared" si="132"/>
        <v>42177.583576388883</v>
      </c>
      <c r="T3042" s="9">
        <f t="shared" si="133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34"/>
        <v>0.90512540894220284</v>
      </c>
      <c r="Q3043" t="s">
        <v>8317</v>
      </c>
      <c r="R3043" t="s">
        <v>8357</v>
      </c>
      <c r="S3043" s="9">
        <f t="shared" si="132"/>
        <v>42359.660277777781</v>
      </c>
      <c r="T3043" s="9">
        <f t="shared" si="133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34"/>
        <v>0.78125</v>
      </c>
      <c r="Q3044" t="s">
        <v>8317</v>
      </c>
      <c r="R3044" t="s">
        <v>8357</v>
      </c>
      <c r="S3044" s="9">
        <f t="shared" si="132"/>
        <v>42253.479710648149</v>
      </c>
      <c r="T3044" s="9">
        <f t="shared" si="133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34"/>
        <v>0.9090358160111508</v>
      </c>
      <c r="Q3045" t="s">
        <v>8317</v>
      </c>
      <c r="R3045" t="s">
        <v>8357</v>
      </c>
      <c r="S3045" s="9">
        <f t="shared" si="132"/>
        <v>42082.862256944441</v>
      </c>
      <c r="T3045" s="9">
        <f t="shared" si="133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34"/>
        <v>0.91456443868607573</v>
      </c>
      <c r="Q3046" t="s">
        <v>8317</v>
      </c>
      <c r="R3046" t="s">
        <v>8357</v>
      </c>
      <c r="S3046" s="9">
        <f t="shared" si="132"/>
        <v>42387.518495370365</v>
      </c>
      <c r="T3046" s="9">
        <f t="shared" si="133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34"/>
        <v>0.75354259211116259</v>
      </c>
      <c r="Q3047" t="s">
        <v>8317</v>
      </c>
      <c r="R3047" t="s">
        <v>8357</v>
      </c>
      <c r="S3047" s="9">
        <f t="shared" si="132"/>
        <v>41842.947395833333</v>
      </c>
      <c r="T3047" s="9">
        <f t="shared" si="133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34"/>
        <v>0.52397691848510974</v>
      </c>
      <c r="Q3048" t="s">
        <v>8317</v>
      </c>
      <c r="R3048" t="s">
        <v>8357</v>
      </c>
      <c r="S3048" s="9">
        <f t="shared" si="132"/>
        <v>41862.59474537037</v>
      </c>
      <c r="T3048" s="9">
        <f t="shared" si="133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34"/>
        <v>0.67114093959731547</v>
      </c>
      <c r="Q3049" t="s">
        <v>8317</v>
      </c>
      <c r="R3049" t="s">
        <v>8357</v>
      </c>
      <c r="S3049" s="9">
        <f t="shared" si="132"/>
        <v>42443.780717592592</v>
      </c>
      <c r="T3049" s="9">
        <f t="shared" si="133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34"/>
        <v>0.60096153846153844</v>
      </c>
      <c r="Q3050" t="s">
        <v>8317</v>
      </c>
      <c r="R3050" t="s">
        <v>8357</v>
      </c>
      <c r="S3050" s="9">
        <f t="shared" si="132"/>
        <v>41975.692847222221</v>
      </c>
      <c r="T3050" s="9">
        <f t="shared" si="133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34"/>
        <v>0.9375</v>
      </c>
      <c r="Q3051" t="s">
        <v>8317</v>
      </c>
      <c r="R3051" t="s">
        <v>8357</v>
      </c>
      <c r="S3051" s="9">
        <f t="shared" si="132"/>
        <v>42138.806192129625</v>
      </c>
      <c r="T3051" s="9">
        <f t="shared" si="133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34"/>
        <v>0.94339622641509435</v>
      </c>
      <c r="Q3052" t="s">
        <v>8317</v>
      </c>
      <c r="R3052" t="s">
        <v>8357</v>
      </c>
      <c r="S3052" s="9">
        <f t="shared" si="132"/>
        <v>42464.960185185184</v>
      </c>
      <c r="T3052" s="9">
        <f t="shared" si="133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Q3053" t="s">
        <v>8317</v>
      </c>
      <c r="R3053" t="s">
        <v>8357</v>
      </c>
      <c r="S3053" s="9">
        <f t="shared" si="132"/>
        <v>42744.207696759258</v>
      </c>
      <c r="T3053" s="9">
        <f t="shared" si="133"/>
        <v>42774.207696759258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Q3054" t="s">
        <v>8317</v>
      </c>
      <c r="R3054" t="s">
        <v>8357</v>
      </c>
      <c r="S3054" s="9">
        <f t="shared" si="132"/>
        <v>42122.461736111109</v>
      </c>
      <c r="T3054" s="9">
        <f t="shared" si="133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Q3055" t="s">
        <v>8317</v>
      </c>
      <c r="R3055" t="s">
        <v>8357</v>
      </c>
      <c r="S3055" s="9">
        <f t="shared" si="132"/>
        <v>41862.553391203699</v>
      </c>
      <c r="T3055" s="9">
        <f t="shared" si="133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Q3056" t="s">
        <v>8317</v>
      </c>
      <c r="R3056" t="s">
        <v>8357</v>
      </c>
      <c r="S3056" s="9">
        <f t="shared" si="132"/>
        <v>42027.624467592592</v>
      </c>
      <c r="T3056" s="9">
        <f t="shared" si="133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Q3057" t="s">
        <v>8317</v>
      </c>
      <c r="R3057" t="s">
        <v>8357</v>
      </c>
      <c r="S3057" s="9">
        <f t="shared" si="132"/>
        <v>41953.749884259254</v>
      </c>
      <c r="T3057" s="9">
        <f t="shared" si="133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Q3058" t="s">
        <v>8317</v>
      </c>
      <c r="R3058" t="s">
        <v>8357</v>
      </c>
      <c r="S3058" s="9">
        <f t="shared" si="132"/>
        <v>41851.428055555552</v>
      </c>
      <c r="T3058" s="9">
        <f t="shared" si="133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Q3059" t="s">
        <v>8317</v>
      </c>
      <c r="R3059" t="s">
        <v>8357</v>
      </c>
      <c r="S3059" s="9">
        <f t="shared" si="132"/>
        <v>42433.442256944443</v>
      </c>
      <c r="T3059" s="9">
        <f t="shared" si="133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Q3060" t="s">
        <v>8317</v>
      </c>
      <c r="R3060" t="s">
        <v>8357</v>
      </c>
      <c r="S3060" s="9">
        <f t="shared" si="132"/>
        <v>42460.165972222218</v>
      </c>
      <c r="T3060" s="9">
        <f t="shared" si="133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Q3061" t="s">
        <v>8317</v>
      </c>
      <c r="R3061" t="s">
        <v>8357</v>
      </c>
      <c r="S3061" s="9">
        <f t="shared" si="132"/>
        <v>41829.727384259255</v>
      </c>
      <c r="T3061" s="9">
        <f t="shared" si="133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Q3062" t="s">
        <v>8317</v>
      </c>
      <c r="R3062" t="s">
        <v>8357</v>
      </c>
      <c r="S3062" s="9">
        <f t="shared" si="132"/>
        <v>42245.066365740735</v>
      </c>
      <c r="T3062" s="9">
        <f t="shared" si="133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Q3063" t="s">
        <v>8317</v>
      </c>
      <c r="R3063" t="s">
        <v>8357</v>
      </c>
      <c r="S3063" s="9">
        <f t="shared" si="132"/>
        <v>41834.575787037036</v>
      </c>
      <c r="T3063" s="9">
        <f t="shared" si="133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Q3064" t="s">
        <v>8317</v>
      </c>
      <c r="R3064" t="s">
        <v>8357</v>
      </c>
      <c r="S3064" s="9">
        <f t="shared" si="132"/>
        <v>42248.3274537037</v>
      </c>
      <c r="T3064" s="9">
        <f t="shared" si="133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Q3065" t="s">
        <v>8317</v>
      </c>
      <c r="R3065" t="s">
        <v>8357</v>
      </c>
      <c r="S3065" s="9">
        <f t="shared" si="132"/>
        <v>42630.714560185188</v>
      </c>
      <c r="T3065" s="9">
        <f t="shared" si="133"/>
        <v>42665.714560185188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Q3066" t="s">
        <v>8317</v>
      </c>
      <c r="R3066" t="s">
        <v>8357</v>
      </c>
      <c r="S3066" s="9">
        <f t="shared" si="132"/>
        <v>42298.9218287037</v>
      </c>
      <c r="T3066" s="9">
        <f t="shared" si="133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Q3067" t="s">
        <v>8317</v>
      </c>
      <c r="R3067" t="s">
        <v>8357</v>
      </c>
      <c r="S3067" s="9">
        <f t="shared" si="132"/>
        <v>41824.846898148149</v>
      </c>
      <c r="T3067" s="9">
        <f t="shared" si="133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Q3068" t="s">
        <v>8317</v>
      </c>
      <c r="R3068" t="s">
        <v>8357</v>
      </c>
      <c r="S3068" s="9">
        <f t="shared" si="132"/>
        <v>42531.020104166666</v>
      </c>
      <c r="T3068" s="9">
        <f t="shared" si="133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Q3069" t="s">
        <v>8317</v>
      </c>
      <c r="R3069" t="s">
        <v>8357</v>
      </c>
      <c r="S3069" s="9">
        <f t="shared" si="132"/>
        <v>42226.730081018519</v>
      </c>
      <c r="T3069" s="9">
        <f t="shared" si="133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Q3070" t="s">
        <v>8317</v>
      </c>
      <c r="R3070" t="s">
        <v>8357</v>
      </c>
      <c r="S3070" s="9">
        <f t="shared" si="132"/>
        <v>42263.483240740738</v>
      </c>
      <c r="T3070" s="9">
        <f t="shared" si="133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Q3071" t="s">
        <v>8317</v>
      </c>
      <c r="R3071" t="s">
        <v>8357</v>
      </c>
      <c r="S3071" s="9">
        <f t="shared" si="132"/>
        <v>41957.625393518516</v>
      </c>
      <c r="T3071" s="9">
        <f t="shared" si="133"/>
        <v>41987.625393518516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Q3072" t="s">
        <v>8317</v>
      </c>
      <c r="R3072" t="s">
        <v>8357</v>
      </c>
      <c r="S3072" s="9">
        <f t="shared" si="132"/>
        <v>42690.525104166663</v>
      </c>
      <c r="T3072" s="9">
        <f t="shared" si="133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Q3073" t="s">
        <v>8317</v>
      </c>
      <c r="R3073" t="s">
        <v>8357</v>
      </c>
      <c r="S3073" s="9">
        <f t="shared" si="132"/>
        <v>42097.524085648147</v>
      </c>
      <c r="T3073" s="9">
        <f t="shared" si="133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Q3074" t="s">
        <v>8317</v>
      </c>
      <c r="R3074" t="s">
        <v>8357</v>
      </c>
      <c r="S3074" s="9">
        <f t="shared" si="132"/>
        <v>42658.482199074067</v>
      </c>
      <c r="T3074" s="9">
        <f t="shared" si="133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Q3075" t="s">
        <v>8317</v>
      </c>
      <c r="R3075" t="s">
        <v>8357</v>
      </c>
      <c r="S3075" s="9">
        <f t="shared" ref="S3075:S3138" si="135">(J3075/86400)+25569+(-5/24)</f>
        <v>42111.475694444445</v>
      </c>
      <c r="T3075" s="9">
        <f t="shared" ref="T3075:T3138" si="136">(I3075/86400)+25569+(-5/24)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Q3076" t="s">
        <v>8317</v>
      </c>
      <c r="R3076" t="s">
        <v>8357</v>
      </c>
      <c r="S3076" s="9">
        <f t="shared" si="135"/>
        <v>42409.362951388888</v>
      </c>
      <c r="T3076" s="9">
        <f t="shared" si="136"/>
        <v>42439.362951388888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Q3077" t="s">
        <v>8317</v>
      </c>
      <c r="R3077" t="s">
        <v>8357</v>
      </c>
      <c r="S3077" s="9">
        <f t="shared" si="135"/>
        <v>42550.89398148148</v>
      </c>
      <c r="T3077" s="9">
        <f t="shared" si="136"/>
        <v>42600.89398148148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Q3078" t="s">
        <v>8317</v>
      </c>
      <c r="R3078" t="s">
        <v>8357</v>
      </c>
      <c r="S3078" s="9">
        <f t="shared" si="135"/>
        <v>42226.443553240737</v>
      </c>
      <c r="T3078" s="9">
        <f t="shared" si="136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Q3079" t="s">
        <v>8317</v>
      </c>
      <c r="R3079" t="s">
        <v>8357</v>
      </c>
      <c r="S3079" s="9">
        <f t="shared" si="135"/>
        <v>42766.74858796296</v>
      </c>
      <c r="T3079" s="9">
        <f t="shared" si="136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Q3080" t="s">
        <v>8317</v>
      </c>
      <c r="R3080" t="s">
        <v>8357</v>
      </c>
      <c r="S3080" s="9">
        <f t="shared" si="135"/>
        <v>42030.930497685178</v>
      </c>
      <c r="T3080" s="9">
        <f t="shared" si="136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Q3081" t="s">
        <v>8317</v>
      </c>
      <c r="R3081" t="s">
        <v>8357</v>
      </c>
      <c r="S3081" s="9">
        <f t="shared" si="135"/>
        <v>42055.50503472222</v>
      </c>
      <c r="T3081" s="9">
        <f t="shared" si="136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Q3082" t="s">
        <v>8317</v>
      </c>
      <c r="R3082" t="s">
        <v>8357</v>
      </c>
      <c r="S3082" s="9">
        <f t="shared" si="135"/>
        <v>41939.8199537037</v>
      </c>
      <c r="T3082" s="9">
        <f t="shared" si="136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Q3083" t="s">
        <v>8317</v>
      </c>
      <c r="R3083" t="s">
        <v>8357</v>
      </c>
      <c r="S3083" s="9">
        <f t="shared" si="135"/>
        <v>42236.973275462959</v>
      </c>
      <c r="T3083" s="9">
        <f t="shared" si="136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Q3084" t="s">
        <v>8317</v>
      </c>
      <c r="R3084" t="s">
        <v>8357</v>
      </c>
      <c r="S3084" s="9">
        <f t="shared" si="135"/>
        <v>42293.714652777773</v>
      </c>
      <c r="T3084" s="9">
        <f t="shared" si="136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Q3085" t="s">
        <v>8317</v>
      </c>
      <c r="R3085" t="s">
        <v>8357</v>
      </c>
      <c r="S3085" s="9">
        <f t="shared" si="135"/>
        <v>41853.355069444442</v>
      </c>
      <c r="T3085" s="9">
        <f t="shared" si="136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Q3086" t="s">
        <v>8317</v>
      </c>
      <c r="R3086" t="s">
        <v>8357</v>
      </c>
      <c r="S3086" s="9">
        <f t="shared" si="135"/>
        <v>42100.515405092585</v>
      </c>
      <c r="T3086" s="9">
        <f t="shared" si="136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Q3087" t="s">
        <v>8317</v>
      </c>
      <c r="R3087" t="s">
        <v>8357</v>
      </c>
      <c r="S3087" s="9">
        <f t="shared" si="135"/>
        <v>42246.675451388888</v>
      </c>
      <c r="T3087" s="9">
        <f t="shared" si="136"/>
        <v>42276.675451388888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Q3088" t="s">
        <v>8317</v>
      </c>
      <c r="R3088" t="s">
        <v>8357</v>
      </c>
      <c r="S3088" s="9">
        <f t="shared" si="135"/>
        <v>42173.462488425925</v>
      </c>
      <c r="T3088" s="9">
        <f t="shared" si="136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Q3089" t="s">
        <v>8317</v>
      </c>
      <c r="R3089" t="s">
        <v>8357</v>
      </c>
      <c r="S3089" s="9">
        <f t="shared" si="135"/>
        <v>42664.942013888889</v>
      </c>
      <c r="T3089" s="9">
        <f t="shared" si="136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Q3090" t="s">
        <v>8317</v>
      </c>
      <c r="R3090" t="s">
        <v>8357</v>
      </c>
      <c r="S3090" s="9">
        <f t="shared" si="135"/>
        <v>41981.363969907405</v>
      </c>
      <c r="T3090" s="9">
        <f t="shared" si="136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Q3091" t="s">
        <v>8317</v>
      </c>
      <c r="R3091" t="s">
        <v>8357</v>
      </c>
      <c r="S3091" s="9">
        <f t="shared" si="135"/>
        <v>42528.334293981483</v>
      </c>
      <c r="T3091" s="9">
        <f t="shared" si="136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Q3092" t="s">
        <v>8317</v>
      </c>
      <c r="R3092" t="s">
        <v>8357</v>
      </c>
      <c r="S3092" s="9">
        <f t="shared" si="135"/>
        <v>42065.610474537032</v>
      </c>
      <c r="T3092" s="9">
        <f t="shared" si="136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Q3093" t="s">
        <v>8317</v>
      </c>
      <c r="R3093" t="s">
        <v>8357</v>
      </c>
      <c r="S3093" s="9">
        <f t="shared" si="135"/>
        <v>42566.740081018514</v>
      </c>
      <c r="T3093" s="9">
        <f t="shared" si="136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Q3094" t="s">
        <v>8317</v>
      </c>
      <c r="R3094" t="s">
        <v>8357</v>
      </c>
      <c r="S3094" s="9">
        <f t="shared" si="135"/>
        <v>42255.41101851852</v>
      </c>
      <c r="T3094" s="9">
        <f t="shared" si="136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Q3095" t="s">
        <v>8317</v>
      </c>
      <c r="R3095" t="s">
        <v>8357</v>
      </c>
      <c r="S3095" s="9">
        <f t="shared" si="135"/>
        <v>41760.700706018521</v>
      </c>
      <c r="T3095" s="9">
        <f t="shared" si="136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Q3096" t="s">
        <v>8317</v>
      </c>
      <c r="R3096" t="s">
        <v>8357</v>
      </c>
      <c r="S3096" s="9">
        <f t="shared" si="135"/>
        <v>42207.587453703702</v>
      </c>
      <c r="T3096" s="9">
        <f t="shared" si="136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Q3097" t="s">
        <v>8317</v>
      </c>
      <c r="R3097" t="s">
        <v>8357</v>
      </c>
      <c r="S3097" s="9">
        <f t="shared" si="135"/>
        <v>42522.81689814815</v>
      </c>
      <c r="T3097" s="9">
        <f t="shared" si="136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Q3098" t="s">
        <v>8317</v>
      </c>
      <c r="R3098" t="s">
        <v>8357</v>
      </c>
      <c r="S3098" s="9">
        <f t="shared" si="135"/>
        <v>42114.617199074077</v>
      </c>
      <c r="T3098" s="9">
        <f t="shared" si="136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Q3099" t="s">
        <v>8317</v>
      </c>
      <c r="R3099" t="s">
        <v>8357</v>
      </c>
      <c r="S3099" s="9">
        <f t="shared" si="135"/>
        <v>42629.29515046296</v>
      </c>
      <c r="T3099" s="9">
        <f t="shared" si="136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Q3100" t="s">
        <v>8317</v>
      </c>
      <c r="R3100" t="s">
        <v>8357</v>
      </c>
      <c r="S3100" s="9">
        <f t="shared" si="135"/>
        <v>42359.58390046296</v>
      </c>
      <c r="T3100" s="9">
        <f t="shared" si="136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Q3101" t="s">
        <v>8317</v>
      </c>
      <c r="R3101" t="s">
        <v>8357</v>
      </c>
      <c r="S3101" s="9">
        <f t="shared" si="135"/>
        <v>42381.981377314813</v>
      </c>
      <c r="T3101" s="9">
        <f t="shared" si="136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Q3102" t="s">
        <v>8317</v>
      </c>
      <c r="R3102" t="s">
        <v>8357</v>
      </c>
      <c r="S3102" s="9">
        <f t="shared" si="135"/>
        <v>41902.4140625</v>
      </c>
      <c r="T3102" s="9">
        <f t="shared" si="136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Q3103" t="s">
        <v>8317</v>
      </c>
      <c r="R3103" t="s">
        <v>8357</v>
      </c>
      <c r="S3103" s="9">
        <f t="shared" si="135"/>
        <v>42171.175196759257</v>
      </c>
      <c r="T3103" s="9">
        <f t="shared" si="136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Q3104" t="s">
        <v>8317</v>
      </c>
      <c r="R3104" t="s">
        <v>8357</v>
      </c>
      <c r="S3104" s="9">
        <f t="shared" si="135"/>
        <v>42555.132152777776</v>
      </c>
      <c r="T3104" s="9">
        <f t="shared" si="136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Q3105" t="s">
        <v>8317</v>
      </c>
      <c r="R3105" t="s">
        <v>8357</v>
      </c>
      <c r="S3105" s="9">
        <f t="shared" si="135"/>
        <v>42106.94798611111</v>
      </c>
      <c r="T3105" s="9">
        <f t="shared" si="136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Q3106" t="s">
        <v>8317</v>
      </c>
      <c r="R3106" t="s">
        <v>8357</v>
      </c>
      <c r="S3106" s="9">
        <f t="shared" si="135"/>
        <v>42006.70035879629</v>
      </c>
      <c r="T3106" s="9">
        <f t="shared" si="136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Q3107" t="s">
        <v>8317</v>
      </c>
      <c r="R3107" t="s">
        <v>8357</v>
      </c>
      <c r="S3107" s="9">
        <f t="shared" si="135"/>
        <v>41876.510601851849</v>
      </c>
      <c r="T3107" s="9">
        <f t="shared" si="136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Q3108" t="s">
        <v>8317</v>
      </c>
      <c r="R3108" t="s">
        <v>8357</v>
      </c>
      <c r="S3108" s="9">
        <f t="shared" si="135"/>
        <v>42241.220787037033</v>
      </c>
      <c r="T3108" s="9">
        <f t="shared" si="136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Q3109" t="s">
        <v>8317</v>
      </c>
      <c r="R3109" t="s">
        <v>8357</v>
      </c>
      <c r="S3109" s="9">
        <f t="shared" si="135"/>
        <v>42128.605914351851</v>
      </c>
      <c r="T3109" s="9">
        <f t="shared" si="136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Q3110" t="s">
        <v>8317</v>
      </c>
      <c r="R3110" t="s">
        <v>8357</v>
      </c>
      <c r="S3110" s="9">
        <f t="shared" si="135"/>
        <v>42062.47215277778</v>
      </c>
      <c r="T3110" s="9">
        <f t="shared" si="136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Q3111" t="s">
        <v>8317</v>
      </c>
      <c r="R3111" t="s">
        <v>8357</v>
      </c>
      <c r="S3111" s="9">
        <f t="shared" si="135"/>
        <v>41843.916782407403</v>
      </c>
      <c r="T3111" s="9">
        <f t="shared" si="136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Q3112" t="s">
        <v>8317</v>
      </c>
      <c r="R3112" t="s">
        <v>8357</v>
      </c>
      <c r="S3112" s="9">
        <f t="shared" si="135"/>
        <v>42744.823136574072</v>
      </c>
      <c r="T3112" s="9">
        <f t="shared" si="136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Q3113" t="s">
        <v>8317</v>
      </c>
      <c r="R3113" t="s">
        <v>8357</v>
      </c>
      <c r="S3113" s="9">
        <f t="shared" si="135"/>
        <v>41885.386805555558</v>
      </c>
      <c r="T3113" s="9">
        <f t="shared" si="136"/>
        <v>41916.386805555558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Q3114" t="s">
        <v>8317</v>
      </c>
      <c r="R3114" t="s">
        <v>8357</v>
      </c>
      <c r="S3114" s="9">
        <f t="shared" si="135"/>
        <v>42614.913587962961</v>
      </c>
      <c r="T3114" s="9">
        <f t="shared" si="136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Q3115" t="s">
        <v>8317</v>
      </c>
      <c r="R3115" t="s">
        <v>8357</v>
      </c>
      <c r="S3115" s="9">
        <f t="shared" si="135"/>
        <v>42081.522939814815</v>
      </c>
      <c r="T3115" s="9">
        <f t="shared" si="136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Q3116" t="s">
        <v>8317</v>
      </c>
      <c r="R3116" t="s">
        <v>8357</v>
      </c>
      <c r="S3116" s="9">
        <f t="shared" si="135"/>
        <v>41843.42418981481</v>
      </c>
      <c r="T3116" s="9">
        <f t="shared" si="136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Q3117" t="s">
        <v>8317</v>
      </c>
      <c r="R3117" t="s">
        <v>8357</v>
      </c>
      <c r="S3117" s="9">
        <f t="shared" si="135"/>
        <v>42496.238738425927</v>
      </c>
      <c r="T3117" s="9">
        <f t="shared" si="136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Q3118" t="s">
        <v>8317</v>
      </c>
      <c r="R3118" t="s">
        <v>8357</v>
      </c>
      <c r="S3118" s="9">
        <f t="shared" si="135"/>
        <v>42081.30700231481</v>
      </c>
      <c r="T3118" s="9">
        <f t="shared" si="136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Q3119" t="s">
        <v>8317</v>
      </c>
      <c r="R3119" t="s">
        <v>8357</v>
      </c>
      <c r="S3119" s="9">
        <f t="shared" si="135"/>
        <v>42509.166203703702</v>
      </c>
      <c r="T3119" s="9">
        <f t="shared" si="136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Q3120" t="s">
        <v>8317</v>
      </c>
      <c r="R3120" t="s">
        <v>8357</v>
      </c>
      <c r="S3120" s="9">
        <f t="shared" si="135"/>
        <v>42534.441238425927</v>
      </c>
      <c r="T3120" s="9">
        <f t="shared" si="136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Q3121" t="s">
        <v>8317</v>
      </c>
      <c r="R3121" t="s">
        <v>8357</v>
      </c>
      <c r="S3121" s="9">
        <f t="shared" si="135"/>
        <v>42059.837175925924</v>
      </c>
      <c r="T3121" s="9">
        <f t="shared" si="136"/>
        <v>42089.795509259253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Q3122" t="s">
        <v>8317</v>
      </c>
      <c r="R3122" t="s">
        <v>8357</v>
      </c>
      <c r="S3122" s="9">
        <f t="shared" si="135"/>
        <v>42435.733749999992</v>
      </c>
      <c r="T3122" s="9">
        <f t="shared" si="136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Q3123" t="s">
        <v>8317</v>
      </c>
      <c r="R3123" t="s">
        <v>8357</v>
      </c>
      <c r="S3123" s="9">
        <f t="shared" si="135"/>
        <v>41848.471469907403</v>
      </c>
      <c r="T3123" s="9">
        <f t="shared" si="136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Q3124" t="s">
        <v>8317</v>
      </c>
      <c r="R3124" t="s">
        <v>8357</v>
      </c>
      <c r="S3124" s="9">
        <f t="shared" si="135"/>
        <v>42678.723749999997</v>
      </c>
      <c r="T3124" s="9">
        <f t="shared" si="136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Q3125" t="s">
        <v>8317</v>
      </c>
      <c r="R3125" t="s">
        <v>8357</v>
      </c>
      <c r="S3125" s="9">
        <f t="shared" si="135"/>
        <v>42530.784699074073</v>
      </c>
      <c r="T3125" s="9">
        <f t="shared" si="136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Q3126" t="s">
        <v>8317</v>
      </c>
      <c r="R3126" t="s">
        <v>8357</v>
      </c>
      <c r="S3126" s="9">
        <f t="shared" si="135"/>
        <v>41977.571770833332</v>
      </c>
      <c r="T3126" s="9">
        <f t="shared" si="136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Q3127" t="s">
        <v>8317</v>
      </c>
      <c r="R3127" t="s">
        <v>8357</v>
      </c>
      <c r="S3127" s="9">
        <f t="shared" si="135"/>
        <v>42345.998518518514</v>
      </c>
      <c r="T3127" s="9">
        <f t="shared" si="136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Q3128" t="s">
        <v>8317</v>
      </c>
      <c r="R3128" t="s">
        <v>8357</v>
      </c>
      <c r="S3128" s="9">
        <f t="shared" si="135"/>
        <v>42426.809745370367</v>
      </c>
      <c r="T3128" s="9">
        <f t="shared" si="136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Q3129" t="s">
        <v>8317</v>
      </c>
      <c r="R3129" t="s">
        <v>8357</v>
      </c>
      <c r="S3129" s="9">
        <f t="shared" si="135"/>
        <v>42034.648483796293</v>
      </c>
      <c r="T3129" s="9">
        <f t="shared" si="136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Q3130" t="s">
        <v>8317</v>
      </c>
      <c r="R3130" t="s">
        <v>8318</v>
      </c>
      <c r="S3130" s="9">
        <f t="shared" si="135"/>
        <v>42780.617372685178</v>
      </c>
      <c r="T3130" s="9">
        <f t="shared" si="136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Q3131" t="s">
        <v>8317</v>
      </c>
      <c r="R3131" t="s">
        <v>8318</v>
      </c>
      <c r="S3131" s="9">
        <f t="shared" si="135"/>
        <v>42803.634479166663</v>
      </c>
      <c r="T3131" s="9">
        <f t="shared" si="136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Q3132" t="s">
        <v>8317</v>
      </c>
      <c r="R3132" t="s">
        <v>8318</v>
      </c>
      <c r="S3132" s="9">
        <f t="shared" si="135"/>
        <v>42808.431898148141</v>
      </c>
      <c r="T3132" s="9">
        <f t="shared" si="136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Q3133" t="s">
        <v>8317</v>
      </c>
      <c r="R3133" t="s">
        <v>8318</v>
      </c>
      <c r="S3133" s="9">
        <f t="shared" si="135"/>
        <v>42803.370891203704</v>
      </c>
      <c r="T3133" s="9">
        <f t="shared" si="136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Q3134" t="s">
        <v>8317</v>
      </c>
      <c r="R3134" t="s">
        <v>8318</v>
      </c>
      <c r="S3134" s="9">
        <f t="shared" si="135"/>
        <v>42786.141898148147</v>
      </c>
      <c r="T3134" s="9">
        <f t="shared" si="136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Q3135" t="s">
        <v>8317</v>
      </c>
      <c r="R3135" t="s">
        <v>8318</v>
      </c>
      <c r="S3135" s="9">
        <f t="shared" si="135"/>
        <v>42788.356874999998</v>
      </c>
      <c r="T3135" s="9">
        <f t="shared" si="136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Q3136" t="s">
        <v>8317</v>
      </c>
      <c r="R3136" t="s">
        <v>8318</v>
      </c>
      <c r="S3136" s="9">
        <f t="shared" si="135"/>
        <v>42800.511793981474</v>
      </c>
      <c r="T3136" s="9">
        <f t="shared" si="136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Q3137" t="s">
        <v>8317</v>
      </c>
      <c r="R3137" t="s">
        <v>8318</v>
      </c>
      <c r="S3137" s="9">
        <f t="shared" si="135"/>
        <v>42806.943530092591</v>
      </c>
      <c r="T3137" s="9">
        <f t="shared" si="136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Q3138" t="s">
        <v>8317</v>
      </c>
      <c r="R3138" t="s">
        <v>8318</v>
      </c>
      <c r="S3138" s="9">
        <f t="shared" si="135"/>
        <v>42789.25409722222</v>
      </c>
      <c r="T3138" s="9">
        <f t="shared" si="136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Q3139" t="s">
        <v>8317</v>
      </c>
      <c r="R3139" t="s">
        <v>8318</v>
      </c>
      <c r="S3139" s="9">
        <f t="shared" ref="S3139:S3202" si="137">(J3139/86400)+25569+(-5/24)</f>
        <v>42807.676724537036</v>
      </c>
      <c r="T3139" s="9">
        <f t="shared" ref="T3139:T3202" si="138">(I3139/86400)+25569+(-5/24)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Q3140" t="s">
        <v>8317</v>
      </c>
      <c r="R3140" t="s">
        <v>8318</v>
      </c>
      <c r="S3140" s="9">
        <f t="shared" si="137"/>
        <v>42809.437581018516</v>
      </c>
      <c r="T3140" s="9">
        <f t="shared" si="138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Q3141" t="s">
        <v>8317</v>
      </c>
      <c r="R3141" t="s">
        <v>8318</v>
      </c>
      <c r="S3141" s="9">
        <f t="shared" si="137"/>
        <v>42785.062037037038</v>
      </c>
      <c r="T3141" s="9">
        <f t="shared" si="138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Q3142" t="s">
        <v>8317</v>
      </c>
      <c r="R3142" t="s">
        <v>8318</v>
      </c>
      <c r="S3142" s="9">
        <f t="shared" si="137"/>
        <v>42802.510451388887</v>
      </c>
      <c r="T3142" s="9">
        <f t="shared" si="138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Q3143" t="s">
        <v>8317</v>
      </c>
      <c r="R3143" t="s">
        <v>8318</v>
      </c>
      <c r="S3143" s="9">
        <f t="shared" si="137"/>
        <v>42800.544999999998</v>
      </c>
      <c r="T3143" s="9">
        <f t="shared" si="138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Q3144" t="s">
        <v>8317</v>
      </c>
      <c r="R3144" t="s">
        <v>8318</v>
      </c>
      <c r="S3144" s="9">
        <f t="shared" si="137"/>
        <v>42783.304849537039</v>
      </c>
      <c r="T3144" s="9">
        <f t="shared" si="138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Q3145" t="s">
        <v>8317</v>
      </c>
      <c r="R3145" t="s">
        <v>8318</v>
      </c>
      <c r="S3145" s="9">
        <f t="shared" si="137"/>
        <v>42808.149953703702</v>
      </c>
      <c r="T3145" s="9">
        <f t="shared" si="138"/>
        <v>42834.149953703702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Q3146" t="s">
        <v>8317</v>
      </c>
      <c r="R3146" t="s">
        <v>8318</v>
      </c>
      <c r="S3146" s="9">
        <f t="shared" si="137"/>
        <v>42796.329942129632</v>
      </c>
      <c r="T3146" s="9">
        <f t="shared" si="138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Q3147" t="s">
        <v>8317</v>
      </c>
      <c r="R3147" t="s">
        <v>8318</v>
      </c>
      <c r="S3147" s="9">
        <f t="shared" si="137"/>
        <v>42761.832569444443</v>
      </c>
      <c r="T3147" s="9">
        <f t="shared" si="138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Q3148" t="s">
        <v>8317</v>
      </c>
      <c r="R3148" t="s">
        <v>8318</v>
      </c>
      <c r="S3148" s="9">
        <f t="shared" si="137"/>
        <v>42796.474143518521</v>
      </c>
      <c r="T3148" s="9">
        <f t="shared" si="138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ref="O3149:O3189" si="139">D3149/E3149</f>
        <v>0.85088279089555419</v>
      </c>
      <c r="Q3149" t="s">
        <v>8317</v>
      </c>
      <c r="R3149" t="s">
        <v>8318</v>
      </c>
      <c r="S3149" s="9">
        <f t="shared" si="137"/>
        <v>41909.761053240734</v>
      </c>
      <c r="T3149" s="9">
        <f t="shared" si="138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39"/>
        <v>0.76238881829733163</v>
      </c>
      <c r="Q3150" t="s">
        <v>8317</v>
      </c>
      <c r="R3150" t="s">
        <v>8318</v>
      </c>
      <c r="S3150" s="9">
        <f t="shared" si="137"/>
        <v>41891.456990740735</v>
      </c>
      <c r="T3150" s="9">
        <f t="shared" si="138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39"/>
        <v>0.96153846153846156</v>
      </c>
      <c r="Q3151" t="s">
        <v>8317</v>
      </c>
      <c r="R3151" t="s">
        <v>8318</v>
      </c>
      <c r="S3151" s="9">
        <f t="shared" si="137"/>
        <v>41225.809027777774</v>
      </c>
      <c r="T3151" s="9">
        <f t="shared" si="138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39"/>
        <v>0.99009900990099009</v>
      </c>
      <c r="Q3152" t="s">
        <v>8317</v>
      </c>
      <c r="R3152" t="s">
        <v>8318</v>
      </c>
      <c r="S3152" s="9">
        <f t="shared" si="137"/>
        <v>40478.055590277778</v>
      </c>
      <c r="T3152" s="9">
        <f t="shared" si="138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39"/>
        <v>0.99601593625498008</v>
      </c>
      <c r="Q3153" t="s">
        <v>8317</v>
      </c>
      <c r="R3153" t="s">
        <v>8318</v>
      </c>
      <c r="S3153" s="9">
        <f t="shared" si="137"/>
        <v>41862.631643518514</v>
      </c>
      <c r="T3153" s="9">
        <f t="shared" si="138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39"/>
        <v>0.94380094380094381</v>
      </c>
      <c r="Q3154" t="s">
        <v>8317</v>
      </c>
      <c r="R3154" t="s">
        <v>8318</v>
      </c>
      <c r="S3154" s="9">
        <f t="shared" si="137"/>
        <v>41550.659340277773</v>
      </c>
      <c r="T3154" s="9">
        <f t="shared" si="138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39"/>
        <v>0.29798857710454435</v>
      </c>
      <c r="Q3155" t="s">
        <v>8317</v>
      </c>
      <c r="R3155" t="s">
        <v>8318</v>
      </c>
      <c r="S3155" s="9">
        <f t="shared" si="137"/>
        <v>40632.946030092593</v>
      </c>
      <c r="T3155" s="9">
        <f t="shared" si="138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39"/>
        <v>0.8855154965211891</v>
      </c>
      <c r="Q3156" t="s">
        <v>8317</v>
      </c>
      <c r="R3156" t="s">
        <v>8318</v>
      </c>
      <c r="S3156" s="9">
        <f t="shared" si="137"/>
        <v>40970.667337962957</v>
      </c>
      <c r="T3156" s="9">
        <f t="shared" si="138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39"/>
        <v>0.5304910331100674</v>
      </c>
      <c r="Q3157" t="s">
        <v>8317</v>
      </c>
      <c r="R3157" t="s">
        <v>8318</v>
      </c>
      <c r="S3157" s="9">
        <f t="shared" si="137"/>
        <v>41233.290798611109</v>
      </c>
      <c r="T3157" s="9">
        <f t="shared" si="138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39"/>
        <v>0.9821428571428571</v>
      </c>
      <c r="Q3158" t="s">
        <v>8317</v>
      </c>
      <c r="R3158" t="s">
        <v>8318</v>
      </c>
      <c r="S3158" s="9">
        <f t="shared" si="137"/>
        <v>41026.744722222218</v>
      </c>
      <c r="T3158" s="9">
        <f t="shared" si="138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39"/>
        <v>0.99009900990099009</v>
      </c>
      <c r="Q3159" t="s">
        <v>8317</v>
      </c>
      <c r="R3159" t="s">
        <v>8318</v>
      </c>
      <c r="S3159" s="9">
        <f t="shared" si="137"/>
        <v>41829.579918981479</v>
      </c>
      <c r="T3159" s="9">
        <f t="shared" si="138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39"/>
        <v>0.8771929824561403</v>
      </c>
      <c r="Q3160" t="s">
        <v>8317</v>
      </c>
      <c r="R3160" t="s">
        <v>8318</v>
      </c>
      <c r="S3160" s="9">
        <f t="shared" si="137"/>
        <v>41447.631388888891</v>
      </c>
      <c r="T3160" s="9">
        <f t="shared" si="138"/>
        <v>41477.631388888891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39"/>
        <v>0.74916842305041398</v>
      </c>
      <c r="Q3161" t="s">
        <v>8317</v>
      </c>
      <c r="R3161" t="s">
        <v>8318</v>
      </c>
      <c r="S3161" s="9">
        <f t="shared" si="137"/>
        <v>40883.858344907407</v>
      </c>
      <c r="T3161" s="9">
        <f t="shared" si="138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39"/>
        <v>0.98489822718319109</v>
      </c>
      <c r="Q3162" t="s">
        <v>8317</v>
      </c>
      <c r="R3162" t="s">
        <v>8318</v>
      </c>
      <c r="S3162" s="9">
        <f t="shared" si="137"/>
        <v>41841.056562499994</v>
      </c>
      <c r="T3162" s="9">
        <f t="shared" si="138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39"/>
        <v>0.95147478591817314</v>
      </c>
      <c r="Q3163" t="s">
        <v>8317</v>
      </c>
      <c r="R3163" t="s">
        <v>8318</v>
      </c>
      <c r="S3163" s="9">
        <f t="shared" si="137"/>
        <v>41897.327800925923</v>
      </c>
      <c r="T3163" s="9">
        <f t="shared" si="138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39"/>
        <v>0.78647267007471489</v>
      </c>
      <c r="Q3164" t="s">
        <v>8317</v>
      </c>
      <c r="R3164" t="s">
        <v>8318</v>
      </c>
      <c r="S3164" s="9">
        <f t="shared" si="137"/>
        <v>41799.47756944444</v>
      </c>
      <c r="T3164" s="9">
        <f t="shared" si="138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39"/>
        <v>0.89965397923875434</v>
      </c>
      <c r="Q3165" t="s">
        <v>8317</v>
      </c>
      <c r="R3165" t="s">
        <v>8318</v>
      </c>
      <c r="S3165" s="9">
        <f t="shared" si="137"/>
        <v>41775.545428240737</v>
      </c>
      <c r="T3165" s="9">
        <f t="shared" si="138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39"/>
        <v>0.93668040464593483</v>
      </c>
      <c r="Q3166" t="s">
        <v>8317</v>
      </c>
      <c r="R3166" t="s">
        <v>8318</v>
      </c>
      <c r="S3166" s="9">
        <f t="shared" si="137"/>
        <v>41766.597395833327</v>
      </c>
      <c r="T3166" s="9">
        <f t="shared" si="138"/>
        <v>41799.597395833327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39"/>
        <v>0.61475409836065575</v>
      </c>
      <c r="Q3167" t="s">
        <v>8317</v>
      </c>
      <c r="R3167" t="s">
        <v>8318</v>
      </c>
      <c r="S3167" s="9">
        <f t="shared" si="137"/>
        <v>40643.950925925921</v>
      </c>
      <c r="T3167" s="9">
        <f t="shared" si="138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39"/>
        <v>0.62411030846562832</v>
      </c>
      <c r="Q3168" t="s">
        <v>8317</v>
      </c>
      <c r="R3168" t="s">
        <v>8318</v>
      </c>
      <c r="S3168" s="9">
        <f t="shared" si="137"/>
        <v>41940.483252314814</v>
      </c>
      <c r="T3168" s="9">
        <f t="shared" si="138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39"/>
        <v>0.86083213773314204</v>
      </c>
      <c r="Q3169" t="s">
        <v>8317</v>
      </c>
      <c r="R3169" t="s">
        <v>8318</v>
      </c>
      <c r="S3169" s="9">
        <f t="shared" si="137"/>
        <v>41838.967372685183</v>
      </c>
      <c r="T3169" s="9">
        <f t="shared" si="138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39"/>
        <v>0.80515297906602257</v>
      </c>
      <c r="Q3170" t="s">
        <v>8317</v>
      </c>
      <c r="R3170" t="s">
        <v>8318</v>
      </c>
      <c r="S3170" s="9">
        <f t="shared" si="137"/>
        <v>41771.897604166668</v>
      </c>
      <c r="T3170" s="9">
        <f t="shared" si="138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39"/>
        <v>0.97075597621647858</v>
      </c>
      <c r="Q3171" t="s">
        <v>8317</v>
      </c>
      <c r="R3171" t="s">
        <v>8318</v>
      </c>
      <c r="S3171" s="9">
        <f t="shared" si="137"/>
        <v>41591.529641203699</v>
      </c>
      <c r="T3171" s="9">
        <f t="shared" si="138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39"/>
        <v>0.89086859688195996</v>
      </c>
      <c r="Q3172" t="s">
        <v>8317</v>
      </c>
      <c r="R3172" t="s">
        <v>8318</v>
      </c>
      <c r="S3172" s="9">
        <f t="shared" si="137"/>
        <v>41788.872037037036</v>
      </c>
      <c r="T3172" s="9">
        <f t="shared" si="138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39"/>
        <v>0.91899698043849287</v>
      </c>
      <c r="Q3173" t="s">
        <v>8317</v>
      </c>
      <c r="R3173" t="s">
        <v>8318</v>
      </c>
      <c r="S3173" s="9">
        <f t="shared" si="137"/>
        <v>42466.399976851848</v>
      </c>
      <c r="T3173" s="9">
        <f t="shared" si="138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39"/>
        <v>0.86956521739130432</v>
      </c>
      <c r="Q3174" t="s">
        <v>8317</v>
      </c>
      <c r="R3174" t="s">
        <v>8318</v>
      </c>
      <c r="S3174" s="9">
        <f t="shared" si="137"/>
        <v>40923.521620370368</v>
      </c>
      <c r="T3174" s="9">
        <f t="shared" si="138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39"/>
        <v>0.970873786407767</v>
      </c>
      <c r="Q3175" t="s">
        <v>8317</v>
      </c>
      <c r="R3175" t="s">
        <v>8318</v>
      </c>
      <c r="S3175" s="9">
        <f t="shared" si="137"/>
        <v>41878.670046296298</v>
      </c>
      <c r="T3175" s="9">
        <f t="shared" si="138"/>
        <v>41908.670046296298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39"/>
        <v>0.98879367172050103</v>
      </c>
      <c r="Q3176" t="s">
        <v>8317</v>
      </c>
      <c r="R3176" t="s">
        <v>8318</v>
      </c>
      <c r="S3176" s="9">
        <f t="shared" si="137"/>
        <v>41862.656342592592</v>
      </c>
      <c r="T3176" s="9">
        <f t="shared" si="138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39"/>
        <v>0.91274187659729833</v>
      </c>
      <c r="Q3177" t="s">
        <v>8317</v>
      </c>
      <c r="R3177" t="s">
        <v>8318</v>
      </c>
      <c r="S3177" s="9">
        <f t="shared" si="137"/>
        <v>40531.678553240738</v>
      </c>
      <c r="T3177" s="9">
        <f t="shared" si="138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39"/>
        <v>0.87076076993583873</v>
      </c>
      <c r="Q3178" t="s">
        <v>8317</v>
      </c>
      <c r="R3178" t="s">
        <v>8318</v>
      </c>
      <c r="S3178" s="9">
        <f t="shared" si="137"/>
        <v>41477.722581018512</v>
      </c>
      <c r="T3178" s="9">
        <f t="shared" si="138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39"/>
        <v>0.85178875638841567</v>
      </c>
      <c r="Q3179" t="s">
        <v>8317</v>
      </c>
      <c r="R3179" t="s">
        <v>8318</v>
      </c>
      <c r="S3179" s="9">
        <f t="shared" si="137"/>
        <v>41781.458437499998</v>
      </c>
      <c r="T3179" s="9">
        <f t="shared" si="138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39"/>
        <v>0.58229813664596275</v>
      </c>
      <c r="Q3180" t="s">
        <v>8317</v>
      </c>
      <c r="R3180" t="s">
        <v>8318</v>
      </c>
      <c r="S3180" s="9">
        <f t="shared" si="137"/>
        <v>41806.396701388883</v>
      </c>
      <c r="T3180" s="9">
        <f t="shared" si="138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39"/>
        <v>0.87594529095982754</v>
      </c>
      <c r="Q3181" t="s">
        <v>8317</v>
      </c>
      <c r="R3181" t="s">
        <v>8318</v>
      </c>
      <c r="S3181" s="9">
        <f t="shared" si="137"/>
        <v>41375.49387731481</v>
      </c>
      <c r="T3181" s="9">
        <f t="shared" si="138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39"/>
        <v>0.83507306889352817</v>
      </c>
      <c r="Q3182" t="s">
        <v>8317</v>
      </c>
      <c r="R3182" t="s">
        <v>8318</v>
      </c>
      <c r="S3182" s="9">
        <f t="shared" si="137"/>
        <v>41780.204270833332</v>
      </c>
      <c r="T3182" s="9">
        <f t="shared" si="138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39"/>
        <v>0.91743119266055051</v>
      </c>
      <c r="Q3183" t="s">
        <v>8317</v>
      </c>
      <c r="R3183" t="s">
        <v>8318</v>
      </c>
      <c r="S3183" s="9">
        <f t="shared" si="137"/>
        <v>41779.101701388885</v>
      </c>
      <c r="T3183" s="9">
        <f t="shared" si="138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39"/>
        <v>0.99122061738884171</v>
      </c>
      <c r="Q3184" t="s">
        <v>8317</v>
      </c>
      <c r="R3184" t="s">
        <v>8318</v>
      </c>
      <c r="S3184" s="9">
        <f t="shared" si="137"/>
        <v>40883.740983796291</v>
      </c>
      <c r="T3184" s="9">
        <f t="shared" si="138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39"/>
        <v>0.91743119266055051</v>
      </c>
      <c r="Q3185" t="s">
        <v>8317</v>
      </c>
      <c r="R3185" t="s">
        <v>8318</v>
      </c>
      <c r="S3185" s="9">
        <f t="shared" si="137"/>
        <v>41491.586446759255</v>
      </c>
      <c r="T3185" s="9">
        <f t="shared" si="138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39"/>
        <v>0.93275488069414314</v>
      </c>
      <c r="Q3186" t="s">
        <v>8317</v>
      </c>
      <c r="R3186" t="s">
        <v>8318</v>
      </c>
      <c r="S3186" s="9">
        <f t="shared" si="137"/>
        <v>41791.785081018512</v>
      </c>
      <c r="T3186" s="9">
        <f t="shared" si="138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39"/>
        <v>1</v>
      </c>
      <c r="Q3187" t="s">
        <v>8317</v>
      </c>
      <c r="R3187" t="s">
        <v>8318</v>
      </c>
      <c r="S3187" s="9">
        <f t="shared" si="137"/>
        <v>41829.768993055557</v>
      </c>
      <c r="T3187" s="9">
        <f t="shared" si="138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39"/>
        <v>0.9785932721712538</v>
      </c>
      <c r="Q3188" t="s">
        <v>8317</v>
      </c>
      <c r="R3188" t="s">
        <v>8318</v>
      </c>
      <c r="S3188" s="9">
        <f t="shared" si="137"/>
        <v>41868.715717592589</v>
      </c>
      <c r="T3188" s="9">
        <f t="shared" si="138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39"/>
        <v>0.85989451960559504</v>
      </c>
      <c r="Q3189" t="s">
        <v>8317</v>
      </c>
      <c r="R3189" t="s">
        <v>8318</v>
      </c>
      <c r="S3189" s="9">
        <f t="shared" si="137"/>
        <v>41835.458020833328</v>
      </c>
      <c r="T3189" s="9">
        <f t="shared" si="138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Q3190" t="s">
        <v>8317</v>
      </c>
      <c r="R3190" t="s">
        <v>8359</v>
      </c>
      <c r="S3190" s="9">
        <f t="shared" si="137"/>
        <v>42144.207199074073</v>
      </c>
      <c r="T3190" s="9">
        <f t="shared" si="138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Q3191" t="s">
        <v>8317</v>
      </c>
      <c r="R3191" t="s">
        <v>8359</v>
      </c>
      <c r="S3191" s="9">
        <f t="shared" si="137"/>
        <v>42118.138101851851</v>
      </c>
      <c r="T3191" s="9">
        <f t="shared" si="138"/>
        <v>42148.138101851851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Q3192" t="s">
        <v>8317</v>
      </c>
      <c r="R3192" t="s">
        <v>8359</v>
      </c>
      <c r="S3192" s="9">
        <f t="shared" si="137"/>
        <v>42682.942997685182</v>
      </c>
      <c r="T3192" s="9">
        <f t="shared" si="138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Q3193" t="s">
        <v>8317</v>
      </c>
      <c r="R3193" t="s">
        <v>8359</v>
      </c>
      <c r="S3193" s="9">
        <f t="shared" si="137"/>
        <v>42538.547094907401</v>
      </c>
      <c r="T3193" s="9">
        <f t="shared" si="138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Q3194" t="s">
        <v>8317</v>
      </c>
      <c r="R3194" t="s">
        <v>8359</v>
      </c>
      <c r="S3194" s="9">
        <f t="shared" si="137"/>
        <v>42018.732164351844</v>
      </c>
      <c r="T3194" s="9">
        <f t="shared" si="138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Q3195" t="s">
        <v>8317</v>
      </c>
      <c r="R3195" t="s">
        <v>8359</v>
      </c>
      <c r="S3195" s="9">
        <f t="shared" si="137"/>
        <v>42010.759907407402</v>
      </c>
      <c r="T3195" s="9">
        <f t="shared" si="138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Q3196" t="s">
        <v>8317</v>
      </c>
      <c r="R3196" t="s">
        <v>8359</v>
      </c>
      <c r="S3196" s="9">
        <f t="shared" si="137"/>
        <v>42181.854143518511</v>
      </c>
      <c r="T3196" s="9">
        <f t="shared" si="138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Q3197" t="s">
        <v>8317</v>
      </c>
      <c r="R3197" t="s">
        <v>8359</v>
      </c>
      <c r="S3197" s="9">
        <f t="shared" si="137"/>
        <v>42017.385902777773</v>
      </c>
      <c r="T3197" s="9">
        <f t="shared" si="138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Q3198" t="s">
        <v>8317</v>
      </c>
      <c r="R3198" t="s">
        <v>8359</v>
      </c>
      <c r="S3198" s="9">
        <f t="shared" si="137"/>
        <v>42157.389756944445</v>
      </c>
      <c r="T3198" s="9">
        <f t="shared" si="138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Q3199" t="s">
        <v>8317</v>
      </c>
      <c r="R3199" t="s">
        <v>8359</v>
      </c>
      <c r="S3199" s="9">
        <f t="shared" si="137"/>
        <v>42009.28493055555</v>
      </c>
      <c r="T3199" s="9">
        <f t="shared" si="138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Q3200" t="s">
        <v>8317</v>
      </c>
      <c r="R3200" t="s">
        <v>8359</v>
      </c>
      <c r="S3200" s="9">
        <f t="shared" si="137"/>
        <v>42013.216168981475</v>
      </c>
      <c r="T3200" s="9">
        <f t="shared" si="138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Q3201" t="s">
        <v>8317</v>
      </c>
      <c r="R3201" t="s">
        <v>8359</v>
      </c>
      <c r="S3201" s="9">
        <f t="shared" si="137"/>
        <v>41858.553449074076</v>
      </c>
      <c r="T3201" s="9">
        <f t="shared" si="138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Q3202" t="s">
        <v>8317</v>
      </c>
      <c r="R3202" t="s">
        <v>8359</v>
      </c>
      <c r="S3202" s="9">
        <f t="shared" si="137"/>
        <v>42460.112280092588</v>
      </c>
      <c r="T3202" s="9">
        <f t="shared" si="138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Q3203" t="s">
        <v>8317</v>
      </c>
      <c r="R3203" t="s">
        <v>8359</v>
      </c>
      <c r="S3203" s="9">
        <f t="shared" ref="S3203:S3266" si="140">(J3203/86400)+25569+(-5/24)</f>
        <v>41861.558761574073</v>
      </c>
      <c r="T3203" s="9">
        <f t="shared" ref="T3203:T3266" si="141">(I3203/86400)+25569+(-5/24)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Q3204" t="s">
        <v>8317</v>
      </c>
      <c r="R3204" t="s">
        <v>8359</v>
      </c>
      <c r="S3204" s="9">
        <f t="shared" si="140"/>
        <v>42293.645208333335</v>
      </c>
      <c r="T3204" s="9">
        <f t="shared" si="141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Q3205" t="s">
        <v>8317</v>
      </c>
      <c r="R3205" t="s">
        <v>8359</v>
      </c>
      <c r="S3205" s="9">
        <f t="shared" si="140"/>
        <v>42242.780347222222</v>
      </c>
      <c r="T3205" s="9">
        <f t="shared" si="141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Q3206" t="s">
        <v>8317</v>
      </c>
      <c r="R3206" t="s">
        <v>8359</v>
      </c>
      <c r="S3206" s="9">
        <f t="shared" si="140"/>
        <v>42172.477766203701</v>
      </c>
      <c r="T3206" s="9">
        <f t="shared" si="141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Q3207" t="s">
        <v>8317</v>
      </c>
      <c r="R3207" t="s">
        <v>8359</v>
      </c>
      <c r="S3207" s="9">
        <f t="shared" si="140"/>
        <v>42095.166342592587</v>
      </c>
      <c r="T3207" s="9">
        <f t="shared" si="141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Q3208" t="s">
        <v>8317</v>
      </c>
      <c r="R3208" t="s">
        <v>8359</v>
      </c>
      <c r="S3208" s="9">
        <f t="shared" si="140"/>
        <v>42236.067719907405</v>
      </c>
      <c r="T3208" s="9">
        <f t="shared" si="141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Q3209" t="s">
        <v>8317</v>
      </c>
      <c r="R3209" t="s">
        <v>8359</v>
      </c>
      <c r="S3209" s="9">
        <f t="shared" si="140"/>
        <v>42057.069525462961</v>
      </c>
      <c r="T3209" s="9">
        <f t="shared" si="141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ref="O3210:O3273" si="142">D3210/E3210</f>
        <v>0.96618357487922701</v>
      </c>
      <c r="Q3210" t="s">
        <v>8317</v>
      </c>
      <c r="R3210" t="s">
        <v>8318</v>
      </c>
      <c r="S3210" s="9">
        <f t="shared" si="140"/>
        <v>41827.396724537037</v>
      </c>
      <c r="T3210" s="9">
        <f t="shared" si="141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42"/>
        <v>0.83806028741057004</v>
      </c>
      <c r="Q3211" t="s">
        <v>8317</v>
      </c>
      <c r="R3211" t="s">
        <v>8318</v>
      </c>
      <c r="S3211" s="9">
        <f t="shared" si="140"/>
        <v>41778.42891203703</v>
      </c>
      <c r="T3211" s="9">
        <f t="shared" si="141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42"/>
        <v>0.79512324410283597</v>
      </c>
      <c r="Q3212" t="s">
        <v>8317</v>
      </c>
      <c r="R3212" t="s">
        <v>8318</v>
      </c>
      <c r="S3212" s="9">
        <f t="shared" si="140"/>
        <v>41013.728229166663</v>
      </c>
      <c r="T3212" s="9">
        <f t="shared" si="141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42"/>
        <v>0.83511855052467232</v>
      </c>
      <c r="Q3213" t="s">
        <v>8317</v>
      </c>
      <c r="R3213" t="s">
        <v>8318</v>
      </c>
      <c r="S3213" s="9">
        <f t="shared" si="140"/>
        <v>41834.378240740734</v>
      </c>
      <c r="T3213" s="9">
        <f t="shared" si="141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42"/>
        <v>0.79207920792079212</v>
      </c>
      <c r="Q3214" t="s">
        <v>8317</v>
      </c>
      <c r="R3214" t="s">
        <v>8318</v>
      </c>
      <c r="S3214" s="9">
        <f t="shared" si="140"/>
        <v>41829.587395833332</v>
      </c>
      <c r="T3214" s="9">
        <f t="shared" si="141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42"/>
        <v>0.99883469285833193</v>
      </c>
      <c r="Q3215" t="s">
        <v>8317</v>
      </c>
      <c r="R3215" t="s">
        <v>8318</v>
      </c>
      <c r="S3215" s="9">
        <f t="shared" si="140"/>
        <v>42171.555081018516</v>
      </c>
      <c r="T3215" s="9">
        <f t="shared" si="141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42"/>
        <v>0.97911227154046998</v>
      </c>
      <c r="Q3216" t="s">
        <v>8317</v>
      </c>
      <c r="R3216" t="s">
        <v>8318</v>
      </c>
      <c r="S3216" s="9">
        <f t="shared" si="140"/>
        <v>42337.584178240737</v>
      </c>
      <c r="T3216" s="9">
        <f t="shared" si="141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42"/>
        <v>0.99649802123964348</v>
      </c>
      <c r="Q3217" t="s">
        <v>8317</v>
      </c>
      <c r="R3217" t="s">
        <v>8318</v>
      </c>
      <c r="S3217" s="9">
        <f t="shared" si="140"/>
        <v>42219.456840277773</v>
      </c>
      <c r="T3217" s="9">
        <f t="shared" si="141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42"/>
        <v>0.99950024987506247</v>
      </c>
      <c r="Q3218" t="s">
        <v>8317</v>
      </c>
      <c r="R3218" t="s">
        <v>8318</v>
      </c>
      <c r="S3218" s="9">
        <f t="shared" si="140"/>
        <v>42165.254293981481</v>
      </c>
      <c r="T3218" s="9">
        <f t="shared" si="141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42"/>
        <v>0.86190384983719592</v>
      </c>
      <c r="Q3219" t="s">
        <v>8317</v>
      </c>
      <c r="R3219" t="s">
        <v>8318</v>
      </c>
      <c r="S3219" s="9">
        <f t="shared" si="140"/>
        <v>42648.337777777771</v>
      </c>
      <c r="T3219" s="9">
        <f t="shared" si="141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42"/>
        <v>0.97943192948090108</v>
      </c>
      <c r="Q3220" t="s">
        <v>8317</v>
      </c>
      <c r="R3220" t="s">
        <v>8318</v>
      </c>
      <c r="S3220" s="9">
        <f t="shared" si="140"/>
        <v>41970.793819444443</v>
      </c>
      <c r="T3220" s="9">
        <f t="shared" si="141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42"/>
        <v>0.9989012086704625</v>
      </c>
      <c r="Q3221" t="s">
        <v>8317</v>
      </c>
      <c r="R3221" t="s">
        <v>8318</v>
      </c>
      <c r="S3221" s="9">
        <f t="shared" si="140"/>
        <v>42050.77484953704</v>
      </c>
      <c r="T3221" s="9">
        <f t="shared" si="141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42"/>
        <v>0.99166997223324083</v>
      </c>
      <c r="Q3222" t="s">
        <v>8317</v>
      </c>
      <c r="R3222" t="s">
        <v>8318</v>
      </c>
      <c r="S3222" s="9">
        <f t="shared" si="140"/>
        <v>42772.625046296293</v>
      </c>
      <c r="T3222" s="9">
        <f t="shared" si="141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42"/>
        <v>0.96688421561518012</v>
      </c>
      <c r="Q3223" t="s">
        <v>8317</v>
      </c>
      <c r="R3223" t="s">
        <v>8318</v>
      </c>
      <c r="S3223" s="9">
        <f t="shared" si="140"/>
        <v>42155.488460648143</v>
      </c>
      <c r="T3223" s="9">
        <f t="shared" si="141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42"/>
        <v>0.80128205128205132</v>
      </c>
      <c r="Q3224" t="s">
        <v>8317</v>
      </c>
      <c r="R3224" t="s">
        <v>8318</v>
      </c>
      <c r="S3224" s="9">
        <f t="shared" si="140"/>
        <v>42270.373807870368</v>
      </c>
      <c r="T3224" s="9">
        <f t="shared" si="141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42"/>
        <v>0.91310751104565535</v>
      </c>
      <c r="Q3225" t="s">
        <v>8317</v>
      </c>
      <c r="R3225" t="s">
        <v>8318</v>
      </c>
      <c r="S3225" s="9">
        <f t="shared" si="140"/>
        <v>42206.627037037033</v>
      </c>
      <c r="T3225" s="9">
        <f t="shared" si="141"/>
        <v>42236.627037037033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42"/>
        <v>0.98007187193727541</v>
      </c>
      <c r="Q3226" t="s">
        <v>8317</v>
      </c>
      <c r="R3226" t="s">
        <v>8318</v>
      </c>
      <c r="S3226" s="9">
        <f t="shared" si="140"/>
        <v>42697.642511574071</v>
      </c>
      <c r="T3226" s="9">
        <f t="shared" si="141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42"/>
        <v>0.97703957010258913</v>
      </c>
      <c r="Q3227" t="s">
        <v>8317</v>
      </c>
      <c r="R3227" t="s">
        <v>8318</v>
      </c>
      <c r="S3227" s="9">
        <f t="shared" si="140"/>
        <v>42503.351134259261</v>
      </c>
      <c r="T3227" s="9">
        <f t="shared" si="141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42"/>
        <v>0.96</v>
      </c>
      <c r="Q3228" t="s">
        <v>8317</v>
      </c>
      <c r="R3228" t="s">
        <v>8318</v>
      </c>
      <c r="S3228" s="9">
        <f t="shared" si="140"/>
        <v>42277.375138888885</v>
      </c>
      <c r="T3228" s="9">
        <f t="shared" si="141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42"/>
        <v>0.8</v>
      </c>
      <c r="Q3229" t="s">
        <v>8317</v>
      </c>
      <c r="R3229" t="s">
        <v>8318</v>
      </c>
      <c r="S3229" s="9">
        <f t="shared" si="140"/>
        <v>42722.674027777779</v>
      </c>
      <c r="T3229" s="9">
        <f t="shared" si="141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42"/>
        <v>0.97710776102735897</v>
      </c>
      <c r="Q3230" t="s">
        <v>8317</v>
      </c>
      <c r="R3230" t="s">
        <v>8318</v>
      </c>
      <c r="S3230" s="9">
        <f t="shared" si="140"/>
        <v>42323.500972222224</v>
      </c>
      <c r="T3230" s="9">
        <f t="shared" si="141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42"/>
        <v>0.92708478190330501</v>
      </c>
      <c r="Q3231" t="s">
        <v>8317</v>
      </c>
      <c r="R3231" t="s">
        <v>8318</v>
      </c>
      <c r="S3231" s="9">
        <f t="shared" si="140"/>
        <v>41933.083310185182</v>
      </c>
      <c r="T3231" s="9">
        <f t="shared" si="141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42"/>
        <v>0.91004550227511372</v>
      </c>
      <c r="Q3232" t="s">
        <v>8317</v>
      </c>
      <c r="R3232" t="s">
        <v>8318</v>
      </c>
      <c r="S3232" s="9">
        <f t="shared" si="140"/>
        <v>41897.959791666661</v>
      </c>
      <c r="T3232" s="9">
        <f t="shared" si="141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42"/>
        <v>0.6211180124223602</v>
      </c>
      <c r="Q3233" t="s">
        <v>8317</v>
      </c>
      <c r="R3233" t="s">
        <v>8318</v>
      </c>
      <c r="S3233" s="9">
        <f t="shared" si="140"/>
        <v>42446.735497685186</v>
      </c>
      <c r="T3233" s="9">
        <f t="shared" si="141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42"/>
        <v>0.76219512195121952</v>
      </c>
      <c r="Q3234" t="s">
        <v>8317</v>
      </c>
      <c r="R3234" t="s">
        <v>8318</v>
      </c>
      <c r="S3234" s="9">
        <f t="shared" si="140"/>
        <v>42463.605520833335</v>
      </c>
      <c r="T3234" s="9">
        <f t="shared" si="141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42"/>
        <v>0.84175084175084181</v>
      </c>
      <c r="Q3235" t="s">
        <v>8317</v>
      </c>
      <c r="R3235" t="s">
        <v>8318</v>
      </c>
      <c r="S3235" s="9">
        <f t="shared" si="140"/>
        <v>42766.596701388888</v>
      </c>
      <c r="T3235" s="9">
        <f t="shared" si="141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42"/>
        <v>0.99608786491056378</v>
      </c>
      <c r="Q3236" t="s">
        <v>8317</v>
      </c>
      <c r="R3236" t="s">
        <v>8318</v>
      </c>
      <c r="S3236" s="9">
        <f t="shared" si="140"/>
        <v>42734.581111111103</v>
      </c>
      <c r="T3236" s="9">
        <f t="shared" si="141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42"/>
        <v>0.96892965570699563</v>
      </c>
      <c r="Q3237" t="s">
        <v>8317</v>
      </c>
      <c r="R3237" t="s">
        <v>8318</v>
      </c>
      <c r="S3237" s="9">
        <f t="shared" si="140"/>
        <v>42522.139479166661</v>
      </c>
      <c r="T3237" s="9">
        <f t="shared" si="141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42"/>
        <v>0.99403578528827041</v>
      </c>
      <c r="Q3238" t="s">
        <v>8317</v>
      </c>
      <c r="R3238" t="s">
        <v>8318</v>
      </c>
      <c r="S3238" s="9">
        <f t="shared" si="140"/>
        <v>42702.708715277775</v>
      </c>
      <c r="T3238" s="9">
        <f t="shared" si="141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42"/>
        <v>0.99218610916768624</v>
      </c>
      <c r="Q3239" t="s">
        <v>8317</v>
      </c>
      <c r="R3239" t="s">
        <v>8318</v>
      </c>
      <c r="S3239" s="9">
        <f t="shared" si="140"/>
        <v>42252.266018518516</v>
      </c>
      <c r="T3239" s="9">
        <f t="shared" si="141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42"/>
        <v>0.890302066772655</v>
      </c>
      <c r="Q3240" t="s">
        <v>8317</v>
      </c>
      <c r="R3240" t="s">
        <v>8318</v>
      </c>
      <c r="S3240" s="9">
        <f t="shared" si="140"/>
        <v>42156.302060185182</v>
      </c>
      <c r="T3240" s="9">
        <f t="shared" si="141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42"/>
        <v>0.94411642492003522</v>
      </c>
      <c r="Q3241" t="s">
        <v>8317</v>
      </c>
      <c r="R3241" t="s">
        <v>8318</v>
      </c>
      <c r="S3241" s="9">
        <f t="shared" si="140"/>
        <v>42277.880706018514</v>
      </c>
      <c r="T3241" s="9">
        <f t="shared" si="141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42"/>
        <v>0.99436526350679488</v>
      </c>
      <c r="Q3242" t="s">
        <v>8317</v>
      </c>
      <c r="R3242" t="s">
        <v>8318</v>
      </c>
      <c r="S3242" s="9">
        <f t="shared" si="140"/>
        <v>42754.485509259255</v>
      </c>
      <c r="T3242" s="9">
        <f t="shared" si="141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42"/>
        <v>0.86725844301601873</v>
      </c>
      <c r="Q3243" t="s">
        <v>8317</v>
      </c>
      <c r="R3243" t="s">
        <v>8318</v>
      </c>
      <c r="S3243" s="9">
        <f t="shared" si="140"/>
        <v>41893.116550925923</v>
      </c>
      <c r="T3243" s="9">
        <f t="shared" si="141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42"/>
        <v>0.78552003783064506</v>
      </c>
      <c r="Q3244" t="s">
        <v>8317</v>
      </c>
      <c r="R3244" t="s">
        <v>8318</v>
      </c>
      <c r="S3244" s="9">
        <f t="shared" si="140"/>
        <v>41871.547361111108</v>
      </c>
      <c r="T3244" s="9">
        <f t="shared" si="141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42"/>
        <v>0.97240792512458973</v>
      </c>
      <c r="Q3245" t="s">
        <v>8317</v>
      </c>
      <c r="R3245" t="s">
        <v>8318</v>
      </c>
      <c r="S3245" s="9">
        <f t="shared" si="140"/>
        <v>42261.888449074067</v>
      </c>
      <c r="T3245" s="9">
        <f t="shared" si="141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42"/>
        <v>0.97146326654523374</v>
      </c>
      <c r="Q3246" t="s">
        <v>8317</v>
      </c>
      <c r="R3246" t="s">
        <v>8318</v>
      </c>
      <c r="S3246" s="9">
        <f t="shared" si="140"/>
        <v>42675.485902777778</v>
      </c>
      <c r="T3246" s="9">
        <f t="shared" si="141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42"/>
        <v>0.95872899926953981</v>
      </c>
      <c r="Q3247" t="s">
        <v>8317</v>
      </c>
      <c r="R3247" t="s">
        <v>8318</v>
      </c>
      <c r="S3247" s="9">
        <f t="shared" si="140"/>
        <v>42135.391874999994</v>
      </c>
      <c r="T3247" s="9">
        <f t="shared" si="141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42"/>
        <v>0.89911886351375647</v>
      </c>
      <c r="Q3248" t="s">
        <v>8317</v>
      </c>
      <c r="R3248" t="s">
        <v>8318</v>
      </c>
      <c r="S3248" s="9">
        <f t="shared" si="140"/>
        <v>42230.263888888883</v>
      </c>
      <c r="T3248" s="9">
        <f t="shared" si="141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42"/>
        <v>0.94464386926128852</v>
      </c>
      <c r="Q3249" t="s">
        <v>8317</v>
      </c>
      <c r="R3249" t="s">
        <v>8318</v>
      </c>
      <c r="S3249" s="9">
        <f t="shared" si="140"/>
        <v>42167.22583333333</v>
      </c>
      <c r="T3249" s="9">
        <f t="shared" si="141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42"/>
        <v>0.99214551467548573</v>
      </c>
      <c r="Q3250" t="s">
        <v>8317</v>
      </c>
      <c r="R3250" t="s">
        <v>8318</v>
      </c>
      <c r="S3250" s="9">
        <f t="shared" si="140"/>
        <v>42068.68005787037</v>
      </c>
      <c r="T3250" s="9">
        <f t="shared" si="141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42"/>
        <v>0.95304106740599548</v>
      </c>
      <c r="Q3251" t="s">
        <v>8317</v>
      </c>
      <c r="R3251" t="s">
        <v>8318</v>
      </c>
      <c r="S3251" s="9">
        <f t="shared" si="140"/>
        <v>42145.538356481477</v>
      </c>
      <c r="T3251" s="9">
        <f t="shared" si="141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42"/>
        <v>0.98471718922325513</v>
      </c>
      <c r="Q3252" t="s">
        <v>8317</v>
      </c>
      <c r="R3252" t="s">
        <v>8318</v>
      </c>
      <c r="S3252" s="9">
        <f t="shared" si="140"/>
        <v>41918.533842592587</v>
      </c>
      <c r="T3252" s="9">
        <f t="shared" si="141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42"/>
        <v>0.90307043949428056</v>
      </c>
      <c r="Q3253" t="s">
        <v>8317</v>
      </c>
      <c r="R3253" t="s">
        <v>8318</v>
      </c>
      <c r="S3253" s="9">
        <f t="shared" si="140"/>
        <v>42146.52275462963</v>
      </c>
      <c r="T3253" s="9">
        <f t="shared" si="141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42"/>
        <v>0.78233657858136296</v>
      </c>
      <c r="Q3254" t="s">
        <v>8317</v>
      </c>
      <c r="R3254" t="s">
        <v>8318</v>
      </c>
      <c r="S3254" s="9">
        <f t="shared" si="140"/>
        <v>42590.264351851853</v>
      </c>
      <c r="T3254" s="9">
        <f t="shared" si="141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42"/>
        <v>0.98207709305180457</v>
      </c>
      <c r="Q3255" t="s">
        <v>8317</v>
      </c>
      <c r="R3255" t="s">
        <v>8318</v>
      </c>
      <c r="S3255" s="9">
        <f t="shared" si="140"/>
        <v>42602.368379629632</v>
      </c>
      <c r="T3255" s="9">
        <f t="shared" si="141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42"/>
        <v>0.98757929122193944</v>
      </c>
      <c r="Q3256" t="s">
        <v>8317</v>
      </c>
      <c r="R3256" t="s">
        <v>8318</v>
      </c>
      <c r="S3256" s="9">
        <f t="shared" si="140"/>
        <v>42058.877418981479</v>
      </c>
      <c r="T3256" s="9">
        <f t="shared" si="141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42"/>
        <v>0.5714285714285714</v>
      </c>
      <c r="Q3257" t="s">
        <v>8317</v>
      </c>
      <c r="R3257" t="s">
        <v>8318</v>
      </c>
      <c r="S3257" s="9">
        <f t="shared" si="140"/>
        <v>41889.559895833328</v>
      </c>
      <c r="T3257" s="9">
        <f t="shared" si="141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42"/>
        <v>0.78088396064344834</v>
      </c>
      <c r="Q3258" t="s">
        <v>8317</v>
      </c>
      <c r="R3258" t="s">
        <v>8318</v>
      </c>
      <c r="S3258" s="9">
        <f t="shared" si="140"/>
        <v>42144.365474537037</v>
      </c>
      <c r="T3258" s="9">
        <f t="shared" si="141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42"/>
        <v>0.94073819726339269</v>
      </c>
      <c r="Q3259" t="s">
        <v>8317</v>
      </c>
      <c r="R3259" t="s">
        <v>8318</v>
      </c>
      <c r="S3259" s="9">
        <f t="shared" si="140"/>
        <v>42758.351296296292</v>
      </c>
      <c r="T3259" s="9">
        <f t="shared" si="141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42"/>
        <v>0.95044127630685671</v>
      </c>
      <c r="Q3260" t="s">
        <v>8317</v>
      </c>
      <c r="R3260" t="s">
        <v>8318</v>
      </c>
      <c r="S3260" s="9">
        <f t="shared" si="140"/>
        <v>41982.678946759253</v>
      </c>
      <c r="T3260" s="9">
        <f t="shared" si="141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42"/>
        <v>0.94190494131522695</v>
      </c>
      <c r="Q3261" t="s">
        <v>8317</v>
      </c>
      <c r="R3261" t="s">
        <v>8318</v>
      </c>
      <c r="S3261" s="9">
        <f t="shared" si="140"/>
        <v>42614.552604166667</v>
      </c>
      <c r="T3261" s="9">
        <f t="shared" si="141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42"/>
        <v>0.91541559868180156</v>
      </c>
      <c r="Q3262" t="s">
        <v>8317</v>
      </c>
      <c r="R3262" t="s">
        <v>8318</v>
      </c>
      <c r="S3262" s="9">
        <f t="shared" si="140"/>
        <v>42303.464328703696</v>
      </c>
      <c r="T3262" s="9">
        <f t="shared" si="141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42"/>
        <v>0.99547511312217196</v>
      </c>
      <c r="Q3263" t="s">
        <v>8317</v>
      </c>
      <c r="R3263" t="s">
        <v>8318</v>
      </c>
      <c r="S3263" s="9">
        <f t="shared" si="140"/>
        <v>42171.517083333332</v>
      </c>
      <c r="T3263" s="9">
        <f t="shared" si="141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42"/>
        <v>0.97048763026012252</v>
      </c>
      <c r="Q3264" t="s">
        <v>8317</v>
      </c>
      <c r="R3264" t="s">
        <v>8318</v>
      </c>
      <c r="S3264" s="9">
        <f t="shared" si="140"/>
        <v>41964.107199074067</v>
      </c>
      <c r="T3264" s="9">
        <f t="shared" si="141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42"/>
        <v>0.89153258016660963</v>
      </c>
      <c r="Q3265" t="s">
        <v>8317</v>
      </c>
      <c r="R3265" t="s">
        <v>8318</v>
      </c>
      <c r="S3265" s="9">
        <f t="shared" si="140"/>
        <v>42284.30773148148</v>
      </c>
      <c r="T3265" s="9">
        <f t="shared" si="141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42"/>
        <v>0.970873786407767</v>
      </c>
      <c r="Q3266" t="s">
        <v>8317</v>
      </c>
      <c r="R3266" t="s">
        <v>8318</v>
      </c>
      <c r="S3266" s="9">
        <f t="shared" si="140"/>
        <v>42016.591874999998</v>
      </c>
      <c r="T3266" s="9">
        <f t="shared" si="141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42"/>
        <v>0.6097560975609756</v>
      </c>
      <c r="Q3267" t="s">
        <v>8317</v>
      </c>
      <c r="R3267" t="s">
        <v>8318</v>
      </c>
      <c r="S3267" s="9">
        <f t="shared" ref="S3267:S3330" si="143">(J3267/86400)+25569+(-5/24)</f>
        <v>42311.503645833327</v>
      </c>
      <c r="T3267" s="9">
        <f t="shared" ref="T3267:T3330" si="144">(I3267/86400)+25569+(-5/24)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42"/>
        <v>0.76171131141297443</v>
      </c>
      <c r="Q3268" t="s">
        <v>8317</v>
      </c>
      <c r="R3268" t="s">
        <v>8318</v>
      </c>
      <c r="S3268" s="9">
        <f t="shared" si="143"/>
        <v>42136.327800925923</v>
      </c>
      <c r="T3268" s="9">
        <f t="shared" si="144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42"/>
        <v>0.97943192948090108</v>
      </c>
      <c r="Q3269" t="s">
        <v>8317</v>
      </c>
      <c r="R3269" t="s">
        <v>8318</v>
      </c>
      <c r="S3269" s="9">
        <f t="shared" si="143"/>
        <v>42172.549305555549</v>
      </c>
      <c r="T3269" s="9">
        <f t="shared" si="144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42"/>
        <v>0.78125</v>
      </c>
      <c r="Q3270" t="s">
        <v>8317</v>
      </c>
      <c r="R3270" t="s">
        <v>8318</v>
      </c>
      <c r="S3270" s="9">
        <f t="shared" si="143"/>
        <v>42590.695925925924</v>
      </c>
      <c r="T3270" s="9">
        <f t="shared" si="144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42"/>
        <v>0.98522167487684731</v>
      </c>
      <c r="Q3271" t="s">
        <v>8317</v>
      </c>
      <c r="R3271" t="s">
        <v>8318</v>
      </c>
      <c r="S3271" s="9">
        <f t="shared" si="143"/>
        <v>42137.187465277777</v>
      </c>
      <c r="T3271" s="9">
        <f t="shared" si="144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42"/>
        <v>0.98360655737704916</v>
      </c>
      <c r="Q3272" t="s">
        <v>8317</v>
      </c>
      <c r="R3272" t="s">
        <v>8318</v>
      </c>
      <c r="S3272" s="9">
        <f t="shared" si="143"/>
        <v>42167.324826388889</v>
      </c>
      <c r="T3272" s="9">
        <f t="shared" si="144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42"/>
        <v>0.76923076923076927</v>
      </c>
      <c r="Q3273" t="s">
        <v>8317</v>
      </c>
      <c r="R3273" t="s">
        <v>8318</v>
      </c>
      <c r="S3273" s="9">
        <f t="shared" si="143"/>
        <v>41915.22887731481</v>
      </c>
      <c r="T3273" s="9">
        <f t="shared" si="144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ref="O3274:O3337" si="145">D3274/E3274</f>
        <v>0.64754257592436704</v>
      </c>
      <c r="Q3274" t="s">
        <v>8317</v>
      </c>
      <c r="R3274" t="s">
        <v>8318</v>
      </c>
      <c r="S3274" s="9">
        <f t="shared" si="143"/>
        <v>42284.291770833333</v>
      </c>
      <c r="T3274" s="9">
        <f t="shared" si="144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45"/>
        <v>0.93109869646182497</v>
      </c>
      <c r="Q3275" t="s">
        <v>8317</v>
      </c>
      <c r="R3275" t="s">
        <v>8318</v>
      </c>
      <c r="S3275" s="9">
        <f t="shared" si="143"/>
        <v>42611.5930787037</v>
      </c>
      <c r="T3275" s="9">
        <f t="shared" si="144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45"/>
        <v>0.98694683221903856</v>
      </c>
      <c r="Q3276" t="s">
        <v>8317</v>
      </c>
      <c r="R3276" t="s">
        <v>8318</v>
      </c>
      <c r="S3276" s="9">
        <f t="shared" si="143"/>
        <v>42400.496203703697</v>
      </c>
      <c r="T3276" s="9">
        <f t="shared" si="144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45"/>
        <v>0.99722991689750695</v>
      </c>
      <c r="Q3277" t="s">
        <v>8317</v>
      </c>
      <c r="R3277" t="s">
        <v>8318</v>
      </c>
      <c r="S3277" s="9">
        <f t="shared" si="143"/>
        <v>42017.672118055554</v>
      </c>
      <c r="T3277" s="9">
        <f t="shared" si="144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45"/>
        <v>0.85583872194750854</v>
      </c>
      <c r="Q3278" t="s">
        <v>8317</v>
      </c>
      <c r="R3278" t="s">
        <v>8318</v>
      </c>
      <c r="S3278" s="9">
        <f t="shared" si="143"/>
        <v>42426.741655092592</v>
      </c>
      <c r="T3278" s="9">
        <f t="shared" si="144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45"/>
        <v>0.92081031307550643</v>
      </c>
      <c r="Q3279" t="s">
        <v>8317</v>
      </c>
      <c r="R3279" t="s">
        <v>8318</v>
      </c>
      <c r="S3279" s="9">
        <f t="shared" si="143"/>
        <v>41931.474606481475</v>
      </c>
      <c r="T3279" s="9">
        <f t="shared" si="144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45"/>
        <v>0.96711798839458418</v>
      </c>
      <c r="Q3280" t="s">
        <v>8317</v>
      </c>
      <c r="R3280" t="s">
        <v>8318</v>
      </c>
      <c r="S3280" s="9">
        <f t="shared" si="143"/>
        <v>42124.640081018515</v>
      </c>
      <c r="T3280" s="9">
        <f t="shared" si="144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45"/>
        <v>0.87507543753771877</v>
      </c>
      <c r="Q3281" t="s">
        <v>8317</v>
      </c>
      <c r="R3281" t="s">
        <v>8318</v>
      </c>
      <c r="S3281" s="9">
        <f t="shared" si="143"/>
        <v>42430.894201388888</v>
      </c>
      <c r="T3281" s="9">
        <f t="shared" si="144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45"/>
        <v>0.970873786407767</v>
      </c>
      <c r="Q3282" t="s">
        <v>8317</v>
      </c>
      <c r="R3282" t="s">
        <v>8318</v>
      </c>
      <c r="S3282" s="9">
        <f t="shared" si="143"/>
        <v>42121.548587962963</v>
      </c>
      <c r="T3282" s="9">
        <f t="shared" si="144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45"/>
        <v>0.82236842105263153</v>
      </c>
      <c r="Q3283" t="s">
        <v>8317</v>
      </c>
      <c r="R3283" t="s">
        <v>8318</v>
      </c>
      <c r="S3283" s="9">
        <f t="shared" si="143"/>
        <v>42218.811400462961</v>
      </c>
      <c r="T3283" s="9">
        <f t="shared" si="144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45"/>
        <v>0.97421473578353579</v>
      </c>
      <c r="Q3284" t="s">
        <v>8317</v>
      </c>
      <c r="R3284" t="s">
        <v>8318</v>
      </c>
      <c r="S3284" s="9">
        <f t="shared" si="143"/>
        <v>42444.985972222225</v>
      </c>
      <c r="T3284" s="9">
        <f t="shared" si="144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45"/>
        <v>0.95465393794749398</v>
      </c>
      <c r="Q3285" t="s">
        <v>8317</v>
      </c>
      <c r="R3285" t="s">
        <v>8318</v>
      </c>
      <c r="S3285" s="9">
        <f t="shared" si="143"/>
        <v>42379.535856481474</v>
      </c>
      <c r="T3285" s="9">
        <f t="shared" si="144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45"/>
        <v>0.98425196850393704</v>
      </c>
      <c r="Q3286" t="s">
        <v>8317</v>
      </c>
      <c r="R3286" t="s">
        <v>8318</v>
      </c>
      <c r="S3286" s="9">
        <f t="shared" si="143"/>
        <v>42380.676539351851</v>
      </c>
      <c r="T3286" s="9">
        <f t="shared" si="144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45"/>
        <v>0.89204139900071378</v>
      </c>
      <c r="Q3287" t="s">
        <v>8317</v>
      </c>
      <c r="R3287" t="s">
        <v>8318</v>
      </c>
      <c r="S3287" s="9">
        <f t="shared" si="143"/>
        <v>42762.734097222223</v>
      </c>
      <c r="T3287" s="9">
        <f t="shared" si="144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45"/>
        <v>0.98264002620373403</v>
      </c>
      <c r="Q3288" t="s">
        <v>8317</v>
      </c>
      <c r="R3288" t="s">
        <v>8318</v>
      </c>
      <c r="S3288" s="9">
        <f t="shared" si="143"/>
        <v>42567.631736111107</v>
      </c>
      <c r="T3288" s="9">
        <f t="shared" si="144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45"/>
        <v>1</v>
      </c>
      <c r="Q3289" t="s">
        <v>8317</v>
      </c>
      <c r="R3289" t="s">
        <v>8318</v>
      </c>
      <c r="S3289" s="9">
        <f t="shared" si="143"/>
        <v>42311.541990740741</v>
      </c>
      <c r="T3289" s="9">
        <f t="shared" si="144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45"/>
        <v>0.99735799866154562</v>
      </c>
      <c r="Q3290" t="s">
        <v>8317</v>
      </c>
      <c r="R3290" t="s">
        <v>8318</v>
      </c>
      <c r="S3290" s="9">
        <f t="shared" si="143"/>
        <v>42505.566145833327</v>
      </c>
      <c r="T3290" s="9">
        <f t="shared" si="144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45"/>
        <v>0.75164233850964357</v>
      </c>
      <c r="Q3291" t="s">
        <v>8317</v>
      </c>
      <c r="R3291" t="s">
        <v>8318</v>
      </c>
      <c r="S3291" s="9">
        <f t="shared" si="143"/>
        <v>42758.159745370365</v>
      </c>
      <c r="T3291" s="9">
        <f t="shared" si="144"/>
        <v>42786.159745370365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45"/>
        <v>0.82508250825082508</v>
      </c>
      <c r="Q3292" t="s">
        <v>8317</v>
      </c>
      <c r="R3292" t="s">
        <v>8318</v>
      </c>
      <c r="S3292" s="9">
        <f t="shared" si="143"/>
        <v>42775.306608796294</v>
      </c>
      <c r="T3292" s="9">
        <f t="shared" si="144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45"/>
        <v>0.8771929824561403</v>
      </c>
      <c r="Q3293" t="s">
        <v>8317</v>
      </c>
      <c r="R3293" t="s">
        <v>8318</v>
      </c>
      <c r="S3293" s="9">
        <f t="shared" si="143"/>
        <v>42232.494212962956</v>
      </c>
      <c r="T3293" s="9">
        <f t="shared" si="144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45"/>
        <v>0.34948096885813151</v>
      </c>
      <c r="Q3294" t="s">
        <v>8317</v>
      </c>
      <c r="R3294" t="s">
        <v>8318</v>
      </c>
      <c r="S3294" s="9">
        <f t="shared" si="143"/>
        <v>42282.561898148146</v>
      </c>
      <c r="T3294" s="9">
        <f t="shared" si="144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45"/>
        <v>0.58670143415906129</v>
      </c>
      <c r="Q3295" t="s">
        <v>8317</v>
      </c>
      <c r="R3295" t="s">
        <v>8318</v>
      </c>
      <c r="S3295" s="9">
        <f t="shared" si="143"/>
        <v>42768.217037037037</v>
      </c>
      <c r="T3295" s="9">
        <f t="shared" si="144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45"/>
        <v>0.84507042253521125</v>
      </c>
      <c r="Q3296" t="s">
        <v>8317</v>
      </c>
      <c r="R3296" t="s">
        <v>8318</v>
      </c>
      <c r="S3296" s="9">
        <f t="shared" si="143"/>
        <v>42141.33280092592</v>
      </c>
      <c r="T3296" s="9">
        <f t="shared" si="144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45"/>
        <v>0.97220871932334274</v>
      </c>
      <c r="Q3297" t="s">
        <v>8317</v>
      </c>
      <c r="R3297" t="s">
        <v>8318</v>
      </c>
      <c r="S3297" s="9">
        <f t="shared" si="143"/>
        <v>42609.234131944446</v>
      </c>
      <c r="T3297" s="9">
        <f t="shared" si="144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45"/>
        <v>0.69412309116149928</v>
      </c>
      <c r="Q3298" t="s">
        <v>8317</v>
      </c>
      <c r="R3298" t="s">
        <v>8318</v>
      </c>
      <c r="S3298" s="9">
        <f t="shared" si="143"/>
        <v>42309.54828703704</v>
      </c>
      <c r="T3298" s="9">
        <f t="shared" si="144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45"/>
        <v>0.99927325581395354</v>
      </c>
      <c r="Q3299" t="s">
        <v>8317</v>
      </c>
      <c r="R3299" t="s">
        <v>8318</v>
      </c>
      <c r="S3299" s="9">
        <f t="shared" si="143"/>
        <v>42193.563148148147</v>
      </c>
      <c r="T3299" s="9">
        <f t="shared" si="144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45"/>
        <v>0.98299420033421803</v>
      </c>
      <c r="Q3300" t="s">
        <v>8317</v>
      </c>
      <c r="R3300" t="s">
        <v>8318</v>
      </c>
      <c r="S3300" s="9">
        <f t="shared" si="143"/>
        <v>42239.749629629623</v>
      </c>
      <c r="T3300" s="9">
        <f t="shared" si="144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45"/>
        <v>0.86058519793459554</v>
      </c>
      <c r="Q3301" t="s">
        <v>8317</v>
      </c>
      <c r="R3301" t="s">
        <v>8318</v>
      </c>
      <c r="S3301" s="9">
        <f t="shared" si="143"/>
        <v>42261.709062499998</v>
      </c>
      <c r="T3301" s="9">
        <f t="shared" si="144"/>
        <v>42291.709062499998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45"/>
        <v>0.73439412484700117</v>
      </c>
      <c r="Q3302" t="s">
        <v>8317</v>
      </c>
      <c r="R3302" t="s">
        <v>8318</v>
      </c>
      <c r="S3302" s="9">
        <f t="shared" si="143"/>
        <v>42102.535439814812</v>
      </c>
      <c r="T3302" s="9">
        <f t="shared" si="144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45"/>
        <v>0.7492507492507493</v>
      </c>
      <c r="Q3303" t="s">
        <v>8317</v>
      </c>
      <c r="R3303" t="s">
        <v>8318</v>
      </c>
      <c r="S3303" s="9">
        <f t="shared" si="143"/>
        <v>42538.527499999997</v>
      </c>
      <c r="T3303" s="9">
        <f t="shared" si="144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45"/>
        <v>0.9671848013816926</v>
      </c>
      <c r="Q3304" t="s">
        <v>8317</v>
      </c>
      <c r="R3304" t="s">
        <v>8318</v>
      </c>
      <c r="S3304" s="9">
        <f t="shared" si="143"/>
        <v>42681.143240740734</v>
      </c>
      <c r="T3304" s="9">
        <f t="shared" si="144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45"/>
        <v>0.86289549376797703</v>
      </c>
      <c r="Q3305" t="s">
        <v>8317</v>
      </c>
      <c r="R3305" t="s">
        <v>8318</v>
      </c>
      <c r="S3305" s="9">
        <f t="shared" si="143"/>
        <v>42056.443101851844</v>
      </c>
      <c r="T3305" s="9">
        <f t="shared" si="144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45"/>
        <v>0.95678520172221337</v>
      </c>
      <c r="Q3306" t="s">
        <v>8317</v>
      </c>
      <c r="R3306" t="s">
        <v>8318</v>
      </c>
      <c r="S3306" s="9">
        <f t="shared" si="143"/>
        <v>42696.41611111111</v>
      </c>
      <c r="T3306" s="9">
        <f t="shared" si="144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45"/>
        <v>0.98015192354814995</v>
      </c>
      <c r="Q3307" t="s">
        <v>8317</v>
      </c>
      <c r="R3307" t="s">
        <v>8318</v>
      </c>
      <c r="S3307" s="9">
        <f t="shared" si="143"/>
        <v>42186.647546296292</v>
      </c>
      <c r="T3307" s="9">
        <f t="shared" si="144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45"/>
        <v>0.57034220532319391</v>
      </c>
      <c r="Q3308" t="s">
        <v>8317</v>
      </c>
      <c r="R3308" t="s">
        <v>8318</v>
      </c>
      <c r="S3308" s="9">
        <f t="shared" si="143"/>
        <v>42493.010902777773</v>
      </c>
      <c r="T3308" s="9">
        <f t="shared" si="144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45"/>
        <v>0.9373828271466067</v>
      </c>
      <c r="Q3309" t="s">
        <v>8317</v>
      </c>
      <c r="R3309" t="s">
        <v>8318</v>
      </c>
      <c r="S3309" s="9">
        <f t="shared" si="143"/>
        <v>42474.848831018513</v>
      </c>
      <c r="T3309" s="9">
        <f t="shared" si="144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45"/>
        <v>0.81775700934579443</v>
      </c>
      <c r="Q3310" t="s">
        <v>8317</v>
      </c>
      <c r="R3310" t="s">
        <v>8318</v>
      </c>
      <c r="S3310" s="9">
        <f t="shared" si="143"/>
        <v>42452.668576388889</v>
      </c>
      <c r="T3310" s="9">
        <f t="shared" si="144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45"/>
        <v>0.62724014336917566</v>
      </c>
      <c r="Q3311" t="s">
        <v>8317</v>
      </c>
      <c r="R3311" t="s">
        <v>8318</v>
      </c>
      <c r="S3311" s="9">
        <f t="shared" si="143"/>
        <v>42628.441874999997</v>
      </c>
      <c r="T3311" s="9">
        <f t="shared" si="144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45"/>
        <v>0.99923136049192929</v>
      </c>
      <c r="Q3312" t="s">
        <v>8317</v>
      </c>
      <c r="R3312" t="s">
        <v>8318</v>
      </c>
      <c r="S3312" s="9">
        <f t="shared" si="143"/>
        <v>42253.720196759255</v>
      </c>
      <c r="T3312" s="9">
        <f t="shared" si="144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45"/>
        <v>0.91041514930808454</v>
      </c>
      <c r="Q3313" t="s">
        <v>8317</v>
      </c>
      <c r="R3313" t="s">
        <v>8318</v>
      </c>
      <c r="S3313" s="9">
        <f t="shared" si="143"/>
        <v>42264.083449074074</v>
      </c>
      <c r="T3313" s="9">
        <f t="shared" si="144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45"/>
        <v>0.99960015993602558</v>
      </c>
      <c r="Q3314" t="s">
        <v>8317</v>
      </c>
      <c r="R3314" t="s">
        <v>8318</v>
      </c>
      <c r="S3314" s="9">
        <f t="shared" si="143"/>
        <v>42664.601226851846</v>
      </c>
      <c r="T3314" s="9">
        <f t="shared" si="144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45"/>
        <v>0.86169754416199917</v>
      </c>
      <c r="Q3315" t="s">
        <v>8317</v>
      </c>
      <c r="R3315" t="s">
        <v>8318</v>
      </c>
      <c r="S3315" s="9">
        <f t="shared" si="143"/>
        <v>42382.036076388882</v>
      </c>
      <c r="T3315" s="9">
        <f t="shared" si="144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45"/>
        <v>0.47449584816132861</v>
      </c>
      <c r="Q3316" t="s">
        <v>8317</v>
      </c>
      <c r="R3316" t="s">
        <v>8318</v>
      </c>
      <c r="S3316" s="9">
        <f t="shared" si="143"/>
        <v>42105.059155092589</v>
      </c>
      <c r="T3316" s="9">
        <f t="shared" si="144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45"/>
        <v>0.90909090909090906</v>
      </c>
      <c r="Q3317" t="s">
        <v>8317</v>
      </c>
      <c r="R3317" t="s">
        <v>8318</v>
      </c>
      <c r="S3317" s="9">
        <f t="shared" si="143"/>
        <v>42466.09538194444</v>
      </c>
      <c r="T3317" s="9">
        <f t="shared" si="144"/>
        <v>42496.09538194444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45"/>
        <v>0.99913340903944603</v>
      </c>
      <c r="Q3318" t="s">
        <v>8317</v>
      </c>
      <c r="R3318" t="s">
        <v>8318</v>
      </c>
      <c r="S3318" s="9">
        <f t="shared" si="143"/>
        <v>41826.662905092591</v>
      </c>
      <c r="T3318" s="9">
        <f t="shared" si="144"/>
        <v>41859.370833333327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45"/>
        <v>0.94170403587443952</v>
      </c>
      <c r="Q3319" t="s">
        <v>8317</v>
      </c>
      <c r="R3319" t="s">
        <v>8318</v>
      </c>
      <c r="S3319" s="9">
        <f t="shared" si="143"/>
        <v>42498.831296296295</v>
      </c>
      <c r="T3319" s="9">
        <f t="shared" si="144"/>
        <v>42528.831296296295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45"/>
        <v>0.79617834394904463</v>
      </c>
      <c r="Q3320" t="s">
        <v>8317</v>
      </c>
      <c r="R3320" t="s">
        <v>8318</v>
      </c>
      <c r="S3320" s="9">
        <f t="shared" si="143"/>
        <v>42431.093668981477</v>
      </c>
      <c r="T3320" s="9">
        <f t="shared" si="144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45"/>
        <v>0.92592592592592593</v>
      </c>
      <c r="Q3321" t="s">
        <v>8317</v>
      </c>
      <c r="R3321" t="s">
        <v>8318</v>
      </c>
      <c r="S3321" s="9">
        <f t="shared" si="143"/>
        <v>41990.377152777779</v>
      </c>
      <c r="T3321" s="9">
        <f t="shared" si="144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45"/>
        <v>0.99009900990099009</v>
      </c>
      <c r="Q3322" t="s">
        <v>8317</v>
      </c>
      <c r="R3322" t="s">
        <v>8318</v>
      </c>
      <c r="S3322" s="9">
        <f t="shared" si="143"/>
        <v>42512.837465277778</v>
      </c>
      <c r="T3322" s="9">
        <f t="shared" si="144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45"/>
        <v>0.93109869646182497</v>
      </c>
      <c r="Q3323" t="s">
        <v>8317</v>
      </c>
      <c r="R3323" t="s">
        <v>8318</v>
      </c>
      <c r="S3323" s="9">
        <f t="shared" si="143"/>
        <v>41913.891956018517</v>
      </c>
      <c r="T3323" s="9">
        <f t="shared" si="144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45"/>
        <v>0.9850746268656716</v>
      </c>
      <c r="Q3324" t="s">
        <v>8317</v>
      </c>
      <c r="R3324" t="s">
        <v>8318</v>
      </c>
      <c r="S3324" s="9">
        <f t="shared" si="143"/>
        <v>42520.802037037036</v>
      </c>
      <c r="T3324" s="9">
        <f t="shared" si="144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45"/>
        <v>0.79428117553613975</v>
      </c>
      <c r="Q3325" t="s">
        <v>8317</v>
      </c>
      <c r="R3325" t="s">
        <v>8318</v>
      </c>
      <c r="S3325" s="9">
        <f t="shared" si="143"/>
        <v>42608.157499999994</v>
      </c>
      <c r="T3325" s="9">
        <f t="shared" si="144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45"/>
        <v>0.98360655737704916</v>
      </c>
      <c r="Q3326" t="s">
        <v>8317</v>
      </c>
      <c r="R3326" t="s">
        <v>8318</v>
      </c>
      <c r="S3326" s="9">
        <f t="shared" si="143"/>
        <v>42512.374884259254</v>
      </c>
      <c r="T3326" s="9">
        <f t="shared" si="144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45"/>
        <v>0.88888888888888884</v>
      </c>
      <c r="Q3327" t="s">
        <v>8317</v>
      </c>
      <c r="R3327" t="s">
        <v>8318</v>
      </c>
      <c r="S3327" s="9">
        <f t="shared" si="143"/>
        <v>42064.577280092592</v>
      </c>
      <c r="T3327" s="9">
        <f t="shared" si="144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45"/>
        <v>0.98643649815043155</v>
      </c>
      <c r="Q3328" t="s">
        <v>8317</v>
      </c>
      <c r="R3328" t="s">
        <v>8318</v>
      </c>
      <c r="S3328" s="9">
        <f t="shared" si="143"/>
        <v>42041.505844907406</v>
      </c>
      <c r="T3328" s="9">
        <f t="shared" si="144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45"/>
        <v>0.98765432098765427</v>
      </c>
      <c r="Q3329" t="s">
        <v>8317</v>
      </c>
      <c r="R3329" t="s">
        <v>8318</v>
      </c>
      <c r="S3329" s="9">
        <f t="shared" si="143"/>
        <v>42468.166273148141</v>
      </c>
      <c r="T3329" s="9">
        <f t="shared" si="144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45"/>
        <v>0.68311195445920303</v>
      </c>
      <c r="Q3330" t="s">
        <v>8317</v>
      </c>
      <c r="R3330" t="s">
        <v>8318</v>
      </c>
      <c r="S3330" s="9">
        <f t="shared" si="143"/>
        <v>41822.366701388884</v>
      </c>
      <c r="T3330" s="9">
        <f t="shared" si="144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45"/>
        <v>0.85616438356164382</v>
      </c>
      <c r="Q3331" t="s">
        <v>8317</v>
      </c>
      <c r="R3331" t="s">
        <v>8318</v>
      </c>
      <c r="S3331" s="9">
        <f t="shared" ref="S3331:S3394" si="146">(J3331/86400)+25569+(-5/24)</f>
        <v>41837.114675925921</v>
      </c>
      <c r="T3331" s="9">
        <f t="shared" ref="T3331:T3394" si="147">(I3331/86400)+25569+(-5/24)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45"/>
        <v>0.94102885821831872</v>
      </c>
      <c r="Q3332" t="s">
        <v>8317</v>
      </c>
      <c r="R3332" t="s">
        <v>8318</v>
      </c>
      <c r="S3332" s="9">
        <f t="shared" si="146"/>
        <v>42065.679027777776</v>
      </c>
      <c r="T3332" s="9">
        <f t="shared" si="147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45"/>
        <v>0.95675468809797171</v>
      </c>
      <c r="Q3333" t="s">
        <v>8317</v>
      </c>
      <c r="R3333" t="s">
        <v>8318</v>
      </c>
      <c r="S3333" s="9">
        <f t="shared" si="146"/>
        <v>42248.48942129629</v>
      </c>
      <c r="T3333" s="9">
        <f t="shared" si="147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45"/>
        <v>1</v>
      </c>
      <c r="Q3334" t="s">
        <v>8317</v>
      </c>
      <c r="R3334" t="s">
        <v>8318</v>
      </c>
      <c r="S3334" s="9">
        <f t="shared" si="146"/>
        <v>41809.651967592588</v>
      </c>
      <c r="T3334" s="9">
        <f t="shared" si="147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45"/>
        <v>0.95628415300546443</v>
      </c>
      <c r="Q3335" t="s">
        <v>8317</v>
      </c>
      <c r="R3335" t="s">
        <v>8318</v>
      </c>
      <c r="S3335" s="9">
        <f t="shared" si="146"/>
        <v>42148.468518518515</v>
      </c>
      <c r="T3335" s="9">
        <f t="shared" si="147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45"/>
        <v>0.72139396198285499</v>
      </c>
      <c r="Q3336" t="s">
        <v>8317</v>
      </c>
      <c r="R3336" t="s">
        <v>8318</v>
      </c>
      <c r="S3336" s="9">
        <f t="shared" si="146"/>
        <v>42185.312754629624</v>
      </c>
      <c r="T3336" s="9">
        <f t="shared" si="147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45"/>
        <v>0.99681020733652315</v>
      </c>
      <c r="Q3337" t="s">
        <v>8317</v>
      </c>
      <c r="R3337" t="s">
        <v>8318</v>
      </c>
      <c r="S3337" s="9">
        <f t="shared" si="146"/>
        <v>41827.465810185182</v>
      </c>
      <c r="T3337" s="9">
        <f t="shared" si="147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ref="O3338:O3401" si="148">D3338/E3338</f>
        <v>1</v>
      </c>
      <c r="Q3338" t="s">
        <v>8317</v>
      </c>
      <c r="R3338" t="s">
        <v>8318</v>
      </c>
      <c r="S3338" s="9">
        <f t="shared" si="146"/>
        <v>42437.190347222218</v>
      </c>
      <c r="T3338" s="9">
        <f t="shared" si="147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48"/>
        <v>0.90744101633393826</v>
      </c>
      <c r="Q3339" t="s">
        <v>8317</v>
      </c>
      <c r="R3339" t="s">
        <v>8318</v>
      </c>
      <c r="S3339" s="9">
        <f t="shared" si="146"/>
        <v>41901.073692129627</v>
      </c>
      <c r="T3339" s="9">
        <f t="shared" si="147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48"/>
        <v>0.97866510080250535</v>
      </c>
      <c r="Q3340" t="s">
        <v>8317</v>
      </c>
      <c r="R3340" t="s">
        <v>8318</v>
      </c>
      <c r="S3340" s="9">
        <f t="shared" si="146"/>
        <v>42769.366666666661</v>
      </c>
      <c r="T3340" s="9">
        <f t="shared" si="147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48"/>
        <v>0.95831336847149018</v>
      </c>
      <c r="Q3341" t="s">
        <v>8317</v>
      </c>
      <c r="R3341" t="s">
        <v>8318</v>
      </c>
      <c r="S3341" s="9">
        <f t="shared" si="146"/>
        <v>42549.457384259258</v>
      </c>
      <c r="T3341" s="9">
        <f t="shared" si="147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48"/>
        <v>0.72376357056694818</v>
      </c>
      <c r="Q3342" t="s">
        <v>8317</v>
      </c>
      <c r="R3342" t="s">
        <v>8318</v>
      </c>
      <c r="S3342" s="9">
        <f t="shared" si="146"/>
        <v>42685.765671296293</v>
      </c>
      <c r="T3342" s="9">
        <f t="shared" si="147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48"/>
        <v>1</v>
      </c>
      <c r="Q3343" t="s">
        <v>8317</v>
      </c>
      <c r="R3343" t="s">
        <v>8318</v>
      </c>
      <c r="S3343" s="9">
        <f t="shared" si="146"/>
        <v>42510.590520833335</v>
      </c>
      <c r="T3343" s="9">
        <f t="shared" si="147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48"/>
        <v>0.98360655737704916</v>
      </c>
      <c r="Q3344" t="s">
        <v>8317</v>
      </c>
      <c r="R3344" t="s">
        <v>8318</v>
      </c>
      <c r="S3344" s="9">
        <f t="shared" si="146"/>
        <v>42062.088078703702</v>
      </c>
      <c r="T3344" s="9">
        <f t="shared" si="147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48"/>
        <v>0.58333333333333337</v>
      </c>
      <c r="Q3345" t="s">
        <v>8317</v>
      </c>
      <c r="R3345" t="s">
        <v>8318</v>
      </c>
      <c r="S3345" s="9">
        <f t="shared" si="146"/>
        <v>42452.708148148151</v>
      </c>
      <c r="T3345" s="9">
        <f t="shared" si="147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48"/>
        <v>0.98576122672508215</v>
      </c>
      <c r="Q3346" t="s">
        <v>8317</v>
      </c>
      <c r="R3346" t="s">
        <v>8318</v>
      </c>
      <c r="S3346" s="9">
        <f t="shared" si="146"/>
        <v>41850.991817129623</v>
      </c>
      <c r="T3346" s="9">
        <f t="shared" si="147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48"/>
        <v>0.76923076923076927</v>
      </c>
      <c r="Q3347" t="s">
        <v>8317</v>
      </c>
      <c r="R3347" t="s">
        <v>8318</v>
      </c>
      <c r="S3347" s="9">
        <f t="shared" si="146"/>
        <v>42052.897777777776</v>
      </c>
      <c r="T3347" s="9">
        <f t="shared" si="147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48"/>
        <v>0.90909090909090906</v>
      </c>
      <c r="Q3348" t="s">
        <v>8317</v>
      </c>
      <c r="R3348" t="s">
        <v>8318</v>
      </c>
      <c r="S3348" s="9">
        <f t="shared" si="146"/>
        <v>42053.816087962965</v>
      </c>
      <c r="T3348" s="9">
        <f t="shared" si="147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48"/>
        <v>0.83717036416910839</v>
      </c>
      <c r="Q3349" t="s">
        <v>8317</v>
      </c>
      <c r="R3349" t="s">
        <v>8318</v>
      </c>
      <c r="S3349" s="9">
        <f t="shared" si="146"/>
        <v>42484.343217592592</v>
      </c>
      <c r="T3349" s="9">
        <f t="shared" si="147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48"/>
        <v>0.99709934735315442</v>
      </c>
      <c r="Q3350" t="s">
        <v>8317</v>
      </c>
      <c r="R3350" t="s">
        <v>8318</v>
      </c>
      <c r="S3350" s="9">
        <f t="shared" si="146"/>
        <v>42466.350462962961</v>
      </c>
      <c r="T3350" s="9">
        <f t="shared" si="147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48"/>
        <v>0.65189048239895697</v>
      </c>
      <c r="Q3351" t="s">
        <v>8317</v>
      </c>
      <c r="R3351" t="s">
        <v>8318</v>
      </c>
      <c r="S3351" s="9">
        <f t="shared" si="146"/>
        <v>42512.902453703697</v>
      </c>
      <c r="T3351" s="9">
        <f t="shared" si="147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48"/>
        <v>0.95759233926128595</v>
      </c>
      <c r="Q3352" t="s">
        <v>8317</v>
      </c>
      <c r="R3352" t="s">
        <v>8318</v>
      </c>
      <c r="S3352" s="9">
        <f t="shared" si="146"/>
        <v>42302.493182870363</v>
      </c>
      <c r="T3352" s="9">
        <f t="shared" si="147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48"/>
        <v>0.98911968348170132</v>
      </c>
      <c r="Q3353" t="s">
        <v>8317</v>
      </c>
      <c r="R3353" t="s">
        <v>8318</v>
      </c>
      <c r="S3353" s="9">
        <f t="shared" si="146"/>
        <v>41806.187094907407</v>
      </c>
      <c r="T3353" s="9">
        <f t="shared" si="147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48"/>
        <v>0.93005952380952384</v>
      </c>
      <c r="Q3354" t="s">
        <v>8317</v>
      </c>
      <c r="R3354" t="s">
        <v>8318</v>
      </c>
      <c r="S3354" s="9">
        <f t="shared" si="146"/>
        <v>42495.784467592595</v>
      </c>
      <c r="T3354" s="9">
        <f t="shared" si="147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48"/>
        <v>0.31746031746031744</v>
      </c>
      <c r="Q3355" t="s">
        <v>8317</v>
      </c>
      <c r="R3355" t="s">
        <v>8318</v>
      </c>
      <c r="S3355" s="9">
        <f t="shared" si="146"/>
        <v>42479.223958333336</v>
      </c>
      <c r="T3355" s="9">
        <f t="shared" si="147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48"/>
        <v>0.98103335513407453</v>
      </c>
      <c r="Q3356" t="s">
        <v>8317</v>
      </c>
      <c r="R3356" t="s">
        <v>8318</v>
      </c>
      <c r="S3356" s="9">
        <f t="shared" si="146"/>
        <v>42270.518587962964</v>
      </c>
      <c r="T3356" s="9">
        <f t="shared" si="147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48"/>
        <v>0.79185520361990946</v>
      </c>
      <c r="Q3357" t="s">
        <v>8317</v>
      </c>
      <c r="R3357" t="s">
        <v>8318</v>
      </c>
      <c r="S3357" s="9">
        <f t="shared" si="146"/>
        <v>42489.411192129628</v>
      </c>
      <c r="T3357" s="9">
        <f t="shared" si="147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48"/>
        <v>0.98619329388560162</v>
      </c>
      <c r="Q3358" t="s">
        <v>8317</v>
      </c>
      <c r="R3358" t="s">
        <v>8318</v>
      </c>
      <c r="S3358" s="9">
        <f t="shared" si="146"/>
        <v>42536.607314814813</v>
      </c>
      <c r="T3358" s="9">
        <f t="shared" si="147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48"/>
        <v>0.99009900990099009</v>
      </c>
      <c r="Q3359" t="s">
        <v>8317</v>
      </c>
      <c r="R3359" t="s">
        <v>8318</v>
      </c>
      <c r="S3359" s="9">
        <f t="shared" si="146"/>
        <v>41822.209606481476</v>
      </c>
      <c r="T3359" s="9">
        <f t="shared" si="147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48"/>
        <v>0.9709680551509855</v>
      </c>
      <c r="Q3360" t="s">
        <v>8317</v>
      </c>
      <c r="R3360" t="s">
        <v>8318</v>
      </c>
      <c r="S3360" s="9">
        <f t="shared" si="146"/>
        <v>41932.102766203701</v>
      </c>
      <c r="T3360" s="9">
        <f t="shared" si="147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48"/>
        <v>0.94117647058823528</v>
      </c>
      <c r="Q3361" t="s">
        <v>8317</v>
      </c>
      <c r="R3361" t="s">
        <v>8318</v>
      </c>
      <c r="S3361" s="9">
        <f t="shared" si="146"/>
        <v>42745.848773148151</v>
      </c>
      <c r="T3361" s="9">
        <f t="shared" si="147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48"/>
        <v>0.98640946953090747</v>
      </c>
      <c r="Q3362" t="s">
        <v>8317</v>
      </c>
      <c r="R3362" t="s">
        <v>8318</v>
      </c>
      <c r="S3362" s="9">
        <f t="shared" si="146"/>
        <v>42696.874340277776</v>
      </c>
      <c r="T3362" s="9">
        <f t="shared" si="147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48"/>
        <v>0.88136788295434509</v>
      </c>
      <c r="Q3363" t="s">
        <v>8317</v>
      </c>
      <c r="R3363" t="s">
        <v>8318</v>
      </c>
      <c r="S3363" s="9">
        <f t="shared" si="146"/>
        <v>41865.817013888889</v>
      </c>
      <c r="T3363" s="9">
        <f t="shared" si="147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48"/>
        <v>0.45871559633027525</v>
      </c>
      <c r="Q3364" t="s">
        <v>8317</v>
      </c>
      <c r="R3364" t="s">
        <v>8318</v>
      </c>
      <c r="S3364" s="9">
        <f t="shared" si="146"/>
        <v>42055.883298611108</v>
      </c>
      <c r="T3364" s="9">
        <f t="shared" si="147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48"/>
        <v>0.98600508905852413</v>
      </c>
      <c r="Q3365" t="s">
        <v>8317</v>
      </c>
      <c r="R3365" t="s">
        <v>8318</v>
      </c>
      <c r="S3365" s="9">
        <f t="shared" si="146"/>
        <v>41851.563020833331</v>
      </c>
      <c r="T3365" s="9">
        <f t="shared" si="147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48"/>
        <v>0.94398993077407178</v>
      </c>
      <c r="Q3366" t="s">
        <v>8317</v>
      </c>
      <c r="R3366" t="s">
        <v>8318</v>
      </c>
      <c r="S3366" s="9">
        <f t="shared" si="146"/>
        <v>42422.769085648142</v>
      </c>
      <c r="T3366" s="9">
        <f t="shared" si="147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48"/>
        <v>0.96153846153846156</v>
      </c>
      <c r="Q3367" t="s">
        <v>8317</v>
      </c>
      <c r="R3367" t="s">
        <v>8318</v>
      </c>
      <c r="S3367" s="9">
        <f t="shared" si="146"/>
        <v>42320.893425925919</v>
      </c>
      <c r="T3367" s="9">
        <f t="shared" si="147"/>
        <v>42350.893425925919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48"/>
        <v>0.45248868778280543</v>
      </c>
      <c r="Q3368" t="s">
        <v>8317</v>
      </c>
      <c r="R3368" t="s">
        <v>8318</v>
      </c>
      <c r="S3368" s="9">
        <f t="shared" si="146"/>
        <v>42106.859224537031</v>
      </c>
      <c r="T3368" s="9">
        <f t="shared" si="147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48"/>
        <v>0.84269662921348309</v>
      </c>
      <c r="Q3369" t="s">
        <v>8317</v>
      </c>
      <c r="R3369" t="s">
        <v>8318</v>
      </c>
      <c r="S3369" s="9">
        <f t="shared" si="146"/>
        <v>42192.725624999999</v>
      </c>
      <c r="T3369" s="9">
        <f t="shared" si="147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48"/>
        <v>0.95602294455066916</v>
      </c>
      <c r="Q3370" t="s">
        <v>8317</v>
      </c>
      <c r="R3370" t="s">
        <v>8318</v>
      </c>
      <c r="S3370" s="9">
        <f t="shared" si="146"/>
        <v>41968.991423611107</v>
      </c>
      <c r="T3370" s="9">
        <f t="shared" si="147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48"/>
        <v>0.9624639076034649</v>
      </c>
      <c r="Q3371" t="s">
        <v>8317</v>
      </c>
      <c r="R3371" t="s">
        <v>8318</v>
      </c>
      <c r="S3371" s="9">
        <f t="shared" si="146"/>
        <v>42689.833101851851</v>
      </c>
      <c r="T3371" s="9">
        <f t="shared" si="147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48"/>
        <v>0.84937712344280858</v>
      </c>
      <c r="Q3372" t="s">
        <v>8317</v>
      </c>
      <c r="R3372" t="s">
        <v>8318</v>
      </c>
      <c r="S3372" s="9">
        <f t="shared" si="146"/>
        <v>42690.125983796293</v>
      </c>
      <c r="T3372" s="9">
        <f t="shared" si="147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48"/>
        <v>0.72202166064981954</v>
      </c>
      <c r="Q3373" t="s">
        <v>8317</v>
      </c>
      <c r="R3373" t="s">
        <v>8318</v>
      </c>
      <c r="S3373" s="9">
        <f t="shared" si="146"/>
        <v>42312.666261574072</v>
      </c>
      <c r="T3373" s="9">
        <f t="shared" si="147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48"/>
        <v>0.96618357487922701</v>
      </c>
      <c r="Q3374" t="s">
        <v>8317</v>
      </c>
      <c r="R3374" t="s">
        <v>8318</v>
      </c>
      <c r="S3374" s="9">
        <f t="shared" si="146"/>
        <v>41855.339768518512</v>
      </c>
      <c r="T3374" s="9">
        <f t="shared" si="147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48"/>
        <v>0.99750623441396513</v>
      </c>
      <c r="Q3375" t="s">
        <v>8317</v>
      </c>
      <c r="R3375" t="s">
        <v>8318</v>
      </c>
      <c r="S3375" s="9">
        <f t="shared" si="146"/>
        <v>42179.646296296291</v>
      </c>
      <c r="T3375" s="9">
        <f t="shared" si="147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48"/>
        <v>0.93833780160857905</v>
      </c>
      <c r="Q3376" t="s">
        <v>8317</v>
      </c>
      <c r="R3376" t="s">
        <v>8318</v>
      </c>
      <c r="S3376" s="9">
        <f t="shared" si="146"/>
        <v>42275.523333333331</v>
      </c>
      <c r="T3376" s="9">
        <f t="shared" si="147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48"/>
        <v>1</v>
      </c>
      <c r="Q3377" t="s">
        <v>8317</v>
      </c>
      <c r="R3377" t="s">
        <v>8318</v>
      </c>
      <c r="S3377" s="9">
        <f t="shared" si="146"/>
        <v>41765.402465277773</v>
      </c>
      <c r="T3377" s="9">
        <f t="shared" si="147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48"/>
        <v>0.99987501562304715</v>
      </c>
      <c r="Q3378" t="s">
        <v>8317</v>
      </c>
      <c r="R3378" t="s">
        <v>8318</v>
      </c>
      <c r="S3378" s="9">
        <f t="shared" si="146"/>
        <v>42059.492986111109</v>
      </c>
      <c r="T3378" s="9">
        <f t="shared" si="147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48"/>
        <v>0.98960910440376049</v>
      </c>
      <c r="Q3379" t="s">
        <v>8317</v>
      </c>
      <c r="R3379" t="s">
        <v>8318</v>
      </c>
      <c r="S3379" s="9">
        <f t="shared" si="146"/>
        <v>42053.524293981478</v>
      </c>
      <c r="T3379" s="9">
        <f t="shared" si="147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48"/>
        <v>0.92905405405405406</v>
      </c>
      <c r="Q3380" t="s">
        <v>8317</v>
      </c>
      <c r="R3380" t="s">
        <v>8318</v>
      </c>
      <c r="S3380" s="9">
        <f t="shared" si="146"/>
        <v>41858.147060185183</v>
      </c>
      <c r="T3380" s="9">
        <f t="shared" si="147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48"/>
        <v>0.964785335262904</v>
      </c>
      <c r="Q3381" t="s">
        <v>8317</v>
      </c>
      <c r="R3381" t="s">
        <v>8318</v>
      </c>
      <c r="S3381" s="9">
        <f t="shared" si="146"/>
        <v>42225.305555555555</v>
      </c>
      <c r="T3381" s="9">
        <f t="shared" si="147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48"/>
        <v>0.95754867539099908</v>
      </c>
      <c r="Q3382" t="s">
        <v>8317</v>
      </c>
      <c r="R3382" t="s">
        <v>8318</v>
      </c>
      <c r="S3382" s="9">
        <f t="shared" si="146"/>
        <v>41937.745115740741</v>
      </c>
      <c r="T3382" s="9">
        <f t="shared" si="147"/>
        <v>41972.786782407406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48"/>
        <v>0.97799511002444983</v>
      </c>
      <c r="Q3383" t="s">
        <v>8317</v>
      </c>
      <c r="R3383" t="s">
        <v>8318</v>
      </c>
      <c r="S3383" s="9">
        <f t="shared" si="146"/>
        <v>42043.976655092592</v>
      </c>
      <c r="T3383" s="9">
        <f t="shared" si="147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48"/>
        <v>0.99262620533182078</v>
      </c>
      <c r="Q3384" t="s">
        <v>8317</v>
      </c>
      <c r="R3384" t="s">
        <v>8318</v>
      </c>
      <c r="S3384" s="9">
        <f t="shared" si="146"/>
        <v>42559.222870370366</v>
      </c>
      <c r="T3384" s="9">
        <f t="shared" si="147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48"/>
        <v>0.8951406649616368</v>
      </c>
      <c r="Q3385" t="s">
        <v>8317</v>
      </c>
      <c r="R3385" t="s">
        <v>8318</v>
      </c>
      <c r="S3385" s="9">
        <f t="shared" si="146"/>
        <v>42524.574305555558</v>
      </c>
      <c r="T3385" s="9">
        <f t="shared" si="147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48"/>
        <v>0.99989001209866912</v>
      </c>
      <c r="Q3386" t="s">
        <v>8317</v>
      </c>
      <c r="R3386" t="s">
        <v>8318</v>
      </c>
      <c r="S3386" s="9">
        <f t="shared" si="146"/>
        <v>42291.879259259258</v>
      </c>
      <c r="T3386" s="9">
        <f t="shared" si="147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48"/>
        <v>1</v>
      </c>
      <c r="Q3387" t="s">
        <v>8317</v>
      </c>
      <c r="R3387" t="s">
        <v>8318</v>
      </c>
      <c r="S3387" s="9">
        <f t="shared" si="146"/>
        <v>41953.659166666665</v>
      </c>
      <c r="T3387" s="9">
        <f t="shared" si="147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48"/>
        <v>0.95238095238095233</v>
      </c>
      <c r="Q3388" t="s">
        <v>8317</v>
      </c>
      <c r="R3388" t="s">
        <v>8318</v>
      </c>
      <c r="S3388" s="9">
        <f t="shared" si="146"/>
        <v>41946.436412037037</v>
      </c>
      <c r="T3388" s="9">
        <f t="shared" si="147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48"/>
        <v>0.85567598402738165</v>
      </c>
      <c r="Q3389" t="s">
        <v>8317</v>
      </c>
      <c r="R3389" t="s">
        <v>8318</v>
      </c>
      <c r="S3389" s="9">
        <f t="shared" si="146"/>
        <v>41947.554259259261</v>
      </c>
      <c r="T3389" s="9">
        <f t="shared" si="147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48"/>
        <v>0.96339113680154143</v>
      </c>
      <c r="Q3390" t="s">
        <v>8317</v>
      </c>
      <c r="R3390" t="s">
        <v>8318</v>
      </c>
      <c r="S3390" s="9">
        <f t="shared" si="146"/>
        <v>42143.252789351849</v>
      </c>
      <c r="T3390" s="9">
        <f t="shared" si="147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48"/>
        <v>0.8733624454148472</v>
      </c>
      <c r="Q3391" t="s">
        <v>8317</v>
      </c>
      <c r="R3391" t="s">
        <v>8318</v>
      </c>
      <c r="S3391" s="9">
        <f t="shared" si="146"/>
        <v>42494.355115740742</v>
      </c>
      <c r="T3391" s="9">
        <f t="shared" si="147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48"/>
        <v>0.9765625</v>
      </c>
      <c r="Q3392" t="s">
        <v>8317</v>
      </c>
      <c r="R3392" t="s">
        <v>8318</v>
      </c>
      <c r="S3392" s="9">
        <f t="shared" si="146"/>
        <v>41815.566493055558</v>
      </c>
      <c r="T3392" s="9">
        <f t="shared" si="147"/>
        <v>41830.566493055558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48"/>
        <v>0.44843049327354262</v>
      </c>
      <c r="Q3393" t="s">
        <v>8317</v>
      </c>
      <c r="R3393" t="s">
        <v>8318</v>
      </c>
      <c r="S3393" s="9">
        <f t="shared" si="146"/>
        <v>41830.337361111109</v>
      </c>
      <c r="T3393" s="9">
        <f t="shared" si="147"/>
        <v>41859.727777777771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48"/>
        <v>1</v>
      </c>
      <c r="Q3394" t="s">
        <v>8317</v>
      </c>
      <c r="R3394" t="s">
        <v>8318</v>
      </c>
      <c r="S3394" s="9">
        <f t="shared" si="146"/>
        <v>42446.63721064815</v>
      </c>
      <c r="T3394" s="9">
        <f t="shared" si="147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48"/>
        <v>0.94517958412098302</v>
      </c>
      <c r="Q3395" t="s">
        <v>8317</v>
      </c>
      <c r="R3395" t="s">
        <v>8318</v>
      </c>
      <c r="S3395" s="9">
        <f t="shared" ref="S3395:S3458" si="149">(J3395/86400)+25569+(-5/24)</f>
        <v>41923.713310185187</v>
      </c>
      <c r="T3395" s="9">
        <f t="shared" ref="T3395:T3458" si="150">(I3395/86400)+25569+(-5/24)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48"/>
        <v>0.70242656449552998</v>
      </c>
      <c r="Q3396" t="s">
        <v>8317</v>
      </c>
      <c r="R3396" t="s">
        <v>8318</v>
      </c>
      <c r="S3396" s="9">
        <f t="shared" si="149"/>
        <v>41817.387094907404</v>
      </c>
      <c r="T3396" s="9">
        <f t="shared" si="150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48"/>
        <v>0.54347826086956519</v>
      </c>
      <c r="Q3397" t="s">
        <v>8317</v>
      </c>
      <c r="R3397" t="s">
        <v>8318</v>
      </c>
      <c r="S3397" s="9">
        <f t="shared" si="149"/>
        <v>42140.503981481474</v>
      </c>
      <c r="T3397" s="9">
        <f t="shared" si="150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48"/>
        <v>0.95846645367412142</v>
      </c>
      <c r="Q3398" t="s">
        <v>8317</v>
      </c>
      <c r="R3398" t="s">
        <v>8318</v>
      </c>
      <c r="S3398" s="9">
        <f t="shared" si="149"/>
        <v>41764.238298611112</v>
      </c>
      <c r="T3398" s="9">
        <f t="shared" si="150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48"/>
        <v>0.8928571428571429</v>
      </c>
      <c r="Q3399" t="s">
        <v>8317</v>
      </c>
      <c r="R3399" t="s">
        <v>8318</v>
      </c>
      <c r="S3399" s="9">
        <f t="shared" si="149"/>
        <v>42378.270011574066</v>
      </c>
      <c r="T3399" s="9">
        <f t="shared" si="150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48"/>
        <v>0.90029259509340531</v>
      </c>
      <c r="Q3400" t="s">
        <v>8317</v>
      </c>
      <c r="R3400" t="s">
        <v>8318</v>
      </c>
      <c r="S3400" s="9">
        <f t="shared" si="149"/>
        <v>41941.543703703697</v>
      </c>
      <c r="T3400" s="9">
        <f t="shared" si="150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48"/>
        <v>0.96385542168674698</v>
      </c>
      <c r="Q3401" t="s">
        <v>8317</v>
      </c>
      <c r="R3401" t="s">
        <v>8318</v>
      </c>
      <c r="S3401" s="9">
        <f t="shared" si="149"/>
        <v>42026.712094907409</v>
      </c>
      <c r="T3401" s="9">
        <f t="shared" si="150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ref="O3402:O3465" si="151">D3402/E3402</f>
        <v>0.9959167413604223</v>
      </c>
      <c r="Q3402" t="s">
        <v>8317</v>
      </c>
      <c r="R3402" t="s">
        <v>8318</v>
      </c>
      <c r="S3402" s="9">
        <f t="shared" si="149"/>
        <v>41834.745532407404</v>
      </c>
      <c r="T3402" s="9">
        <f t="shared" si="150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1"/>
        <v>0.98171970209884907</v>
      </c>
      <c r="Q3403" t="s">
        <v>8317</v>
      </c>
      <c r="R3403" t="s">
        <v>8318</v>
      </c>
      <c r="S3403" s="9">
        <f t="shared" si="149"/>
        <v>42193.5155787037</v>
      </c>
      <c r="T3403" s="9">
        <f t="shared" si="150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1"/>
        <v>0.91102338293349527</v>
      </c>
      <c r="Q3404" t="s">
        <v>8317</v>
      </c>
      <c r="R3404" t="s">
        <v>8318</v>
      </c>
      <c r="S3404" s="9">
        <f t="shared" si="149"/>
        <v>42290.410219907404</v>
      </c>
      <c r="T3404" s="9">
        <f t="shared" si="150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1"/>
        <v>1</v>
      </c>
      <c r="Q3405" t="s">
        <v>8317</v>
      </c>
      <c r="R3405" t="s">
        <v>8318</v>
      </c>
      <c r="S3405" s="9">
        <f t="shared" si="149"/>
        <v>42150.253749999996</v>
      </c>
      <c r="T3405" s="9">
        <f t="shared" si="150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1"/>
        <v>0.81967213114754101</v>
      </c>
      <c r="Q3406" t="s">
        <v>8317</v>
      </c>
      <c r="R3406" t="s">
        <v>8318</v>
      </c>
      <c r="S3406" s="9">
        <f t="shared" si="149"/>
        <v>42152.295162037037</v>
      </c>
      <c r="T3406" s="9">
        <f t="shared" si="150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1"/>
        <v>0.72689511941848395</v>
      </c>
      <c r="Q3407" t="s">
        <v>8317</v>
      </c>
      <c r="R3407" t="s">
        <v>8318</v>
      </c>
      <c r="S3407" s="9">
        <f t="shared" si="149"/>
        <v>42409.808865740742</v>
      </c>
      <c r="T3407" s="9">
        <f t="shared" si="150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1"/>
        <v>0.99690958030106669</v>
      </c>
      <c r="Q3408" t="s">
        <v>8317</v>
      </c>
      <c r="R3408" t="s">
        <v>8318</v>
      </c>
      <c r="S3408" s="9">
        <f t="shared" si="149"/>
        <v>41791.284444444442</v>
      </c>
      <c r="T3408" s="9">
        <f t="shared" si="150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1"/>
        <v>0.93370681605975725</v>
      </c>
      <c r="Q3409" t="s">
        <v>8317</v>
      </c>
      <c r="R3409" t="s">
        <v>8318</v>
      </c>
      <c r="S3409" s="9">
        <f t="shared" si="149"/>
        <v>41796.21399305555</v>
      </c>
      <c r="T3409" s="9">
        <f t="shared" si="150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1"/>
        <v>0.47393364928909953</v>
      </c>
      <c r="Q3410" t="s">
        <v>8317</v>
      </c>
      <c r="R3410" t="s">
        <v>8318</v>
      </c>
      <c r="S3410" s="9">
        <f t="shared" si="149"/>
        <v>41808.78361111111</v>
      </c>
      <c r="T3410" s="9">
        <f t="shared" si="150"/>
        <v>41838.78361111111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1"/>
        <v>0.80906148867313921</v>
      </c>
      <c r="Q3411" t="s">
        <v>8317</v>
      </c>
      <c r="R3411" t="s">
        <v>8318</v>
      </c>
      <c r="S3411" s="9">
        <f t="shared" si="149"/>
        <v>42544.605995370366</v>
      </c>
      <c r="T3411" s="9">
        <f t="shared" si="150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1"/>
        <v>0.92165898617511521</v>
      </c>
      <c r="Q3412" t="s">
        <v>8317</v>
      </c>
      <c r="R3412" t="s">
        <v>8318</v>
      </c>
      <c r="S3412" s="9">
        <f t="shared" si="149"/>
        <v>42499.83321759259</v>
      </c>
      <c r="T3412" s="9">
        <f t="shared" si="150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1"/>
        <v>0.96556163501770198</v>
      </c>
      <c r="Q3413" t="s">
        <v>8317</v>
      </c>
      <c r="R3413" t="s">
        <v>8318</v>
      </c>
      <c r="S3413" s="9">
        <f t="shared" si="149"/>
        <v>42264.814490740733</v>
      </c>
      <c r="T3413" s="9">
        <f t="shared" si="150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1"/>
        <v>1</v>
      </c>
      <c r="Q3414" t="s">
        <v>8317</v>
      </c>
      <c r="R3414" t="s">
        <v>8318</v>
      </c>
      <c r="S3414" s="9">
        <f t="shared" si="149"/>
        <v>41879.750717592593</v>
      </c>
      <c r="T3414" s="9">
        <f t="shared" si="150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1"/>
        <v>0.76923076923076927</v>
      </c>
      <c r="Q3415" t="s">
        <v>8317</v>
      </c>
      <c r="R3415" t="s">
        <v>8318</v>
      </c>
      <c r="S3415" s="9">
        <f t="shared" si="149"/>
        <v>42053.524745370371</v>
      </c>
      <c r="T3415" s="9">
        <f t="shared" si="150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1"/>
        <v>0.96618357487922701</v>
      </c>
      <c r="Q3416" t="s">
        <v>8317</v>
      </c>
      <c r="R3416" t="s">
        <v>8318</v>
      </c>
      <c r="S3416" s="9">
        <f t="shared" si="149"/>
        <v>42675.624131944445</v>
      </c>
      <c r="T3416" s="9">
        <f t="shared" si="150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1"/>
        <v>1</v>
      </c>
      <c r="Q3417" t="s">
        <v>8317</v>
      </c>
      <c r="R3417" t="s">
        <v>8318</v>
      </c>
      <c r="S3417" s="9">
        <f t="shared" si="149"/>
        <v>42466.935833333329</v>
      </c>
      <c r="T3417" s="9">
        <f t="shared" si="150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1"/>
        <v>0.83612040133779264</v>
      </c>
      <c r="Q3418" t="s">
        <v>8317</v>
      </c>
      <c r="R3418" t="s">
        <v>8318</v>
      </c>
      <c r="S3418" s="9">
        <f t="shared" si="149"/>
        <v>42089.204224537032</v>
      </c>
      <c r="T3418" s="9">
        <f t="shared" si="150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1"/>
        <v>0.99999411768166069</v>
      </c>
      <c r="Q3419" t="s">
        <v>8317</v>
      </c>
      <c r="R3419" t="s">
        <v>8318</v>
      </c>
      <c r="S3419" s="9">
        <f t="shared" si="149"/>
        <v>41894.705416666664</v>
      </c>
      <c r="T3419" s="9">
        <f t="shared" si="150"/>
        <v>41937.821527777771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1"/>
        <v>0.99132589838909546</v>
      </c>
      <c r="Q3420" t="s">
        <v>8317</v>
      </c>
      <c r="R3420" t="s">
        <v>8318</v>
      </c>
      <c r="S3420" s="9">
        <f t="shared" si="149"/>
        <v>41752.626238425924</v>
      </c>
      <c r="T3420" s="9">
        <f t="shared" si="150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1"/>
        <v>0.93856655290102387</v>
      </c>
      <c r="Q3421" t="s">
        <v>8317</v>
      </c>
      <c r="R3421" t="s">
        <v>8318</v>
      </c>
      <c r="S3421" s="9">
        <f t="shared" si="149"/>
        <v>42448.613252314812</v>
      </c>
      <c r="T3421" s="9">
        <f t="shared" si="150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1"/>
        <v>0.72463768115942029</v>
      </c>
      <c r="Q3422" t="s">
        <v>8317</v>
      </c>
      <c r="R3422" t="s">
        <v>8318</v>
      </c>
      <c r="S3422" s="9">
        <f t="shared" si="149"/>
        <v>42404.881967592592</v>
      </c>
      <c r="T3422" s="9">
        <f t="shared" si="150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1"/>
        <v>0.98863074641621351</v>
      </c>
      <c r="Q3423" t="s">
        <v>8317</v>
      </c>
      <c r="R3423" t="s">
        <v>8318</v>
      </c>
      <c r="S3423" s="9">
        <f t="shared" si="149"/>
        <v>42037.582905092589</v>
      </c>
      <c r="T3423" s="9">
        <f t="shared" si="150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1"/>
        <v>0.91659028414298804</v>
      </c>
      <c r="Q3424" t="s">
        <v>8317</v>
      </c>
      <c r="R3424" t="s">
        <v>8318</v>
      </c>
      <c r="S3424" s="9">
        <f t="shared" si="149"/>
        <v>42323.353888888887</v>
      </c>
      <c r="T3424" s="9">
        <f t="shared" si="150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1"/>
        <v>0.7142857142857143</v>
      </c>
      <c r="Q3425" t="s">
        <v>8317</v>
      </c>
      <c r="R3425" t="s">
        <v>8318</v>
      </c>
      <c r="S3425" s="9">
        <f t="shared" si="149"/>
        <v>42088.703020833331</v>
      </c>
      <c r="T3425" s="9">
        <f t="shared" si="150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1"/>
        <v>0.96540627514078836</v>
      </c>
      <c r="Q3426" t="s">
        <v>8317</v>
      </c>
      <c r="R3426" t="s">
        <v>8318</v>
      </c>
      <c r="S3426" s="9">
        <f t="shared" si="149"/>
        <v>42018.468564814808</v>
      </c>
      <c r="T3426" s="9">
        <f t="shared" si="150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1"/>
        <v>0.97115350375998266</v>
      </c>
      <c r="Q3427" t="s">
        <v>8317</v>
      </c>
      <c r="R3427" t="s">
        <v>8318</v>
      </c>
      <c r="S3427" s="9">
        <f t="shared" si="149"/>
        <v>41884.40898148148</v>
      </c>
      <c r="T3427" s="9">
        <f t="shared" si="150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1"/>
        <v>0.92478421701602964</v>
      </c>
      <c r="Q3428" t="s">
        <v>8317</v>
      </c>
      <c r="R3428" t="s">
        <v>8318</v>
      </c>
      <c r="S3428" s="9">
        <f t="shared" si="149"/>
        <v>41883.848414351851</v>
      </c>
      <c r="T3428" s="9">
        <f t="shared" si="150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1"/>
        <v>1</v>
      </c>
      <c r="Q3429" t="s">
        <v>8317</v>
      </c>
      <c r="R3429" t="s">
        <v>8318</v>
      </c>
      <c r="S3429" s="9">
        <f t="shared" si="149"/>
        <v>41792.436944444438</v>
      </c>
      <c r="T3429" s="9">
        <f t="shared" si="150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1"/>
        <v>0.97323600973236013</v>
      </c>
      <c r="Q3430" t="s">
        <v>8317</v>
      </c>
      <c r="R3430" t="s">
        <v>8318</v>
      </c>
      <c r="S3430" s="9">
        <f t="shared" si="149"/>
        <v>42038.512118055551</v>
      </c>
      <c r="T3430" s="9">
        <f t="shared" si="150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1"/>
        <v>0.76923076923076927</v>
      </c>
      <c r="Q3431" t="s">
        <v>8317</v>
      </c>
      <c r="R3431" t="s">
        <v>8318</v>
      </c>
      <c r="S3431" s="9">
        <f t="shared" si="149"/>
        <v>42661.813206018516</v>
      </c>
      <c r="T3431" s="9">
        <f t="shared" si="150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1"/>
        <v>0.92123869755272947</v>
      </c>
      <c r="Q3432" t="s">
        <v>8317</v>
      </c>
      <c r="R3432" t="s">
        <v>8318</v>
      </c>
      <c r="S3432" s="9">
        <f t="shared" si="149"/>
        <v>41820.737280092588</v>
      </c>
      <c r="T3432" s="9">
        <f t="shared" si="150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1"/>
        <v>1</v>
      </c>
      <c r="Q3433" t="s">
        <v>8317</v>
      </c>
      <c r="R3433" t="s">
        <v>8318</v>
      </c>
      <c r="S3433" s="9">
        <f t="shared" si="149"/>
        <v>41839.522604166668</v>
      </c>
      <c r="T3433" s="9">
        <f t="shared" si="150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1"/>
        <v>0.91199270405836752</v>
      </c>
      <c r="Q3434" t="s">
        <v>8317</v>
      </c>
      <c r="R3434" t="s">
        <v>8318</v>
      </c>
      <c r="S3434" s="9">
        <f t="shared" si="149"/>
        <v>42380.372847222221</v>
      </c>
      <c r="T3434" s="9">
        <f t="shared" si="150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1"/>
        <v>0.99737532808398954</v>
      </c>
      <c r="Q3435" t="s">
        <v>8317</v>
      </c>
      <c r="R3435" t="s">
        <v>8318</v>
      </c>
      <c r="S3435" s="9">
        <f t="shared" si="149"/>
        <v>41775.854803240734</v>
      </c>
      <c r="T3435" s="9">
        <f t="shared" si="150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1"/>
        <v>0.94741828517290383</v>
      </c>
      <c r="Q3436" t="s">
        <v>8317</v>
      </c>
      <c r="R3436" t="s">
        <v>8318</v>
      </c>
      <c r="S3436" s="9">
        <f t="shared" si="149"/>
        <v>41800.172094907401</v>
      </c>
      <c r="T3436" s="9">
        <f t="shared" si="150"/>
        <v>41830.172094907401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1"/>
        <v>0.8928571428571429</v>
      </c>
      <c r="Q3437" t="s">
        <v>8317</v>
      </c>
      <c r="R3437" t="s">
        <v>8318</v>
      </c>
      <c r="S3437" s="9">
        <f t="shared" si="149"/>
        <v>42572.408483796295</v>
      </c>
      <c r="T3437" s="9">
        <f t="shared" si="150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1"/>
        <v>0.94428706326723322</v>
      </c>
      <c r="Q3438" t="s">
        <v>8317</v>
      </c>
      <c r="R3438" t="s">
        <v>8318</v>
      </c>
      <c r="S3438" s="9">
        <f t="shared" si="149"/>
        <v>41851.333252314813</v>
      </c>
      <c r="T3438" s="9">
        <f t="shared" si="150"/>
        <v>41872.477777777771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1"/>
        <v>0.99009900990099009</v>
      </c>
      <c r="Q3439" t="s">
        <v>8317</v>
      </c>
      <c r="R3439" t="s">
        <v>8318</v>
      </c>
      <c r="S3439" s="9">
        <f t="shared" si="149"/>
        <v>42205.502546296295</v>
      </c>
      <c r="T3439" s="9">
        <f t="shared" si="150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1"/>
        <v>0.95969289827255277</v>
      </c>
      <c r="Q3440" t="s">
        <v>8317</v>
      </c>
      <c r="R3440" t="s">
        <v>8318</v>
      </c>
      <c r="S3440" s="9">
        <f t="shared" si="149"/>
        <v>42100.719525462962</v>
      </c>
      <c r="T3440" s="9">
        <f t="shared" si="150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1"/>
        <v>0.74250993107032803</v>
      </c>
      <c r="Q3441" t="s">
        <v>8317</v>
      </c>
      <c r="R3441" t="s">
        <v>8318</v>
      </c>
      <c r="S3441" s="9">
        <f t="shared" si="149"/>
        <v>42374.702893518515</v>
      </c>
      <c r="T3441" s="9">
        <f t="shared" si="150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1"/>
        <v>0.95040411182834938</v>
      </c>
      <c r="Q3442" t="s">
        <v>8317</v>
      </c>
      <c r="R3442" t="s">
        <v>8318</v>
      </c>
      <c r="S3442" s="9">
        <f t="shared" si="149"/>
        <v>41808.914675925924</v>
      </c>
      <c r="T3442" s="9">
        <f t="shared" si="150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1"/>
        <v>0.97465886939571145</v>
      </c>
      <c r="Q3443" t="s">
        <v>8317</v>
      </c>
      <c r="R3443" t="s">
        <v>8318</v>
      </c>
      <c r="S3443" s="9">
        <f t="shared" si="149"/>
        <v>42294.221307870372</v>
      </c>
      <c r="T3443" s="9">
        <f t="shared" si="150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1"/>
        <v>1</v>
      </c>
      <c r="Q3444" t="s">
        <v>8317</v>
      </c>
      <c r="R3444" t="s">
        <v>8318</v>
      </c>
      <c r="S3444" s="9">
        <f t="shared" si="149"/>
        <v>42124.632777777777</v>
      </c>
      <c r="T3444" s="9">
        <f t="shared" si="150"/>
        <v>42154.632777777777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1"/>
        <v>0.53908355795148244</v>
      </c>
      <c r="Q3445" t="s">
        <v>8317</v>
      </c>
      <c r="R3445" t="s">
        <v>8318</v>
      </c>
      <c r="S3445" s="9">
        <f t="shared" si="149"/>
        <v>41861.316504629627</v>
      </c>
      <c r="T3445" s="9">
        <f t="shared" si="150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1"/>
        <v>0.34602076124567471</v>
      </c>
      <c r="Q3446" t="s">
        <v>8317</v>
      </c>
      <c r="R3446" t="s">
        <v>8318</v>
      </c>
      <c r="S3446" s="9">
        <f t="shared" si="149"/>
        <v>42521.08317129629</v>
      </c>
      <c r="T3446" s="9">
        <f t="shared" si="150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1"/>
        <v>1</v>
      </c>
      <c r="Q3447" t="s">
        <v>8317</v>
      </c>
      <c r="R3447" t="s">
        <v>8318</v>
      </c>
      <c r="S3447" s="9">
        <f t="shared" si="149"/>
        <v>42272.322175925925</v>
      </c>
      <c r="T3447" s="9">
        <f t="shared" si="150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1"/>
        <v>0.92421441774491686</v>
      </c>
      <c r="Q3448" t="s">
        <v>8317</v>
      </c>
      <c r="R3448" t="s">
        <v>8318</v>
      </c>
      <c r="S3448" s="9">
        <f t="shared" si="149"/>
        <v>42016.624131944445</v>
      </c>
      <c r="T3448" s="9">
        <f t="shared" si="150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1"/>
        <v>0.92764378478664189</v>
      </c>
      <c r="Q3449" t="s">
        <v>8317</v>
      </c>
      <c r="R3449" t="s">
        <v>8318</v>
      </c>
      <c r="S3449" s="9">
        <f t="shared" si="149"/>
        <v>42402.680694444447</v>
      </c>
      <c r="T3449" s="9">
        <f t="shared" si="150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1"/>
        <v>0.91106290672451196</v>
      </c>
      <c r="Q3450" t="s">
        <v>8317</v>
      </c>
      <c r="R3450" t="s">
        <v>8318</v>
      </c>
      <c r="S3450" s="9">
        <f t="shared" si="149"/>
        <v>41959.910752314812</v>
      </c>
      <c r="T3450" s="9">
        <f t="shared" si="150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1"/>
        <v>0.58608058608058611</v>
      </c>
      <c r="Q3451" t="s">
        <v>8317</v>
      </c>
      <c r="R3451" t="s">
        <v>8318</v>
      </c>
      <c r="S3451" s="9">
        <f t="shared" si="149"/>
        <v>42531.844189814808</v>
      </c>
      <c r="T3451" s="9">
        <f t="shared" si="150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1"/>
        <v>0.65789473684210531</v>
      </c>
      <c r="Q3452" t="s">
        <v>8317</v>
      </c>
      <c r="R3452" t="s">
        <v>8318</v>
      </c>
      <c r="S3452" s="9">
        <f t="shared" si="149"/>
        <v>42036.496192129627</v>
      </c>
      <c r="T3452" s="9">
        <f t="shared" si="150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1"/>
        <v>0.9878419452887538</v>
      </c>
      <c r="Q3453" t="s">
        <v>8317</v>
      </c>
      <c r="R3453" t="s">
        <v>8318</v>
      </c>
      <c r="S3453" s="9">
        <f t="shared" si="149"/>
        <v>42088.515358796292</v>
      </c>
      <c r="T3453" s="9">
        <f t="shared" si="150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1"/>
        <v>0.65274151436031336</v>
      </c>
      <c r="Q3454" t="s">
        <v>8317</v>
      </c>
      <c r="R3454" t="s">
        <v>8318</v>
      </c>
      <c r="S3454" s="9">
        <f t="shared" si="149"/>
        <v>41820.430856481478</v>
      </c>
      <c r="T3454" s="9">
        <f t="shared" si="150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1"/>
        <v>0.77922077922077926</v>
      </c>
      <c r="Q3455" t="s">
        <v>8317</v>
      </c>
      <c r="R3455" t="s">
        <v>8318</v>
      </c>
      <c r="S3455" s="9">
        <f t="shared" si="149"/>
        <v>42535.770324074074</v>
      </c>
      <c r="T3455" s="9">
        <f t="shared" si="150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1"/>
        <v>0.99290780141843971</v>
      </c>
      <c r="Q3456" t="s">
        <v>8317</v>
      </c>
      <c r="R3456" t="s">
        <v>8318</v>
      </c>
      <c r="S3456" s="9">
        <f t="shared" si="149"/>
        <v>41821.490266203698</v>
      </c>
      <c r="T3456" s="9">
        <f t="shared" si="150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1"/>
        <v>0.99354197714853454</v>
      </c>
      <c r="Q3457" t="s">
        <v>8317</v>
      </c>
      <c r="R3457" t="s">
        <v>8318</v>
      </c>
      <c r="S3457" s="9">
        <f t="shared" si="149"/>
        <v>42626.541979166665</v>
      </c>
      <c r="T3457" s="9">
        <f t="shared" si="150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1"/>
        <v>0.52273915316257191</v>
      </c>
      <c r="Q3458" t="s">
        <v>8317</v>
      </c>
      <c r="R3458" t="s">
        <v>8318</v>
      </c>
      <c r="S3458" s="9">
        <f t="shared" si="149"/>
        <v>41820.997303240736</v>
      </c>
      <c r="T3458" s="9">
        <f t="shared" si="150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51"/>
        <v>0.71326676176890158</v>
      </c>
      <c r="Q3459" t="s">
        <v>8317</v>
      </c>
      <c r="R3459" t="s">
        <v>8318</v>
      </c>
      <c r="S3459" s="9">
        <f t="shared" ref="S3459:S3522" si="152">(J3459/86400)+25569+(-5/24)</f>
        <v>42016.498344907406</v>
      </c>
      <c r="T3459" s="9">
        <f t="shared" ref="T3459:T3522" si="153">(I3459/86400)+25569+(-5/24)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51"/>
        <v>0.80427631578947367</v>
      </c>
      <c r="Q3460" t="s">
        <v>8317</v>
      </c>
      <c r="R3460" t="s">
        <v>8318</v>
      </c>
      <c r="S3460" s="9">
        <f t="shared" si="152"/>
        <v>42010.994247685179</v>
      </c>
      <c r="T3460" s="9">
        <f t="shared" si="153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51"/>
        <v>0.79239302694136293</v>
      </c>
      <c r="Q3461" t="s">
        <v>8317</v>
      </c>
      <c r="R3461" t="s">
        <v>8318</v>
      </c>
      <c r="S3461" s="9">
        <f t="shared" si="152"/>
        <v>42480.271527777775</v>
      </c>
      <c r="T3461" s="9">
        <f t="shared" si="153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51"/>
        <v>0.52631578947368418</v>
      </c>
      <c r="Q3462" t="s">
        <v>8317</v>
      </c>
      <c r="R3462" t="s">
        <v>8318</v>
      </c>
      <c r="S3462" s="9">
        <f t="shared" si="152"/>
        <v>41852.318888888891</v>
      </c>
      <c r="T3462" s="9">
        <f t="shared" si="153"/>
        <v>41866.318888888891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51"/>
        <v>0.71942446043165464</v>
      </c>
      <c r="Q3463" t="s">
        <v>8317</v>
      </c>
      <c r="R3463" t="s">
        <v>8318</v>
      </c>
      <c r="S3463" s="9">
        <f t="shared" si="152"/>
        <v>42643.424525462957</v>
      </c>
      <c r="T3463" s="9">
        <f t="shared" si="153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51"/>
        <v>0.49504950495049505</v>
      </c>
      <c r="Q3464" t="s">
        <v>8317</v>
      </c>
      <c r="R3464" t="s">
        <v>8318</v>
      </c>
      <c r="S3464" s="9">
        <f t="shared" si="152"/>
        <v>42179.690138888887</v>
      </c>
      <c r="T3464" s="9">
        <f t="shared" si="153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51"/>
        <v>0.967305088024763</v>
      </c>
      <c r="Q3465" t="s">
        <v>8317</v>
      </c>
      <c r="R3465" t="s">
        <v>8318</v>
      </c>
      <c r="S3465" s="9">
        <f t="shared" si="152"/>
        <v>42612.710474537038</v>
      </c>
      <c r="T3465" s="9">
        <f t="shared" si="153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ref="O3466:O3529" si="154">D3466/E3466</f>
        <v>0.97729165119288208</v>
      </c>
      <c r="Q3466" t="s">
        <v>8317</v>
      </c>
      <c r="R3466" t="s">
        <v>8318</v>
      </c>
      <c r="S3466" s="9">
        <f t="shared" si="152"/>
        <v>42574.921724537031</v>
      </c>
      <c r="T3466" s="9">
        <f t="shared" si="153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54"/>
        <v>0.970873786407767</v>
      </c>
      <c r="Q3467" t="s">
        <v>8317</v>
      </c>
      <c r="R3467" t="s">
        <v>8318</v>
      </c>
      <c r="S3467" s="9">
        <f t="shared" si="152"/>
        <v>42200.417499999996</v>
      </c>
      <c r="T3467" s="9">
        <f t="shared" si="153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54"/>
        <v>0.7865168539325843</v>
      </c>
      <c r="Q3468" t="s">
        <v>8317</v>
      </c>
      <c r="R3468" t="s">
        <v>8318</v>
      </c>
      <c r="S3468" s="9">
        <f t="shared" si="152"/>
        <v>42419.810763888883</v>
      </c>
      <c r="T3468" s="9">
        <f t="shared" si="153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54"/>
        <v>0.99009900990099009</v>
      </c>
      <c r="Q3469" t="s">
        <v>8317</v>
      </c>
      <c r="R3469" t="s">
        <v>8318</v>
      </c>
      <c r="S3469" s="9">
        <f t="shared" si="152"/>
        <v>42053.463333333326</v>
      </c>
      <c r="T3469" s="9">
        <f t="shared" si="153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54"/>
        <v>0.82115289866973229</v>
      </c>
      <c r="Q3470" t="s">
        <v>8317</v>
      </c>
      <c r="R3470" t="s">
        <v>8318</v>
      </c>
      <c r="S3470" s="9">
        <f t="shared" si="152"/>
        <v>42605.55704861111</v>
      </c>
      <c r="T3470" s="9">
        <f t="shared" si="153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54"/>
        <v>0.88188976377952755</v>
      </c>
      <c r="Q3471" t="s">
        <v>8317</v>
      </c>
      <c r="R3471" t="s">
        <v>8318</v>
      </c>
      <c r="S3471" s="9">
        <f t="shared" si="152"/>
        <v>42458.433391203704</v>
      </c>
      <c r="T3471" s="9">
        <f t="shared" si="153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54"/>
        <v>0.66666666666666663</v>
      </c>
      <c r="Q3472" t="s">
        <v>8317</v>
      </c>
      <c r="R3472" t="s">
        <v>8318</v>
      </c>
      <c r="S3472" s="9">
        <f t="shared" si="152"/>
        <v>42528.813680555548</v>
      </c>
      <c r="T3472" s="9">
        <f t="shared" si="153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54"/>
        <v>0.46598322460391428</v>
      </c>
      <c r="Q3473" t="s">
        <v>8317</v>
      </c>
      <c r="R3473" t="s">
        <v>8318</v>
      </c>
      <c r="S3473" s="9">
        <f t="shared" si="152"/>
        <v>41841.61215277778</v>
      </c>
      <c r="T3473" s="9">
        <f t="shared" si="153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54"/>
        <v>0.97991180793728561</v>
      </c>
      <c r="Q3474" t="s">
        <v>8317</v>
      </c>
      <c r="R3474" t="s">
        <v>8318</v>
      </c>
      <c r="S3474" s="9">
        <f t="shared" si="152"/>
        <v>41927.962164351848</v>
      </c>
      <c r="T3474" s="9">
        <f t="shared" si="153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54"/>
        <v>1</v>
      </c>
      <c r="Q3475" t="s">
        <v>8317</v>
      </c>
      <c r="R3475" t="s">
        <v>8318</v>
      </c>
      <c r="S3475" s="9">
        <f t="shared" si="152"/>
        <v>42062.626111111109</v>
      </c>
      <c r="T3475" s="9">
        <f t="shared" si="153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54"/>
        <v>0.99009900990099009</v>
      </c>
      <c r="Q3476" t="s">
        <v>8317</v>
      </c>
      <c r="R3476" t="s">
        <v>8318</v>
      </c>
      <c r="S3476" s="9">
        <f t="shared" si="152"/>
        <v>42541.293182870366</v>
      </c>
      <c r="T3476" s="9">
        <f t="shared" si="153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54"/>
        <v>0.88235294117647056</v>
      </c>
      <c r="Q3477" t="s">
        <v>8317</v>
      </c>
      <c r="R3477" t="s">
        <v>8318</v>
      </c>
      <c r="S3477" s="9">
        <f t="shared" si="152"/>
        <v>41918.672499999993</v>
      </c>
      <c r="T3477" s="9">
        <f t="shared" si="153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54"/>
        <v>0.96153846153846156</v>
      </c>
      <c r="Q3478" t="s">
        <v>8317</v>
      </c>
      <c r="R3478" t="s">
        <v>8318</v>
      </c>
      <c r="S3478" s="9">
        <f t="shared" si="152"/>
        <v>41921.071643518517</v>
      </c>
      <c r="T3478" s="9">
        <f t="shared" si="153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54"/>
        <v>0.86705202312138729</v>
      </c>
      <c r="Q3479" t="s">
        <v>8317</v>
      </c>
      <c r="R3479" t="s">
        <v>8318</v>
      </c>
      <c r="S3479" s="9">
        <f t="shared" si="152"/>
        <v>42128.528275462959</v>
      </c>
      <c r="T3479" s="9">
        <f t="shared" si="153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54"/>
        <v>0.88613203367301729</v>
      </c>
      <c r="Q3480" t="s">
        <v>8317</v>
      </c>
      <c r="R3480" t="s">
        <v>8318</v>
      </c>
      <c r="S3480" s="9">
        <f t="shared" si="152"/>
        <v>42053.708587962959</v>
      </c>
      <c r="T3480" s="9">
        <f t="shared" si="153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54"/>
        <v>0.78206465067778941</v>
      </c>
      <c r="Q3481" t="s">
        <v>8317</v>
      </c>
      <c r="R3481" t="s">
        <v>8318</v>
      </c>
      <c r="S3481" s="9">
        <f t="shared" si="152"/>
        <v>41781.64675925926</v>
      </c>
      <c r="T3481" s="9">
        <f t="shared" si="153"/>
        <v>41811.64675925926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54"/>
        <v>0.7009345794392523</v>
      </c>
      <c r="Q3482" t="s">
        <v>8317</v>
      </c>
      <c r="R3482" t="s">
        <v>8318</v>
      </c>
      <c r="S3482" s="9">
        <f t="shared" si="152"/>
        <v>42171.109108796292</v>
      </c>
      <c r="T3482" s="9">
        <f t="shared" si="153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54"/>
        <v>0.84175084175084181</v>
      </c>
      <c r="Q3483" t="s">
        <v>8317</v>
      </c>
      <c r="R3483" t="s">
        <v>8318</v>
      </c>
      <c r="S3483" s="9">
        <f t="shared" si="152"/>
        <v>41989.039212962962</v>
      </c>
      <c r="T3483" s="9">
        <f t="shared" si="153"/>
        <v>42006.039212962962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54"/>
        <v>0.72289156626506024</v>
      </c>
      <c r="Q3484" t="s">
        <v>8317</v>
      </c>
      <c r="R3484" t="s">
        <v>8318</v>
      </c>
      <c r="S3484" s="9">
        <f t="shared" si="152"/>
        <v>41796.563263888886</v>
      </c>
      <c r="T3484" s="9">
        <f t="shared" si="153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54"/>
        <v>0.62523329600597233</v>
      </c>
      <c r="Q3485" t="s">
        <v>8317</v>
      </c>
      <c r="R3485" t="s">
        <v>8318</v>
      </c>
      <c r="S3485" s="9">
        <f t="shared" si="152"/>
        <v>41793.460428240738</v>
      </c>
      <c r="T3485" s="9">
        <f t="shared" si="153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54"/>
        <v>0.87535014005602241</v>
      </c>
      <c r="Q3486" t="s">
        <v>8317</v>
      </c>
      <c r="R3486" t="s">
        <v>8318</v>
      </c>
      <c r="S3486" s="9">
        <f t="shared" si="152"/>
        <v>42506.552071759252</v>
      </c>
      <c r="T3486" s="9">
        <f t="shared" si="153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54"/>
        <v>0.99397590361445787</v>
      </c>
      <c r="Q3487" t="s">
        <v>8317</v>
      </c>
      <c r="R3487" t="s">
        <v>8318</v>
      </c>
      <c r="S3487" s="9">
        <f t="shared" si="152"/>
        <v>42372.484722222223</v>
      </c>
      <c r="T3487" s="9">
        <f t="shared" si="153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54"/>
        <v>0.64432989690721654</v>
      </c>
      <c r="Q3488" t="s">
        <v>8317</v>
      </c>
      <c r="R3488" t="s">
        <v>8318</v>
      </c>
      <c r="S3488" s="9">
        <f t="shared" si="152"/>
        <v>42126.666678240734</v>
      </c>
      <c r="T3488" s="9">
        <f t="shared" si="153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54"/>
        <v>0.78277886497064575</v>
      </c>
      <c r="Q3489" t="s">
        <v>8317</v>
      </c>
      <c r="R3489" t="s">
        <v>8318</v>
      </c>
      <c r="S3489" s="9">
        <f t="shared" si="152"/>
        <v>42149.732083333329</v>
      </c>
      <c r="T3489" s="9">
        <f t="shared" si="153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54"/>
        <v>0.82508250825082508</v>
      </c>
      <c r="Q3490" t="s">
        <v>8317</v>
      </c>
      <c r="R3490" t="s">
        <v>8318</v>
      </c>
      <c r="S3490" s="9">
        <f t="shared" si="152"/>
        <v>42087.55972222222</v>
      </c>
      <c r="T3490" s="9">
        <f t="shared" si="153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54"/>
        <v>0.88731144631765746</v>
      </c>
      <c r="Q3491" t="s">
        <v>8317</v>
      </c>
      <c r="R3491" t="s">
        <v>8318</v>
      </c>
      <c r="S3491" s="9">
        <f t="shared" si="152"/>
        <v>41753.427442129629</v>
      </c>
      <c r="T3491" s="9">
        <f t="shared" si="153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54"/>
        <v>0.78431372549019607</v>
      </c>
      <c r="Q3492" t="s">
        <v>8317</v>
      </c>
      <c r="R3492" t="s">
        <v>8318</v>
      </c>
      <c r="S3492" s="9">
        <f t="shared" si="152"/>
        <v>42443.594027777777</v>
      </c>
      <c r="T3492" s="9">
        <f t="shared" si="153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54"/>
        <v>0.63211125158027814</v>
      </c>
      <c r="Q3493" t="s">
        <v>8317</v>
      </c>
      <c r="R3493" t="s">
        <v>8318</v>
      </c>
      <c r="S3493" s="9">
        <f t="shared" si="152"/>
        <v>42121.041481481479</v>
      </c>
      <c r="T3493" s="9">
        <f t="shared" si="153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54"/>
        <v>0.94994775287359201</v>
      </c>
      <c r="Q3494" t="s">
        <v>8317</v>
      </c>
      <c r="R3494" t="s">
        <v>8318</v>
      </c>
      <c r="S3494" s="9">
        <f t="shared" si="152"/>
        <v>42267.800891203697</v>
      </c>
      <c r="T3494" s="9">
        <f t="shared" si="153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54"/>
        <v>1</v>
      </c>
      <c r="Q3495" t="s">
        <v>8317</v>
      </c>
      <c r="R3495" t="s">
        <v>8318</v>
      </c>
      <c r="S3495" s="9">
        <f t="shared" si="152"/>
        <v>41848.657824074071</v>
      </c>
      <c r="T3495" s="9">
        <f t="shared" si="153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54"/>
        <v>1</v>
      </c>
      <c r="Q3496" t="s">
        <v>8317</v>
      </c>
      <c r="R3496" t="s">
        <v>8318</v>
      </c>
      <c r="S3496" s="9">
        <f t="shared" si="152"/>
        <v>42689.006655092591</v>
      </c>
      <c r="T3496" s="9">
        <f t="shared" si="153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54"/>
        <v>0.93580385551188472</v>
      </c>
      <c r="Q3497" t="s">
        <v>8317</v>
      </c>
      <c r="R3497" t="s">
        <v>8318</v>
      </c>
      <c r="S3497" s="9">
        <f t="shared" si="152"/>
        <v>41915.554502314808</v>
      </c>
      <c r="T3497" s="9">
        <f t="shared" si="153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54"/>
        <v>0.8038585209003215</v>
      </c>
      <c r="Q3498" t="s">
        <v>8317</v>
      </c>
      <c r="R3498" t="s">
        <v>8318</v>
      </c>
      <c r="S3498" s="9">
        <f t="shared" si="152"/>
        <v>42584.638495370367</v>
      </c>
      <c r="T3498" s="9">
        <f t="shared" si="153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54"/>
        <v>0.91992882562277578</v>
      </c>
      <c r="Q3499" t="s">
        <v>8317</v>
      </c>
      <c r="R3499" t="s">
        <v>8318</v>
      </c>
      <c r="S3499" s="9">
        <f t="shared" si="152"/>
        <v>42511.53361111111</v>
      </c>
      <c r="T3499" s="9">
        <f t="shared" si="153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54"/>
        <v>0.97633136094674555</v>
      </c>
      <c r="Q3500" t="s">
        <v>8317</v>
      </c>
      <c r="R3500" t="s">
        <v>8318</v>
      </c>
      <c r="S3500" s="9">
        <f t="shared" si="152"/>
        <v>42458.950277777774</v>
      </c>
      <c r="T3500" s="9">
        <f t="shared" si="153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54"/>
        <v>0.94786729857819907</v>
      </c>
      <c r="Q3501" t="s">
        <v>8317</v>
      </c>
      <c r="R3501" t="s">
        <v>8318</v>
      </c>
      <c r="S3501" s="9">
        <f t="shared" si="152"/>
        <v>42131.827835648146</v>
      </c>
      <c r="T3501" s="9">
        <f t="shared" si="153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54"/>
        <v>0.94073377234242705</v>
      </c>
      <c r="Q3502" t="s">
        <v>8317</v>
      </c>
      <c r="R3502" t="s">
        <v>8318</v>
      </c>
      <c r="S3502" s="9">
        <f t="shared" si="152"/>
        <v>42419.711087962962</v>
      </c>
      <c r="T3502" s="9">
        <f t="shared" si="153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54"/>
        <v>0.99337748344370858</v>
      </c>
      <c r="Q3503" t="s">
        <v>8317</v>
      </c>
      <c r="R3503" t="s">
        <v>8318</v>
      </c>
      <c r="S3503" s="9">
        <f t="shared" si="152"/>
        <v>42233.555497685178</v>
      </c>
      <c r="T3503" s="9">
        <f t="shared" si="153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54"/>
        <v>0.94876660341555974</v>
      </c>
      <c r="Q3504" t="s">
        <v>8317</v>
      </c>
      <c r="R3504" t="s">
        <v>8318</v>
      </c>
      <c r="S3504" s="9">
        <f t="shared" si="152"/>
        <v>42430.631064814814</v>
      </c>
      <c r="T3504" s="9">
        <f t="shared" si="153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54"/>
        <v>0.92971364819635549</v>
      </c>
      <c r="Q3505" t="s">
        <v>8317</v>
      </c>
      <c r="R3505" t="s">
        <v>8318</v>
      </c>
      <c r="S3505" s="9">
        <f t="shared" si="152"/>
        <v>42545.27</v>
      </c>
      <c r="T3505" s="9">
        <f t="shared" si="153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54"/>
        <v>1</v>
      </c>
      <c r="Q3506" t="s">
        <v>8317</v>
      </c>
      <c r="R3506" t="s">
        <v>8318</v>
      </c>
      <c r="S3506" s="9">
        <f t="shared" si="152"/>
        <v>42297.540405092594</v>
      </c>
      <c r="T3506" s="9">
        <f t="shared" si="153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54"/>
        <v>0.96376252891287584</v>
      </c>
      <c r="Q3507" t="s">
        <v>8317</v>
      </c>
      <c r="R3507" t="s">
        <v>8318</v>
      </c>
      <c r="S3507" s="9">
        <f t="shared" si="152"/>
        <v>41760.727372685185</v>
      </c>
      <c r="T3507" s="9">
        <f t="shared" si="153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54"/>
        <v>0.98522167487684731</v>
      </c>
      <c r="Q3508" t="s">
        <v>8317</v>
      </c>
      <c r="R3508" t="s">
        <v>8318</v>
      </c>
      <c r="S3508" s="9">
        <f t="shared" si="152"/>
        <v>41829.525925925926</v>
      </c>
      <c r="T3508" s="9">
        <f t="shared" si="153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54"/>
        <v>0.95785440613026818</v>
      </c>
      <c r="Q3509" t="s">
        <v>8317</v>
      </c>
      <c r="R3509" t="s">
        <v>8318</v>
      </c>
      <c r="S3509" s="9">
        <f t="shared" si="152"/>
        <v>42491.714548611104</v>
      </c>
      <c r="T3509" s="9">
        <f t="shared" si="153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54"/>
        <v>0.55555555555555558</v>
      </c>
      <c r="Q3510" t="s">
        <v>8317</v>
      </c>
      <c r="R3510" t="s">
        <v>8318</v>
      </c>
      <c r="S3510" s="9">
        <f t="shared" si="152"/>
        <v>42477.521446759252</v>
      </c>
      <c r="T3510" s="9">
        <f t="shared" si="153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54"/>
        <v>0.94043887147335425</v>
      </c>
      <c r="Q3511" t="s">
        <v>8317</v>
      </c>
      <c r="R3511" t="s">
        <v>8318</v>
      </c>
      <c r="S3511" s="9">
        <f t="shared" si="152"/>
        <v>41950.651226851849</v>
      </c>
      <c r="T3511" s="9">
        <f t="shared" si="153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54"/>
        <v>0.99447513812154698</v>
      </c>
      <c r="Q3512" t="s">
        <v>8317</v>
      </c>
      <c r="R3512" t="s">
        <v>8318</v>
      </c>
      <c r="S3512" s="9">
        <f t="shared" si="152"/>
        <v>41802.412569444445</v>
      </c>
      <c r="T3512" s="9">
        <f t="shared" si="153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54"/>
        <v>0.98814229249011853</v>
      </c>
      <c r="Q3513" t="s">
        <v>8317</v>
      </c>
      <c r="R3513" t="s">
        <v>8318</v>
      </c>
      <c r="S3513" s="9">
        <f t="shared" si="152"/>
        <v>41927.665451388886</v>
      </c>
      <c r="T3513" s="9">
        <f t="shared" si="153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54"/>
        <v>1</v>
      </c>
      <c r="Q3514" t="s">
        <v>8317</v>
      </c>
      <c r="R3514" t="s">
        <v>8318</v>
      </c>
      <c r="S3514" s="9">
        <f t="shared" si="152"/>
        <v>42057.328611111108</v>
      </c>
      <c r="T3514" s="9">
        <f t="shared" si="153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54"/>
        <v>0.84464555052790347</v>
      </c>
      <c r="Q3515" t="s">
        <v>8317</v>
      </c>
      <c r="R3515" t="s">
        <v>8318</v>
      </c>
      <c r="S3515" s="9">
        <f t="shared" si="152"/>
        <v>41780.887870370367</v>
      </c>
      <c r="T3515" s="9">
        <f t="shared" si="153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54"/>
        <v>0.90909090909090906</v>
      </c>
      <c r="Q3516" t="s">
        <v>8317</v>
      </c>
      <c r="R3516" t="s">
        <v>8318</v>
      </c>
      <c r="S3516" s="9">
        <f t="shared" si="152"/>
        <v>42020.638333333329</v>
      </c>
      <c r="T3516" s="9">
        <f t="shared" si="153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54"/>
        <v>0.97402597402597402</v>
      </c>
      <c r="Q3517" t="s">
        <v>8317</v>
      </c>
      <c r="R3517" t="s">
        <v>8318</v>
      </c>
      <c r="S3517" s="9">
        <f t="shared" si="152"/>
        <v>42125.564479166664</v>
      </c>
      <c r="T3517" s="9">
        <f t="shared" si="153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54"/>
        <v>1</v>
      </c>
      <c r="Q3518" t="s">
        <v>8317</v>
      </c>
      <c r="R3518" t="s">
        <v>8318</v>
      </c>
      <c r="S3518" s="9">
        <f t="shared" si="152"/>
        <v>41855.801736111105</v>
      </c>
      <c r="T3518" s="9">
        <f t="shared" si="153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54"/>
        <v>1</v>
      </c>
      <c r="Q3519" t="s">
        <v>8317</v>
      </c>
      <c r="R3519" t="s">
        <v>8318</v>
      </c>
      <c r="S3519" s="9">
        <f t="shared" si="152"/>
        <v>41794.609189814808</v>
      </c>
      <c r="T3519" s="9">
        <f t="shared" si="153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54"/>
        <v>0.90871090271341071</v>
      </c>
      <c r="Q3520" t="s">
        <v>8317</v>
      </c>
      <c r="R3520" t="s">
        <v>8318</v>
      </c>
      <c r="S3520" s="9">
        <f t="shared" si="152"/>
        <v>41893.575219907405</v>
      </c>
      <c r="T3520" s="9">
        <f t="shared" si="153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54"/>
        <v>0.98667982239763197</v>
      </c>
      <c r="Q3521" t="s">
        <v>8317</v>
      </c>
      <c r="R3521" t="s">
        <v>8318</v>
      </c>
      <c r="S3521" s="9">
        <f t="shared" si="152"/>
        <v>42037.390624999993</v>
      </c>
      <c r="T3521" s="9">
        <f t="shared" si="153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54"/>
        <v>0.99255583126550873</v>
      </c>
      <c r="Q3522" t="s">
        <v>8317</v>
      </c>
      <c r="R3522" t="s">
        <v>8318</v>
      </c>
      <c r="S3522" s="9">
        <f t="shared" si="152"/>
        <v>42227.615879629629</v>
      </c>
      <c r="T3522" s="9">
        <f t="shared" si="153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54"/>
        <v>0.5902192242833052</v>
      </c>
      <c r="Q3523" t="s">
        <v>8317</v>
      </c>
      <c r="R3523" t="s">
        <v>8318</v>
      </c>
      <c r="S3523" s="9">
        <f t="shared" ref="S3523:S3586" si="155">(J3523/86400)+25569+(-5/24)</f>
        <v>41881.153009259258</v>
      </c>
      <c r="T3523" s="9">
        <f t="shared" ref="T3523:T3586" si="156">(I3523/86400)+25569+(-5/24)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54"/>
        <v>1</v>
      </c>
      <c r="Q3524" t="s">
        <v>8317</v>
      </c>
      <c r="R3524" t="s">
        <v>8318</v>
      </c>
      <c r="S3524" s="9">
        <f t="shared" si="155"/>
        <v>42234.581550925919</v>
      </c>
      <c r="T3524" s="9">
        <f t="shared" si="156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54"/>
        <v>0.87989441267047952</v>
      </c>
      <c r="Q3525" t="s">
        <v>8317</v>
      </c>
      <c r="R3525" t="s">
        <v>8318</v>
      </c>
      <c r="S3525" s="9">
        <f t="shared" si="155"/>
        <v>42581.189212962963</v>
      </c>
      <c r="T3525" s="9">
        <f t="shared" si="156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54"/>
        <v>0.98463962189838516</v>
      </c>
      <c r="Q3526" t="s">
        <v>8317</v>
      </c>
      <c r="R3526" t="s">
        <v>8318</v>
      </c>
      <c r="S3526" s="9">
        <f t="shared" si="155"/>
        <v>41880.555243055554</v>
      </c>
      <c r="T3526" s="9">
        <f t="shared" si="156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54"/>
        <v>0.94339622641509435</v>
      </c>
      <c r="Q3527" t="s">
        <v>8317</v>
      </c>
      <c r="R3527" t="s">
        <v>8318</v>
      </c>
      <c r="S3527" s="9">
        <f t="shared" si="155"/>
        <v>42214.487337962964</v>
      </c>
      <c r="T3527" s="9">
        <f t="shared" si="156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54"/>
        <v>0.98039215686274506</v>
      </c>
      <c r="Q3528" t="s">
        <v>8317</v>
      </c>
      <c r="R3528" t="s">
        <v>8318</v>
      </c>
      <c r="S3528" s="9">
        <f t="shared" si="155"/>
        <v>42460.126979166664</v>
      </c>
      <c r="T3528" s="9">
        <f t="shared" si="156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54"/>
        <v>0.85531004989308623</v>
      </c>
      <c r="Q3529" t="s">
        <v>8317</v>
      </c>
      <c r="R3529" t="s">
        <v>8318</v>
      </c>
      <c r="S3529" s="9">
        <f t="shared" si="155"/>
        <v>42166.814872685187</v>
      </c>
      <c r="T3529" s="9">
        <f t="shared" si="156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ref="O3530:O3593" si="157">D3530/E3530</f>
        <v>0.98861593768723788</v>
      </c>
      <c r="Q3530" t="s">
        <v>8317</v>
      </c>
      <c r="R3530" t="s">
        <v>8318</v>
      </c>
      <c r="S3530" s="9">
        <f t="shared" si="155"/>
        <v>42733.293032407404</v>
      </c>
      <c r="T3530" s="9">
        <f t="shared" si="156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57"/>
        <v>0.75757575757575757</v>
      </c>
      <c r="Q3531" t="s">
        <v>8317</v>
      </c>
      <c r="R3531" t="s">
        <v>8318</v>
      </c>
      <c r="S3531" s="9">
        <f t="shared" si="155"/>
        <v>42177.553449074076</v>
      </c>
      <c r="T3531" s="9">
        <f t="shared" si="156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57"/>
        <v>1</v>
      </c>
      <c r="Q3532" t="s">
        <v>8317</v>
      </c>
      <c r="R3532" t="s">
        <v>8318</v>
      </c>
      <c r="S3532" s="9">
        <f t="shared" si="155"/>
        <v>42442.41501157407</v>
      </c>
      <c r="T3532" s="9">
        <f t="shared" si="156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57"/>
        <v>0.78125</v>
      </c>
      <c r="Q3533" t="s">
        <v>8317</v>
      </c>
      <c r="R3533" t="s">
        <v>8318</v>
      </c>
      <c r="S3533" s="9">
        <f t="shared" si="155"/>
        <v>42521.44599537037</v>
      </c>
      <c r="T3533" s="9">
        <f t="shared" si="156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57"/>
        <v>0.84063047285464099</v>
      </c>
      <c r="Q3534" t="s">
        <v>8317</v>
      </c>
      <c r="R3534" t="s">
        <v>8318</v>
      </c>
      <c r="S3534" s="9">
        <f t="shared" si="155"/>
        <v>41884.391516203701</v>
      </c>
      <c r="T3534" s="9">
        <f t="shared" si="156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57"/>
        <v>0.79239302694136293</v>
      </c>
      <c r="Q3535" t="s">
        <v>8317</v>
      </c>
      <c r="R3535" t="s">
        <v>8318</v>
      </c>
      <c r="S3535" s="9">
        <f t="shared" si="155"/>
        <v>42289.552858796298</v>
      </c>
      <c r="T3535" s="9">
        <f t="shared" si="156"/>
        <v>42319.594525462962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57"/>
        <v>0.6402048655569782</v>
      </c>
      <c r="Q3536" t="s">
        <v>8317</v>
      </c>
      <c r="R3536" t="s">
        <v>8318</v>
      </c>
      <c r="S3536" s="9">
        <f t="shared" si="155"/>
        <v>42243.416932870365</v>
      </c>
      <c r="T3536" s="9">
        <f t="shared" si="156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57"/>
        <v>0.96946194861851676</v>
      </c>
      <c r="Q3537" t="s">
        <v>8317</v>
      </c>
      <c r="R3537" t="s">
        <v>8318</v>
      </c>
      <c r="S3537" s="9">
        <f t="shared" si="155"/>
        <v>42248.431828703702</v>
      </c>
      <c r="T3537" s="9">
        <f t="shared" si="156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57"/>
        <v>0.65217391304347827</v>
      </c>
      <c r="Q3538" t="s">
        <v>8317</v>
      </c>
      <c r="R3538" t="s">
        <v>8318</v>
      </c>
      <c r="S3538" s="9">
        <f t="shared" si="155"/>
        <v>42328.518807870372</v>
      </c>
      <c r="T3538" s="9">
        <f t="shared" si="156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57"/>
        <v>0.55418719211822665</v>
      </c>
      <c r="Q3539" t="s">
        <v>8317</v>
      </c>
      <c r="R3539" t="s">
        <v>8318</v>
      </c>
      <c r="S3539" s="9">
        <f t="shared" si="155"/>
        <v>41923.146018518521</v>
      </c>
      <c r="T3539" s="9">
        <f t="shared" si="156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57"/>
        <v>0.77851304009342159</v>
      </c>
      <c r="Q3540" t="s">
        <v>8317</v>
      </c>
      <c r="R3540" t="s">
        <v>8318</v>
      </c>
      <c r="S3540" s="9">
        <f t="shared" si="155"/>
        <v>42571.212268518517</v>
      </c>
      <c r="T3540" s="9">
        <f t="shared" si="156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57"/>
        <v>0.83565459610027859</v>
      </c>
      <c r="Q3541" t="s">
        <v>8317</v>
      </c>
      <c r="R3541" t="s">
        <v>8318</v>
      </c>
      <c r="S3541" s="9">
        <f t="shared" si="155"/>
        <v>42600.547708333332</v>
      </c>
      <c r="T3541" s="9">
        <f t="shared" si="156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57"/>
        <v>0.81300813008130079</v>
      </c>
      <c r="Q3542" t="s">
        <v>8317</v>
      </c>
      <c r="R3542" t="s">
        <v>8318</v>
      </c>
      <c r="S3542" s="9">
        <f t="shared" si="155"/>
        <v>42516.795034722221</v>
      </c>
      <c r="T3542" s="9">
        <f t="shared" si="156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57"/>
        <v>0.95238095238095233</v>
      </c>
      <c r="Q3543" t="s">
        <v>8317</v>
      </c>
      <c r="R3543" t="s">
        <v>8318</v>
      </c>
      <c r="S3543" s="9">
        <f t="shared" si="155"/>
        <v>42222.521701388883</v>
      </c>
      <c r="T3543" s="9">
        <f t="shared" si="156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57"/>
        <v>0.97812555575315663</v>
      </c>
      <c r="Q3544" t="s">
        <v>8317</v>
      </c>
      <c r="R3544" t="s">
        <v>8318</v>
      </c>
      <c r="S3544" s="9">
        <f t="shared" si="155"/>
        <v>41829.391458333332</v>
      </c>
      <c r="T3544" s="9">
        <f t="shared" si="156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57"/>
        <v>0.95541401273885351</v>
      </c>
      <c r="Q3545" t="s">
        <v>8317</v>
      </c>
      <c r="R3545" t="s">
        <v>8318</v>
      </c>
      <c r="S3545" s="9">
        <f t="shared" si="155"/>
        <v>42150.546979166662</v>
      </c>
      <c r="T3545" s="9">
        <f t="shared" si="156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57"/>
        <v>1</v>
      </c>
      <c r="Q3546" t="s">
        <v>8317</v>
      </c>
      <c r="R3546" t="s">
        <v>8318</v>
      </c>
      <c r="S3546" s="9">
        <f t="shared" si="155"/>
        <v>42040.623344907406</v>
      </c>
      <c r="T3546" s="9">
        <f t="shared" si="156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57"/>
        <v>0.99601593625498008</v>
      </c>
      <c r="Q3547" t="s">
        <v>8317</v>
      </c>
      <c r="R3547" t="s">
        <v>8318</v>
      </c>
      <c r="S3547" s="9">
        <f t="shared" si="155"/>
        <v>42075.599062499998</v>
      </c>
      <c r="T3547" s="9">
        <f t="shared" si="156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57"/>
        <v>0.97777777777777775</v>
      </c>
      <c r="Q3548" t="s">
        <v>8317</v>
      </c>
      <c r="R3548" t="s">
        <v>8318</v>
      </c>
      <c r="S3548" s="9">
        <f t="shared" si="155"/>
        <v>42073.452361111107</v>
      </c>
      <c r="T3548" s="9">
        <f t="shared" si="156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57"/>
        <v>0.87405492810898211</v>
      </c>
      <c r="Q3549" t="s">
        <v>8317</v>
      </c>
      <c r="R3549" t="s">
        <v>8318</v>
      </c>
      <c r="S3549" s="9">
        <f t="shared" si="155"/>
        <v>42479.870381944442</v>
      </c>
      <c r="T3549" s="9">
        <f t="shared" si="156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57"/>
        <v>0.98130841121495327</v>
      </c>
      <c r="Q3550" t="s">
        <v>8317</v>
      </c>
      <c r="R3550" t="s">
        <v>8318</v>
      </c>
      <c r="S3550" s="9">
        <f t="shared" si="155"/>
        <v>42411.733958333331</v>
      </c>
      <c r="T3550" s="9">
        <f t="shared" si="156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57"/>
        <v>0.98039215686274506</v>
      </c>
      <c r="Q3551" t="s">
        <v>8317</v>
      </c>
      <c r="R3551" t="s">
        <v>8318</v>
      </c>
      <c r="S3551" s="9">
        <f t="shared" si="155"/>
        <v>42223.186030092591</v>
      </c>
      <c r="T3551" s="9">
        <f t="shared" si="156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57"/>
        <v>0.95419847328244278</v>
      </c>
      <c r="Q3552" t="s">
        <v>8317</v>
      </c>
      <c r="R3552" t="s">
        <v>8318</v>
      </c>
      <c r="S3552" s="9">
        <f t="shared" si="155"/>
        <v>42462.685162037036</v>
      </c>
      <c r="T3552" s="9">
        <f t="shared" si="156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57"/>
        <v>0.98199672667757776</v>
      </c>
      <c r="Q3553" t="s">
        <v>8317</v>
      </c>
      <c r="R3553" t="s">
        <v>8318</v>
      </c>
      <c r="S3553" s="9">
        <f t="shared" si="155"/>
        <v>41753.307523148142</v>
      </c>
      <c r="T3553" s="9">
        <f t="shared" si="156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57"/>
        <v>1</v>
      </c>
      <c r="Q3554" t="s">
        <v>8317</v>
      </c>
      <c r="R3554" t="s">
        <v>8318</v>
      </c>
      <c r="S3554" s="9">
        <f t="shared" si="155"/>
        <v>41788.378749999996</v>
      </c>
      <c r="T3554" s="9">
        <f t="shared" si="156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57"/>
        <v>0.94097519247219841</v>
      </c>
      <c r="Q3555" t="s">
        <v>8317</v>
      </c>
      <c r="R3555" t="s">
        <v>8318</v>
      </c>
      <c r="S3555" s="9">
        <f t="shared" si="155"/>
        <v>42195.820370370369</v>
      </c>
      <c r="T3555" s="9">
        <f t="shared" si="156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57"/>
        <v>0.88166161474561422</v>
      </c>
      <c r="Q3556" t="s">
        <v>8317</v>
      </c>
      <c r="R3556" t="s">
        <v>8318</v>
      </c>
      <c r="S3556" s="9">
        <f t="shared" si="155"/>
        <v>42015.842118055552</v>
      </c>
      <c r="T3556" s="9">
        <f t="shared" si="156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57"/>
        <v>1</v>
      </c>
      <c r="Q3557" t="s">
        <v>8317</v>
      </c>
      <c r="R3557" t="s">
        <v>8318</v>
      </c>
      <c r="S3557" s="9">
        <f t="shared" si="155"/>
        <v>42661.233726851853</v>
      </c>
      <c r="T3557" s="9">
        <f t="shared" si="156"/>
        <v>42691.275393518517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57"/>
        <v>0.99547511312217196</v>
      </c>
      <c r="Q3558" t="s">
        <v>8317</v>
      </c>
      <c r="R3558" t="s">
        <v>8318</v>
      </c>
      <c r="S3558" s="9">
        <f t="shared" si="155"/>
        <v>41808.441249999996</v>
      </c>
      <c r="T3558" s="9">
        <f t="shared" si="156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57"/>
        <v>0.99964012955336079</v>
      </c>
      <c r="Q3559" t="s">
        <v>8317</v>
      </c>
      <c r="R3559" t="s">
        <v>8318</v>
      </c>
      <c r="S3559" s="9">
        <f t="shared" si="155"/>
        <v>41730.068414351852</v>
      </c>
      <c r="T3559" s="9">
        <f t="shared" si="156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57"/>
        <v>0.69444444444444442</v>
      </c>
      <c r="Q3560" t="s">
        <v>8317</v>
      </c>
      <c r="R3560" t="s">
        <v>8318</v>
      </c>
      <c r="S3560" s="9">
        <f t="shared" si="155"/>
        <v>42139.608506944445</v>
      </c>
      <c r="T3560" s="9">
        <f t="shared" si="156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57"/>
        <v>0.96618357487922701</v>
      </c>
      <c r="Q3561" t="s">
        <v>8317</v>
      </c>
      <c r="R3561" t="s">
        <v>8318</v>
      </c>
      <c r="S3561" s="9">
        <f t="shared" si="155"/>
        <v>42193.887824074067</v>
      </c>
      <c r="T3561" s="9">
        <f t="shared" si="156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57"/>
        <v>0.9221902017291066</v>
      </c>
      <c r="Q3562" t="s">
        <v>8317</v>
      </c>
      <c r="R3562" t="s">
        <v>8318</v>
      </c>
      <c r="S3562" s="9">
        <f t="shared" si="155"/>
        <v>42115.68131944444</v>
      </c>
      <c r="T3562" s="9">
        <f t="shared" si="156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57"/>
        <v>0.9765625</v>
      </c>
      <c r="Q3563" t="s">
        <v>8317</v>
      </c>
      <c r="R3563" t="s">
        <v>8318</v>
      </c>
      <c r="S3563" s="9">
        <f t="shared" si="155"/>
        <v>42203.471967592595</v>
      </c>
      <c r="T3563" s="9">
        <f t="shared" si="156"/>
        <v>42221.566666666666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57"/>
        <v>0.67164179104477617</v>
      </c>
      <c r="Q3564" t="s">
        <v>8317</v>
      </c>
      <c r="R3564" t="s">
        <v>8318</v>
      </c>
      <c r="S3564" s="9">
        <f t="shared" si="155"/>
        <v>42433.553553240738</v>
      </c>
      <c r="T3564" s="9">
        <f t="shared" si="156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57"/>
        <v>0.94795715233671429</v>
      </c>
      <c r="Q3565" t="s">
        <v>8317</v>
      </c>
      <c r="R3565" t="s">
        <v>8318</v>
      </c>
      <c r="S3565" s="9">
        <f t="shared" si="155"/>
        <v>42555.46361111111</v>
      </c>
      <c r="T3565" s="9">
        <f t="shared" si="156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57"/>
        <v>0.99502487562189057</v>
      </c>
      <c r="Q3566" t="s">
        <v>8317</v>
      </c>
      <c r="R3566" t="s">
        <v>8318</v>
      </c>
      <c r="S3566" s="9">
        <f t="shared" si="155"/>
        <v>42236.414918981478</v>
      </c>
      <c r="T3566" s="9">
        <f t="shared" si="156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57"/>
        <v>0.76595744680851063</v>
      </c>
      <c r="Q3567" t="s">
        <v>8317</v>
      </c>
      <c r="R3567" t="s">
        <v>8318</v>
      </c>
      <c r="S3567" s="9">
        <f t="shared" si="155"/>
        <v>41974.534814814811</v>
      </c>
      <c r="T3567" s="9">
        <f t="shared" si="156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57"/>
        <v>0.95465393794749398</v>
      </c>
      <c r="Q3568" t="s">
        <v>8317</v>
      </c>
      <c r="R3568" t="s">
        <v>8318</v>
      </c>
      <c r="S3568" s="9">
        <f t="shared" si="155"/>
        <v>41997.299571759257</v>
      </c>
      <c r="T3568" s="9">
        <f t="shared" si="156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57"/>
        <v>0.91911764705882348</v>
      </c>
      <c r="Q3569" t="s">
        <v>8317</v>
      </c>
      <c r="R3569" t="s">
        <v>8318</v>
      </c>
      <c r="S3569" s="9">
        <f t="shared" si="155"/>
        <v>42135.602361111109</v>
      </c>
      <c r="T3569" s="9">
        <f t="shared" si="156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57"/>
        <v>0.90090090090090091</v>
      </c>
      <c r="Q3570" t="s">
        <v>8317</v>
      </c>
      <c r="R3570" t="s">
        <v>8318</v>
      </c>
      <c r="S3570" s="9">
        <f t="shared" si="155"/>
        <v>41869.532337962963</v>
      </c>
      <c r="T3570" s="9">
        <f t="shared" si="156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57"/>
        <v>0.99522292993630568</v>
      </c>
      <c r="Q3571" t="s">
        <v>8317</v>
      </c>
      <c r="R3571" t="s">
        <v>8318</v>
      </c>
      <c r="S3571" s="9">
        <f t="shared" si="155"/>
        <v>41982.480277777773</v>
      </c>
      <c r="T3571" s="9">
        <f t="shared" si="156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57"/>
        <v>0.87450808919982514</v>
      </c>
      <c r="Q3572" t="s">
        <v>8317</v>
      </c>
      <c r="R3572" t="s">
        <v>8318</v>
      </c>
      <c r="S3572" s="9">
        <f t="shared" si="155"/>
        <v>41976.12364583333</v>
      </c>
      <c r="T3572" s="9">
        <f t="shared" si="156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57"/>
        <v>0.81922446750409617</v>
      </c>
      <c r="Q3573" t="s">
        <v>8317</v>
      </c>
      <c r="R3573" t="s">
        <v>8318</v>
      </c>
      <c r="S3573" s="9">
        <f t="shared" si="155"/>
        <v>41912.650613425925</v>
      </c>
      <c r="T3573" s="9">
        <f t="shared" si="156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57"/>
        <v>1</v>
      </c>
      <c r="Q3574" t="s">
        <v>8317</v>
      </c>
      <c r="R3574" t="s">
        <v>8318</v>
      </c>
      <c r="S3574" s="9">
        <f t="shared" si="155"/>
        <v>42146.36206018518</v>
      </c>
      <c r="T3574" s="9">
        <f t="shared" si="156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57"/>
        <v>0.97276264591439687</v>
      </c>
      <c r="Q3575" t="s">
        <v>8317</v>
      </c>
      <c r="R3575" t="s">
        <v>8318</v>
      </c>
      <c r="S3575" s="9">
        <f t="shared" si="155"/>
        <v>41921.167199074072</v>
      </c>
      <c r="T3575" s="9">
        <f t="shared" si="156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57"/>
        <v>0.94232331437855399</v>
      </c>
      <c r="Q3576" t="s">
        <v>8317</v>
      </c>
      <c r="R3576" t="s">
        <v>8318</v>
      </c>
      <c r="S3576" s="9">
        <f t="shared" si="155"/>
        <v>41926.734351851854</v>
      </c>
      <c r="T3576" s="9">
        <f t="shared" si="156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57"/>
        <v>0.9868745682423764</v>
      </c>
      <c r="Q3577" t="s">
        <v>8317</v>
      </c>
      <c r="R3577" t="s">
        <v>8318</v>
      </c>
      <c r="S3577" s="9">
        <f t="shared" si="155"/>
        <v>42561.575543981475</v>
      </c>
      <c r="T3577" s="9">
        <f t="shared" si="156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57"/>
        <v>1</v>
      </c>
      <c r="Q3578" t="s">
        <v>8317</v>
      </c>
      <c r="R3578" t="s">
        <v>8318</v>
      </c>
      <c r="S3578" s="9">
        <f t="shared" si="155"/>
        <v>42649.340902777774</v>
      </c>
      <c r="T3578" s="9">
        <f t="shared" si="156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57"/>
        <v>0.76923076923076927</v>
      </c>
      <c r="Q3579" t="s">
        <v>8317</v>
      </c>
      <c r="R3579" t="s">
        <v>8318</v>
      </c>
      <c r="S3579" s="9">
        <f t="shared" si="155"/>
        <v>42093.578506944446</v>
      </c>
      <c r="T3579" s="9">
        <f t="shared" si="156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57"/>
        <v>0.99986668444207438</v>
      </c>
      <c r="Q3580" t="s">
        <v>8317</v>
      </c>
      <c r="R3580" t="s">
        <v>8318</v>
      </c>
      <c r="S3580" s="9">
        <f t="shared" si="155"/>
        <v>42460.525196759256</v>
      </c>
      <c r="T3580" s="9">
        <f t="shared" si="156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57"/>
        <v>1</v>
      </c>
      <c r="Q3581" t="s">
        <v>8317</v>
      </c>
      <c r="R3581" t="s">
        <v>8318</v>
      </c>
      <c r="S3581" s="9">
        <f t="shared" si="155"/>
        <v>42430.553888888891</v>
      </c>
      <c r="T3581" s="9">
        <f t="shared" si="156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57"/>
        <v>0.87804878048780488</v>
      </c>
      <c r="Q3582" t="s">
        <v>8317</v>
      </c>
      <c r="R3582" t="s">
        <v>8318</v>
      </c>
      <c r="S3582" s="9">
        <f t="shared" si="155"/>
        <v>42025.967847222222</v>
      </c>
      <c r="T3582" s="9">
        <f t="shared" si="156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57"/>
        <v>1</v>
      </c>
      <c r="Q3583" t="s">
        <v>8317</v>
      </c>
      <c r="R3583" t="s">
        <v>8318</v>
      </c>
      <c r="S3583" s="9">
        <f t="shared" si="155"/>
        <v>41836.26284722222</v>
      </c>
      <c r="T3583" s="9">
        <f t="shared" si="156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57"/>
        <v>0.34843205574912894</v>
      </c>
      <c r="Q3584" t="s">
        <v>8317</v>
      </c>
      <c r="R3584" t="s">
        <v>8318</v>
      </c>
      <c r="S3584" s="9">
        <f t="shared" si="155"/>
        <v>42450.887523148143</v>
      </c>
      <c r="T3584" s="9">
        <f t="shared" si="156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57"/>
        <v>0.92165898617511521</v>
      </c>
      <c r="Q3585" t="s">
        <v>8317</v>
      </c>
      <c r="R3585" t="s">
        <v>8318</v>
      </c>
      <c r="S3585" s="9">
        <f t="shared" si="155"/>
        <v>42418.217650462961</v>
      </c>
      <c r="T3585" s="9">
        <f t="shared" si="156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57"/>
        <v>0.86580086580086579</v>
      </c>
      <c r="Q3586" t="s">
        <v>8317</v>
      </c>
      <c r="R3586" t="s">
        <v>8318</v>
      </c>
      <c r="S3586" s="9">
        <f t="shared" si="155"/>
        <v>42168.108148148145</v>
      </c>
      <c r="T3586" s="9">
        <f t="shared" si="156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57"/>
        <v>0.83950617283950613</v>
      </c>
      <c r="Q3587" t="s">
        <v>8317</v>
      </c>
      <c r="R3587" t="s">
        <v>8318</v>
      </c>
      <c r="S3587" s="9">
        <f t="shared" ref="S3587:S3650" si="158">(J3587/86400)+25569+(-5/24)</f>
        <v>41964.507986111108</v>
      </c>
      <c r="T3587" s="9">
        <f t="shared" ref="T3587:T3650" si="159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57"/>
        <v>0.91385402705007923</v>
      </c>
      <c r="Q3588" t="s">
        <v>8317</v>
      </c>
      <c r="R3588" t="s">
        <v>8318</v>
      </c>
      <c r="S3588" s="9">
        <f t="shared" si="158"/>
        <v>42576.489236111105</v>
      </c>
      <c r="T3588" s="9">
        <f t="shared" si="159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57"/>
        <v>0.78988941548183256</v>
      </c>
      <c r="Q3589" t="s">
        <v>8317</v>
      </c>
      <c r="R3589" t="s">
        <v>8318</v>
      </c>
      <c r="S3589" s="9">
        <f t="shared" si="158"/>
        <v>42503.331643518519</v>
      </c>
      <c r="T3589" s="9">
        <f t="shared" si="159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57"/>
        <v>0.99502487562189057</v>
      </c>
      <c r="Q3590" t="s">
        <v>8317</v>
      </c>
      <c r="R3590" t="s">
        <v>8318</v>
      </c>
      <c r="S3590" s="9">
        <f t="shared" si="158"/>
        <v>42101.620486111111</v>
      </c>
      <c r="T3590" s="9">
        <f t="shared" si="159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57"/>
        <v>0.78431372549019607</v>
      </c>
      <c r="Q3591" t="s">
        <v>8317</v>
      </c>
      <c r="R3591" t="s">
        <v>8318</v>
      </c>
      <c r="S3591" s="9">
        <f t="shared" si="158"/>
        <v>42125.439201388886</v>
      </c>
      <c r="T3591" s="9">
        <f t="shared" si="159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57"/>
        <v>0.99940035978412955</v>
      </c>
      <c r="Q3592" t="s">
        <v>8317</v>
      </c>
      <c r="R3592" t="s">
        <v>8318</v>
      </c>
      <c r="S3592" s="9">
        <f t="shared" si="158"/>
        <v>41902.125393518516</v>
      </c>
      <c r="T3592" s="9">
        <f t="shared" si="159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57"/>
        <v>0.5714285714285714</v>
      </c>
      <c r="Q3593" t="s">
        <v>8317</v>
      </c>
      <c r="R3593" t="s">
        <v>8318</v>
      </c>
      <c r="S3593" s="9">
        <f t="shared" si="158"/>
        <v>42003.74009259259</v>
      </c>
      <c r="T3593" s="9">
        <f t="shared" si="159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ref="O3594:O3629" si="160">D3594/E3594</f>
        <v>0.78585461689587421</v>
      </c>
      <c r="Q3594" t="s">
        <v>8317</v>
      </c>
      <c r="R3594" t="s">
        <v>8318</v>
      </c>
      <c r="S3594" s="9">
        <f t="shared" si="158"/>
        <v>41988.621608796289</v>
      </c>
      <c r="T3594" s="9">
        <f t="shared" si="159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0"/>
        <v>0.90388671286532085</v>
      </c>
      <c r="Q3595" t="s">
        <v>8317</v>
      </c>
      <c r="R3595" t="s">
        <v>8318</v>
      </c>
      <c r="S3595" s="9">
        <f t="shared" si="158"/>
        <v>41974.690266203703</v>
      </c>
      <c r="T3595" s="9">
        <f t="shared" si="159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0"/>
        <v>0.794044665012407</v>
      </c>
      <c r="Q3596" t="s">
        <v>8317</v>
      </c>
      <c r="R3596" t="s">
        <v>8318</v>
      </c>
      <c r="S3596" s="9">
        <f t="shared" si="158"/>
        <v>42591.858587962961</v>
      </c>
      <c r="T3596" s="9">
        <f t="shared" si="159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0"/>
        <v>0.84388185654008441</v>
      </c>
      <c r="Q3597" t="s">
        <v>8317</v>
      </c>
      <c r="R3597" t="s">
        <v>8318</v>
      </c>
      <c r="S3597" s="9">
        <f t="shared" si="158"/>
        <v>42049.800034722219</v>
      </c>
      <c r="T3597" s="9">
        <f t="shared" si="159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0"/>
        <v>0.92827004219409281</v>
      </c>
      <c r="Q3598" t="s">
        <v>8317</v>
      </c>
      <c r="R3598" t="s">
        <v>8318</v>
      </c>
      <c r="S3598" s="9">
        <f t="shared" si="158"/>
        <v>41856.506736111107</v>
      </c>
      <c r="T3598" s="9">
        <f t="shared" si="159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0"/>
        <v>0.97465886939571145</v>
      </c>
      <c r="Q3599" t="s">
        <v>8317</v>
      </c>
      <c r="R3599" t="s">
        <v>8318</v>
      </c>
      <c r="S3599" s="9">
        <f t="shared" si="158"/>
        <v>42417.377199074072</v>
      </c>
      <c r="T3599" s="9">
        <f t="shared" si="159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0"/>
        <v>0.90826521344232514</v>
      </c>
      <c r="Q3600" t="s">
        <v>8317</v>
      </c>
      <c r="R3600" t="s">
        <v>8318</v>
      </c>
      <c r="S3600" s="9">
        <f t="shared" si="158"/>
        <v>41866.590532407405</v>
      </c>
      <c r="T3600" s="9">
        <f t="shared" si="159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0"/>
        <v>0.49504950495049505</v>
      </c>
      <c r="Q3601" t="s">
        <v>8317</v>
      </c>
      <c r="R3601" t="s">
        <v>8318</v>
      </c>
      <c r="S3601" s="9">
        <f t="shared" si="158"/>
        <v>42220.586539351854</v>
      </c>
      <c r="T3601" s="9">
        <f t="shared" si="159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0"/>
        <v>0.76923076923076927</v>
      </c>
      <c r="Q3602" t="s">
        <v>8317</v>
      </c>
      <c r="R3602" t="s">
        <v>8318</v>
      </c>
      <c r="S3602" s="9">
        <f t="shared" si="158"/>
        <v>42628.640787037039</v>
      </c>
      <c r="T3602" s="9">
        <f t="shared" si="159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0"/>
        <v>0.95831336847149018</v>
      </c>
      <c r="Q3603" t="s">
        <v>8317</v>
      </c>
      <c r="R3603" t="s">
        <v>8318</v>
      </c>
      <c r="S3603" s="9">
        <f t="shared" si="158"/>
        <v>41990.790300925924</v>
      </c>
      <c r="T3603" s="9">
        <f t="shared" si="159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0"/>
        <v>0.99950024987506247</v>
      </c>
      <c r="Q3604" t="s">
        <v>8317</v>
      </c>
      <c r="R3604" t="s">
        <v>8318</v>
      </c>
      <c r="S3604" s="9">
        <f t="shared" si="158"/>
        <v>42447.68609953703</v>
      </c>
      <c r="T3604" s="9">
        <f t="shared" si="159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0"/>
        <v>0.5859375</v>
      </c>
      <c r="Q3605" t="s">
        <v>8317</v>
      </c>
      <c r="R3605" t="s">
        <v>8318</v>
      </c>
      <c r="S3605" s="9">
        <f t="shared" si="158"/>
        <v>42283.656018518515</v>
      </c>
      <c r="T3605" s="9">
        <f t="shared" si="159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0"/>
        <v>0.88626292466765144</v>
      </c>
      <c r="Q3606" t="s">
        <v>8317</v>
      </c>
      <c r="R3606" t="s">
        <v>8318</v>
      </c>
      <c r="S3606" s="9">
        <f t="shared" si="158"/>
        <v>42482.80736111111</v>
      </c>
      <c r="T3606" s="9">
        <f t="shared" si="159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0"/>
        <v>0.54347826086956519</v>
      </c>
      <c r="Q3607" t="s">
        <v>8317</v>
      </c>
      <c r="R3607" t="s">
        <v>8318</v>
      </c>
      <c r="S3607" s="9">
        <f t="shared" si="158"/>
        <v>42383.584791666661</v>
      </c>
      <c r="T3607" s="9">
        <f t="shared" si="159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0"/>
        <v>0.76765609007164792</v>
      </c>
      <c r="Q3608" t="s">
        <v>8317</v>
      </c>
      <c r="R3608" t="s">
        <v>8318</v>
      </c>
      <c r="S3608" s="9">
        <f t="shared" si="158"/>
        <v>42566.396493055552</v>
      </c>
      <c r="T3608" s="9">
        <f t="shared" si="159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0"/>
        <v>0.94827586206896552</v>
      </c>
      <c r="Q3609" t="s">
        <v>8317</v>
      </c>
      <c r="R3609" t="s">
        <v>8318</v>
      </c>
      <c r="S3609" s="9">
        <f t="shared" si="158"/>
        <v>42338.755578703705</v>
      </c>
      <c r="T3609" s="9">
        <f t="shared" si="159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0"/>
        <v>1</v>
      </c>
      <c r="Q3610" t="s">
        <v>8317</v>
      </c>
      <c r="R3610" t="s">
        <v>8318</v>
      </c>
      <c r="S3610" s="9">
        <f t="shared" si="158"/>
        <v>42506.501041666663</v>
      </c>
      <c r="T3610" s="9">
        <f t="shared" si="159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0"/>
        <v>0.65224625623960064</v>
      </c>
      <c r="Q3611" t="s">
        <v>8317</v>
      </c>
      <c r="R3611" t="s">
        <v>8318</v>
      </c>
      <c r="S3611" s="9">
        <f t="shared" si="158"/>
        <v>42429.783391203702</v>
      </c>
      <c r="T3611" s="9">
        <f t="shared" si="159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0"/>
        <v>0.61614294516327783</v>
      </c>
      <c r="Q3612" t="s">
        <v>8317</v>
      </c>
      <c r="R3612" t="s">
        <v>8318</v>
      </c>
      <c r="S3612" s="9">
        <f t="shared" si="158"/>
        <v>42203.22379629629</v>
      </c>
      <c r="T3612" s="9">
        <f t="shared" si="159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0"/>
        <v>0.73529411764705888</v>
      </c>
      <c r="Q3613" t="s">
        <v>8317</v>
      </c>
      <c r="R3613" t="s">
        <v>8318</v>
      </c>
      <c r="S3613" s="9">
        <f t="shared" si="158"/>
        <v>42072.162048611113</v>
      </c>
      <c r="T3613" s="9">
        <f t="shared" si="159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0"/>
        <v>0.69252077562326875</v>
      </c>
      <c r="Q3614" t="s">
        <v>8317</v>
      </c>
      <c r="R3614" t="s">
        <v>8318</v>
      </c>
      <c r="S3614" s="9">
        <f t="shared" si="158"/>
        <v>41789.518645833326</v>
      </c>
      <c r="T3614" s="9">
        <f t="shared" si="159"/>
        <v>41799.518645833326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0"/>
        <v>1</v>
      </c>
      <c r="Q3615" t="s">
        <v>8317</v>
      </c>
      <c r="R3615" t="s">
        <v>8318</v>
      </c>
      <c r="S3615" s="9">
        <f t="shared" si="158"/>
        <v>41788.381643518514</v>
      </c>
      <c r="T3615" s="9">
        <f t="shared" si="159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0"/>
        <v>0.99206349206349209</v>
      </c>
      <c r="Q3616" t="s">
        <v>8317</v>
      </c>
      <c r="R3616" t="s">
        <v>8318</v>
      </c>
      <c r="S3616" s="9">
        <f t="shared" si="158"/>
        <v>42143.833518518521</v>
      </c>
      <c r="T3616" s="9">
        <f t="shared" si="159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0"/>
        <v>0.93632958801498123</v>
      </c>
      <c r="Q3617" t="s">
        <v>8317</v>
      </c>
      <c r="R3617" t="s">
        <v>8318</v>
      </c>
      <c r="S3617" s="9">
        <f t="shared" si="158"/>
        <v>42318.385370370372</v>
      </c>
      <c r="T3617" s="9">
        <f t="shared" si="159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0"/>
        <v>0.80128205128205132</v>
      </c>
      <c r="Q3618" t="s">
        <v>8317</v>
      </c>
      <c r="R3618" t="s">
        <v>8318</v>
      </c>
      <c r="S3618" s="9">
        <f t="shared" si="158"/>
        <v>42052.741481481477</v>
      </c>
      <c r="T3618" s="9">
        <f t="shared" si="159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0"/>
        <v>0.84090909090909094</v>
      </c>
      <c r="Q3619" t="s">
        <v>8317</v>
      </c>
      <c r="R3619" t="s">
        <v>8318</v>
      </c>
      <c r="S3619" s="9">
        <f t="shared" si="158"/>
        <v>42779.401956018519</v>
      </c>
      <c r="T3619" s="9">
        <f t="shared" si="159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0"/>
        <v>0.99009900990099009</v>
      </c>
      <c r="Q3620" t="s">
        <v>8317</v>
      </c>
      <c r="R3620" t="s">
        <v>8318</v>
      </c>
      <c r="S3620" s="9">
        <f t="shared" si="158"/>
        <v>42128.419560185182</v>
      </c>
      <c r="T3620" s="9">
        <f t="shared" si="159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0"/>
        <v>0.88495575221238942</v>
      </c>
      <c r="Q3621" t="s">
        <v>8317</v>
      </c>
      <c r="R3621" t="s">
        <v>8318</v>
      </c>
      <c r="S3621" s="9">
        <f t="shared" si="158"/>
        <v>42660.923912037033</v>
      </c>
      <c r="T3621" s="9">
        <f t="shared" si="159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0"/>
        <v>0.9506564056133997</v>
      </c>
      <c r="Q3622" t="s">
        <v>8317</v>
      </c>
      <c r="R3622" t="s">
        <v>8318</v>
      </c>
      <c r="S3622" s="9">
        <f t="shared" si="158"/>
        <v>42037.72987268518</v>
      </c>
      <c r="T3622" s="9">
        <f t="shared" si="159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0"/>
        <v>0.91130012150668283</v>
      </c>
      <c r="Q3623" t="s">
        <v>8317</v>
      </c>
      <c r="R3623" t="s">
        <v>8318</v>
      </c>
      <c r="S3623" s="9">
        <f t="shared" si="158"/>
        <v>42619.727361111109</v>
      </c>
      <c r="T3623" s="9">
        <f t="shared" si="159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0"/>
        <v>0.99901097913066061</v>
      </c>
      <c r="Q3624" t="s">
        <v>8317</v>
      </c>
      <c r="R3624" t="s">
        <v>8318</v>
      </c>
      <c r="S3624" s="9">
        <f t="shared" si="158"/>
        <v>41877.013553240737</v>
      </c>
      <c r="T3624" s="9">
        <f t="shared" si="159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0"/>
        <v>0.83333333333333337</v>
      </c>
      <c r="Q3625" t="s">
        <v>8317</v>
      </c>
      <c r="R3625" t="s">
        <v>8318</v>
      </c>
      <c r="S3625" s="9">
        <f t="shared" si="158"/>
        <v>41828.528587962959</v>
      </c>
      <c r="T3625" s="9">
        <f t="shared" si="159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0"/>
        <v>0.95298602287166456</v>
      </c>
      <c r="Q3626" t="s">
        <v>8317</v>
      </c>
      <c r="R3626" t="s">
        <v>8318</v>
      </c>
      <c r="S3626" s="9">
        <f t="shared" si="158"/>
        <v>42545.56585648148</v>
      </c>
      <c r="T3626" s="9">
        <f t="shared" si="159"/>
        <v>42605.56585648148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0"/>
        <v>0.97402597402597402</v>
      </c>
      <c r="Q3627" t="s">
        <v>8317</v>
      </c>
      <c r="R3627" t="s">
        <v>8318</v>
      </c>
      <c r="S3627" s="9">
        <f t="shared" si="158"/>
        <v>42157.444178240738</v>
      </c>
      <c r="T3627" s="9">
        <f t="shared" si="159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0"/>
        <v>0.98207709305180457</v>
      </c>
      <c r="Q3628" t="s">
        <v>8317</v>
      </c>
      <c r="R3628" t="s">
        <v>8318</v>
      </c>
      <c r="S3628" s="9">
        <f t="shared" si="158"/>
        <v>41846.458993055552</v>
      </c>
      <c r="T3628" s="9">
        <f t="shared" si="159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0"/>
        <v>1</v>
      </c>
      <c r="Q3629" t="s">
        <v>8317</v>
      </c>
      <c r="R3629" t="s">
        <v>8318</v>
      </c>
      <c r="S3629" s="9">
        <f t="shared" si="158"/>
        <v>42460.533414351848</v>
      </c>
      <c r="T3629" s="9">
        <f t="shared" si="159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Q3630" t="s">
        <v>8317</v>
      </c>
      <c r="R3630" t="s">
        <v>8359</v>
      </c>
      <c r="S3630" s="9">
        <f t="shared" si="158"/>
        <v>42291.6249537037</v>
      </c>
      <c r="T3630" s="9">
        <f t="shared" si="159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Q3631" t="s">
        <v>8317</v>
      </c>
      <c r="R3631" t="s">
        <v>8359</v>
      </c>
      <c r="S3631" s="9">
        <f t="shared" si="158"/>
        <v>42436.886157407404</v>
      </c>
      <c r="T3631" s="9">
        <f t="shared" si="159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Q3632" t="s">
        <v>8317</v>
      </c>
      <c r="R3632" t="s">
        <v>8359</v>
      </c>
      <c r="S3632" s="9">
        <f t="shared" si="158"/>
        <v>41942.638773148145</v>
      </c>
      <c r="T3632" s="9">
        <f t="shared" si="159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Q3633" t="s">
        <v>8317</v>
      </c>
      <c r="R3633" t="s">
        <v>8359</v>
      </c>
      <c r="S3633" s="9">
        <f t="shared" si="158"/>
        <v>41880.54510416666</v>
      </c>
      <c r="T3633" s="9">
        <f t="shared" si="159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Q3634" t="s">
        <v>8317</v>
      </c>
      <c r="R3634" t="s">
        <v>8359</v>
      </c>
      <c r="S3634" s="9">
        <f t="shared" si="158"/>
        <v>41946.728576388887</v>
      </c>
      <c r="T3634" s="9">
        <f t="shared" si="159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Q3635" t="s">
        <v>8317</v>
      </c>
      <c r="R3635" t="s">
        <v>8359</v>
      </c>
      <c r="S3635" s="9">
        <f t="shared" si="158"/>
        <v>42649.415127314809</v>
      </c>
      <c r="T3635" s="9">
        <f t="shared" si="159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Q3636" t="s">
        <v>8317</v>
      </c>
      <c r="R3636" t="s">
        <v>8359</v>
      </c>
      <c r="S3636" s="9">
        <f t="shared" si="158"/>
        <v>42700.958032407405</v>
      </c>
      <c r="T3636" s="9">
        <f t="shared" si="159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Q3637" t="s">
        <v>8317</v>
      </c>
      <c r="R3637" t="s">
        <v>8359</v>
      </c>
      <c r="S3637" s="9">
        <f t="shared" si="158"/>
        <v>42450.674490740734</v>
      </c>
      <c r="T3637" s="9">
        <f t="shared" si="159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Q3638" t="s">
        <v>8317</v>
      </c>
      <c r="R3638" t="s">
        <v>8359</v>
      </c>
      <c r="S3638" s="9">
        <f t="shared" si="158"/>
        <v>42226.486446759256</v>
      </c>
      <c r="T3638" s="9">
        <f t="shared" si="159"/>
        <v>42261.486446759256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Q3639" t="s">
        <v>8317</v>
      </c>
      <c r="R3639" t="s">
        <v>8359</v>
      </c>
      <c r="S3639" s="9">
        <f t="shared" si="158"/>
        <v>41975.492303240739</v>
      </c>
      <c r="T3639" s="9">
        <f t="shared" si="159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Q3640" t="s">
        <v>8317</v>
      </c>
      <c r="R3640" t="s">
        <v>8359</v>
      </c>
      <c r="S3640" s="9">
        <f t="shared" si="158"/>
        <v>42053.464490740742</v>
      </c>
      <c r="T3640" s="9">
        <f t="shared" si="159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Q3641" t="s">
        <v>8317</v>
      </c>
      <c r="R3641" t="s">
        <v>8359</v>
      </c>
      <c r="S3641" s="9">
        <f t="shared" si="158"/>
        <v>42590.468819444439</v>
      </c>
      <c r="T3641" s="9">
        <f t="shared" si="159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Q3642" t="s">
        <v>8317</v>
      </c>
      <c r="R3642" t="s">
        <v>8359</v>
      </c>
      <c r="S3642" s="9">
        <f t="shared" si="158"/>
        <v>42104.573263888888</v>
      </c>
      <c r="T3642" s="9">
        <f t="shared" si="159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Q3643" t="s">
        <v>8317</v>
      </c>
      <c r="R3643" t="s">
        <v>8359</v>
      </c>
      <c r="S3643" s="9">
        <f t="shared" si="158"/>
        <v>41899.41873842592</v>
      </c>
      <c r="T3643" s="9">
        <f t="shared" si="159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Q3644" t="s">
        <v>8317</v>
      </c>
      <c r="R3644" t="s">
        <v>8359</v>
      </c>
      <c r="S3644" s="9">
        <f t="shared" si="158"/>
        <v>42297.607951388891</v>
      </c>
      <c r="T3644" s="9">
        <f t="shared" si="159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Q3645" t="s">
        <v>8317</v>
      </c>
      <c r="R3645" t="s">
        <v>8359</v>
      </c>
      <c r="S3645" s="9">
        <f t="shared" si="158"/>
        <v>42284.935636574075</v>
      </c>
      <c r="T3645" s="9">
        <f t="shared" si="159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Q3646" t="s">
        <v>8317</v>
      </c>
      <c r="R3646" t="s">
        <v>8359</v>
      </c>
      <c r="S3646" s="9">
        <f t="shared" si="158"/>
        <v>42409.033414351848</v>
      </c>
      <c r="T3646" s="9">
        <f t="shared" si="159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Q3647" t="s">
        <v>8317</v>
      </c>
      <c r="R3647" t="s">
        <v>8359</v>
      </c>
      <c r="S3647" s="9">
        <f t="shared" si="158"/>
        <v>42665.762013888881</v>
      </c>
      <c r="T3647" s="9">
        <f t="shared" si="159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Q3648" t="s">
        <v>8317</v>
      </c>
      <c r="R3648" t="s">
        <v>8359</v>
      </c>
      <c r="S3648" s="9">
        <f t="shared" si="158"/>
        <v>42140.21298611111</v>
      </c>
      <c r="T3648" s="9">
        <f t="shared" si="159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Q3649" t="s">
        <v>8317</v>
      </c>
      <c r="R3649" t="s">
        <v>8359</v>
      </c>
      <c r="S3649" s="9">
        <f t="shared" si="158"/>
        <v>42598.540821759256</v>
      </c>
      <c r="T3649" s="9">
        <f t="shared" si="159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161">D3650/E3650</f>
        <v>0.99618957487609894</v>
      </c>
      <c r="Q3650" t="s">
        <v>8317</v>
      </c>
      <c r="R3650" t="s">
        <v>8318</v>
      </c>
      <c r="S3650" s="9">
        <f t="shared" si="158"/>
        <v>41887.083854166667</v>
      </c>
      <c r="T3650" s="9">
        <f t="shared" si="159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61"/>
        <v>0.96153846153846156</v>
      </c>
      <c r="Q3651" t="s">
        <v>8317</v>
      </c>
      <c r="R3651" t="s">
        <v>8318</v>
      </c>
      <c r="S3651" s="9">
        <f t="shared" ref="S3651:S3714" si="162">(J3651/86400)+25569+(-5/24)</f>
        <v>41780.504560185182</v>
      </c>
      <c r="T3651" s="9">
        <f t="shared" ref="T3651:T3714" si="163">(I3651/86400)+25569+(-5/24)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61"/>
        <v>1</v>
      </c>
      <c r="Q3652" t="s">
        <v>8317</v>
      </c>
      <c r="R3652" t="s">
        <v>8318</v>
      </c>
      <c r="S3652" s="9">
        <f t="shared" si="162"/>
        <v>42381.270648148151</v>
      </c>
      <c r="T3652" s="9">
        <f t="shared" si="163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61"/>
        <v>0.96153846153846156</v>
      </c>
      <c r="Q3653" t="s">
        <v>8317</v>
      </c>
      <c r="R3653" t="s">
        <v>8318</v>
      </c>
      <c r="S3653" s="9">
        <f t="shared" si="162"/>
        <v>41828.437986111108</v>
      </c>
      <c r="T3653" s="9">
        <f t="shared" si="163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61"/>
        <v>0.39893617021276595</v>
      </c>
      <c r="Q3654" t="s">
        <v>8317</v>
      </c>
      <c r="R3654" t="s">
        <v>8318</v>
      </c>
      <c r="S3654" s="9">
        <f t="shared" si="162"/>
        <v>42596.436365740738</v>
      </c>
      <c r="T3654" s="9">
        <f t="shared" si="163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61"/>
        <v>0.99502487562189057</v>
      </c>
      <c r="Q3655" t="s">
        <v>8317</v>
      </c>
      <c r="R3655" t="s">
        <v>8318</v>
      </c>
      <c r="S3655" s="9">
        <f t="shared" si="162"/>
        <v>42191.155173611107</v>
      </c>
      <c r="T3655" s="9">
        <f t="shared" si="163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61"/>
        <v>0.57339449541284404</v>
      </c>
      <c r="Q3656" t="s">
        <v>8317</v>
      </c>
      <c r="R3656" t="s">
        <v>8318</v>
      </c>
      <c r="S3656" s="9">
        <f t="shared" si="162"/>
        <v>42440.20817129629</v>
      </c>
      <c r="T3656" s="9">
        <f t="shared" si="163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61"/>
        <v>0.86014106313435401</v>
      </c>
      <c r="Q3657" t="s">
        <v>8317</v>
      </c>
      <c r="R3657" t="s">
        <v>8318</v>
      </c>
      <c r="S3657" s="9">
        <f t="shared" si="162"/>
        <v>42173.594884259255</v>
      </c>
      <c r="T3657" s="9">
        <f t="shared" si="163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61"/>
        <v>0.945000945000945</v>
      </c>
      <c r="Q3658" t="s">
        <v>8317</v>
      </c>
      <c r="R3658" t="s">
        <v>8318</v>
      </c>
      <c r="S3658" s="9">
        <f t="shared" si="162"/>
        <v>42737.701805555553</v>
      </c>
      <c r="T3658" s="9">
        <f t="shared" si="163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61"/>
        <v>0.90293453724604966</v>
      </c>
      <c r="Q3659" t="s">
        <v>8317</v>
      </c>
      <c r="R3659" t="s">
        <v>8318</v>
      </c>
      <c r="S3659" s="9">
        <f t="shared" si="162"/>
        <v>42499.4215162037</v>
      </c>
      <c r="T3659" s="9">
        <f t="shared" si="163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61"/>
        <v>0.99337748344370858</v>
      </c>
      <c r="Q3660" t="s">
        <v>8317</v>
      </c>
      <c r="R3660" t="s">
        <v>8318</v>
      </c>
      <c r="S3660" s="9">
        <f t="shared" si="162"/>
        <v>41775.650231481479</v>
      </c>
      <c r="T3660" s="9">
        <f t="shared" si="163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61"/>
        <v>0.98007187193727541</v>
      </c>
      <c r="Q3661" t="s">
        <v>8317</v>
      </c>
      <c r="R3661" t="s">
        <v>8318</v>
      </c>
      <c r="S3661" s="9">
        <f t="shared" si="162"/>
        <v>42055.068865740737</v>
      </c>
      <c r="T3661" s="9">
        <f t="shared" si="163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61"/>
        <v>1</v>
      </c>
      <c r="Q3662" t="s">
        <v>8317</v>
      </c>
      <c r="R3662" t="s">
        <v>8318</v>
      </c>
      <c r="S3662" s="9">
        <f t="shared" si="162"/>
        <v>41971.672743055555</v>
      </c>
      <c r="T3662" s="9">
        <f t="shared" si="163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61"/>
        <v>0.90090090090090091</v>
      </c>
      <c r="Q3663" t="s">
        <v>8317</v>
      </c>
      <c r="R3663" t="s">
        <v>8318</v>
      </c>
      <c r="S3663" s="9">
        <f t="shared" si="162"/>
        <v>42447.688333333332</v>
      </c>
      <c r="T3663" s="9">
        <f t="shared" si="163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61"/>
        <v>0.98595020951441947</v>
      </c>
      <c r="Q3664" t="s">
        <v>8317</v>
      </c>
      <c r="R3664" t="s">
        <v>8318</v>
      </c>
      <c r="S3664" s="9">
        <f t="shared" si="162"/>
        <v>42064.011736111112</v>
      </c>
      <c r="T3664" s="9">
        <f t="shared" si="163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61"/>
        <v>0.96153846153846156</v>
      </c>
      <c r="Q3665" t="s">
        <v>8317</v>
      </c>
      <c r="R3665" t="s">
        <v>8318</v>
      </c>
      <c r="S3665" s="9">
        <f t="shared" si="162"/>
        <v>42665.243402777771</v>
      </c>
      <c r="T3665" s="9">
        <f t="shared" si="163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61"/>
        <v>0.91428571428571426</v>
      </c>
      <c r="Q3666" t="s">
        <v>8317</v>
      </c>
      <c r="R3666" t="s">
        <v>8318</v>
      </c>
      <c r="S3666" s="9">
        <f t="shared" si="162"/>
        <v>42523.04038194444</v>
      </c>
      <c r="T3666" s="9">
        <f t="shared" si="163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61"/>
        <v>0.86834733893557425</v>
      </c>
      <c r="Q3667" t="s">
        <v>8317</v>
      </c>
      <c r="R3667" t="s">
        <v>8318</v>
      </c>
      <c r="S3667" s="9">
        <f t="shared" si="162"/>
        <v>42294.59979166666</v>
      </c>
      <c r="T3667" s="9">
        <f t="shared" si="163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61"/>
        <v>1</v>
      </c>
      <c r="Q3668" t="s">
        <v>8317</v>
      </c>
      <c r="R3668" t="s">
        <v>8318</v>
      </c>
      <c r="S3668" s="9">
        <f t="shared" si="162"/>
        <v>41822.696550925924</v>
      </c>
      <c r="T3668" s="9">
        <f t="shared" si="163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61"/>
        <v>0.96927088213342982</v>
      </c>
      <c r="Q3669" t="s">
        <v>8317</v>
      </c>
      <c r="R3669" t="s">
        <v>8318</v>
      </c>
      <c r="S3669" s="9">
        <f t="shared" si="162"/>
        <v>42173.761793981474</v>
      </c>
      <c r="T3669" s="9">
        <f t="shared" si="163"/>
        <v>42203.761793981474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61"/>
        <v>0.96618357487922701</v>
      </c>
      <c r="Q3670" t="s">
        <v>8317</v>
      </c>
      <c r="R3670" t="s">
        <v>8318</v>
      </c>
      <c r="S3670" s="9">
        <f t="shared" si="162"/>
        <v>42185.347824074073</v>
      </c>
      <c r="T3670" s="9">
        <f t="shared" si="163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61"/>
        <v>0.72358900144717797</v>
      </c>
      <c r="Q3671" t="s">
        <v>8317</v>
      </c>
      <c r="R3671" t="s">
        <v>8318</v>
      </c>
      <c r="S3671" s="9">
        <f t="shared" si="162"/>
        <v>42136.466863425921</v>
      </c>
      <c r="T3671" s="9">
        <f t="shared" si="163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61"/>
        <v>0.91286307053941906</v>
      </c>
      <c r="Q3672" t="s">
        <v>8317</v>
      </c>
      <c r="R3672" t="s">
        <v>8318</v>
      </c>
      <c r="S3672" s="9">
        <f t="shared" si="162"/>
        <v>42142.305682870363</v>
      </c>
      <c r="T3672" s="9">
        <f t="shared" si="163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61"/>
        <v>0.99150141643059486</v>
      </c>
      <c r="Q3673" t="s">
        <v>8317</v>
      </c>
      <c r="R3673" t="s">
        <v>8318</v>
      </c>
      <c r="S3673" s="9">
        <f t="shared" si="162"/>
        <v>41820.419756944444</v>
      </c>
      <c r="T3673" s="9">
        <f t="shared" si="163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61"/>
        <v>0.98489822718319109</v>
      </c>
      <c r="Q3674" t="s">
        <v>8317</v>
      </c>
      <c r="R3674" t="s">
        <v>8318</v>
      </c>
      <c r="S3674" s="9">
        <f t="shared" si="162"/>
        <v>41878.738240740735</v>
      </c>
      <c r="T3674" s="9">
        <f t="shared" si="163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61"/>
        <v>0.88008800880088012</v>
      </c>
      <c r="Q3675" t="s">
        <v>8317</v>
      </c>
      <c r="R3675" t="s">
        <v>8318</v>
      </c>
      <c r="S3675" s="9">
        <f t="shared" si="162"/>
        <v>41914.086770833332</v>
      </c>
      <c r="T3675" s="9">
        <f t="shared" si="163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61"/>
        <v>1</v>
      </c>
      <c r="Q3676" t="s">
        <v>8317</v>
      </c>
      <c r="R3676" t="s">
        <v>8318</v>
      </c>
      <c r="S3676" s="9">
        <f t="shared" si="162"/>
        <v>42556.664687499993</v>
      </c>
      <c r="T3676" s="9">
        <f t="shared" si="163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61"/>
        <v>0.7142857142857143</v>
      </c>
      <c r="Q3677" t="s">
        <v>8317</v>
      </c>
      <c r="R3677" t="s">
        <v>8318</v>
      </c>
      <c r="S3677" s="9">
        <f t="shared" si="162"/>
        <v>42493.388680555552</v>
      </c>
      <c r="T3677" s="9">
        <f t="shared" si="163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61"/>
        <v>0.77669902912621358</v>
      </c>
      <c r="Q3678" t="s">
        <v>8317</v>
      </c>
      <c r="R3678" t="s">
        <v>8318</v>
      </c>
      <c r="S3678" s="9">
        <f t="shared" si="162"/>
        <v>41876.607453703698</v>
      </c>
      <c r="T3678" s="9">
        <f t="shared" si="163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61"/>
        <v>0.97177794873871315</v>
      </c>
      <c r="Q3679" t="s">
        <v>8317</v>
      </c>
      <c r="R3679" t="s">
        <v>8318</v>
      </c>
      <c r="S3679" s="9">
        <f t="shared" si="162"/>
        <v>41802.365949074076</v>
      </c>
      <c r="T3679" s="9">
        <f t="shared" si="163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61"/>
        <v>0.97560975609756095</v>
      </c>
      <c r="Q3680" t="s">
        <v>8317</v>
      </c>
      <c r="R3680" t="s">
        <v>8318</v>
      </c>
      <c r="S3680" s="9">
        <f t="shared" si="162"/>
        <v>42120.322893518511</v>
      </c>
      <c r="T3680" s="9">
        <f t="shared" si="163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61"/>
        <v>0.90826521344232514</v>
      </c>
      <c r="Q3681" t="s">
        <v>8317</v>
      </c>
      <c r="R3681" t="s">
        <v>8318</v>
      </c>
      <c r="S3681" s="9">
        <f t="shared" si="162"/>
        <v>41786.553020833329</v>
      </c>
      <c r="T3681" s="9">
        <f t="shared" si="163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61"/>
        <v>0.88678687555424185</v>
      </c>
      <c r="Q3682" t="s">
        <v>8317</v>
      </c>
      <c r="R3682" t="s">
        <v>8318</v>
      </c>
      <c r="S3682" s="9">
        <f t="shared" si="162"/>
        <v>42627.245763888888</v>
      </c>
      <c r="T3682" s="9">
        <f t="shared" si="163"/>
        <v>42648.245763888888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61"/>
        <v>0.89365504915102767</v>
      </c>
      <c r="Q3683" t="s">
        <v>8317</v>
      </c>
      <c r="R3683" t="s">
        <v>8318</v>
      </c>
      <c r="S3683" s="9">
        <f t="shared" si="162"/>
        <v>42374.443171296291</v>
      </c>
      <c r="T3683" s="9">
        <f t="shared" si="163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61"/>
        <v>0.7183908045977011</v>
      </c>
      <c r="Q3684" t="s">
        <v>8317</v>
      </c>
      <c r="R3684" t="s">
        <v>8318</v>
      </c>
      <c r="S3684" s="9">
        <f t="shared" si="162"/>
        <v>41772.477060185185</v>
      </c>
      <c r="T3684" s="9">
        <f t="shared" si="163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61"/>
        <v>0.90206185567010311</v>
      </c>
      <c r="Q3685" t="s">
        <v>8317</v>
      </c>
      <c r="R3685" t="s">
        <v>8318</v>
      </c>
      <c r="S3685" s="9">
        <f t="shared" si="162"/>
        <v>42632.908518518518</v>
      </c>
      <c r="T3685" s="9">
        <f t="shared" si="163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61"/>
        <v>0.7190795781399808</v>
      </c>
      <c r="Q3686" t="s">
        <v>8317</v>
      </c>
      <c r="R3686" t="s">
        <v>8318</v>
      </c>
      <c r="S3686" s="9">
        <f t="shared" si="162"/>
        <v>42218.97206018518</v>
      </c>
      <c r="T3686" s="9">
        <f t="shared" si="163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61"/>
        <v>0.94607379375591294</v>
      </c>
      <c r="Q3687" t="s">
        <v>8317</v>
      </c>
      <c r="R3687" t="s">
        <v>8318</v>
      </c>
      <c r="S3687" s="9">
        <f t="shared" si="162"/>
        <v>41753.384942129625</v>
      </c>
      <c r="T3687" s="9">
        <f t="shared" si="163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61"/>
        <v>0.9859154929577465</v>
      </c>
      <c r="Q3688" t="s">
        <v>8317</v>
      </c>
      <c r="R3688" t="s">
        <v>8318</v>
      </c>
      <c r="S3688" s="9">
        <f t="shared" si="162"/>
        <v>42230.454398148147</v>
      </c>
      <c r="T3688" s="9">
        <f t="shared" si="163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61"/>
        <v>0.99755598782981691</v>
      </c>
      <c r="Q3689" t="s">
        <v>8317</v>
      </c>
      <c r="R3689" t="s">
        <v>8318</v>
      </c>
      <c r="S3689" s="9">
        <f t="shared" si="162"/>
        <v>41787.009895833333</v>
      </c>
      <c r="T3689" s="9">
        <f t="shared" si="163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61"/>
        <v>0.91603053435114501</v>
      </c>
      <c r="Q3690" t="s">
        <v>8317</v>
      </c>
      <c r="R3690" t="s">
        <v>8318</v>
      </c>
      <c r="S3690" s="9">
        <f t="shared" si="162"/>
        <v>41829.578749999993</v>
      </c>
      <c r="T3690" s="9">
        <f t="shared" si="163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61"/>
        <v>0.84507042253521125</v>
      </c>
      <c r="Q3691" t="s">
        <v>8317</v>
      </c>
      <c r="R3691" t="s">
        <v>8318</v>
      </c>
      <c r="S3691" s="9">
        <f t="shared" si="162"/>
        <v>42147.61850694444</v>
      </c>
      <c r="T3691" s="9">
        <f t="shared" si="163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61"/>
        <v>0.83333333333333337</v>
      </c>
      <c r="Q3692" t="s">
        <v>8317</v>
      </c>
      <c r="R3692" t="s">
        <v>8318</v>
      </c>
      <c r="S3692" s="9">
        <f t="shared" si="162"/>
        <v>41940.38984953703</v>
      </c>
      <c r="T3692" s="9">
        <f t="shared" si="163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61"/>
        <v>0.78149421694279464</v>
      </c>
      <c r="Q3693" t="s">
        <v>8317</v>
      </c>
      <c r="R3693" t="s">
        <v>8318</v>
      </c>
      <c r="S3693" s="9">
        <f t="shared" si="162"/>
        <v>42020.492233796293</v>
      </c>
      <c r="T3693" s="9">
        <f t="shared" si="163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61"/>
        <v>0.79365079365079361</v>
      </c>
      <c r="Q3694" t="s">
        <v>8317</v>
      </c>
      <c r="R3694" t="s">
        <v>8318</v>
      </c>
      <c r="S3694" s="9">
        <f t="shared" si="162"/>
        <v>41891.756701388884</v>
      </c>
      <c r="T3694" s="9">
        <f t="shared" si="163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61"/>
        <v>0.77441860465116275</v>
      </c>
      <c r="Q3695" t="s">
        <v>8317</v>
      </c>
      <c r="R3695" t="s">
        <v>8318</v>
      </c>
      <c r="S3695" s="9">
        <f t="shared" si="162"/>
        <v>42308.98297453703</v>
      </c>
      <c r="T3695" s="9">
        <f t="shared" si="163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61"/>
        <v>0.93085106382978722</v>
      </c>
      <c r="Q3696" t="s">
        <v>8317</v>
      </c>
      <c r="R3696" t="s">
        <v>8318</v>
      </c>
      <c r="S3696" s="9">
        <f t="shared" si="162"/>
        <v>42489.925543981481</v>
      </c>
      <c r="T3696" s="9">
        <f t="shared" si="163"/>
        <v>42526.874999999993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61"/>
        <v>0.99875156054931336</v>
      </c>
      <c r="Q3697" t="s">
        <v>8317</v>
      </c>
      <c r="R3697" t="s">
        <v>8318</v>
      </c>
      <c r="S3697" s="9">
        <f t="shared" si="162"/>
        <v>41995.662152777775</v>
      </c>
      <c r="T3697" s="9">
        <f t="shared" si="163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61"/>
        <v>0.64516129032258063</v>
      </c>
      <c r="Q3698" t="s">
        <v>8317</v>
      </c>
      <c r="R3698" t="s">
        <v>8318</v>
      </c>
      <c r="S3698" s="9">
        <f t="shared" si="162"/>
        <v>41988.408749999995</v>
      </c>
      <c r="T3698" s="9">
        <f t="shared" si="163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61"/>
        <v>0.92592592592592593</v>
      </c>
      <c r="Q3699" t="s">
        <v>8317</v>
      </c>
      <c r="R3699" t="s">
        <v>8318</v>
      </c>
      <c r="S3699" s="9">
        <f t="shared" si="162"/>
        <v>42479.2575</v>
      </c>
      <c r="T3699" s="9">
        <f t="shared" si="163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61"/>
        <v>0.90481360839667024</v>
      </c>
      <c r="Q3700" t="s">
        <v>8317</v>
      </c>
      <c r="R3700" t="s">
        <v>8318</v>
      </c>
      <c r="S3700" s="9">
        <f t="shared" si="162"/>
        <v>42401.598229166666</v>
      </c>
      <c r="T3700" s="9">
        <f t="shared" si="163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61"/>
        <v>0.99206349206349209</v>
      </c>
      <c r="Q3701" t="s">
        <v>8317</v>
      </c>
      <c r="R3701" t="s">
        <v>8318</v>
      </c>
      <c r="S3701" s="9">
        <f t="shared" si="162"/>
        <v>41897.393703703703</v>
      </c>
      <c r="T3701" s="9">
        <f t="shared" si="163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61"/>
        <v>0.82508250825082508</v>
      </c>
      <c r="Q3702" t="s">
        <v>8317</v>
      </c>
      <c r="R3702" t="s">
        <v>8318</v>
      </c>
      <c r="S3702" s="9">
        <f t="shared" si="162"/>
        <v>41882.37731481481</v>
      </c>
      <c r="T3702" s="9">
        <f t="shared" si="163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61"/>
        <v>0.99667774086378735</v>
      </c>
      <c r="Q3703" t="s">
        <v>8317</v>
      </c>
      <c r="R3703" t="s">
        <v>8318</v>
      </c>
      <c r="S3703" s="9">
        <f t="shared" si="162"/>
        <v>42129.333252314813</v>
      </c>
      <c r="T3703" s="9">
        <f t="shared" si="163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61"/>
        <v>0.91603053435114501</v>
      </c>
      <c r="Q3704" t="s">
        <v>8317</v>
      </c>
      <c r="R3704" t="s">
        <v>8318</v>
      </c>
      <c r="S3704" s="9">
        <f t="shared" si="162"/>
        <v>42524.329675925925</v>
      </c>
      <c r="T3704" s="9">
        <f t="shared" si="163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61"/>
        <v>0.81018518518518523</v>
      </c>
      <c r="Q3705" t="s">
        <v>8317</v>
      </c>
      <c r="R3705" t="s">
        <v>8318</v>
      </c>
      <c r="S3705" s="9">
        <f t="shared" si="162"/>
        <v>42556.296157407407</v>
      </c>
      <c r="T3705" s="9">
        <f t="shared" si="163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61"/>
        <v>0.73347839906114765</v>
      </c>
      <c r="Q3706" t="s">
        <v>8317</v>
      </c>
      <c r="R3706" t="s">
        <v>8318</v>
      </c>
      <c r="S3706" s="9">
        <f t="shared" si="162"/>
        <v>42461.481412037036</v>
      </c>
      <c r="T3706" s="9">
        <f t="shared" si="163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61"/>
        <v>0.96649572649572646</v>
      </c>
      <c r="Q3707" t="s">
        <v>8317</v>
      </c>
      <c r="R3707" t="s">
        <v>8318</v>
      </c>
      <c r="S3707" s="9">
        <f t="shared" si="162"/>
        <v>41792.334652777776</v>
      </c>
      <c r="T3707" s="9">
        <f t="shared" si="163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61"/>
        <v>0.82417582417582413</v>
      </c>
      <c r="Q3708" t="s">
        <v>8317</v>
      </c>
      <c r="R3708" t="s">
        <v>8318</v>
      </c>
      <c r="S3708" s="9">
        <f t="shared" si="162"/>
        <v>41879.705428240741</v>
      </c>
      <c r="T3708" s="9">
        <f t="shared" si="163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61"/>
        <v>0.5376344086021505</v>
      </c>
      <c r="Q3709" t="s">
        <v>8317</v>
      </c>
      <c r="R3709" t="s">
        <v>8318</v>
      </c>
      <c r="S3709" s="9">
        <f t="shared" si="162"/>
        <v>42551.840023148143</v>
      </c>
      <c r="T3709" s="9">
        <f t="shared" si="163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61"/>
        <v>0.33333333333333331</v>
      </c>
      <c r="Q3710" t="s">
        <v>8317</v>
      </c>
      <c r="R3710" t="s">
        <v>8318</v>
      </c>
      <c r="S3710" s="9">
        <f t="shared" si="162"/>
        <v>41809.933865740742</v>
      </c>
      <c r="T3710" s="9">
        <f t="shared" si="163"/>
        <v>41823.933865740742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61"/>
        <v>0.92378752886836024</v>
      </c>
      <c r="Q3711" t="s">
        <v>8317</v>
      </c>
      <c r="R3711" t="s">
        <v>8318</v>
      </c>
      <c r="S3711" s="9">
        <f t="shared" si="162"/>
        <v>41785.499374999999</v>
      </c>
      <c r="T3711" s="9">
        <f t="shared" si="163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61"/>
        <v>0.70844686648501365</v>
      </c>
      <c r="Q3712" t="s">
        <v>8317</v>
      </c>
      <c r="R3712" t="s">
        <v>8318</v>
      </c>
      <c r="S3712" s="9">
        <f t="shared" si="162"/>
        <v>42072.367916666662</v>
      </c>
      <c r="T3712" s="9">
        <f t="shared" si="163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61"/>
        <v>0.8771929824561403</v>
      </c>
      <c r="Q3713" t="s">
        <v>8317</v>
      </c>
      <c r="R3713" t="s">
        <v>8318</v>
      </c>
      <c r="S3713" s="9">
        <f t="shared" si="162"/>
        <v>41779.5158912037</v>
      </c>
      <c r="T3713" s="9">
        <f t="shared" si="163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29" si="164">D3714/E3714</f>
        <v>0.65047701647875111</v>
      </c>
      <c r="Q3714" t="s">
        <v>8317</v>
      </c>
      <c r="R3714" t="s">
        <v>8318</v>
      </c>
      <c r="S3714" s="9">
        <f t="shared" si="162"/>
        <v>42133.963738425919</v>
      </c>
      <c r="T3714" s="9">
        <f t="shared" si="163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64"/>
        <v>0.98522167487684731</v>
      </c>
      <c r="Q3715" t="s">
        <v>8317</v>
      </c>
      <c r="R3715" t="s">
        <v>8318</v>
      </c>
      <c r="S3715" s="9">
        <f t="shared" ref="S3715:S3778" si="165">(J3715/86400)+25569+(-5/24)</f>
        <v>42505.529699074068</v>
      </c>
      <c r="T3715" s="9">
        <f t="shared" ref="T3715:T3778" si="166">(I3715/86400)+25569+(-5/24)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64"/>
        <v>0.97703957010258913</v>
      </c>
      <c r="Q3716" t="s">
        <v>8317</v>
      </c>
      <c r="R3716" t="s">
        <v>8318</v>
      </c>
      <c r="S3716" s="9">
        <f t="shared" si="165"/>
        <v>42118.347997685181</v>
      </c>
      <c r="T3716" s="9">
        <f t="shared" si="166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64"/>
        <v>0.97493036211699169</v>
      </c>
      <c r="Q3717" t="s">
        <v>8317</v>
      </c>
      <c r="R3717" t="s">
        <v>8318</v>
      </c>
      <c r="S3717" s="9">
        <f t="shared" si="165"/>
        <v>42036.787256944437</v>
      </c>
      <c r="T3717" s="9">
        <f t="shared" si="166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64"/>
        <v>0.6420545746388443</v>
      </c>
      <c r="Q3718" t="s">
        <v>8317</v>
      </c>
      <c r="R3718" t="s">
        <v>8318</v>
      </c>
      <c r="S3718" s="9">
        <f t="shared" si="165"/>
        <v>42360.679502314808</v>
      </c>
      <c r="T3718" s="9">
        <f t="shared" si="166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64"/>
        <v>0.99255583126550873</v>
      </c>
      <c r="Q3719" t="s">
        <v>8317</v>
      </c>
      <c r="R3719" t="s">
        <v>8318</v>
      </c>
      <c r="S3719" s="9">
        <f t="shared" si="165"/>
        <v>42102.657974537033</v>
      </c>
      <c r="T3719" s="9">
        <f t="shared" si="166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64"/>
        <v>0.41771094402673348</v>
      </c>
      <c r="Q3720" t="s">
        <v>8317</v>
      </c>
      <c r="R3720" t="s">
        <v>8318</v>
      </c>
      <c r="S3720" s="9">
        <f t="shared" si="165"/>
        <v>42032.507812499993</v>
      </c>
      <c r="T3720" s="9">
        <f t="shared" si="166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64"/>
        <v>0.47619047619047616</v>
      </c>
      <c r="Q3721" t="s">
        <v>8317</v>
      </c>
      <c r="R3721" t="s">
        <v>8318</v>
      </c>
      <c r="S3721" s="9">
        <f t="shared" si="165"/>
        <v>42147.521597222221</v>
      </c>
      <c r="T3721" s="9">
        <f t="shared" si="166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64"/>
        <v>0.95679907219483906</v>
      </c>
      <c r="Q3722" t="s">
        <v>8317</v>
      </c>
      <c r="R3722" t="s">
        <v>8318</v>
      </c>
      <c r="S3722" s="9">
        <f t="shared" si="165"/>
        <v>42165.784791666665</v>
      </c>
      <c r="T3722" s="9">
        <f t="shared" si="166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64"/>
        <v>0.99206349206349209</v>
      </c>
      <c r="Q3723" t="s">
        <v>8317</v>
      </c>
      <c r="R3723" t="s">
        <v>8318</v>
      </c>
      <c r="S3723" s="9">
        <f t="shared" si="165"/>
        <v>41927.727824074071</v>
      </c>
      <c r="T3723" s="9">
        <f t="shared" si="166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64"/>
        <v>0.89928057553956831</v>
      </c>
      <c r="Q3724" t="s">
        <v>8317</v>
      </c>
      <c r="R3724" t="s">
        <v>8318</v>
      </c>
      <c r="S3724" s="9">
        <f t="shared" si="165"/>
        <v>42381.463506944441</v>
      </c>
      <c r="T3724" s="9">
        <f t="shared" si="166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64"/>
        <v>0.97996515679442509</v>
      </c>
      <c r="Q3725" t="s">
        <v>8317</v>
      </c>
      <c r="R3725" t="s">
        <v>8318</v>
      </c>
      <c r="S3725" s="9">
        <f t="shared" si="165"/>
        <v>41943.544699074067</v>
      </c>
      <c r="T3725" s="9">
        <f t="shared" si="166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64"/>
        <v>0.97515619507659512</v>
      </c>
      <c r="Q3726" t="s">
        <v>8317</v>
      </c>
      <c r="R3726" t="s">
        <v>8318</v>
      </c>
      <c r="S3726" s="9">
        <f t="shared" si="165"/>
        <v>42465.283101851848</v>
      </c>
      <c r="T3726" s="9">
        <f t="shared" si="166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64"/>
        <v>0.78740157480314965</v>
      </c>
      <c r="Q3727" t="s">
        <v>8317</v>
      </c>
      <c r="R3727" t="s">
        <v>8318</v>
      </c>
      <c r="S3727" s="9">
        <f t="shared" si="165"/>
        <v>42401.736886574072</v>
      </c>
      <c r="T3727" s="9">
        <f t="shared" si="166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64"/>
        <v>0.29524140326502257</v>
      </c>
      <c r="Q3728" t="s">
        <v>8317</v>
      </c>
      <c r="R3728" t="s">
        <v>8318</v>
      </c>
      <c r="S3728" s="9">
        <f t="shared" si="165"/>
        <v>42461.932534722218</v>
      </c>
      <c r="T3728" s="9">
        <f t="shared" si="166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64"/>
        <v>0.99255583126550873</v>
      </c>
      <c r="Q3729" t="s">
        <v>8317</v>
      </c>
      <c r="R3729" t="s">
        <v>8318</v>
      </c>
      <c r="S3729" s="9">
        <f t="shared" si="165"/>
        <v>42632.139976851853</v>
      </c>
      <c r="T3729" s="9">
        <f t="shared" si="166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Q3730" t="s">
        <v>8317</v>
      </c>
      <c r="R3730" t="s">
        <v>8318</v>
      </c>
      <c r="S3730" s="9">
        <f t="shared" si="165"/>
        <v>42204.962685185186</v>
      </c>
      <c r="T3730" s="9">
        <f t="shared" si="166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Q3731" t="s">
        <v>8317</v>
      </c>
      <c r="R3731" t="s">
        <v>8318</v>
      </c>
      <c r="S3731" s="9">
        <f t="shared" si="165"/>
        <v>42040.996666666666</v>
      </c>
      <c r="T3731" s="9">
        <f t="shared" si="166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Q3732" t="s">
        <v>8317</v>
      </c>
      <c r="R3732" t="s">
        <v>8318</v>
      </c>
      <c r="S3732" s="9">
        <f t="shared" si="165"/>
        <v>42203.46943287037</v>
      </c>
      <c r="T3732" s="9">
        <f t="shared" si="166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Q3733" t="s">
        <v>8317</v>
      </c>
      <c r="R3733" t="s">
        <v>8318</v>
      </c>
      <c r="S3733" s="9">
        <f t="shared" si="165"/>
        <v>41983.544513888883</v>
      </c>
      <c r="T3733" s="9">
        <f t="shared" si="166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Q3734" t="s">
        <v>8317</v>
      </c>
      <c r="R3734" t="s">
        <v>8318</v>
      </c>
      <c r="S3734" s="9">
        <f t="shared" si="165"/>
        <v>41968.469131944446</v>
      </c>
      <c r="T3734" s="9">
        <f t="shared" si="166"/>
        <v>42028.291666666664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Q3735" t="s">
        <v>8317</v>
      </c>
      <c r="R3735" t="s">
        <v>8318</v>
      </c>
      <c r="S3735" s="9">
        <f t="shared" si="165"/>
        <v>42102.816064814811</v>
      </c>
      <c r="T3735" s="9">
        <f t="shared" si="166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Q3736" t="s">
        <v>8317</v>
      </c>
      <c r="R3736" t="s">
        <v>8318</v>
      </c>
      <c r="S3736" s="9">
        <f t="shared" si="165"/>
        <v>42089.693240740737</v>
      </c>
      <c r="T3736" s="9">
        <f t="shared" si="166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Q3737" t="s">
        <v>8317</v>
      </c>
      <c r="R3737" t="s">
        <v>8318</v>
      </c>
      <c r="S3737" s="9">
        <f t="shared" si="165"/>
        <v>42122.484826388885</v>
      </c>
      <c r="T3737" s="9">
        <f t="shared" si="166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Q3738" t="s">
        <v>8317</v>
      </c>
      <c r="R3738" t="s">
        <v>8318</v>
      </c>
      <c r="S3738" s="9">
        <f t="shared" si="165"/>
        <v>42048.503391203696</v>
      </c>
      <c r="T3738" s="9">
        <f t="shared" si="166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Q3739" t="s">
        <v>8317</v>
      </c>
      <c r="R3739" t="s">
        <v>8318</v>
      </c>
      <c r="S3739" s="9">
        <f t="shared" si="165"/>
        <v>42297.482673611106</v>
      </c>
      <c r="T3739" s="9">
        <f t="shared" si="166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Q3740" t="s">
        <v>8317</v>
      </c>
      <c r="R3740" t="s">
        <v>8318</v>
      </c>
      <c r="S3740" s="9">
        <f t="shared" si="165"/>
        <v>41813.730381944442</v>
      </c>
      <c r="T3740" s="9">
        <f t="shared" si="166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Q3741" t="s">
        <v>8317</v>
      </c>
      <c r="R3741" t="s">
        <v>8318</v>
      </c>
      <c r="S3741" s="9">
        <f t="shared" si="165"/>
        <v>42548.241527777776</v>
      </c>
      <c r="T3741" s="9">
        <f t="shared" si="166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Q3742" t="s">
        <v>8317</v>
      </c>
      <c r="R3742" t="s">
        <v>8318</v>
      </c>
      <c r="S3742" s="9">
        <f t="shared" si="165"/>
        <v>41832.881423611107</v>
      </c>
      <c r="T3742" s="9">
        <f t="shared" si="166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Q3743" t="s">
        <v>8317</v>
      </c>
      <c r="R3743" t="s">
        <v>8318</v>
      </c>
      <c r="S3743" s="9">
        <f t="shared" si="165"/>
        <v>42325.712384259255</v>
      </c>
      <c r="T3743" s="9">
        <f t="shared" si="166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Q3744" t="s">
        <v>8317</v>
      </c>
      <c r="R3744" t="s">
        <v>8318</v>
      </c>
      <c r="S3744" s="9">
        <f t="shared" si="165"/>
        <v>41858.006296296291</v>
      </c>
      <c r="T3744" s="9">
        <f t="shared" si="166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Q3745" t="s">
        <v>8317</v>
      </c>
      <c r="R3745" t="s">
        <v>8318</v>
      </c>
      <c r="S3745" s="9">
        <f t="shared" si="165"/>
        <v>41793.501898148148</v>
      </c>
      <c r="T3745" s="9">
        <f t="shared" si="166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Q3746" t="s">
        <v>8317</v>
      </c>
      <c r="R3746" t="s">
        <v>8318</v>
      </c>
      <c r="S3746" s="9">
        <f t="shared" si="165"/>
        <v>41793.605925925927</v>
      </c>
      <c r="T3746" s="9">
        <f t="shared" si="166"/>
        <v>41824.957638888889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Q3747" t="s">
        <v>8317</v>
      </c>
      <c r="R3747" t="s">
        <v>8318</v>
      </c>
      <c r="S3747" s="9">
        <f t="shared" si="165"/>
        <v>41831.489606481475</v>
      </c>
      <c r="T3747" s="9">
        <f t="shared" si="166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Q3748" t="s">
        <v>8317</v>
      </c>
      <c r="R3748" t="s">
        <v>8318</v>
      </c>
      <c r="S3748" s="9">
        <f t="shared" si="165"/>
        <v>42621.18100694444</v>
      </c>
      <c r="T3748" s="9">
        <f t="shared" si="166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Q3749" t="s">
        <v>8317</v>
      </c>
      <c r="R3749" t="s">
        <v>8318</v>
      </c>
      <c r="S3749" s="9">
        <f t="shared" si="165"/>
        <v>42164.091388888883</v>
      </c>
      <c r="T3749" s="9">
        <f t="shared" si="166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ref="O3750:O3789" si="167">D3750/E3750</f>
        <v>0.96599690880989186</v>
      </c>
      <c r="Q3750" t="s">
        <v>8317</v>
      </c>
      <c r="R3750" t="s">
        <v>8359</v>
      </c>
      <c r="S3750" s="9">
        <f t="shared" si="165"/>
        <v>42395.498101851852</v>
      </c>
      <c r="T3750" s="9">
        <f t="shared" si="166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67"/>
        <v>0.95238095238095233</v>
      </c>
      <c r="Q3751" t="s">
        <v>8317</v>
      </c>
      <c r="R3751" t="s">
        <v>8359</v>
      </c>
      <c r="S3751" s="9">
        <f t="shared" si="165"/>
        <v>42457.918842592589</v>
      </c>
      <c r="T3751" s="9">
        <f t="shared" si="166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67"/>
        <v>0.99552015928322546</v>
      </c>
      <c r="Q3752" t="s">
        <v>8317</v>
      </c>
      <c r="R3752" t="s">
        <v>8359</v>
      </c>
      <c r="S3752" s="9">
        <f t="shared" si="165"/>
        <v>42016.773240740738</v>
      </c>
      <c r="T3752" s="9">
        <f t="shared" si="166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67"/>
        <v>0.75414781297134237</v>
      </c>
      <c r="Q3753" t="s">
        <v>8317</v>
      </c>
      <c r="R3753" t="s">
        <v>8359</v>
      </c>
      <c r="S3753" s="9">
        <f t="shared" si="165"/>
        <v>42402.827233796292</v>
      </c>
      <c r="T3753" s="9">
        <f t="shared" si="166"/>
        <v>42462.785567129627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67"/>
        <v>0.88495575221238942</v>
      </c>
      <c r="Q3754" t="s">
        <v>8317</v>
      </c>
      <c r="R3754" t="s">
        <v>8359</v>
      </c>
      <c r="S3754" s="9">
        <f t="shared" si="165"/>
        <v>42619.594155092585</v>
      </c>
      <c r="T3754" s="9">
        <f t="shared" si="166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67"/>
        <v>0.96767950454809371</v>
      </c>
      <c r="Q3755" t="s">
        <v>8317</v>
      </c>
      <c r="R3755" t="s">
        <v>8359</v>
      </c>
      <c r="S3755" s="9">
        <f t="shared" si="165"/>
        <v>42128.615740740737</v>
      </c>
      <c r="T3755" s="9">
        <f t="shared" si="166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67"/>
        <v>0.83333333333333337</v>
      </c>
      <c r="Q3756" t="s">
        <v>8317</v>
      </c>
      <c r="R3756" t="s">
        <v>8359</v>
      </c>
      <c r="S3756" s="9">
        <f t="shared" si="165"/>
        <v>41808.67288194444</v>
      </c>
      <c r="T3756" s="9">
        <f t="shared" si="166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67"/>
        <v>0.77138849929873776</v>
      </c>
      <c r="Q3757" t="s">
        <v>8317</v>
      </c>
      <c r="R3757" t="s">
        <v>8359</v>
      </c>
      <c r="S3757" s="9">
        <f t="shared" si="165"/>
        <v>42445.658645833326</v>
      </c>
      <c r="T3757" s="9">
        <f t="shared" si="166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67"/>
        <v>0.98901098901098905</v>
      </c>
      <c r="Q3758" t="s">
        <v>8317</v>
      </c>
      <c r="R3758" t="s">
        <v>8359</v>
      </c>
      <c r="S3758" s="9">
        <f t="shared" si="165"/>
        <v>41771.606458333328</v>
      </c>
      <c r="T3758" s="9">
        <f t="shared" si="166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67"/>
        <v>0.92153765139547128</v>
      </c>
      <c r="Q3759" t="s">
        <v>8317</v>
      </c>
      <c r="R3759" t="s">
        <v>8359</v>
      </c>
      <c r="S3759" s="9">
        <f t="shared" si="165"/>
        <v>41954.642534722218</v>
      </c>
      <c r="T3759" s="9">
        <f t="shared" si="166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67"/>
        <v>0.9771986970684039</v>
      </c>
      <c r="Q3760" t="s">
        <v>8317</v>
      </c>
      <c r="R3760" t="s">
        <v>8359</v>
      </c>
      <c r="S3760" s="9">
        <f t="shared" si="165"/>
        <v>41747.263171296298</v>
      </c>
      <c r="T3760" s="9">
        <f t="shared" si="166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67"/>
        <v>0.90707678631765365</v>
      </c>
      <c r="Q3761" t="s">
        <v>8317</v>
      </c>
      <c r="R3761" t="s">
        <v>8359</v>
      </c>
      <c r="S3761" s="9">
        <f t="shared" si="165"/>
        <v>42181.899918981479</v>
      </c>
      <c r="T3761" s="9">
        <f t="shared" si="166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67"/>
        <v>0.98994806732438811</v>
      </c>
      <c r="Q3762" t="s">
        <v>8317</v>
      </c>
      <c r="R3762" t="s">
        <v>8359</v>
      </c>
      <c r="S3762" s="9">
        <f t="shared" si="165"/>
        <v>41739.316967592589</v>
      </c>
      <c r="T3762" s="9">
        <f t="shared" si="166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67"/>
        <v>1</v>
      </c>
      <c r="Q3763" t="s">
        <v>8317</v>
      </c>
      <c r="R3763" t="s">
        <v>8359</v>
      </c>
      <c r="S3763" s="9">
        <f t="shared" si="165"/>
        <v>42173.258530092593</v>
      </c>
      <c r="T3763" s="9">
        <f t="shared" si="166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67"/>
        <v>0.9412650602409639</v>
      </c>
      <c r="Q3764" t="s">
        <v>8317</v>
      </c>
      <c r="R3764" t="s">
        <v>8359</v>
      </c>
      <c r="S3764" s="9">
        <f t="shared" si="165"/>
        <v>42193.605196759258</v>
      </c>
      <c r="T3764" s="9">
        <f t="shared" si="166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67"/>
        <v>1</v>
      </c>
      <c r="Q3765" t="s">
        <v>8317</v>
      </c>
      <c r="R3765" t="s">
        <v>8359</v>
      </c>
      <c r="S3765" s="9">
        <f t="shared" si="165"/>
        <v>42065.541967592588</v>
      </c>
      <c r="T3765" s="9">
        <f t="shared" si="166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67"/>
        <v>1</v>
      </c>
      <c r="Q3766" t="s">
        <v>8317</v>
      </c>
      <c r="R3766" t="s">
        <v>8359</v>
      </c>
      <c r="S3766" s="9">
        <f t="shared" si="165"/>
        <v>42499.634629629632</v>
      </c>
      <c r="T3766" s="9">
        <f t="shared" si="166"/>
        <v>42518.816666666666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67"/>
        <v>0.88139007806597836</v>
      </c>
      <c r="Q3767" t="s">
        <v>8317</v>
      </c>
      <c r="R3767" t="s">
        <v>8359</v>
      </c>
      <c r="S3767" s="9">
        <f t="shared" si="165"/>
        <v>41820.568078703705</v>
      </c>
      <c r="T3767" s="9">
        <f t="shared" si="166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67"/>
        <v>0.97418317176505431</v>
      </c>
      <c r="Q3768" t="s">
        <v>8317</v>
      </c>
      <c r="R3768" t="s">
        <v>8359</v>
      </c>
      <c r="S3768" s="9">
        <f t="shared" si="165"/>
        <v>41787.958854166667</v>
      </c>
      <c r="T3768" s="9">
        <f t="shared" si="166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67"/>
        <v>0.85653104925053536</v>
      </c>
      <c r="Q3769" t="s">
        <v>8317</v>
      </c>
      <c r="R3769" t="s">
        <v>8359</v>
      </c>
      <c r="S3769" s="9">
        <f t="shared" si="165"/>
        <v>42049.811307870368</v>
      </c>
      <c r="T3769" s="9">
        <f t="shared" si="166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67"/>
        <v>0.92891263808866942</v>
      </c>
      <c r="Q3770" t="s">
        <v>8317</v>
      </c>
      <c r="R3770" t="s">
        <v>8359</v>
      </c>
      <c r="S3770" s="9">
        <f t="shared" si="165"/>
        <v>41772.519560185181</v>
      </c>
      <c r="T3770" s="9">
        <f t="shared" si="166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67"/>
        <v>1</v>
      </c>
      <c r="Q3771" t="s">
        <v>8317</v>
      </c>
      <c r="R3771" t="s">
        <v>8359</v>
      </c>
      <c r="S3771" s="9">
        <f t="shared" si="165"/>
        <v>42445.389803240738</v>
      </c>
      <c r="T3771" s="9">
        <f t="shared" si="166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67"/>
        <v>1</v>
      </c>
      <c r="Q3772" t="s">
        <v>8317</v>
      </c>
      <c r="R3772" t="s">
        <v>8359</v>
      </c>
      <c r="S3772" s="9">
        <f t="shared" si="165"/>
        <v>42138.722337962965</v>
      </c>
      <c r="T3772" s="9">
        <f t="shared" si="166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67"/>
        <v>0.68493150684931503</v>
      </c>
      <c r="Q3773" t="s">
        <v>8317</v>
      </c>
      <c r="R3773" t="s">
        <v>8359</v>
      </c>
      <c r="S3773" s="9">
        <f t="shared" si="165"/>
        <v>42493.64875</v>
      </c>
      <c r="T3773" s="9">
        <f t="shared" si="166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67"/>
        <v>0.90744101633393826</v>
      </c>
      <c r="Q3774" t="s">
        <v>8317</v>
      </c>
      <c r="R3774" t="s">
        <v>8359</v>
      </c>
      <c r="S3774" s="9">
        <f t="shared" si="165"/>
        <v>42682.408634259256</v>
      </c>
      <c r="T3774" s="9">
        <f t="shared" si="166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67"/>
        <v>0.92421441774491686</v>
      </c>
      <c r="Q3775" t="s">
        <v>8317</v>
      </c>
      <c r="R3775" t="s">
        <v>8359</v>
      </c>
      <c r="S3775" s="9">
        <f t="shared" si="165"/>
        <v>42655.796840277777</v>
      </c>
      <c r="T3775" s="9">
        <f t="shared" si="166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67"/>
        <v>1</v>
      </c>
      <c r="Q3776" t="s">
        <v>8317</v>
      </c>
      <c r="R3776" t="s">
        <v>8359</v>
      </c>
      <c r="S3776" s="9">
        <f t="shared" si="165"/>
        <v>42087.583969907406</v>
      </c>
      <c r="T3776" s="9">
        <f t="shared" si="166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67"/>
        <v>0.99750623441396513</v>
      </c>
      <c r="Q3777" t="s">
        <v>8317</v>
      </c>
      <c r="R3777" t="s">
        <v>8359</v>
      </c>
      <c r="S3777" s="9">
        <f t="shared" si="165"/>
        <v>42075.734293981477</v>
      </c>
      <c r="T3777" s="9">
        <f t="shared" si="166"/>
        <v>42102.958333333336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67"/>
        <v>0.93709734098629494</v>
      </c>
      <c r="Q3778" t="s">
        <v>8317</v>
      </c>
      <c r="R3778" t="s">
        <v>8359</v>
      </c>
      <c r="S3778" s="9">
        <f t="shared" si="165"/>
        <v>41814.159467592588</v>
      </c>
      <c r="T3778" s="9">
        <f t="shared" si="166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67"/>
        <v>0.6983240223463687</v>
      </c>
      <c r="Q3779" t="s">
        <v>8317</v>
      </c>
      <c r="R3779" t="s">
        <v>8359</v>
      </c>
      <c r="S3779" s="9">
        <f t="shared" ref="S3779:S3842" si="168">(J3779/86400)+25569+(-5/24)</f>
        <v>41886.903020833335</v>
      </c>
      <c r="T3779" s="9">
        <f t="shared" ref="T3779:T3842" si="169">(I3779/86400)+25569+(-5/24)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67"/>
        <v>0.95200317334391116</v>
      </c>
      <c r="Q3780" t="s">
        <v>8317</v>
      </c>
      <c r="R3780" t="s">
        <v>8359</v>
      </c>
      <c r="S3780" s="9">
        <f t="shared" si="168"/>
        <v>41989.610879629625</v>
      </c>
      <c r="T3780" s="9">
        <f t="shared" si="169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67"/>
        <v>0.96172340834775916</v>
      </c>
      <c r="Q3781" t="s">
        <v>8317</v>
      </c>
      <c r="R3781" t="s">
        <v>8359</v>
      </c>
      <c r="S3781" s="9">
        <f t="shared" si="168"/>
        <v>42425.527083333327</v>
      </c>
      <c r="T3781" s="9">
        <f t="shared" si="169"/>
        <v>42455.485416666663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67"/>
        <v>0.83333333333333337</v>
      </c>
      <c r="Q3782" t="s">
        <v>8317</v>
      </c>
      <c r="R3782" t="s">
        <v>8359</v>
      </c>
      <c r="S3782" s="9">
        <f t="shared" si="168"/>
        <v>42166.011400462965</v>
      </c>
      <c r="T3782" s="9">
        <f t="shared" si="169"/>
        <v>42198.629166666666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67"/>
        <v>0.91185410334346506</v>
      </c>
      <c r="Q3783" t="s">
        <v>8317</v>
      </c>
      <c r="R3783" t="s">
        <v>8359</v>
      </c>
      <c r="S3783" s="9">
        <f t="shared" si="168"/>
        <v>41865.674594907403</v>
      </c>
      <c r="T3783" s="9">
        <f t="shared" si="169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67"/>
        <v>0.98280098280098283</v>
      </c>
      <c r="Q3784" t="s">
        <v>8317</v>
      </c>
      <c r="R3784" t="s">
        <v>8359</v>
      </c>
      <c r="S3784" s="9">
        <f t="shared" si="168"/>
        <v>42546.653900462959</v>
      </c>
      <c r="T3784" s="9">
        <f t="shared" si="169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67"/>
        <v>0.77569489334195219</v>
      </c>
      <c r="Q3785" t="s">
        <v>8317</v>
      </c>
      <c r="R3785" t="s">
        <v>8359</v>
      </c>
      <c r="S3785" s="9">
        <f t="shared" si="168"/>
        <v>42419.931944444441</v>
      </c>
      <c r="T3785" s="9">
        <f t="shared" si="169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67"/>
        <v>0.86956521739130432</v>
      </c>
      <c r="Q3786" t="s">
        <v>8317</v>
      </c>
      <c r="R3786" t="s">
        <v>8359</v>
      </c>
      <c r="S3786" s="9">
        <f t="shared" si="168"/>
        <v>42531.772361111107</v>
      </c>
      <c r="T3786" s="9">
        <f t="shared" si="169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67"/>
        <v>0.66334991708126034</v>
      </c>
      <c r="Q3787" t="s">
        <v>8317</v>
      </c>
      <c r="R3787" t="s">
        <v>8359</v>
      </c>
      <c r="S3787" s="9">
        <f t="shared" si="168"/>
        <v>42548.430196759255</v>
      </c>
      <c r="T3787" s="9">
        <f t="shared" si="169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67"/>
        <v>0.9011715229798738</v>
      </c>
      <c r="Q3788" t="s">
        <v>8317</v>
      </c>
      <c r="R3788" t="s">
        <v>8359</v>
      </c>
      <c r="S3788" s="9">
        <f t="shared" si="168"/>
        <v>42486.829571759255</v>
      </c>
      <c r="T3788" s="9">
        <f t="shared" si="169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67"/>
        <v>0.9971509971509972</v>
      </c>
      <c r="Q3789" t="s">
        <v>8317</v>
      </c>
      <c r="R3789" t="s">
        <v>8359</v>
      </c>
      <c r="S3789" s="9">
        <f t="shared" si="168"/>
        <v>42167.326458333329</v>
      </c>
      <c r="T3789" s="9">
        <f t="shared" si="169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Q3790" t="s">
        <v>8317</v>
      </c>
      <c r="R3790" t="s">
        <v>8359</v>
      </c>
      <c r="S3790" s="9">
        <f t="shared" si="168"/>
        <v>42333.487488425926</v>
      </c>
      <c r="T3790" s="9">
        <f t="shared" si="169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Q3791" t="s">
        <v>8317</v>
      </c>
      <c r="R3791" t="s">
        <v>8359</v>
      </c>
      <c r="S3791" s="9">
        <f t="shared" si="168"/>
        <v>42138.590486111112</v>
      </c>
      <c r="T3791" s="9">
        <f t="shared" si="169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Q3792" t="s">
        <v>8317</v>
      </c>
      <c r="R3792" t="s">
        <v>8359</v>
      </c>
      <c r="S3792" s="9">
        <f t="shared" si="168"/>
        <v>42666.458599537036</v>
      </c>
      <c r="T3792" s="9">
        <f t="shared" si="169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Q3793" t="s">
        <v>8317</v>
      </c>
      <c r="R3793" t="s">
        <v>8359</v>
      </c>
      <c r="S3793" s="9">
        <f t="shared" si="168"/>
        <v>41766.4837037037</v>
      </c>
      <c r="T3793" s="9">
        <f t="shared" si="169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Q3794" t="s">
        <v>8317</v>
      </c>
      <c r="R3794" t="s">
        <v>8359</v>
      </c>
      <c r="S3794" s="9">
        <f t="shared" si="168"/>
        <v>42170.238680555551</v>
      </c>
      <c r="T3794" s="9">
        <f t="shared" si="169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Q3795" t="s">
        <v>8317</v>
      </c>
      <c r="R3795" t="s">
        <v>8359</v>
      </c>
      <c r="S3795" s="9">
        <f t="shared" si="168"/>
        <v>41968.73065972222</v>
      </c>
      <c r="T3795" s="9">
        <f t="shared" si="169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Q3796" t="s">
        <v>8317</v>
      </c>
      <c r="R3796" t="s">
        <v>8359</v>
      </c>
      <c r="S3796" s="9">
        <f t="shared" si="168"/>
        <v>42132.372152777774</v>
      </c>
      <c r="T3796" s="9">
        <f t="shared" si="169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Q3797" t="s">
        <v>8317</v>
      </c>
      <c r="R3797" t="s">
        <v>8359</v>
      </c>
      <c r="S3797" s="9">
        <f t="shared" si="168"/>
        <v>42201.227893518517</v>
      </c>
      <c r="T3797" s="9">
        <f t="shared" si="169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Q3798" t="s">
        <v>8317</v>
      </c>
      <c r="R3798" t="s">
        <v>8359</v>
      </c>
      <c r="S3798" s="9">
        <f t="shared" si="168"/>
        <v>42688.821250000001</v>
      </c>
      <c r="T3798" s="9">
        <f t="shared" si="169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Q3799" t="s">
        <v>8317</v>
      </c>
      <c r="R3799" t="s">
        <v>8359</v>
      </c>
      <c r="S3799" s="9">
        <f t="shared" si="168"/>
        <v>42084.673206018517</v>
      </c>
      <c r="T3799" s="9">
        <f t="shared" si="169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Q3800" t="s">
        <v>8317</v>
      </c>
      <c r="R3800" t="s">
        <v>8359</v>
      </c>
      <c r="S3800" s="9">
        <f t="shared" si="168"/>
        <v>41831.514444444438</v>
      </c>
      <c r="T3800" s="9">
        <f t="shared" si="169"/>
        <v>41861.514444444438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Q3801" t="s">
        <v>8317</v>
      </c>
      <c r="R3801" t="s">
        <v>8359</v>
      </c>
      <c r="S3801" s="9">
        <f t="shared" si="168"/>
        <v>42410.722719907404</v>
      </c>
      <c r="T3801" s="9">
        <f t="shared" si="169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Q3802" t="s">
        <v>8317</v>
      </c>
      <c r="R3802" t="s">
        <v>8359</v>
      </c>
      <c r="S3802" s="9">
        <f t="shared" si="168"/>
        <v>41982.528738425921</v>
      </c>
      <c r="T3802" s="9">
        <f t="shared" si="169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Q3803" t="s">
        <v>8317</v>
      </c>
      <c r="R3803" t="s">
        <v>8359</v>
      </c>
      <c r="S3803" s="9">
        <f t="shared" si="168"/>
        <v>41975.467777777776</v>
      </c>
      <c r="T3803" s="9">
        <f t="shared" si="169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Q3804" t="s">
        <v>8317</v>
      </c>
      <c r="R3804" t="s">
        <v>8359</v>
      </c>
      <c r="S3804" s="9">
        <f t="shared" si="168"/>
        <v>42268.917893518512</v>
      </c>
      <c r="T3804" s="9">
        <f t="shared" si="169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Q3805" t="s">
        <v>8317</v>
      </c>
      <c r="R3805" t="s">
        <v>8359</v>
      </c>
      <c r="S3805" s="9">
        <f t="shared" si="168"/>
        <v>42403.763518518514</v>
      </c>
      <c r="T3805" s="9">
        <f t="shared" si="169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Q3806" t="s">
        <v>8317</v>
      </c>
      <c r="R3806" t="s">
        <v>8359</v>
      </c>
      <c r="S3806" s="9">
        <f t="shared" si="168"/>
        <v>42526.801203703704</v>
      </c>
      <c r="T3806" s="9">
        <f t="shared" si="169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Q3807" t="s">
        <v>8317</v>
      </c>
      <c r="R3807" t="s">
        <v>8359</v>
      </c>
      <c r="S3807" s="9">
        <f t="shared" si="168"/>
        <v>41849.678703703699</v>
      </c>
      <c r="T3807" s="9">
        <f t="shared" si="169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Q3808" t="s">
        <v>8317</v>
      </c>
      <c r="R3808" t="s">
        <v>8359</v>
      </c>
      <c r="S3808" s="9">
        <f t="shared" si="168"/>
        <v>41799.050706018512</v>
      </c>
      <c r="T3808" s="9">
        <f t="shared" si="169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Q3809" t="s">
        <v>8317</v>
      </c>
      <c r="R3809" t="s">
        <v>8359</v>
      </c>
      <c r="S3809" s="9">
        <f t="shared" si="168"/>
        <v>42090.700682870367</v>
      </c>
      <c r="T3809" s="9">
        <f t="shared" si="169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ref="O3810:O3842" si="170">D3810/E3810</f>
        <v>1</v>
      </c>
      <c r="Q3810" t="s">
        <v>8317</v>
      </c>
      <c r="R3810" t="s">
        <v>8318</v>
      </c>
      <c r="S3810" s="9">
        <f t="shared" si="168"/>
        <v>42059.24559027778</v>
      </c>
      <c r="T3810" s="9">
        <f t="shared" si="169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0"/>
        <v>0.98765432098765427</v>
      </c>
      <c r="Q3811" t="s">
        <v>8317</v>
      </c>
      <c r="R3811" t="s">
        <v>8318</v>
      </c>
      <c r="S3811" s="9">
        <f t="shared" si="168"/>
        <v>41800.318368055552</v>
      </c>
      <c r="T3811" s="9">
        <f t="shared" si="169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0"/>
        <v>0.8214676889375685</v>
      </c>
      <c r="Q3812" t="s">
        <v>8317</v>
      </c>
      <c r="R3812" t="s">
        <v>8318</v>
      </c>
      <c r="S3812" s="9">
        <f t="shared" si="168"/>
        <v>42054.640717592592</v>
      </c>
      <c r="T3812" s="9">
        <f t="shared" si="169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0"/>
        <v>0.30303030303030304</v>
      </c>
      <c r="Q3813" t="s">
        <v>8317</v>
      </c>
      <c r="R3813" t="s">
        <v>8318</v>
      </c>
      <c r="S3813" s="9">
        <f t="shared" si="168"/>
        <v>42487.418668981474</v>
      </c>
      <c r="T3813" s="9">
        <f t="shared" si="169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0"/>
        <v>0.91282519397535367</v>
      </c>
      <c r="Q3814" t="s">
        <v>8317</v>
      </c>
      <c r="R3814" t="s">
        <v>8318</v>
      </c>
      <c r="S3814" s="9">
        <f t="shared" si="168"/>
        <v>42109.542916666665</v>
      </c>
      <c r="T3814" s="9">
        <f t="shared" si="169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0"/>
        <v>0.99057071023919929</v>
      </c>
      <c r="Q3815" t="s">
        <v>8317</v>
      </c>
      <c r="R3815" t="s">
        <v>8318</v>
      </c>
      <c r="S3815" s="9">
        <f t="shared" si="168"/>
        <v>42497.067372685182</v>
      </c>
      <c r="T3815" s="9">
        <f t="shared" si="169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0"/>
        <v>0.71360608943862991</v>
      </c>
      <c r="Q3816" t="s">
        <v>8317</v>
      </c>
      <c r="R3816" t="s">
        <v>8318</v>
      </c>
      <c r="S3816" s="9">
        <f t="shared" si="168"/>
        <v>42058.695740740739</v>
      </c>
      <c r="T3816" s="9">
        <f t="shared" si="169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0"/>
        <v>0.99999000009999905</v>
      </c>
      <c r="Q3817" t="s">
        <v>8317</v>
      </c>
      <c r="R3817" t="s">
        <v>8318</v>
      </c>
      <c r="S3817" s="9">
        <f t="shared" si="168"/>
        <v>42207.051585648143</v>
      </c>
      <c r="T3817" s="9">
        <f t="shared" si="169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0"/>
        <v>0.83865881682014121</v>
      </c>
      <c r="Q3818" t="s">
        <v>8317</v>
      </c>
      <c r="R3818" t="s">
        <v>8318</v>
      </c>
      <c r="S3818" s="9">
        <f t="shared" si="168"/>
        <v>41807.481747685182</v>
      </c>
      <c r="T3818" s="9">
        <f t="shared" si="169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0"/>
        <v>0.93240093240093236</v>
      </c>
      <c r="Q3819" t="s">
        <v>8317</v>
      </c>
      <c r="R3819" t="s">
        <v>8318</v>
      </c>
      <c r="S3819" s="9">
        <f t="shared" si="168"/>
        <v>42284.488611111105</v>
      </c>
      <c r="T3819" s="9">
        <f t="shared" si="169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0"/>
        <v>0.43859649122807015</v>
      </c>
      <c r="Q3820" t="s">
        <v>8317</v>
      </c>
      <c r="R3820" t="s">
        <v>8318</v>
      </c>
      <c r="S3820" s="9">
        <f t="shared" si="168"/>
        <v>42045.634050925924</v>
      </c>
      <c r="T3820" s="9">
        <f t="shared" si="169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0"/>
        <v>0.93984962406015038</v>
      </c>
      <c r="Q3821" t="s">
        <v>8317</v>
      </c>
      <c r="R3821" t="s">
        <v>8318</v>
      </c>
      <c r="S3821" s="9">
        <f t="shared" si="168"/>
        <v>42184.001203703701</v>
      </c>
      <c r="T3821" s="9">
        <f t="shared" si="169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0"/>
        <v>0.69767441860465118</v>
      </c>
      <c r="Q3822" t="s">
        <v>8317</v>
      </c>
      <c r="R3822" t="s">
        <v>8318</v>
      </c>
      <c r="S3822" s="9">
        <f t="shared" si="168"/>
        <v>42160.443483796298</v>
      </c>
      <c r="T3822" s="9">
        <f t="shared" si="169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0"/>
        <v>0.95654550423613005</v>
      </c>
      <c r="Q3823" t="s">
        <v>8317</v>
      </c>
      <c r="R3823" t="s">
        <v>8318</v>
      </c>
      <c r="S3823" s="9">
        <f t="shared" si="168"/>
        <v>42340.972303240742</v>
      </c>
      <c r="T3823" s="9">
        <f t="shared" si="169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0"/>
        <v>0.90892564988183966</v>
      </c>
      <c r="Q3824" t="s">
        <v>8317</v>
      </c>
      <c r="R3824" t="s">
        <v>8318</v>
      </c>
      <c r="S3824" s="9">
        <f t="shared" si="168"/>
        <v>42329.629826388882</v>
      </c>
      <c r="T3824" s="9">
        <f t="shared" si="169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0"/>
        <v>0.94339622641509435</v>
      </c>
      <c r="Q3825" t="s">
        <v>8317</v>
      </c>
      <c r="R3825" t="s">
        <v>8318</v>
      </c>
      <c r="S3825" s="9">
        <f t="shared" si="168"/>
        <v>42170.701898148145</v>
      </c>
      <c r="T3825" s="9">
        <f t="shared" si="169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0"/>
        <v>0.92592592592592593</v>
      </c>
      <c r="Q3826" t="s">
        <v>8317</v>
      </c>
      <c r="R3826" t="s">
        <v>8318</v>
      </c>
      <c r="S3826" s="9">
        <f t="shared" si="168"/>
        <v>42571.417858796289</v>
      </c>
      <c r="T3826" s="9">
        <f t="shared" si="169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0"/>
        <v>0.94858660595712385</v>
      </c>
      <c r="Q3827" t="s">
        <v>8317</v>
      </c>
      <c r="R3827" t="s">
        <v>8318</v>
      </c>
      <c r="S3827" s="9">
        <f t="shared" si="168"/>
        <v>42150.861273148148</v>
      </c>
      <c r="T3827" s="9">
        <f t="shared" si="169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0"/>
        <v>0.83916083916083917</v>
      </c>
      <c r="Q3828" t="s">
        <v>8317</v>
      </c>
      <c r="R3828" t="s">
        <v>8318</v>
      </c>
      <c r="S3828" s="9">
        <f t="shared" si="168"/>
        <v>42101.215208333328</v>
      </c>
      <c r="T3828" s="9">
        <f t="shared" si="169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0"/>
        <v>0.65502183406113534</v>
      </c>
      <c r="Q3829" t="s">
        <v>8317</v>
      </c>
      <c r="R3829" t="s">
        <v>8318</v>
      </c>
      <c r="S3829" s="9">
        <f t="shared" si="168"/>
        <v>42034.719918981478</v>
      </c>
      <c r="T3829" s="9">
        <f t="shared" si="169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0"/>
        <v>1</v>
      </c>
      <c r="Q3830" t="s">
        <v>8317</v>
      </c>
      <c r="R3830" t="s">
        <v>8318</v>
      </c>
      <c r="S3830" s="9">
        <f t="shared" si="168"/>
        <v>41944.319293981483</v>
      </c>
      <c r="T3830" s="9">
        <f t="shared" si="169"/>
        <v>42004.36096064814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0"/>
        <v>0.99800399201596801</v>
      </c>
      <c r="Q3831" t="s">
        <v>8317</v>
      </c>
      <c r="R3831" t="s">
        <v>8318</v>
      </c>
      <c r="S3831" s="9">
        <f t="shared" si="168"/>
        <v>42593.657071759262</v>
      </c>
      <c r="T3831" s="9">
        <f t="shared" si="169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0"/>
        <v>0.44444444444444442</v>
      </c>
      <c r="Q3832" t="s">
        <v>8317</v>
      </c>
      <c r="R3832" t="s">
        <v>8318</v>
      </c>
      <c r="S3832" s="9">
        <f t="shared" si="168"/>
        <v>42503.532534722217</v>
      </c>
      <c r="T3832" s="9">
        <f t="shared" si="169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0"/>
        <v>0.94320046782743205</v>
      </c>
      <c r="Q3833" t="s">
        <v>8317</v>
      </c>
      <c r="R3833" t="s">
        <v>8318</v>
      </c>
      <c r="S3833" s="9">
        <f t="shared" si="168"/>
        <v>41927.640567129631</v>
      </c>
      <c r="T3833" s="9">
        <f t="shared" si="169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0"/>
        <v>0.95541401273885351</v>
      </c>
      <c r="Q3834" t="s">
        <v>8317</v>
      </c>
      <c r="R3834" t="s">
        <v>8318</v>
      </c>
      <c r="S3834" s="9">
        <f t="shared" si="168"/>
        <v>42374.906655092585</v>
      </c>
      <c r="T3834" s="9">
        <f t="shared" si="169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0"/>
        <v>0.8571428571428571</v>
      </c>
      <c r="Q3835" t="s">
        <v>8317</v>
      </c>
      <c r="R3835" t="s">
        <v>8318</v>
      </c>
      <c r="S3835" s="9">
        <f t="shared" si="168"/>
        <v>41963.664027777777</v>
      </c>
      <c r="T3835" s="9">
        <f t="shared" si="169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0"/>
        <v>0.9171507184347294</v>
      </c>
      <c r="Q3836" t="s">
        <v>8317</v>
      </c>
      <c r="R3836" t="s">
        <v>8318</v>
      </c>
      <c r="S3836" s="9">
        <f t="shared" si="168"/>
        <v>42143.236886574072</v>
      </c>
      <c r="T3836" s="9">
        <f t="shared" si="169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0"/>
        <v>0.625</v>
      </c>
      <c r="Q3837" t="s">
        <v>8317</v>
      </c>
      <c r="R3837" t="s">
        <v>8318</v>
      </c>
      <c r="S3837" s="9">
        <f t="shared" si="168"/>
        <v>42460.733888888884</v>
      </c>
      <c r="T3837" s="9">
        <f t="shared" si="169"/>
        <v>42481.733888888884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0"/>
        <v>0.88888888888888884</v>
      </c>
      <c r="Q3838" t="s">
        <v>8317</v>
      </c>
      <c r="R3838" t="s">
        <v>8318</v>
      </c>
      <c r="S3838" s="9">
        <f t="shared" si="168"/>
        <v>42553.718194444438</v>
      </c>
      <c r="T3838" s="9">
        <f t="shared" si="169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0"/>
        <v>0.97943192948090108</v>
      </c>
      <c r="Q3839" t="s">
        <v>8317</v>
      </c>
      <c r="R3839" t="s">
        <v>8318</v>
      </c>
      <c r="S3839" s="9">
        <f t="shared" si="168"/>
        <v>42152.557384259257</v>
      </c>
      <c r="T3839" s="9">
        <f t="shared" si="169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0"/>
        <v>0.99182734269618344</v>
      </c>
      <c r="Q3840" t="s">
        <v>8317</v>
      </c>
      <c r="R3840" t="s">
        <v>8318</v>
      </c>
      <c r="S3840" s="9">
        <f t="shared" si="168"/>
        <v>42116.502418981479</v>
      </c>
      <c r="T3840" s="9">
        <f t="shared" si="169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0"/>
        <v>0.98765432098765427</v>
      </c>
      <c r="Q3841" t="s">
        <v>8317</v>
      </c>
      <c r="R3841" t="s">
        <v>8318</v>
      </c>
      <c r="S3841" s="9">
        <f t="shared" si="168"/>
        <v>42154.934305555558</v>
      </c>
      <c r="T3841" s="9">
        <f t="shared" si="169"/>
        <v>42214.934305555558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0"/>
        <v>1.5384615384615385E-2</v>
      </c>
      <c r="Q3842" t="s">
        <v>8317</v>
      </c>
      <c r="R3842" t="s">
        <v>8318</v>
      </c>
      <c r="S3842" s="9">
        <f t="shared" si="168"/>
        <v>42432.493391203701</v>
      </c>
      <c r="T3842" s="9">
        <f t="shared" si="169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Q3843" t="s">
        <v>8317</v>
      </c>
      <c r="R3843" t="s">
        <v>8318</v>
      </c>
      <c r="S3843" s="9">
        <f t="shared" ref="S3843:S3906" si="171">(J3843/86400)+25569+(-5/24)</f>
        <v>41780.57739583333</v>
      </c>
      <c r="T3843" s="9">
        <f t="shared" ref="T3843:T3906" si="172">(I3843/86400)+25569+(-5/24)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Q3844" t="s">
        <v>8317</v>
      </c>
      <c r="R3844" t="s">
        <v>8318</v>
      </c>
      <c r="S3844" s="9">
        <f t="shared" si="171"/>
        <v>41740.285324074073</v>
      </c>
      <c r="T3844" s="9">
        <f t="shared" si="172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Q3845" t="s">
        <v>8317</v>
      </c>
      <c r="R3845" t="s">
        <v>8318</v>
      </c>
      <c r="S3845" s="9">
        <f t="shared" si="171"/>
        <v>41765.864166666666</v>
      </c>
      <c r="T3845" s="9">
        <f t="shared" si="172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Q3846" t="s">
        <v>8317</v>
      </c>
      <c r="R3846" t="s">
        <v>8318</v>
      </c>
      <c r="S3846" s="9">
        <f t="shared" si="171"/>
        <v>41766.408958333333</v>
      </c>
      <c r="T3846" s="9">
        <f t="shared" si="172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Q3847" t="s">
        <v>8317</v>
      </c>
      <c r="R3847" t="s">
        <v>8318</v>
      </c>
      <c r="S3847" s="9">
        <f t="shared" si="171"/>
        <v>42248.418680555558</v>
      </c>
      <c r="T3847" s="9">
        <f t="shared" si="172"/>
        <v>42278.418680555558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Q3848" t="s">
        <v>8317</v>
      </c>
      <c r="R3848" t="s">
        <v>8318</v>
      </c>
      <c r="S3848" s="9">
        <f t="shared" si="171"/>
        <v>41885.01321759259</v>
      </c>
      <c r="T3848" s="9">
        <f t="shared" si="172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Q3849" t="s">
        <v>8317</v>
      </c>
      <c r="R3849" t="s">
        <v>8318</v>
      </c>
      <c r="S3849" s="9">
        <f t="shared" si="171"/>
        <v>42159.016099537032</v>
      </c>
      <c r="T3849" s="9">
        <f t="shared" si="172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Q3850" t="s">
        <v>8317</v>
      </c>
      <c r="R3850" t="s">
        <v>8318</v>
      </c>
      <c r="S3850" s="9">
        <f t="shared" si="171"/>
        <v>42265.608668981477</v>
      </c>
      <c r="T3850" s="9">
        <f t="shared" si="172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Q3851" t="s">
        <v>8317</v>
      </c>
      <c r="R3851" t="s">
        <v>8318</v>
      </c>
      <c r="S3851" s="9">
        <f t="shared" si="171"/>
        <v>42136.558842592589</v>
      </c>
      <c r="T3851" s="9">
        <f t="shared" si="172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Q3852" t="s">
        <v>8317</v>
      </c>
      <c r="R3852" t="s">
        <v>8318</v>
      </c>
      <c r="S3852" s="9">
        <f t="shared" si="171"/>
        <v>41974.916006944441</v>
      </c>
      <c r="T3852" s="9">
        <f t="shared" si="172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Q3853" t="s">
        <v>8317</v>
      </c>
      <c r="R3853" t="s">
        <v>8318</v>
      </c>
      <c r="S3853" s="9">
        <f t="shared" si="171"/>
        <v>42172.23123842592</v>
      </c>
      <c r="T3853" s="9">
        <f t="shared" si="172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Q3854" t="s">
        <v>8317</v>
      </c>
      <c r="R3854" t="s">
        <v>8318</v>
      </c>
      <c r="S3854" s="9">
        <f t="shared" si="171"/>
        <v>42064.982361111113</v>
      </c>
      <c r="T3854" s="9">
        <f t="shared" si="172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Q3855" t="s">
        <v>8317</v>
      </c>
      <c r="R3855" t="s">
        <v>8318</v>
      </c>
      <c r="S3855" s="9">
        <f t="shared" si="171"/>
        <v>41848.631689814814</v>
      </c>
      <c r="T3855" s="9">
        <f t="shared" si="172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Q3856" t="s">
        <v>8317</v>
      </c>
      <c r="R3856" t="s">
        <v>8318</v>
      </c>
      <c r="S3856" s="9">
        <f t="shared" si="171"/>
        <v>42103.67659722222</v>
      </c>
      <c r="T3856" s="9">
        <f t="shared" si="172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Q3857" t="s">
        <v>8317</v>
      </c>
      <c r="R3857" t="s">
        <v>8318</v>
      </c>
      <c r="S3857" s="9">
        <f t="shared" si="171"/>
        <v>42059.762395833335</v>
      </c>
      <c r="T3857" s="9">
        <f t="shared" si="172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Q3858" t="s">
        <v>8317</v>
      </c>
      <c r="R3858" t="s">
        <v>8318</v>
      </c>
      <c r="S3858" s="9">
        <f t="shared" si="171"/>
        <v>42041.534756944442</v>
      </c>
      <c r="T3858" s="9">
        <f t="shared" si="172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Q3859" t="s">
        <v>8317</v>
      </c>
      <c r="R3859" t="s">
        <v>8318</v>
      </c>
      <c r="S3859" s="9">
        <f t="shared" si="171"/>
        <v>41829.528819444444</v>
      </c>
      <c r="T3859" s="9">
        <f t="shared" si="172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Q3860" t="s">
        <v>8317</v>
      </c>
      <c r="R3860" t="s">
        <v>8318</v>
      </c>
      <c r="S3860" s="9">
        <f t="shared" si="171"/>
        <v>42128.222731481474</v>
      </c>
      <c r="T3860" s="9">
        <f t="shared" si="172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Q3861" t="s">
        <v>8317</v>
      </c>
      <c r="R3861" t="s">
        <v>8318</v>
      </c>
      <c r="S3861" s="9">
        <f t="shared" si="171"/>
        <v>41789.685266203705</v>
      </c>
      <c r="T3861" s="9">
        <f t="shared" si="172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Q3862" t="s">
        <v>8317</v>
      </c>
      <c r="R3862" t="s">
        <v>8318</v>
      </c>
      <c r="S3862" s="9">
        <f t="shared" si="171"/>
        <v>41833.452662037038</v>
      </c>
      <c r="T3862" s="9">
        <f t="shared" si="172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Q3863" t="s">
        <v>8317</v>
      </c>
      <c r="R3863" t="s">
        <v>8318</v>
      </c>
      <c r="S3863" s="9">
        <f t="shared" si="171"/>
        <v>41914.381678240738</v>
      </c>
      <c r="T3863" s="9">
        <f t="shared" si="172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Q3864" t="s">
        <v>8317</v>
      </c>
      <c r="R3864" t="s">
        <v>8318</v>
      </c>
      <c r="S3864" s="9">
        <f t="shared" si="171"/>
        <v>42611.052731481475</v>
      </c>
      <c r="T3864" s="9">
        <f t="shared" si="172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Q3865" t="s">
        <v>8317</v>
      </c>
      <c r="R3865" t="s">
        <v>8318</v>
      </c>
      <c r="S3865" s="9">
        <f t="shared" si="171"/>
        <v>42253.424826388888</v>
      </c>
      <c r="T3865" s="9">
        <f t="shared" si="172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Q3866" t="s">
        <v>8317</v>
      </c>
      <c r="R3866" t="s">
        <v>8318</v>
      </c>
      <c r="S3866" s="9">
        <f t="shared" si="171"/>
        <v>42295.683495370373</v>
      </c>
      <c r="T3866" s="9">
        <f t="shared" si="172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Q3867" t="s">
        <v>8317</v>
      </c>
      <c r="R3867" t="s">
        <v>8318</v>
      </c>
      <c r="S3867" s="9">
        <f t="shared" si="171"/>
        <v>41841.44326388889</v>
      </c>
      <c r="T3867" s="9">
        <f t="shared" si="172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Q3868" t="s">
        <v>8317</v>
      </c>
      <c r="R3868" t="s">
        <v>8318</v>
      </c>
      <c r="S3868" s="9">
        <f t="shared" si="171"/>
        <v>42402.738668981481</v>
      </c>
      <c r="T3868" s="9">
        <f t="shared" si="172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Q3869" t="s">
        <v>8317</v>
      </c>
      <c r="R3869" t="s">
        <v>8318</v>
      </c>
      <c r="S3869" s="9">
        <f t="shared" si="171"/>
        <v>42509.605775462966</v>
      </c>
      <c r="T3869" s="9">
        <f t="shared" si="172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Q3870" t="s">
        <v>8317</v>
      </c>
      <c r="R3870" t="s">
        <v>8359</v>
      </c>
      <c r="S3870" s="9">
        <f t="shared" si="171"/>
        <v>41865.45144675926</v>
      </c>
      <c r="T3870" s="9">
        <f t="shared" si="172"/>
        <v>41890.45144675926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Q3871" t="s">
        <v>8317</v>
      </c>
      <c r="R3871" t="s">
        <v>8359</v>
      </c>
      <c r="S3871" s="9">
        <f t="shared" si="171"/>
        <v>42047.516111111108</v>
      </c>
      <c r="T3871" s="9">
        <f t="shared" si="172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Q3872" t="s">
        <v>8317</v>
      </c>
      <c r="R3872" t="s">
        <v>8359</v>
      </c>
      <c r="S3872" s="9">
        <f t="shared" si="171"/>
        <v>41792.963865740741</v>
      </c>
      <c r="T3872" s="9">
        <f t="shared" si="172"/>
        <v>41822.963865740741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Q3873" t="s">
        <v>8317</v>
      </c>
      <c r="R3873" t="s">
        <v>8359</v>
      </c>
      <c r="S3873" s="9">
        <f t="shared" si="171"/>
        <v>42763.572337962956</v>
      </c>
      <c r="T3873" s="9">
        <f t="shared" si="172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Q3874" t="s">
        <v>8317</v>
      </c>
      <c r="R3874" t="s">
        <v>8359</v>
      </c>
      <c r="S3874" s="9">
        <f t="shared" si="171"/>
        <v>42179.9374537037</v>
      </c>
      <c r="T3874" s="9">
        <f t="shared" si="172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Q3875" t="s">
        <v>8317</v>
      </c>
      <c r="R3875" t="s">
        <v>8359</v>
      </c>
      <c r="S3875" s="9">
        <f t="shared" si="171"/>
        <v>42255.487673611111</v>
      </c>
      <c r="T3875" s="9">
        <f t="shared" si="172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Q3876" t="s">
        <v>8317</v>
      </c>
      <c r="R3876" t="s">
        <v>8359</v>
      </c>
      <c r="S3876" s="9">
        <f t="shared" si="171"/>
        <v>42006.808124999996</v>
      </c>
      <c r="T3876" s="9">
        <f t="shared" si="172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Q3877" t="s">
        <v>8317</v>
      </c>
      <c r="R3877" t="s">
        <v>8359</v>
      </c>
      <c r="S3877" s="9">
        <f t="shared" si="171"/>
        <v>42615.138483796291</v>
      </c>
      <c r="T3877" s="9">
        <f t="shared" si="172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Q3878" t="s">
        <v>8317</v>
      </c>
      <c r="R3878" t="s">
        <v>8359</v>
      </c>
      <c r="S3878" s="9">
        <f t="shared" si="171"/>
        <v>42372.415833333333</v>
      </c>
      <c r="T3878" s="9">
        <f t="shared" si="172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Q3879" t="s">
        <v>8317</v>
      </c>
      <c r="R3879" t="s">
        <v>8359</v>
      </c>
      <c r="S3879" s="9">
        <f t="shared" si="171"/>
        <v>42682.469351851854</v>
      </c>
      <c r="T3879" s="9">
        <f t="shared" si="172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Q3880" t="s">
        <v>8317</v>
      </c>
      <c r="R3880" t="s">
        <v>8359</v>
      </c>
      <c r="S3880" s="9">
        <f t="shared" si="171"/>
        <v>42154.610486111109</v>
      </c>
      <c r="T3880" s="9">
        <f t="shared" si="172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Q3881" t="s">
        <v>8317</v>
      </c>
      <c r="R3881" t="s">
        <v>8359</v>
      </c>
      <c r="S3881" s="9">
        <f t="shared" si="171"/>
        <v>41999.652731481481</v>
      </c>
      <c r="T3881" s="9">
        <f t="shared" si="172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Q3882" t="s">
        <v>8317</v>
      </c>
      <c r="R3882" t="s">
        <v>8359</v>
      </c>
      <c r="S3882" s="9">
        <f t="shared" si="171"/>
        <v>41815.606712962959</v>
      </c>
      <c r="T3882" s="9">
        <f t="shared" si="172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Q3883" t="s">
        <v>8317</v>
      </c>
      <c r="R3883" t="s">
        <v>8359</v>
      </c>
      <c r="S3883" s="9">
        <f t="shared" si="171"/>
        <v>42755.810173611106</v>
      </c>
      <c r="T3883" s="9">
        <f t="shared" si="172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Q3884" t="s">
        <v>8317</v>
      </c>
      <c r="R3884" t="s">
        <v>8359</v>
      </c>
      <c r="S3884" s="9">
        <f t="shared" si="171"/>
        <v>42373.77511574074</v>
      </c>
      <c r="T3884" s="9">
        <f t="shared" si="172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Q3885" t="s">
        <v>8317</v>
      </c>
      <c r="R3885" t="s">
        <v>8359</v>
      </c>
      <c r="S3885" s="9">
        <f t="shared" si="171"/>
        <v>41854.394317129627</v>
      </c>
      <c r="T3885" s="9">
        <f t="shared" si="172"/>
        <v>41884.394317129627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Q3886" t="s">
        <v>8317</v>
      </c>
      <c r="R3886" t="s">
        <v>8359</v>
      </c>
      <c r="S3886" s="9">
        <f t="shared" si="171"/>
        <v>42065.583240740736</v>
      </c>
      <c r="T3886" s="9">
        <f t="shared" si="172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Q3887" t="s">
        <v>8317</v>
      </c>
      <c r="R3887" t="s">
        <v>8359</v>
      </c>
      <c r="S3887" s="9">
        <f t="shared" si="171"/>
        <v>42469.742951388886</v>
      </c>
      <c r="T3887" s="9">
        <f t="shared" si="172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Q3888" t="s">
        <v>8317</v>
      </c>
      <c r="R3888" t="s">
        <v>8359</v>
      </c>
      <c r="S3888" s="9">
        <f t="shared" si="171"/>
        <v>41954.019699074073</v>
      </c>
      <c r="T3888" s="9">
        <f t="shared" si="172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Q3889" t="s">
        <v>8317</v>
      </c>
      <c r="R3889" t="s">
        <v>8359</v>
      </c>
      <c r="S3889" s="9">
        <f t="shared" si="171"/>
        <v>42079.649641203701</v>
      </c>
      <c r="T3889" s="9">
        <f t="shared" si="172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Q3890" t="s">
        <v>8317</v>
      </c>
      <c r="R3890" t="s">
        <v>8318</v>
      </c>
      <c r="S3890" s="9">
        <f t="shared" si="171"/>
        <v>42762.337476851848</v>
      </c>
      <c r="T3890" s="9">
        <f t="shared" si="172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Q3891" t="s">
        <v>8317</v>
      </c>
      <c r="R3891" t="s">
        <v>8318</v>
      </c>
      <c r="S3891" s="9">
        <f t="shared" si="171"/>
        <v>41976.796643518515</v>
      </c>
      <c r="T3891" s="9">
        <f t="shared" si="172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Q3892" t="s">
        <v>8317</v>
      </c>
      <c r="R3892" t="s">
        <v>8318</v>
      </c>
      <c r="S3892" s="9">
        <f t="shared" si="171"/>
        <v>42171.55027777778</v>
      </c>
      <c r="T3892" s="9">
        <f t="shared" si="172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Q3893" t="s">
        <v>8317</v>
      </c>
      <c r="R3893" t="s">
        <v>8318</v>
      </c>
      <c r="S3893" s="9">
        <f t="shared" si="171"/>
        <v>42055.924120370364</v>
      </c>
      <c r="T3893" s="9">
        <f t="shared" si="172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Q3894" t="s">
        <v>8317</v>
      </c>
      <c r="R3894" t="s">
        <v>8318</v>
      </c>
      <c r="S3894" s="9">
        <f t="shared" si="171"/>
        <v>41867.443946759253</v>
      </c>
      <c r="T3894" s="9">
        <f t="shared" si="172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Q3895" t="s">
        <v>8317</v>
      </c>
      <c r="R3895" t="s">
        <v>8318</v>
      </c>
      <c r="S3895" s="9">
        <f t="shared" si="171"/>
        <v>41779.449537037035</v>
      </c>
      <c r="T3895" s="9">
        <f t="shared" si="172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Q3896" t="s">
        <v>8317</v>
      </c>
      <c r="R3896" t="s">
        <v>8318</v>
      </c>
      <c r="S3896" s="9">
        <f t="shared" si="171"/>
        <v>42679.750138888885</v>
      </c>
      <c r="T3896" s="9">
        <f t="shared" si="172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Q3897" t="s">
        <v>8317</v>
      </c>
      <c r="R3897" t="s">
        <v>8318</v>
      </c>
      <c r="S3897" s="9">
        <f t="shared" si="171"/>
        <v>42032.041875000003</v>
      </c>
      <c r="T3897" s="9">
        <f t="shared" si="172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Q3898" t="s">
        <v>8317</v>
      </c>
      <c r="R3898" t="s">
        <v>8318</v>
      </c>
      <c r="S3898" s="9">
        <f t="shared" si="171"/>
        <v>41792.983541666668</v>
      </c>
      <c r="T3898" s="9">
        <f t="shared" si="172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Q3899" t="s">
        <v>8317</v>
      </c>
      <c r="R3899" t="s">
        <v>8318</v>
      </c>
      <c r="S3899" s="9">
        <f t="shared" si="171"/>
        <v>41982.665312499994</v>
      </c>
      <c r="T3899" s="9">
        <f t="shared" si="172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Q3900" t="s">
        <v>8317</v>
      </c>
      <c r="R3900" t="s">
        <v>8318</v>
      </c>
      <c r="S3900" s="9">
        <f t="shared" si="171"/>
        <v>42193.273958333331</v>
      </c>
      <c r="T3900" s="9">
        <f t="shared" si="172"/>
        <v>42233.458333333336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Q3901" t="s">
        <v>8317</v>
      </c>
      <c r="R3901" t="s">
        <v>8318</v>
      </c>
      <c r="S3901" s="9">
        <f t="shared" si="171"/>
        <v>41843.566678240742</v>
      </c>
      <c r="T3901" s="9">
        <f t="shared" si="172"/>
        <v>41863.566678240742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Q3902" t="s">
        <v>8317</v>
      </c>
      <c r="R3902" t="s">
        <v>8318</v>
      </c>
      <c r="S3902" s="9">
        <f t="shared" si="171"/>
        <v>42135.884155092594</v>
      </c>
      <c r="T3902" s="9">
        <f t="shared" si="172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Q3903" t="s">
        <v>8317</v>
      </c>
      <c r="R3903" t="s">
        <v>8318</v>
      </c>
      <c r="S3903" s="9">
        <f t="shared" si="171"/>
        <v>42317.618043981478</v>
      </c>
      <c r="T3903" s="9">
        <f t="shared" si="172"/>
        <v>42357.618043981478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Q3904" t="s">
        <v>8317</v>
      </c>
      <c r="R3904" t="s">
        <v>8318</v>
      </c>
      <c r="S3904" s="9">
        <f t="shared" si="171"/>
        <v>42663.259745370371</v>
      </c>
      <c r="T3904" s="9">
        <f t="shared" si="172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Q3905" t="s">
        <v>8317</v>
      </c>
      <c r="R3905" t="s">
        <v>8318</v>
      </c>
      <c r="S3905" s="9">
        <f t="shared" si="171"/>
        <v>42185.802835648145</v>
      </c>
      <c r="T3905" s="9">
        <f t="shared" si="172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Q3906" t="s">
        <v>8317</v>
      </c>
      <c r="R3906" t="s">
        <v>8318</v>
      </c>
      <c r="S3906" s="9">
        <f t="shared" si="171"/>
        <v>42095.020833333336</v>
      </c>
      <c r="T3906" s="9">
        <f t="shared" si="172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Q3907" t="s">
        <v>8317</v>
      </c>
      <c r="R3907" t="s">
        <v>8318</v>
      </c>
      <c r="S3907" s="9">
        <f t="shared" ref="S3907:S3970" si="173">(J3907/86400)+25569+(-5/24)</f>
        <v>42124.415543981479</v>
      </c>
      <c r="T3907" s="9">
        <f t="shared" ref="T3907:T3970" si="174">(I3907/86400)+25569+(-5/24)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Q3908" t="s">
        <v>8317</v>
      </c>
      <c r="R3908" t="s">
        <v>8318</v>
      </c>
      <c r="S3908" s="9">
        <f t="shared" si="173"/>
        <v>42143.709409722222</v>
      </c>
      <c r="T3908" s="9">
        <f t="shared" si="174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Q3909" t="s">
        <v>8317</v>
      </c>
      <c r="R3909" t="s">
        <v>8318</v>
      </c>
      <c r="S3909" s="9">
        <f t="shared" si="173"/>
        <v>41906.611180555556</v>
      </c>
      <c r="T3909" s="9">
        <f t="shared" si="174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Q3910" t="s">
        <v>8317</v>
      </c>
      <c r="R3910" t="s">
        <v>8318</v>
      </c>
      <c r="S3910" s="9">
        <f t="shared" si="173"/>
        <v>41833.927037037036</v>
      </c>
      <c r="T3910" s="9">
        <f t="shared" si="174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Q3911" t="s">
        <v>8317</v>
      </c>
      <c r="R3911" t="s">
        <v>8318</v>
      </c>
      <c r="S3911" s="9">
        <f t="shared" si="173"/>
        <v>41863.150949074072</v>
      </c>
      <c r="T3911" s="9">
        <f t="shared" si="174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Q3912" t="s">
        <v>8317</v>
      </c>
      <c r="R3912" t="s">
        <v>8318</v>
      </c>
      <c r="S3912" s="9">
        <f t="shared" si="173"/>
        <v>42224.548576388886</v>
      </c>
      <c r="T3912" s="9">
        <f t="shared" si="174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Q3913" t="s">
        <v>8317</v>
      </c>
      <c r="R3913" t="s">
        <v>8318</v>
      </c>
      <c r="S3913" s="9">
        <f t="shared" si="173"/>
        <v>41939.603900462964</v>
      </c>
      <c r="T3913" s="9">
        <f t="shared" si="174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Q3914" t="s">
        <v>8317</v>
      </c>
      <c r="R3914" t="s">
        <v>8318</v>
      </c>
      <c r="S3914" s="9">
        <f t="shared" si="173"/>
        <v>42059.061689814807</v>
      </c>
      <c r="T3914" s="9">
        <f t="shared" si="174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Q3915" t="s">
        <v>8317</v>
      </c>
      <c r="R3915" t="s">
        <v>8318</v>
      </c>
      <c r="S3915" s="9">
        <f t="shared" si="173"/>
        <v>42308.002881944441</v>
      </c>
      <c r="T3915" s="9">
        <f t="shared" si="174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Q3916" t="s">
        <v>8317</v>
      </c>
      <c r="R3916" t="s">
        <v>8318</v>
      </c>
      <c r="S3916" s="9">
        <f t="shared" si="173"/>
        <v>42114.610601851855</v>
      </c>
      <c r="T3916" s="9">
        <f t="shared" si="174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Q3917" t="s">
        <v>8317</v>
      </c>
      <c r="R3917" t="s">
        <v>8318</v>
      </c>
      <c r="S3917" s="9">
        <f t="shared" si="173"/>
        <v>42492.776724537034</v>
      </c>
      <c r="T3917" s="9">
        <f t="shared" si="174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Q3918" t="s">
        <v>8317</v>
      </c>
      <c r="R3918" t="s">
        <v>8318</v>
      </c>
      <c r="S3918" s="9">
        <f t="shared" si="173"/>
        <v>42494.263333333329</v>
      </c>
      <c r="T3918" s="9">
        <f t="shared" si="174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Q3919" t="s">
        <v>8317</v>
      </c>
      <c r="R3919" t="s">
        <v>8318</v>
      </c>
      <c r="S3919" s="9">
        <f t="shared" si="173"/>
        <v>41863.318993055553</v>
      </c>
      <c r="T3919" s="9">
        <f t="shared" si="174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Q3920" t="s">
        <v>8317</v>
      </c>
      <c r="R3920" t="s">
        <v>8318</v>
      </c>
      <c r="S3920" s="9">
        <f t="shared" si="173"/>
        <v>41843.456284722219</v>
      </c>
      <c r="T3920" s="9">
        <f t="shared" si="174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Q3921" t="s">
        <v>8317</v>
      </c>
      <c r="R3921" t="s">
        <v>8318</v>
      </c>
      <c r="S3921" s="9">
        <f t="shared" si="173"/>
        <v>42358.476539351854</v>
      </c>
      <c r="T3921" s="9">
        <f t="shared" si="174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Q3922" t="s">
        <v>8317</v>
      </c>
      <c r="R3922" t="s">
        <v>8318</v>
      </c>
      <c r="S3922" s="9">
        <f t="shared" si="173"/>
        <v>42657.178935185184</v>
      </c>
      <c r="T3922" s="9">
        <f t="shared" si="174"/>
        <v>42687.220601851848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Q3923" t="s">
        <v>8317</v>
      </c>
      <c r="R3923" t="s">
        <v>8318</v>
      </c>
      <c r="S3923" s="9">
        <f t="shared" si="173"/>
        <v>41926.333969907406</v>
      </c>
      <c r="T3923" s="9">
        <f t="shared" si="174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Q3924" t="s">
        <v>8317</v>
      </c>
      <c r="R3924" t="s">
        <v>8318</v>
      </c>
      <c r="S3924" s="9">
        <f t="shared" si="173"/>
        <v>42020.560300925928</v>
      </c>
      <c r="T3924" s="9">
        <f t="shared" si="174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Q3925" t="s">
        <v>8317</v>
      </c>
      <c r="R3925" t="s">
        <v>8318</v>
      </c>
      <c r="S3925" s="9">
        <f t="shared" si="173"/>
        <v>42075.771655092591</v>
      </c>
      <c r="T3925" s="9">
        <f t="shared" si="174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Q3926" t="s">
        <v>8317</v>
      </c>
      <c r="R3926" t="s">
        <v>8318</v>
      </c>
      <c r="S3926" s="9">
        <f t="shared" si="173"/>
        <v>41786.751412037032</v>
      </c>
      <c r="T3926" s="9">
        <f t="shared" si="174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Q3927" t="s">
        <v>8317</v>
      </c>
      <c r="R3927" t="s">
        <v>8318</v>
      </c>
      <c r="S3927" s="9">
        <f t="shared" si="173"/>
        <v>41820.662488425922</v>
      </c>
      <c r="T3927" s="9">
        <f t="shared" si="174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Q3928" t="s">
        <v>8317</v>
      </c>
      <c r="R3928" t="s">
        <v>8318</v>
      </c>
      <c r="S3928" s="9">
        <f t="shared" si="173"/>
        <v>41969.876712962963</v>
      </c>
      <c r="T3928" s="9">
        <f t="shared" si="174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Q3929" t="s">
        <v>8317</v>
      </c>
      <c r="R3929" t="s">
        <v>8318</v>
      </c>
      <c r="S3929" s="9">
        <f t="shared" si="173"/>
        <v>41830.059074074074</v>
      </c>
      <c r="T3929" s="9">
        <f t="shared" si="174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Q3930" t="s">
        <v>8317</v>
      </c>
      <c r="R3930" t="s">
        <v>8318</v>
      </c>
      <c r="S3930" s="9">
        <f t="shared" si="173"/>
        <v>42265.474849537037</v>
      </c>
      <c r="T3930" s="9">
        <f t="shared" si="174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Q3931" t="s">
        <v>8317</v>
      </c>
      <c r="R3931" t="s">
        <v>8318</v>
      </c>
      <c r="S3931" s="9">
        <f t="shared" si="173"/>
        <v>42601.618807870364</v>
      </c>
      <c r="T3931" s="9">
        <f t="shared" si="174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Q3932" t="s">
        <v>8317</v>
      </c>
      <c r="R3932" t="s">
        <v>8318</v>
      </c>
      <c r="S3932" s="9">
        <f t="shared" si="173"/>
        <v>42433.13041666666</v>
      </c>
      <c r="T3932" s="9">
        <f t="shared" si="174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Q3933" t="s">
        <v>8317</v>
      </c>
      <c r="R3933" t="s">
        <v>8318</v>
      </c>
      <c r="S3933" s="9">
        <f t="shared" si="173"/>
        <v>42227.943368055552</v>
      </c>
      <c r="T3933" s="9">
        <f t="shared" si="174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Q3934" t="s">
        <v>8317</v>
      </c>
      <c r="R3934" t="s">
        <v>8318</v>
      </c>
      <c r="S3934" s="9">
        <f t="shared" si="173"/>
        <v>42414.960231481477</v>
      </c>
      <c r="T3934" s="9">
        <f t="shared" si="174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Q3935" t="s">
        <v>8317</v>
      </c>
      <c r="R3935" t="s">
        <v>8318</v>
      </c>
      <c r="S3935" s="9">
        <f t="shared" si="173"/>
        <v>42538.759976851848</v>
      </c>
      <c r="T3935" s="9">
        <f t="shared" si="174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Q3936" t="s">
        <v>8317</v>
      </c>
      <c r="R3936" t="s">
        <v>8318</v>
      </c>
      <c r="S3936" s="9">
        <f t="shared" si="173"/>
        <v>42233.463414351849</v>
      </c>
      <c r="T3936" s="9">
        <f t="shared" si="174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Q3937" t="s">
        <v>8317</v>
      </c>
      <c r="R3937" t="s">
        <v>8318</v>
      </c>
      <c r="S3937" s="9">
        <f t="shared" si="173"/>
        <v>42221.448449074072</v>
      </c>
      <c r="T3937" s="9">
        <f t="shared" si="174"/>
        <v>42281.448449074072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Q3938" t="s">
        <v>8317</v>
      </c>
      <c r="R3938" t="s">
        <v>8318</v>
      </c>
      <c r="S3938" s="9">
        <f t="shared" si="173"/>
        <v>42675.054629629631</v>
      </c>
      <c r="T3938" s="9">
        <f t="shared" si="174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Q3939" t="s">
        <v>8317</v>
      </c>
      <c r="R3939" t="s">
        <v>8318</v>
      </c>
      <c r="S3939" s="9">
        <f t="shared" si="173"/>
        <v>42534.423148148147</v>
      </c>
      <c r="T3939" s="9">
        <f t="shared" si="174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Q3940" t="s">
        <v>8317</v>
      </c>
      <c r="R3940" t="s">
        <v>8318</v>
      </c>
      <c r="S3940" s="9">
        <f t="shared" si="173"/>
        <v>42151.697384259256</v>
      </c>
      <c r="T3940" s="9">
        <f t="shared" si="174"/>
        <v>42182.697384259256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Q3941" t="s">
        <v>8317</v>
      </c>
      <c r="R3941" t="s">
        <v>8318</v>
      </c>
      <c r="S3941" s="9">
        <f t="shared" si="173"/>
        <v>41915.191886574074</v>
      </c>
      <c r="T3941" s="9">
        <f t="shared" si="174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Q3942" t="s">
        <v>8317</v>
      </c>
      <c r="R3942" t="s">
        <v>8318</v>
      </c>
      <c r="S3942" s="9">
        <f t="shared" si="173"/>
        <v>41961.284155092588</v>
      </c>
      <c r="T3942" s="9">
        <f t="shared" si="174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Q3943" t="s">
        <v>8317</v>
      </c>
      <c r="R3943" t="s">
        <v>8318</v>
      </c>
      <c r="S3943" s="9">
        <f t="shared" si="173"/>
        <v>41940.378900462958</v>
      </c>
      <c r="T3943" s="9">
        <f t="shared" si="174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Q3944" t="s">
        <v>8317</v>
      </c>
      <c r="R3944" t="s">
        <v>8318</v>
      </c>
      <c r="S3944" s="9">
        <f t="shared" si="173"/>
        <v>42111.695763888885</v>
      </c>
      <c r="T3944" s="9">
        <f t="shared" si="174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Q3945" t="s">
        <v>8317</v>
      </c>
      <c r="R3945" t="s">
        <v>8318</v>
      </c>
      <c r="S3945" s="9">
        <f t="shared" si="173"/>
        <v>42279.570231481477</v>
      </c>
      <c r="T3945" s="9">
        <f t="shared" si="174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Q3946" t="s">
        <v>8317</v>
      </c>
      <c r="R3946" t="s">
        <v>8318</v>
      </c>
      <c r="S3946" s="9">
        <f t="shared" si="173"/>
        <v>42213.454571759255</v>
      </c>
      <c r="T3946" s="9">
        <f t="shared" si="174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Q3947" t="s">
        <v>8317</v>
      </c>
      <c r="R3947" t="s">
        <v>8318</v>
      </c>
      <c r="S3947" s="9">
        <f t="shared" si="173"/>
        <v>42109.593379629623</v>
      </c>
      <c r="T3947" s="9">
        <f t="shared" si="174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Q3948" t="s">
        <v>8317</v>
      </c>
      <c r="R3948" t="s">
        <v>8318</v>
      </c>
      <c r="S3948" s="9">
        <f t="shared" si="173"/>
        <v>42031.625254629624</v>
      </c>
      <c r="T3948" s="9">
        <f t="shared" si="174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Q3949" t="s">
        <v>8317</v>
      </c>
      <c r="R3949" t="s">
        <v>8318</v>
      </c>
      <c r="S3949" s="9">
        <f t="shared" si="173"/>
        <v>42614.934537037036</v>
      </c>
      <c r="T3949" s="9">
        <f t="shared" si="174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Q3950" t="s">
        <v>8317</v>
      </c>
      <c r="R3950" t="s">
        <v>8318</v>
      </c>
      <c r="S3950" s="9">
        <f t="shared" si="173"/>
        <v>41829.117164351854</v>
      </c>
      <c r="T3950" s="9">
        <f t="shared" si="174"/>
        <v>41889.117164351854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Q3951" t="s">
        <v>8317</v>
      </c>
      <c r="R3951" t="s">
        <v>8318</v>
      </c>
      <c r="S3951" s="9">
        <f t="shared" si="173"/>
        <v>42015.912280092591</v>
      </c>
      <c r="T3951" s="9">
        <f t="shared" si="174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Q3952" t="s">
        <v>8317</v>
      </c>
      <c r="R3952" t="s">
        <v>8318</v>
      </c>
      <c r="S3952" s="9">
        <f t="shared" si="173"/>
        <v>42439.493981481479</v>
      </c>
      <c r="T3952" s="9">
        <f t="shared" si="174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Q3953" t="s">
        <v>8317</v>
      </c>
      <c r="R3953" t="s">
        <v>8318</v>
      </c>
      <c r="S3953" s="9">
        <f t="shared" si="173"/>
        <v>42433.617384259262</v>
      </c>
      <c r="T3953" s="9">
        <f t="shared" si="174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Q3954" t="s">
        <v>8317</v>
      </c>
      <c r="R3954" t="s">
        <v>8318</v>
      </c>
      <c r="S3954" s="9">
        <f t="shared" si="173"/>
        <v>42243.582060185181</v>
      </c>
      <c r="T3954" s="9">
        <f t="shared" si="174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Q3955" t="s">
        <v>8317</v>
      </c>
      <c r="R3955" t="s">
        <v>8318</v>
      </c>
      <c r="S3955" s="9">
        <f t="shared" si="173"/>
        <v>42549.840115740742</v>
      </c>
      <c r="T3955" s="9">
        <f t="shared" si="174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Q3956" t="s">
        <v>8317</v>
      </c>
      <c r="R3956" t="s">
        <v>8318</v>
      </c>
      <c r="S3956" s="9">
        <f t="shared" si="173"/>
        <v>41774.442870370367</v>
      </c>
      <c r="T3956" s="9">
        <f t="shared" si="174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Q3957" t="s">
        <v>8317</v>
      </c>
      <c r="R3957" t="s">
        <v>8318</v>
      </c>
      <c r="S3957" s="9">
        <f t="shared" si="173"/>
        <v>42306.640520833331</v>
      </c>
      <c r="T3957" s="9">
        <f t="shared" si="174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Q3958" t="s">
        <v>8317</v>
      </c>
      <c r="R3958" t="s">
        <v>8318</v>
      </c>
      <c r="S3958" s="9">
        <f t="shared" si="173"/>
        <v>42457.723692129628</v>
      </c>
      <c r="T3958" s="9">
        <f t="shared" si="174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Q3959" t="s">
        <v>8317</v>
      </c>
      <c r="R3959" t="s">
        <v>8318</v>
      </c>
      <c r="S3959" s="9">
        <f t="shared" si="173"/>
        <v>42513.76798611111</v>
      </c>
      <c r="T3959" s="9">
        <f t="shared" si="174"/>
        <v>42559.76798611111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Q3960" t="s">
        <v>8317</v>
      </c>
      <c r="R3960" t="s">
        <v>8318</v>
      </c>
      <c r="S3960" s="9">
        <f t="shared" si="173"/>
        <v>41816.742037037031</v>
      </c>
      <c r="T3960" s="9">
        <f t="shared" si="174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Q3961" t="s">
        <v>8317</v>
      </c>
      <c r="R3961" t="s">
        <v>8318</v>
      </c>
      <c r="S3961" s="9">
        <f t="shared" si="173"/>
        <v>41880.580509259256</v>
      </c>
      <c r="T3961" s="9">
        <f t="shared" si="174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Q3962" t="s">
        <v>8317</v>
      </c>
      <c r="R3962" t="s">
        <v>8318</v>
      </c>
      <c r="S3962" s="9">
        <f t="shared" si="173"/>
        <v>42342.63722222222</v>
      </c>
      <c r="T3962" s="9">
        <f t="shared" si="174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Q3963" t="s">
        <v>8317</v>
      </c>
      <c r="R3963" t="s">
        <v>8318</v>
      </c>
      <c r="S3963" s="9">
        <f t="shared" si="173"/>
        <v>41745.682986111111</v>
      </c>
      <c r="T3963" s="9">
        <f t="shared" si="174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Q3964" t="s">
        <v>8317</v>
      </c>
      <c r="R3964" t="s">
        <v>8318</v>
      </c>
      <c r="S3964" s="9">
        <f t="shared" si="173"/>
        <v>42311.413124999999</v>
      </c>
      <c r="T3964" s="9">
        <f t="shared" si="174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Q3965" t="s">
        <v>8317</v>
      </c>
      <c r="R3965" t="s">
        <v>8318</v>
      </c>
      <c r="S3965" s="9">
        <f t="shared" si="173"/>
        <v>42295.945798611108</v>
      </c>
      <c r="T3965" s="9">
        <f t="shared" si="174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Q3966" t="s">
        <v>8317</v>
      </c>
      <c r="R3966" t="s">
        <v>8318</v>
      </c>
      <c r="S3966" s="9">
        <f t="shared" si="173"/>
        <v>42053.513726851852</v>
      </c>
      <c r="T3966" s="9">
        <f t="shared" si="174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Q3967" t="s">
        <v>8317</v>
      </c>
      <c r="R3967" t="s">
        <v>8318</v>
      </c>
      <c r="S3967" s="9">
        <f t="shared" si="173"/>
        <v>42414.027546296296</v>
      </c>
      <c r="T3967" s="9">
        <f t="shared" si="174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Q3968" t="s">
        <v>8317</v>
      </c>
      <c r="R3968" t="s">
        <v>8318</v>
      </c>
      <c r="S3968" s="9">
        <f t="shared" si="173"/>
        <v>41801.503217592588</v>
      </c>
      <c r="T3968" s="9">
        <f t="shared" si="174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Q3969" t="s">
        <v>8317</v>
      </c>
      <c r="R3969" t="s">
        <v>8318</v>
      </c>
      <c r="S3969" s="9">
        <f t="shared" si="173"/>
        <v>42770.082256944443</v>
      </c>
      <c r="T3969" s="9">
        <f t="shared" si="174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Q3970" t="s">
        <v>8317</v>
      </c>
      <c r="R3970" t="s">
        <v>8318</v>
      </c>
      <c r="S3970" s="9">
        <f t="shared" si="173"/>
        <v>42452.60732638889</v>
      </c>
      <c r="T3970" s="9">
        <f t="shared" si="174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Q3971" t="s">
        <v>8317</v>
      </c>
      <c r="R3971" t="s">
        <v>8318</v>
      </c>
      <c r="S3971" s="9">
        <f t="shared" ref="S3971:S4034" si="175">(J3971/86400)+25569+(-5/24)</f>
        <v>42601.646365740737</v>
      </c>
      <c r="T3971" s="9">
        <f t="shared" ref="T3971:T4034" si="176">(I3971/86400)+25569+(-5/24)</f>
        <v>42610.954861111109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Q3972" t="s">
        <v>8317</v>
      </c>
      <c r="R3972" t="s">
        <v>8318</v>
      </c>
      <c r="S3972" s="9">
        <f t="shared" si="175"/>
        <v>42447.655219907407</v>
      </c>
      <c r="T3972" s="9">
        <f t="shared" si="176"/>
        <v>42477.655219907407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Q3973" t="s">
        <v>8317</v>
      </c>
      <c r="R3973" t="s">
        <v>8318</v>
      </c>
      <c r="S3973" s="9">
        <f t="shared" si="175"/>
        <v>41811.327847222223</v>
      </c>
      <c r="T3973" s="9">
        <f t="shared" si="176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Q3974" t="s">
        <v>8317</v>
      </c>
      <c r="R3974" t="s">
        <v>8318</v>
      </c>
      <c r="S3974" s="9">
        <f t="shared" si="175"/>
        <v>41980.859189814808</v>
      </c>
      <c r="T3974" s="9">
        <f t="shared" si="176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Q3975" t="s">
        <v>8317</v>
      </c>
      <c r="R3975" t="s">
        <v>8318</v>
      </c>
      <c r="S3975" s="9">
        <f t="shared" si="175"/>
        <v>42469.475810185184</v>
      </c>
      <c r="T3975" s="9">
        <f t="shared" si="176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Q3976" t="s">
        <v>8317</v>
      </c>
      <c r="R3976" t="s">
        <v>8318</v>
      </c>
      <c r="S3976" s="9">
        <f t="shared" si="175"/>
        <v>42493.338518518511</v>
      </c>
      <c r="T3976" s="9">
        <f t="shared" si="176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Q3977" t="s">
        <v>8317</v>
      </c>
      <c r="R3977" t="s">
        <v>8318</v>
      </c>
      <c r="S3977" s="9">
        <f t="shared" si="175"/>
        <v>42534.658541666664</v>
      </c>
      <c r="T3977" s="9">
        <f t="shared" si="176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Q3978" t="s">
        <v>8317</v>
      </c>
      <c r="R3978" t="s">
        <v>8318</v>
      </c>
      <c r="S3978" s="9">
        <f t="shared" si="175"/>
        <v>41830.650011574071</v>
      </c>
      <c r="T3978" s="9">
        <f t="shared" si="176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Q3979" t="s">
        <v>8317</v>
      </c>
      <c r="R3979" t="s">
        <v>8318</v>
      </c>
      <c r="S3979" s="9">
        <f t="shared" si="175"/>
        <v>42543.580231481479</v>
      </c>
      <c r="T3979" s="9">
        <f t="shared" si="176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Q3980" t="s">
        <v>8317</v>
      </c>
      <c r="R3980" t="s">
        <v>8318</v>
      </c>
      <c r="S3980" s="9">
        <f t="shared" si="175"/>
        <v>41975.434641203705</v>
      </c>
      <c r="T3980" s="9">
        <f t="shared" si="176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Q3981" t="s">
        <v>8317</v>
      </c>
      <c r="R3981" t="s">
        <v>8318</v>
      </c>
      <c r="S3981" s="9">
        <f t="shared" si="175"/>
        <v>42069.695104166669</v>
      </c>
      <c r="T3981" s="9">
        <f t="shared" si="176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Q3982" t="s">
        <v>8317</v>
      </c>
      <c r="R3982" t="s">
        <v>8318</v>
      </c>
      <c r="S3982" s="9">
        <f t="shared" si="175"/>
        <v>41795.390590277777</v>
      </c>
      <c r="T3982" s="9">
        <f t="shared" si="176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Q3983" t="s">
        <v>8317</v>
      </c>
      <c r="R3983" t="s">
        <v>8318</v>
      </c>
      <c r="S3983" s="9">
        <f t="shared" si="175"/>
        <v>42507.971631944441</v>
      </c>
      <c r="T3983" s="9">
        <f t="shared" si="176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Q3984" t="s">
        <v>8317</v>
      </c>
      <c r="R3984" t="s">
        <v>8318</v>
      </c>
      <c r="S3984" s="9">
        <f t="shared" si="175"/>
        <v>42132.601620370369</v>
      </c>
      <c r="T3984" s="9">
        <f t="shared" si="176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Q3985" t="s">
        <v>8317</v>
      </c>
      <c r="R3985" t="s">
        <v>8318</v>
      </c>
      <c r="S3985" s="9">
        <f t="shared" si="175"/>
        <v>41747.661527777775</v>
      </c>
      <c r="T3985" s="9">
        <f t="shared" si="176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Q3986" t="s">
        <v>8317</v>
      </c>
      <c r="R3986" t="s">
        <v>8318</v>
      </c>
      <c r="S3986" s="9">
        <f t="shared" si="175"/>
        <v>41920.75513888889</v>
      </c>
      <c r="T3986" s="9">
        <f t="shared" si="176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Q3987" t="s">
        <v>8317</v>
      </c>
      <c r="R3987" t="s">
        <v>8318</v>
      </c>
      <c r="S3987" s="9">
        <f t="shared" si="175"/>
        <v>42399.499074074069</v>
      </c>
      <c r="T3987" s="9">
        <f t="shared" si="176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Q3988" t="s">
        <v>8317</v>
      </c>
      <c r="R3988" t="s">
        <v>8318</v>
      </c>
      <c r="S3988" s="9">
        <f t="shared" si="175"/>
        <v>42467.340208333328</v>
      </c>
      <c r="T3988" s="9">
        <f t="shared" si="176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Q3989" t="s">
        <v>8317</v>
      </c>
      <c r="R3989" t="s">
        <v>8318</v>
      </c>
      <c r="S3989" s="9">
        <f t="shared" si="175"/>
        <v>41765.716319444444</v>
      </c>
      <c r="T3989" s="9">
        <f t="shared" si="176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Q3990" t="s">
        <v>8317</v>
      </c>
      <c r="R3990" t="s">
        <v>8318</v>
      </c>
      <c r="S3990" s="9">
        <f t="shared" si="175"/>
        <v>42229.872835648144</v>
      </c>
      <c r="T3990" s="9">
        <f t="shared" si="176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Q3991" t="s">
        <v>8317</v>
      </c>
      <c r="R3991" t="s">
        <v>8318</v>
      </c>
      <c r="S3991" s="9">
        <f t="shared" si="175"/>
        <v>42286.541446759256</v>
      </c>
      <c r="T3991" s="9">
        <f t="shared" si="176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Q3992" t="s">
        <v>8317</v>
      </c>
      <c r="R3992" t="s">
        <v>8318</v>
      </c>
      <c r="S3992" s="9">
        <f t="shared" si="175"/>
        <v>42401.464039351849</v>
      </c>
      <c r="T3992" s="9">
        <f t="shared" si="176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Q3993" t="s">
        <v>8317</v>
      </c>
      <c r="R3993" t="s">
        <v>8318</v>
      </c>
      <c r="S3993" s="9">
        <f t="shared" si="175"/>
        <v>42125.436134259253</v>
      </c>
      <c r="T3993" s="9">
        <f t="shared" si="176"/>
        <v>42155.436134259253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Q3994" t="s">
        <v>8317</v>
      </c>
      <c r="R3994" t="s">
        <v>8318</v>
      </c>
      <c r="S3994" s="9">
        <f t="shared" si="175"/>
        <v>42289.732164351844</v>
      </c>
      <c r="T3994" s="9">
        <f t="shared" si="176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Q3995" t="s">
        <v>8317</v>
      </c>
      <c r="R3995" t="s">
        <v>8318</v>
      </c>
      <c r="S3995" s="9">
        <f t="shared" si="175"/>
        <v>42107.656388888885</v>
      </c>
      <c r="T3995" s="9">
        <f t="shared" si="176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Q3996" t="s">
        <v>8317</v>
      </c>
      <c r="R3996" t="s">
        <v>8318</v>
      </c>
      <c r="S3996" s="9">
        <f t="shared" si="175"/>
        <v>41809.181597222218</v>
      </c>
      <c r="T3996" s="9">
        <f t="shared" si="176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Q3997" t="s">
        <v>8317</v>
      </c>
      <c r="R3997" t="s">
        <v>8318</v>
      </c>
      <c r="S3997" s="9">
        <f t="shared" si="175"/>
        <v>42019.475428240738</v>
      </c>
      <c r="T3997" s="9">
        <f t="shared" si="176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Q3998" t="s">
        <v>8317</v>
      </c>
      <c r="R3998" t="s">
        <v>8318</v>
      </c>
      <c r="S3998" s="9">
        <f t="shared" si="175"/>
        <v>41950.058611111112</v>
      </c>
      <c r="T3998" s="9">
        <f t="shared" si="176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Q3999" t="s">
        <v>8317</v>
      </c>
      <c r="R3999" t="s">
        <v>8318</v>
      </c>
      <c r="S3999" s="9">
        <f t="shared" si="175"/>
        <v>42069.183113425919</v>
      </c>
      <c r="T3999" s="9">
        <f t="shared" si="176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Q4000" t="s">
        <v>8317</v>
      </c>
      <c r="R4000" t="s">
        <v>8318</v>
      </c>
      <c r="S4000" s="9">
        <f t="shared" si="175"/>
        <v>42061.754930555551</v>
      </c>
      <c r="T4000" s="9">
        <f t="shared" si="176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Q4001" t="s">
        <v>8317</v>
      </c>
      <c r="R4001" t="s">
        <v>8318</v>
      </c>
      <c r="S4001" s="9">
        <f t="shared" si="175"/>
        <v>41842.620347222219</v>
      </c>
      <c r="T4001" s="9">
        <f t="shared" si="176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Q4002" t="s">
        <v>8317</v>
      </c>
      <c r="R4002" t="s">
        <v>8318</v>
      </c>
      <c r="S4002" s="9">
        <f t="shared" si="175"/>
        <v>42437.437013888884</v>
      </c>
      <c r="T4002" s="9">
        <f t="shared" si="176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Q4003" t="s">
        <v>8317</v>
      </c>
      <c r="R4003" t="s">
        <v>8318</v>
      </c>
      <c r="S4003" s="9">
        <f t="shared" si="175"/>
        <v>42775.755879629629</v>
      </c>
      <c r="T4003" s="9">
        <f t="shared" si="176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Q4004" t="s">
        <v>8317</v>
      </c>
      <c r="R4004" t="s">
        <v>8318</v>
      </c>
      <c r="S4004" s="9">
        <f t="shared" si="175"/>
        <v>41878.835196759253</v>
      </c>
      <c r="T4004" s="9">
        <f t="shared" si="176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Q4005" t="s">
        <v>8317</v>
      </c>
      <c r="R4005" t="s">
        <v>8318</v>
      </c>
      <c r="S4005" s="9">
        <f t="shared" si="175"/>
        <v>42020.379016203697</v>
      </c>
      <c r="T4005" s="9">
        <f t="shared" si="176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Q4006" t="s">
        <v>8317</v>
      </c>
      <c r="R4006" t="s">
        <v>8318</v>
      </c>
      <c r="S4006" s="9">
        <f t="shared" si="175"/>
        <v>41889.954363425924</v>
      </c>
      <c r="T4006" s="9">
        <f t="shared" si="176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Q4007" t="s">
        <v>8317</v>
      </c>
      <c r="R4007" t="s">
        <v>8318</v>
      </c>
      <c r="S4007" s="9">
        <f t="shared" si="175"/>
        <v>41872.599363425921</v>
      </c>
      <c r="T4007" s="9">
        <f t="shared" si="176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Q4008" t="s">
        <v>8317</v>
      </c>
      <c r="R4008" t="s">
        <v>8318</v>
      </c>
      <c r="S4008" s="9">
        <f t="shared" si="175"/>
        <v>42391.564664351848</v>
      </c>
      <c r="T4008" s="9">
        <f t="shared" si="176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Q4009" t="s">
        <v>8317</v>
      </c>
      <c r="R4009" t="s">
        <v>8318</v>
      </c>
      <c r="S4009" s="9">
        <f t="shared" si="175"/>
        <v>41848.564594907402</v>
      </c>
      <c r="T4009" s="9">
        <f t="shared" si="176"/>
        <v>41877.477777777771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Q4010" t="s">
        <v>8317</v>
      </c>
      <c r="R4010" t="s">
        <v>8318</v>
      </c>
      <c r="S4010" s="9">
        <f t="shared" si="175"/>
        <v>42177.755868055552</v>
      </c>
      <c r="T4010" s="9">
        <f t="shared" si="176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Q4011" t="s">
        <v>8317</v>
      </c>
      <c r="R4011" t="s">
        <v>8318</v>
      </c>
      <c r="S4011" s="9">
        <f t="shared" si="175"/>
        <v>41851.492592592593</v>
      </c>
      <c r="T4011" s="9">
        <f t="shared" si="176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Q4012" t="s">
        <v>8317</v>
      </c>
      <c r="R4012" t="s">
        <v>8318</v>
      </c>
      <c r="S4012" s="9">
        <f t="shared" si="175"/>
        <v>41921.562106481477</v>
      </c>
      <c r="T4012" s="9">
        <f t="shared" si="176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Q4013" t="s">
        <v>8317</v>
      </c>
      <c r="R4013" t="s">
        <v>8318</v>
      </c>
      <c r="S4013" s="9">
        <f t="shared" si="175"/>
        <v>42002.336550925924</v>
      </c>
      <c r="T4013" s="9">
        <f t="shared" si="176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Q4014" t="s">
        <v>8317</v>
      </c>
      <c r="R4014" t="s">
        <v>8318</v>
      </c>
      <c r="S4014" s="9">
        <f t="shared" si="175"/>
        <v>42096.336215277777</v>
      </c>
      <c r="T4014" s="9">
        <f t="shared" si="176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Q4015" t="s">
        <v>8317</v>
      </c>
      <c r="R4015" t="s">
        <v>8318</v>
      </c>
      <c r="S4015" s="9">
        <f t="shared" si="175"/>
        <v>42021.092858796292</v>
      </c>
      <c r="T4015" s="9">
        <f t="shared" si="176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Q4016" t="s">
        <v>8317</v>
      </c>
      <c r="R4016" t="s">
        <v>8318</v>
      </c>
      <c r="S4016" s="9">
        <f t="shared" si="175"/>
        <v>42419.037835648145</v>
      </c>
      <c r="T4016" s="9">
        <f t="shared" si="176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Q4017" t="s">
        <v>8317</v>
      </c>
      <c r="R4017" t="s">
        <v>8318</v>
      </c>
      <c r="S4017" s="9">
        <f t="shared" si="175"/>
        <v>42174.572488425925</v>
      </c>
      <c r="T4017" s="9">
        <f t="shared" si="176"/>
        <v>42204.572488425925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Q4018" t="s">
        <v>8317</v>
      </c>
      <c r="R4018" t="s">
        <v>8318</v>
      </c>
      <c r="S4018" s="9">
        <f t="shared" si="175"/>
        <v>41869.664351851847</v>
      </c>
      <c r="T4018" s="9">
        <f t="shared" si="176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Q4019" t="s">
        <v>8317</v>
      </c>
      <c r="R4019" t="s">
        <v>8318</v>
      </c>
      <c r="S4019" s="9">
        <f t="shared" si="175"/>
        <v>41856.463819444441</v>
      </c>
      <c r="T4019" s="9">
        <f t="shared" si="176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Q4020" t="s">
        <v>8317</v>
      </c>
      <c r="R4020" t="s">
        <v>8318</v>
      </c>
      <c r="S4020" s="9">
        <f t="shared" si="175"/>
        <v>42620.702638888884</v>
      </c>
      <c r="T4020" s="9">
        <f t="shared" si="176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Q4021" t="s">
        <v>8317</v>
      </c>
      <c r="R4021" t="s">
        <v>8318</v>
      </c>
      <c r="S4021" s="9">
        <f t="shared" si="175"/>
        <v>42417.467546296299</v>
      </c>
      <c r="T4021" s="9">
        <f t="shared" si="176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Q4022" t="s">
        <v>8317</v>
      </c>
      <c r="R4022" t="s">
        <v>8318</v>
      </c>
      <c r="S4022" s="9">
        <f t="shared" si="175"/>
        <v>42056.982627314814</v>
      </c>
      <c r="T4022" s="9">
        <f t="shared" si="176"/>
        <v>42086.940960648142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Q4023" t="s">
        <v>8317</v>
      </c>
      <c r="R4023" t="s">
        <v>8318</v>
      </c>
      <c r="S4023" s="9">
        <f t="shared" si="175"/>
        <v>41878.703217592592</v>
      </c>
      <c r="T4023" s="9">
        <f t="shared" si="176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Q4024" t="s">
        <v>8317</v>
      </c>
      <c r="R4024" t="s">
        <v>8318</v>
      </c>
      <c r="S4024" s="9">
        <f t="shared" si="175"/>
        <v>41990.375775462962</v>
      </c>
      <c r="T4024" s="9">
        <f t="shared" si="176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Q4025" t="s">
        <v>8317</v>
      </c>
      <c r="R4025" t="s">
        <v>8318</v>
      </c>
      <c r="S4025" s="9">
        <f t="shared" si="175"/>
        <v>42408.791238425925</v>
      </c>
      <c r="T4025" s="9">
        <f t="shared" si="176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Q4026" t="s">
        <v>8317</v>
      </c>
      <c r="R4026" t="s">
        <v>8318</v>
      </c>
      <c r="S4026" s="9">
        <f t="shared" si="175"/>
        <v>42217.461770833332</v>
      </c>
      <c r="T4026" s="9">
        <f t="shared" si="176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Q4027" t="s">
        <v>8317</v>
      </c>
      <c r="R4027" t="s">
        <v>8318</v>
      </c>
      <c r="S4027" s="9">
        <f t="shared" si="175"/>
        <v>42151.029351851852</v>
      </c>
      <c r="T4027" s="9">
        <f t="shared" si="176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Q4028" t="s">
        <v>8317</v>
      </c>
      <c r="R4028" t="s">
        <v>8318</v>
      </c>
      <c r="S4028" s="9">
        <f t="shared" si="175"/>
        <v>42282.447210648148</v>
      </c>
      <c r="T4028" s="9">
        <f t="shared" si="176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Q4029" t="s">
        <v>8317</v>
      </c>
      <c r="R4029" t="s">
        <v>8318</v>
      </c>
      <c r="S4029" s="9">
        <f t="shared" si="175"/>
        <v>42768.762511574074</v>
      </c>
      <c r="T4029" s="9">
        <f t="shared" si="176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Q4030" t="s">
        <v>8317</v>
      </c>
      <c r="R4030" t="s">
        <v>8318</v>
      </c>
      <c r="S4030" s="9">
        <f t="shared" si="175"/>
        <v>41765.730324074073</v>
      </c>
      <c r="T4030" s="9">
        <f t="shared" si="176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Q4031" t="s">
        <v>8317</v>
      </c>
      <c r="R4031" t="s">
        <v>8318</v>
      </c>
      <c r="S4031" s="9">
        <f t="shared" si="175"/>
        <v>42321.816782407404</v>
      </c>
      <c r="T4031" s="9">
        <f t="shared" si="176"/>
        <v>42351.816782407404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Q4032" t="s">
        <v>8317</v>
      </c>
      <c r="R4032" t="s">
        <v>8318</v>
      </c>
      <c r="S4032" s="9">
        <f t="shared" si="175"/>
        <v>42374.446747685179</v>
      </c>
      <c r="T4032" s="9">
        <f t="shared" si="176"/>
        <v>42403.575694444444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Q4033" t="s">
        <v>8317</v>
      </c>
      <c r="R4033" t="s">
        <v>8318</v>
      </c>
      <c r="S4033" s="9">
        <f t="shared" si="175"/>
        <v>41941.376898148148</v>
      </c>
      <c r="T4033" s="9">
        <f t="shared" si="176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Q4034" t="s">
        <v>8317</v>
      </c>
      <c r="R4034" t="s">
        <v>8318</v>
      </c>
      <c r="S4034" s="9">
        <f t="shared" si="175"/>
        <v>42293.60087962963</v>
      </c>
      <c r="T4034" s="9">
        <f t="shared" si="176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Q4035" t="s">
        <v>8317</v>
      </c>
      <c r="R4035" t="s">
        <v>8318</v>
      </c>
      <c r="S4035" s="9">
        <f t="shared" ref="S4035:S4098" si="177">(J4035/86400)+25569+(-5/24)</f>
        <v>42614.06046296296</v>
      </c>
      <c r="T4035" s="9">
        <f t="shared" ref="T4035:T4098" si="178">(I4035/86400)+25569+(-5/24)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Q4036" t="s">
        <v>8317</v>
      </c>
      <c r="R4036" t="s">
        <v>8318</v>
      </c>
      <c r="S4036" s="9">
        <f t="shared" si="177"/>
        <v>42067.739004629628</v>
      </c>
      <c r="T4036" s="9">
        <f t="shared" si="178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Q4037" t="s">
        <v>8317</v>
      </c>
      <c r="R4037" t="s">
        <v>8318</v>
      </c>
      <c r="S4037" s="9">
        <f t="shared" si="177"/>
        <v>41903.674618055556</v>
      </c>
      <c r="T4037" s="9">
        <f t="shared" si="178"/>
        <v>41933.674618055556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Q4038" t="s">
        <v>8317</v>
      </c>
      <c r="R4038" t="s">
        <v>8318</v>
      </c>
      <c r="S4038" s="9">
        <f t="shared" si="177"/>
        <v>41804.728750000002</v>
      </c>
      <c r="T4038" s="9">
        <f t="shared" si="178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Q4039" t="s">
        <v>8317</v>
      </c>
      <c r="R4039" t="s">
        <v>8318</v>
      </c>
      <c r="S4039" s="9">
        <f t="shared" si="177"/>
        <v>42496.862442129626</v>
      </c>
      <c r="T4039" s="9">
        <f t="shared" si="178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Q4040" t="s">
        <v>8317</v>
      </c>
      <c r="R4040" t="s">
        <v>8318</v>
      </c>
      <c r="S4040" s="9">
        <f t="shared" si="177"/>
        <v>41869.590393518512</v>
      </c>
      <c r="T4040" s="9">
        <f t="shared" si="178"/>
        <v>41929.590393518512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Q4041" t="s">
        <v>8317</v>
      </c>
      <c r="R4041" t="s">
        <v>8318</v>
      </c>
      <c r="S4041" s="9">
        <f t="shared" si="177"/>
        <v>42305.462581018517</v>
      </c>
      <c r="T4041" s="9">
        <f t="shared" si="178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Q4042" t="s">
        <v>8317</v>
      </c>
      <c r="R4042" t="s">
        <v>8318</v>
      </c>
      <c r="S4042" s="9">
        <f t="shared" si="177"/>
        <v>42144.023194444446</v>
      </c>
      <c r="T4042" s="9">
        <f t="shared" si="178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Q4043" t="s">
        <v>8317</v>
      </c>
      <c r="R4043" t="s">
        <v>8318</v>
      </c>
      <c r="S4043" s="9">
        <f t="shared" si="177"/>
        <v>42559.265671296293</v>
      </c>
      <c r="T4043" s="9">
        <f t="shared" si="178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Q4044" t="s">
        <v>8317</v>
      </c>
      <c r="R4044" t="s">
        <v>8318</v>
      </c>
      <c r="S4044" s="9">
        <f t="shared" si="177"/>
        <v>41994.875740740739</v>
      </c>
      <c r="T4044" s="9">
        <f t="shared" si="178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Q4045" t="s">
        <v>8317</v>
      </c>
      <c r="R4045" t="s">
        <v>8318</v>
      </c>
      <c r="S4045" s="9">
        <f t="shared" si="177"/>
        <v>41948.749131944445</v>
      </c>
      <c r="T4045" s="9">
        <f t="shared" si="178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Q4046" t="s">
        <v>8317</v>
      </c>
      <c r="R4046" t="s">
        <v>8318</v>
      </c>
      <c r="S4046" s="9">
        <f t="shared" si="177"/>
        <v>42074.011365740742</v>
      </c>
      <c r="T4046" s="9">
        <f t="shared" si="178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Q4047" t="s">
        <v>8317</v>
      </c>
      <c r="R4047" t="s">
        <v>8318</v>
      </c>
      <c r="S4047" s="9">
        <f t="shared" si="177"/>
        <v>41841.992928240739</v>
      </c>
      <c r="T4047" s="9">
        <f t="shared" si="178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Q4048" t="s">
        <v>8317</v>
      </c>
      <c r="R4048" t="s">
        <v>8318</v>
      </c>
      <c r="S4048" s="9">
        <f t="shared" si="177"/>
        <v>41904.442245370366</v>
      </c>
      <c r="T4048" s="9">
        <f t="shared" si="178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Q4049" t="s">
        <v>8317</v>
      </c>
      <c r="R4049" t="s">
        <v>8318</v>
      </c>
      <c r="S4049" s="9">
        <f t="shared" si="177"/>
        <v>41990.814155092587</v>
      </c>
      <c r="T4049" s="9">
        <f t="shared" si="178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Q4050" t="s">
        <v>8317</v>
      </c>
      <c r="R4050" t="s">
        <v>8318</v>
      </c>
      <c r="S4050" s="9">
        <f t="shared" si="177"/>
        <v>42436.300775462958</v>
      </c>
      <c r="T4050" s="9">
        <f t="shared" si="178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Q4051" t="s">
        <v>8317</v>
      </c>
      <c r="R4051" t="s">
        <v>8318</v>
      </c>
      <c r="S4051" s="9">
        <f t="shared" si="177"/>
        <v>42169.750173611108</v>
      </c>
      <c r="T4051" s="9">
        <f t="shared" si="178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Q4052" t="s">
        <v>8317</v>
      </c>
      <c r="R4052" t="s">
        <v>8318</v>
      </c>
      <c r="S4052" s="9">
        <f t="shared" si="177"/>
        <v>41905.428136574068</v>
      </c>
      <c r="T4052" s="9">
        <f t="shared" si="178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Q4053" t="s">
        <v>8317</v>
      </c>
      <c r="R4053" t="s">
        <v>8318</v>
      </c>
      <c r="S4053" s="9">
        <f t="shared" si="177"/>
        <v>41761.601817129624</v>
      </c>
      <c r="T4053" s="9">
        <f t="shared" si="178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Q4054" t="s">
        <v>8317</v>
      </c>
      <c r="R4054" t="s">
        <v>8318</v>
      </c>
      <c r="S4054" s="9">
        <f t="shared" si="177"/>
        <v>41865.670324074068</v>
      </c>
      <c r="T4054" s="9">
        <f t="shared" si="178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Q4055" t="s">
        <v>8317</v>
      </c>
      <c r="R4055" t="s">
        <v>8318</v>
      </c>
      <c r="S4055" s="9">
        <f t="shared" si="177"/>
        <v>41928.481805555552</v>
      </c>
      <c r="T4055" s="9">
        <f t="shared" si="178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Q4056" t="s">
        <v>8317</v>
      </c>
      <c r="R4056" t="s">
        <v>8318</v>
      </c>
      <c r="S4056" s="9">
        <f t="shared" si="177"/>
        <v>42613.632928240739</v>
      </c>
      <c r="T4056" s="9">
        <f t="shared" si="178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Q4057" t="s">
        <v>8317</v>
      </c>
      <c r="R4057" t="s">
        <v>8318</v>
      </c>
      <c r="S4057" s="9">
        <f t="shared" si="177"/>
        <v>41779.44017361111</v>
      </c>
      <c r="T4057" s="9">
        <f t="shared" si="178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Q4058" t="s">
        <v>8317</v>
      </c>
      <c r="R4058" t="s">
        <v>8318</v>
      </c>
      <c r="S4058" s="9">
        <f t="shared" si="177"/>
        <v>42534.724988425922</v>
      </c>
      <c r="T4058" s="9">
        <f t="shared" si="178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Q4059" t="s">
        <v>8317</v>
      </c>
      <c r="R4059" t="s">
        <v>8318</v>
      </c>
      <c r="S4059" s="9">
        <f t="shared" si="177"/>
        <v>42310.760185185187</v>
      </c>
      <c r="T4059" s="9">
        <f t="shared" si="178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Q4060" t="s">
        <v>8317</v>
      </c>
      <c r="R4060" t="s">
        <v>8318</v>
      </c>
      <c r="S4060" s="9">
        <f t="shared" si="177"/>
        <v>42445.852361111109</v>
      </c>
      <c r="T4060" s="9">
        <f t="shared" si="178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Q4061" t="s">
        <v>8317</v>
      </c>
      <c r="R4061" t="s">
        <v>8318</v>
      </c>
      <c r="S4061" s="9">
        <f t="shared" si="177"/>
        <v>41866.432314814811</v>
      </c>
      <c r="T4061" s="9">
        <f t="shared" si="178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Q4062" t="s">
        <v>8317</v>
      </c>
      <c r="R4062" t="s">
        <v>8318</v>
      </c>
      <c r="S4062" s="9">
        <f t="shared" si="177"/>
        <v>41779.486759259256</v>
      </c>
      <c r="T4062" s="9">
        <f t="shared" si="178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Q4063" t="s">
        <v>8317</v>
      </c>
      <c r="R4063" t="s">
        <v>8318</v>
      </c>
      <c r="S4063" s="9">
        <f t="shared" si="177"/>
        <v>42420.933136574073</v>
      </c>
      <c r="T4063" s="9">
        <f t="shared" si="178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Q4064" t="s">
        <v>8317</v>
      </c>
      <c r="R4064" t="s">
        <v>8318</v>
      </c>
      <c r="S4064" s="9">
        <f t="shared" si="177"/>
        <v>42523.530879629623</v>
      </c>
      <c r="T4064" s="9">
        <f t="shared" si="178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Q4065" t="s">
        <v>8317</v>
      </c>
      <c r="R4065" t="s">
        <v>8318</v>
      </c>
      <c r="S4065" s="9">
        <f t="shared" si="177"/>
        <v>41787.473194444443</v>
      </c>
      <c r="T4065" s="9">
        <f t="shared" si="178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Q4066" t="s">
        <v>8317</v>
      </c>
      <c r="R4066" t="s">
        <v>8318</v>
      </c>
      <c r="S4066" s="9">
        <f t="shared" si="177"/>
        <v>42093.379930555551</v>
      </c>
      <c r="T4066" s="9">
        <f t="shared" si="178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Q4067" t="s">
        <v>8317</v>
      </c>
      <c r="R4067" t="s">
        <v>8318</v>
      </c>
      <c r="S4067" s="9">
        <f t="shared" si="177"/>
        <v>41833.74318287037</v>
      </c>
      <c r="T4067" s="9">
        <f t="shared" si="178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Q4068" t="s">
        <v>8317</v>
      </c>
      <c r="R4068" t="s">
        <v>8318</v>
      </c>
      <c r="S4068" s="9">
        <f t="shared" si="177"/>
        <v>42478.830879629626</v>
      </c>
      <c r="T4068" s="9">
        <f t="shared" si="178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Q4069" t="s">
        <v>8317</v>
      </c>
      <c r="R4069" t="s">
        <v>8318</v>
      </c>
      <c r="S4069" s="9">
        <f t="shared" si="177"/>
        <v>42234.909143518518</v>
      </c>
      <c r="T4069" s="9">
        <f t="shared" si="178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Q4070" t="s">
        <v>8317</v>
      </c>
      <c r="R4070" t="s">
        <v>8318</v>
      </c>
      <c r="S4070" s="9">
        <f t="shared" si="177"/>
        <v>42718.755266203698</v>
      </c>
      <c r="T4070" s="9">
        <f t="shared" si="178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Q4071" t="s">
        <v>8317</v>
      </c>
      <c r="R4071" t="s">
        <v>8318</v>
      </c>
      <c r="S4071" s="9">
        <f t="shared" si="177"/>
        <v>42022.453194444439</v>
      </c>
      <c r="T4071" s="9">
        <f t="shared" si="178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Q4072" t="s">
        <v>8317</v>
      </c>
      <c r="R4072" t="s">
        <v>8318</v>
      </c>
      <c r="S4072" s="9">
        <f t="shared" si="177"/>
        <v>42031.458564814813</v>
      </c>
      <c r="T4072" s="9">
        <f t="shared" si="178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Q4073" t="s">
        <v>8317</v>
      </c>
      <c r="R4073" t="s">
        <v>8318</v>
      </c>
      <c r="S4073" s="9">
        <f t="shared" si="177"/>
        <v>42700.59642361111</v>
      </c>
      <c r="T4073" s="9">
        <f t="shared" si="178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Q4074" t="s">
        <v>8317</v>
      </c>
      <c r="R4074" t="s">
        <v>8318</v>
      </c>
      <c r="S4074" s="9">
        <f t="shared" si="177"/>
        <v>41812.566099537034</v>
      </c>
      <c r="T4074" s="9">
        <f t="shared" si="178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Q4075" t="s">
        <v>8317</v>
      </c>
      <c r="R4075" t="s">
        <v>8318</v>
      </c>
      <c r="S4075" s="9">
        <f t="shared" si="177"/>
        <v>42078.136874999997</v>
      </c>
      <c r="T4075" s="9">
        <f t="shared" si="178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Q4076" t="s">
        <v>8317</v>
      </c>
      <c r="R4076" t="s">
        <v>8318</v>
      </c>
      <c r="S4076" s="9">
        <f t="shared" si="177"/>
        <v>42283.344618055555</v>
      </c>
      <c r="T4076" s="9">
        <f t="shared" si="178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Q4077" t="s">
        <v>8317</v>
      </c>
      <c r="R4077" t="s">
        <v>8318</v>
      </c>
      <c r="S4077" s="9">
        <f t="shared" si="177"/>
        <v>41778.837604166663</v>
      </c>
      <c r="T4077" s="9">
        <f t="shared" si="178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Q4078" t="s">
        <v>8317</v>
      </c>
      <c r="R4078" t="s">
        <v>8318</v>
      </c>
      <c r="S4078" s="9">
        <f t="shared" si="177"/>
        <v>41905.587372685179</v>
      </c>
      <c r="T4078" s="9">
        <f t="shared" si="178"/>
        <v>41933.618750000001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Q4079" t="s">
        <v>8317</v>
      </c>
      <c r="R4079" t="s">
        <v>8318</v>
      </c>
      <c r="S4079" s="9">
        <f t="shared" si="177"/>
        <v>42695.502245370364</v>
      </c>
      <c r="T4079" s="9">
        <f t="shared" si="178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Q4080" t="s">
        <v>8317</v>
      </c>
      <c r="R4080" t="s">
        <v>8318</v>
      </c>
      <c r="S4080" s="9">
        <f t="shared" si="177"/>
        <v>42732.579189814809</v>
      </c>
      <c r="T4080" s="9">
        <f t="shared" si="178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Q4081" t="s">
        <v>8317</v>
      </c>
      <c r="R4081" t="s">
        <v>8318</v>
      </c>
      <c r="S4081" s="9">
        <f t="shared" si="177"/>
        <v>42510.730567129627</v>
      </c>
      <c r="T4081" s="9">
        <f t="shared" si="178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Q4082" t="s">
        <v>8317</v>
      </c>
      <c r="R4082" t="s">
        <v>8318</v>
      </c>
      <c r="S4082" s="9">
        <f t="shared" si="177"/>
        <v>42511.489768518521</v>
      </c>
      <c r="T4082" s="9">
        <f t="shared" si="178"/>
        <v>42535.579166666663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Q4083" t="s">
        <v>8317</v>
      </c>
      <c r="R4083" t="s">
        <v>8318</v>
      </c>
      <c r="S4083" s="9">
        <f t="shared" si="177"/>
        <v>42041.372974537029</v>
      </c>
      <c r="T4083" s="9">
        <f t="shared" si="178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Q4084" t="s">
        <v>8317</v>
      </c>
      <c r="R4084" t="s">
        <v>8318</v>
      </c>
      <c r="S4084" s="9">
        <f t="shared" si="177"/>
        <v>42306.980937499997</v>
      </c>
      <c r="T4084" s="9">
        <f t="shared" si="178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Q4085" t="s">
        <v>8317</v>
      </c>
      <c r="R4085" t="s">
        <v>8318</v>
      </c>
      <c r="S4085" s="9">
        <f t="shared" si="177"/>
        <v>42353.553425925922</v>
      </c>
      <c r="T4085" s="9">
        <f t="shared" si="178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Q4086" t="s">
        <v>8317</v>
      </c>
      <c r="R4086" t="s">
        <v>8318</v>
      </c>
      <c r="S4086" s="9">
        <f t="shared" si="177"/>
        <v>42622.228078703702</v>
      </c>
      <c r="T4086" s="9">
        <f t="shared" si="178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Q4087" t="s">
        <v>8317</v>
      </c>
      <c r="R4087" t="s">
        <v>8318</v>
      </c>
      <c r="S4087" s="9">
        <f t="shared" si="177"/>
        <v>42058.395543981482</v>
      </c>
      <c r="T4087" s="9">
        <f t="shared" si="178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Q4088" t="s">
        <v>8317</v>
      </c>
      <c r="R4088" t="s">
        <v>8318</v>
      </c>
      <c r="S4088" s="9">
        <f t="shared" si="177"/>
        <v>42304.732627314814</v>
      </c>
      <c r="T4088" s="9">
        <f t="shared" si="178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Q4089" t="s">
        <v>8317</v>
      </c>
      <c r="R4089" t="s">
        <v>8318</v>
      </c>
      <c r="S4089" s="9">
        <f t="shared" si="177"/>
        <v>42538.53456018518</v>
      </c>
      <c r="T4089" s="9">
        <f t="shared" si="178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Q4090" t="s">
        <v>8317</v>
      </c>
      <c r="R4090" t="s">
        <v>8318</v>
      </c>
      <c r="S4090" s="9">
        <f t="shared" si="177"/>
        <v>41990.40421296296</v>
      </c>
      <c r="T4090" s="9">
        <f t="shared" si="178"/>
        <v>42020.226388888885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Q4091" t="s">
        <v>8317</v>
      </c>
      <c r="R4091" t="s">
        <v>8318</v>
      </c>
      <c r="S4091" s="9">
        <f t="shared" si="177"/>
        <v>42122.524166666662</v>
      </c>
      <c r="T4091" s="9">
        <f t="shared" si="178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Q4092" t="s">
        <v>8317</v>
      </c>
      <c r="R4092" t="s">
        <v>8318</v>
      </c>
      <c r="S4092" s="9">
        <f t="shared" si="177"/>
        <v>42209.464548611104</v>
      </c>
      <c r="T4092" s="9">
        <f t="shared" si="178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Q4093" t="s">
        <v>8317</v>
      </c>
      <c r="R4093" t="s">
        <v>8318</v>
      </c>
      <c r="S4093" s="9">
        <f t="shared" si="177"/>
        <v>41990.298043981478</v>
      </c>
      <c r="T4093" s="9">
        <f t="shared" si="178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Q4094" t="s">
        <v>8317</v>
      </c>
      <c r="R4094" t="s">
        <v>8318</v>
      </c>
      <c r="S4094" s="9">
        <f t="shared" si="177"/>
        <v>42038.986655092587</v>
      </c>
      <c r="T4094" s="9">
        <f t="shared" si="178"/>
        <v>42098.944988425923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Q4095" t="s">
        <v>8317</v>
      </c>
      <c r="R4095" t="s">
        <v>8318</v>
      </c>
      <c r="S4095" s="9">
        <f t="shared" si="177"/>
        <v>42178.607557870368</v>
      </c>
      <c r="T4095" s="9">
        <f t="shared" si="178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Q4096" t="s">
        <v>8317</v>
      </c>
      <c r="R4096" t="s">
        <v>8318</v>
      </c>
      <c r="S4096" s="9">
        <f t="shared" si="177"/>
        <v>41889.878472222219</v>
      </c>
      <c r="T4096" s="9">
        <f t="shared" si="178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Q4097" t="s">
        <v>8317</v>
      </c>
      <c r="R4097" t="s">
        <v>8318</v>
      </c>
      <c r="S4097" s="9">
        <f t="shared" si="177"/>
        <v>42692.823495370372</v>
      </c>
      <c r="T4097" s="9">
        <f t="shared" si="178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Q4098" t="s">
        <v>8317</v>
      </c>
      <c r="R4098" t="s">
        <v>8318</v>
      </c>
      <c r="S4098" s="9">
        <f t="shared" si="177"/>
        <v>42750.321979166663</v>
      </c>
      <c r="T4098" s="9">
        <f t="shared" si="178"/>
        <v>42794.160416666666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Q4099" t="s">
        <v>8317</v>
      </c>
      <c r="R4099" t="s">
        <v>8318</v>
      </c>
      <c r="S4099" s="9">
        <f t="shared" ref="S4099:S4115" si="179">(J4099/86400)+25569+(-5/24)</f>
        <v>42344.616168981483</v>
      </c>
      <c r="T4099" s="9">
        <f t="shared" ref="T4099:T4115" si="180">(I4099/86400)+25569+(-5/24)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Q4100" t="s">
        <v>8317</v>
      </c>
      <c r="R4100" t="s">
        <v>8318</v>
      </c>
      <c r="S4100" s="9">
        <f t="shared" si="179"/>
        <v>42495.51385416666</v>
      </c>
      <c r="T4100" s="9">
        <f t="shared" si="180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Q4101" t="s">
        <v>8317</v>
      </c>
      <c r="R4101" t="s">
        <v>8318</v>
      </c>
      <c r="S4101" s="9">
        <f t="shared" si="179"/>
        <v>42570.642048611109</v>
      </c>
      <c r="T4101" s="9">
        <f t="shared" si="180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Q4102" t="s">
        <v>8317</v>
      </c>
      <c r="R4102" t="s">
        <v>8318</v>
      </c>
      <c r="S4102" s="9">
        <f t="shared" si="179"/>
        <v>41926.916550925926</v>
      </c>
      <c r="T4102" s="9">
        <f t="shared" si="180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Q4103" t="s">
        <v>8317</v>
      </c>
      <c r="R4103" t="s">
        <v>8318</v>
      </c>
      <c r="S4103" s="9">
        <f t="shared" si="179"/>
        <v>42730.695393518516</v>
      </c>
      <c r="T4103" s="9">
        <f t="shared" si="180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Q4104" t="s">
        <v>8317</v>
      </c>
      <c r="R4104" t="s">
        <v>8318</v>
      </c>
      <c r="S4104" s="9">
        <f t="shared" si="179"/>
        <v>42475.639733796292</v>
      </c>
      <c r="T4104" s="9">
        <f t="shared" si="180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Q4105" t="s">
        <v>8317</v>
      </c>
      <c r="R4105" t="s">
        <v>8318</v>
      </c>
      <c r="S4105" s="9">
        <f t="shared" si="179"/>
        <v>42188.624606481484</v>
      </c>
      <c r="T4105" s="9">
        <f t="shared" si="180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Q4106" t="s">
        <v>8317</v>
      </c>
      <c r="R4106" t="s">
        <v>8318</v>
      </c>
      <c r="S4106" s="9">
        <f t="shared" si="179"/>
        <v>42640.069837962961</v>
      </c>
      <c r="T4106" s="9">
        <f t="shared" si="180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Q4107" t="s">
        <v>8317</v>
      </c>
      <c r="R4107" t="s">
        <v>8318</v>
      </c>
      <c r="S4107" s="9">
        <f t="shared" si="179"/>
        <v>42696.802187499998</v>
      </c>
      <c r="T4107" s="9">
        <f t="shared" si="180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Q4108" t="s">
        <v>8317</v>
      </c>
      <c r="R4108" t="s">
        <v>8318</v>
      </c>
      <c r="S4108" s="9">
        <f t="shared" si="179"/>
        <v>42052.841041666667</v>
      </c>
      <c r="T4108" s="9">
        <f t="shared" si="180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Q4109" t="s">
        <v>8317</v>
      </c>
      <c r="R4109" t="s">
        <v>8318</v>
      </c>
      <c r="S4109" s="9">
        <f t="shared" si="179"/>
        <v>41883.708344907405</v>
      </c>
      <c r="T4109" s="9">
        <f t="shared" si="180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Q4110" t="s">
        <v>8317</v>
      </c>
      <c r="R4110" t="s">
        <v>8318</v>
      </c>
      <c r="S4110" s="9">
        <f t="shared" si="179"/>
        <v>42766.823344907403</v>
      </c>
      <c r="T4110" s="9">
        <f t="shared" si="180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Q4111" t="s">
        <v>8317</v>
      </c>
      <c r="R4111" t="s">
        <v>8318</v>
      </c>
      <c r="S4111" s="9">
        <f t="shared" si="179"/>
        <v>42307.331064814811</v>
      </c>
      <c r="T4111" s="9">
        <f t="shared" si="180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Q4112" t="s">
        <v>8317</v>
      </c>
      <c r="R4112" t="s">
        <v>8318</v>
      </c>
      <c r="S4112" s="9">
        <f t="shared" si="179"/>
        <v>42512.418414351851</v>
      </c>
      <c r="T4112" s="9">
        <f t="shared" si="180"/>
        <v>42572.418414351851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Q4113" t="s">
        <v>8317</v>
      </c>
      <c r="R4113" t="s">
        <v>8318</v>
      </c>
      <c r="S4113" s="9">
        <f t="shared" si="179"/>
        <v>42028.927546296291</v>
      </c>
      <c r="T4113" s="9">
        <f t="shared" si="180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Q4114" t="s">
        <v>8317</v>
      </c>
      <c r="R4114" t="s">
        <v>8318</v>
      </c>
      <c r="S4114" s="9">
        <f t="shared" si="179"/>
        <v>42400.738263888888</v>
      </c>
      <c r="T4114" s="9">
        <f t="shared" si="180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Q4115" t="s">
        <v>8317</v>
      </c>
      <c r="R4115" t="s">
        <v>8318</v>
      </c>
      <c r="S4115" s="9">
        <f t="shared" si="179"/>
        <v>42358.364849537036</v>
      </c>
      <c r="T4115" s="9">
        <f t="shared" si="180"/>
        <v>42377.06527777778</v>
      </c>
    </row>
  </sheetData>
  <autoFilter ref="A1:O4115"/>
  <conditionalFormatting sqref="F1:F1048576">
    <cfRule type="containsText" dxfId="91" priority="5" operator="containsText" text="successful">
      <formula>NOT(ISERROR(SEARCH("successful",F1)))</formula>
    </cfRule>
    <cfRule type="containsText" dxfId="90" priority="4" operator="containsText" text="failed">
      <formula>NOT(ISERROR(SEARCH("failed",F1)))</formula>
    </cfRule>
    <cfRule type="containsText" dxfId="89" priority="3" operator="containsText" text="live">
      <formula>NOT(ISERROR(SEARCH("live",F1)))</formula>
    </cfRule>
    <cfRule type="containsText" dxfId="88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FF645A"/>
        <color rgb="FF92D050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Table-Category</vt:lpstr>
      <vt:lpstr>Pivot Table - Sub-Category</vt:lpstr>
      <vt:lpstr>Pivot Table Date Created</vt:lpstr>
      <vt:lpstr>Outcomes Based on Goals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2019-01-26T22:59:01Z</dcterms:modified>
</cp:coreProperties>
</file>