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e6ee873cfcc80/Documenti/Ricerca/Tozzi - Sostituzioni/"/>
    </mc:Choice>
  </mc:AlternateContent>
  <xr:revisionPtr revIDLastSave="66" documentId="8_{D011407C-33AB-4B65-95A6-65337536DC10}" xr6:coauthVersionLast="47" xr6:coauthVersionMax="47" xr10:uidLastSave="{AE2E0FF4-5498-453D-901A-1AFFDFE2C427}"/>
  <bookViews>
    <workbookView xWindow="-110" yWindow="-110" windowWidth="19420" windowHeight="10300" activeTab="2" xr2:uid="{939FE073-48C2-4ED6-AE83-0F2445DF6EA3}"/>
  </bookViews>
  <sheets>
    <sheet name="Foglio1" sheetId="1" r:id="rId1"/>
    <sheet name="Foglio2" sheetId="2" r:id="rId2"/>
    <sheet name="Grafic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D23" i="1"/>
  <c r="E25" i="1"/>
  <c r="D25" i="1"/>
  <c r="C4" i="2" l="1"/>
  <c r="A4" i="2"/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E22" i="1"/>
  <c r="D22" i="1"/>
</calcChain>
</file>

<file path=xl/sharedStrings.xml><?xml version="1.0" encoding="utf-8"?>
<sst xmlns="http://schemas.openxmlformats.org/spreadsheetml/2006/main" count="55" uniqueCount="36">
  <si>
    <t>SERIE A 18/19 vs SERIE A 20/21</t>
  </si>
  <si>
    <t>Periodo (min)</t>
  </si>
  <si>
    <t>SERIE A 18-19</t>
  </si>
  <si>
    <t>SERIE A 20-21</t>
  </si>
  <si>
    <t>1'-5'</t>
  </si>
  <si>
    <t>6'-10'</t>
  </si>
  <si>
    <t>11'-15'</t>
  </si>
  <si>
    <t>16'-20'</t>
  </si>
  <si>
    <t>21'-25'</t>
  </si>
  <si>
    <t>26'-30'</t>
  </si>
  <si>
    <t>31'-35'</t>
  </si>
  <si>
    <t>36'-40'</t>
  </si>
  <si>
    <t>41'-45'</t>
  </si>
  <si>
    <t>46'-50' (int compreso)</t>
  </si>
  <si>
    <t>51'-55'</t>
  </si>
  <si>
    <t>56'-60'</t>
  </si>
  <si>
    <t>61'-65'</t>
  </si>
  <si>
    <t>66'-70'</t>
  </si>
  <si>
    <t>71'-75'</t>
  </si>
  <si>
    <t>76'-80'</t>
  </si>
  <si>
    <t>81'-85'</t>
  </si>
  <si>
    <t>86'-90'</t>
  </si>
  <si>
    <t>91'-95'</t>
  </si>
  <si>
    <t>TOTALE SOSTITUZIONI PER STAGIONE</t>
  </si>
  <si>
    <t>% 18/19</t>
  </si>
  <si>
    <t>%20/21</t>
  </si>
  <si>
    <t>a tre</t>
  </si>
  <si>
    <t>a 5</t>
  </si>
  <si>
    <t>possibili</t>
  </si>
  <si>
    <t>effettuate</t>
  </si>
  <si>
    <t>17-18</t>
  </si>
  <si>
    <t>20-21</t>
  </si>
  <si>
    <t>Time Blocks</t>
  </si>
  <si>
    <t>46'-50'</t>
  </si>
  <si>
    <t>pre Covid19</t>
  </si>
  <si>
    <t>post Covid19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</si>
</sst>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1" applyNumberFormat="1" applyFont="1"/>
    <xf numFmtId="0" fontId="0" fillId="0" borderId="0" xfId="0" applyAlignment="1">
      <alignment horizontal="center"/>
    </xf>
    <xf numFmtId="2" fontId="0" fillId="0" borderId="0" xfId="0" applyNumberForma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SERIE A 18/19 vs SERIE A 20/21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Foglio1!$B$2</c:f>
              <c:strCache>
                <c:ptCount val="1"/>
                <c:pt idx="0">
                  <c:v>% 18/19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Foglio1!$A$3:$A$21</c:f>
              <c:strCache>
                <c:ptCount val="19"/>
                <c:pt idx="0">
                  <c:v>1'-5'</c:v>
                </c:pt>
                <c:pt idx="1">
                  <c:v>6'-10'</c:v>
                </c:pt>
                <c:pt idx="2">
                  <c:v>11'-15'</c:v>
                </c:pt>
                <c:pt idx="3">
                  <c:v>16'-20'</c:v>
                </c:pt>
                <c:pt idx="4">
                  <c:v>21'-25'</c:v>
                </c:pt>
                <c:pt idx="5">
                  <c:v>26'-30'</c:v>
                </c:pt>
                <c:pt idx="6">
                  <c:v>31'-35'</c:v>
                </c:pt>
                <c:pt idx="7">
                  <c:v>36'-40'</c:v>
                </c:pt>
                <c:pt idx="8">
                  <c:v>41'-45'</c:v>
                </c:pt>
                <c:pt idx="9">
                  <c:v>46'-50' (int compreso)</c:v>
                </c:pt>
                <c:pt idx="10">
                  <c:v>51'-55'</c:v>
                </c:pt>
                <c:pt idx="11">
                  <c:v>56'-60'</c:v>
                </c:pt>
                <c:pt idx="12">
                  <c:v>61'-65'</c:v>
                </c:pt>
                <c:pt idx="13">
                  <c:v>66'-70'</c:v>
                </c:pt>
                <c:pt idx="14">
                  <c:v>71'-75'</c:v>
                </c:pt>
                <c:pt idx="15">
                  <c:v>76'-80'</c:v>
                </c:pt>
                <c:pt idx="16">
                  <c:v>81'-85'</c:v>
                </c:pt>
                <c:pt idx="17">
                  <c:v>86'-90'</c:v>
                </c:pt>
                <c:pt idx="18">
                  <c:v>91'-95'</c:v>
                </c:pt>
              </c:strCache>
            </c:strRef>
          </c:cat>
          <c:val>
            <c:numRef>
              <c:f>Foglio1!$B$3:$B$21</c:f>
              <c:numCache>
                <c:formatCode>General</c:formatCode>
                <c:ptCount val="19"/>
                <c:pt idx="0">
                  <c:v>9.0538705296514255E-2</c:v>
                </c:pt>
                <c:pt idx="1">
                  <c:v>9.0538705296514255E-2</c:v>
                </c:pt>
                <c:pt idx="2">
                  <c:v>0.58850158442734268</c:v>
                </c:pt>
                <c:pt idx="3">
                  <c:v>0.36215482118605702</c:v>
                </c:pt>
                <c:pt idx="4">
                  <c:v>0.72430964237211404</c:v>
                </c:pt>
                <c:pt idx="5">
                  <c:v>0.67904028972385688</c:v>
                </c:pt>
                <c:pt idx="6">
                  <c:v>0.40742417383431417</c:v>
                </c:pt>
                <c:pt idx="7">
                  <c:v>0.54323223177908564</c:v>
                </c:pt>
                <c:pt idx="8">
                  <c:v>0.63377093707559984</c:v>
                </c:pt>
                <c:pt idx="9">
                  <c:v>6.020823902218198</c:v>
                </c:pt>
                <c:pt idx="10">
                  <c:v>3.4404708012675416</c:v>
                </c:pt>
                <c:pt idx="11">
                  <c:v>8.1484834766862821</c:v>
                </c:pt>
                <c:pt idx="12">
                  <c:v>10.909913988229968</c:v>
                </c:pt>
                <c:pt idx="13">
                  <c:v>12.539610683567226</c:v>
                </c:pt>
                <c:pt idx="14">
                  <c:v>14.259846084200998</c:v>
                </c:pt>
                <c:pt idx="15">
                  <c:v>15.255771842462654</c:v>
                </c:pt>
                <c:pt idx="16">
                  <c:v>14.440923494794026</c:v>
                </c:pt>
                <c:pt idx="17">
                  <c:v>8.82752376641014</c:v>
                </c:pt>
                <c:pt idx="18">
                  <c:v>2.0371208691715705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C3-4EBB-B672-AF9481AE4EA9}"/>
            </c:ext>
          </c:extLst>
        </c:ser>
        <c:ser>
          <c:idx val="1"/>
          <c:order val="1"/>
          <c:tx>
            <c:strRef>
              <c:f>Foglio1!$C$2</c:f>
              <c:strCache>
                <c:ptCount val="1"/>
                <c:pt idx="0">
                  <c:v>%20/21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Foglio1!$A$3:$A$21</c:f>
              <c:strCache>
                <c:ptCount val="19"/>
                <c:pt idx="0">
                  <c:v>1'-5'</c:v>
                </c:pt>
                <c:pt idx="1">
                  <c:v>6'-10'</c:v>
                </c:pt>
                <c:pt idx="2">
                  <c:v>11'-15'</c:v>
                </c:pt>
                <c:pt idx="3">
                  <c:v>16'-20'</c:v>
                </c:pt>
                <c:pt idx="4">
                  <c:v>21'-25'</c:v>
                </c:pt>
                <c:pt idx="5">
                  <c:v>26'-30'</c:v>
                </c:pt>
                <c:pt idx="6">
                  <c:v>31'-35'</c:v>
                </c:pt>
                <c:pt idx="7">
                  <c:v>36'-40'</c:v>
                </c:pt>
                <c:pt idx="8">
                  <c:v>41'-45'</c:v>
                </c:pt>
                <c:pt idx="9">
                  <c:v>46'-50' (int compreso)</c:v>
                </c:pt>
                <c:pt idx="10">
                  <c:v>51'-55'</c:v>
                </c:pt>
                <c:pt idx="11">
                  <c:v>56'-60'</c:v>
                </c:pt>
                <c:pt idx="12">
                  <c:v>61'-65'</c:v>
                </c:pt>
                <c:pt idx="13">
                  <c:v>66'-70'</c:v>
                </c:pt>
                <c:pt idx="14">
                  <c:v>71'-75'</c:v>
                </c:pt>
                <c:pt idx="15">
                  <c:v>76'-80'</c:v>
                </c:pt>
                <c:pt idx="16">
                  <c:v>81'-85'</c:v>
                </c:pt>
                <c:pt idx="17">
                  <c:v>86'-90'</c:v>
                </c:pt>
                <c:pt idx="18">
                  <c:v>91'-95'</c:v>
                </c:pt>
              </c:strCache>
            </c:strRef>
          </c:cat>
          <c:val>
            <c:numRef>
              <c:f>Foglio1!$C$3:$C$21</c:f>
              <c:numCache>
                <c:formatCode>General</c:formatCode>
                <c:ptCount val="19"/>
                <c:pt idx="0">
                  <c:v>3.0525030525030524E-2</c:v>
                </c:pt>
                <c:pt idx="1">
                  <c:v>0.1221001221001221</c:v>
                </c:pt>
                <c:pt idx="2">
                  <c:v>0.21367521367521369</c:v>
                </c:pt>
                <c:pt idx="3">
                  <c:v>0.48840048840048839</c:v>
                </c:pt>
                <c:pt idx="4">
                  <c:v>0.21367521367521369</c:v>
                </c:pt>
                <c:pt idx="5">
                  <c:v>0.18315018315018314</c:v>
                </c:pt>
                <c:pt idx="6">
                  <c:v>0.70207570207570213</c:v>
                </c:pt>
                <c:pt idx="7">
                  <c:v>0.70207570207570213</c:v>
                </c:pt>
                <c:pt idx="8">
                  <c:v>0.5494505494505495</c:v>
                </c:pt>
                <c:pt idx="9">
                  <c:v>9.24908424908425</c:v>
                </c:pt>
                <c:pt idx="10">
                  <c:v>2.8083028083028085</c:v>
                </c:pt>
                <c:pt idx="11">
                  <c:v>8.791208791208792</c:v>
                </c:pt>
                <c:pt idx="12">
                  <c:v>11.416361416361417</c:v>
                </c:pt>
                <c:pt idx="13">
                  <c:v>11.385836385836386</c:v>
                </c:pt>
                <c:pt idx="14">
                  <c:v>13.400488400488401</c:v>
                </c:pt>
                <c:pt idx="15">
                  <c:v>14.774114774114775</c:v>
                </c:pt>
                <c:pt idx="16">
                  <c:v>13.583638583638583</c:v>
                </c:pt>
                <c:pt idx="17">
                  <c:v>9.5543345543345541</c:v>
                </c:pt>
                <c:pt idx="18">
                  <c:v>1.8315018315018317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C3-4EBB-B672-AF9481AE4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3198944"/>
        <c:axId val="523198616"/>
      </c:barChart>
      <c:catAx>
        <c:axId val="523198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PERIODO</a:t>
                </a:r>
                <a:r>
                  <a:rPr lang="it-IT" baseline="0"/>
                  <a:t> (MIN)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198616"/>
        <c:crosses val="autoZero"/>
        <c:auto val="1"/>
        <c:lblAlgn val="ctr"/>
        <c:lblOffset val="100"/>
        <c:noMultiLvlLbl val="0"/>
      </c:catAx>
      <c:valAx>
        <c:axId val="5231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SOSTITUZIONI EFFETTUATE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231989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Foglio2!$A$4:$C$4</c:f>
              <c:numCache>
                <c:formatCode>General</c:formatCode>
                <c:ptCount val="3"/>
                <c:pt idx="0" formatCode="0.0%">
                  <c:v>0.97763157894736841</c:v>
                </c:pt>
                <c:pt idx="2" formatCode="0.0%">
                  <c:v>0.86210526315789471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8-493B-8262-761A99011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9486799"/>
        <c:axId val="599473487"/>
      </c:barChart>
      <c:catAx>
        <c:axId val="59948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473487"/>
        <c:crosses val="autoZero"/>
        <c:auto val="1"/>
        <c:lblAlgn val="ctr"/>
        <c:lblOffset val="100"/>
        <c:noMultiLvlLbl val="0"/>
      </c:catAx>
      <c:valAx>
        <c:axId val="59947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9948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Temporal Patterns of Substitutions: 3 vs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Grafico!$B$1</c:f>
              <c:strCache>
                <c:ptCount val="1"/>
                <c:pt idx="0">
                  <c:v>pre Covid19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Grafico!$A$2:$A$20</c:f>
              <c:strCache>
                <c:ptCount val="19"/>
                <c:pt idx="0">
                  <c:v>1'-5'</c:v>
                </c:pt>
                <c:pt idx="1">
                  <c:v>6'-10'</c:v>
                </c:pt>
                <c:pt idx="2">
                  <c:v>11'-15'</c:v>
                </c:pt>
                <c:pt idx="3">
                  <c:v>16'-20'</c:v>
                </c:pt>
                <c:pt idx="4">
                  <c:v>21'-25'</c:v>
                </c:pt>
                <c:pt idx="5">
                  <c:v>26'-30'</c:v>
                </c:pt>
                <c:pt idx="6">
                  <c:v>31'-35'</c:v>
                </c:pt>
                <c:pt idx="7">
                  <c:v>36'-40'</c:v>
                </c:pt>
                <c:pt idx="8">
                  <c:v>41'-45'</c:v>
                </c:pt>
                <c:pt idx="9">
                  <c:v>46'-50'</c:v>
                </c:pt>
                <c:pt idx="10">
                  <c:v>51'-55'</c:v>
                </c:pt>
                <c:pt idx="11">
                  <c:v>56'-60'</c:v>
                </c:pt>
                <c:pt idx="12">
                  <c:v>61'-65'</c:v>
                </c:pt>
                <c:pt idx="13">
                  <c:v>66'-70'</c:v>
                </c:pt>
                <c:pt idx="14">
                  <c:v>71'-75'</c:v>
                </c:pt>
                <c:pt idx="15">
                  <c:v>76'-80'</c:v>
                </c:pt>
                <c:pt idx="16">
                  <c:v>81'-85'</c:v>
                </c:pt>
                <c:pt idx="17">
                  <c:v>86'-90'</c:v>
                </c:pt>
                <c:pt idx="18">
                  <c:v>91'-95'</c:v>
                </c:pt>
              </c:strCache>
            </c:strRef>
          </c:cat>
          <c:val>
            <c:numRef>
              <c:f>Grafico!$B$2:$B$20</c:f>
              <c:numCache>
                <c:formatCode>0.00</c:formatCode>
                <c:ptCount val="19"/>
                <c:pt idx="0">
                  <c:v>9.0538705296514255E-2</c:v>
                </c:pt>
                <c:pt idx="1">
                  <c:v>9.0538705296514255E-2</c:v>
                </c:pt>
                <c:pt idx="2">
                  <c:v>0.58850158442734268</c:v>
                </c:pt>
                <c:pt idx="3">
                  <c:v>0.36215482118605702</c:v>
                </c:pt>
                <c:pt idx="4">
                  <c:v>0.72430964237211404</c:v>
                </c:pt>
                <c:pt idx="5">
                  <c:v>0.67904028972385688</c:v>
                </c:pt>
                <c:pt idx="6">
                  <c:v>0.40742417383431417</c:v>
                </c:pt>
                <c:pt idx="7">
                  <c:v>0.54323223177908564</c:v>
                </c:pt>
                <c:pt idx="8">
                  <c:v>0.63377093707559984</c:v>
                </c:pt>
                <c:pt idx="9">
                  <c:v>6.020823902218198</c:v>
                </c:pt>
                <c:pt idx="10">
                  <c:v>3.4404708012675416</c:v>
                </c:pt>
                <c:pt idx="11">
                  <c:v>8.1484834766862821</c:v>
                </c:pt>
                <c:pt idx="12">
                  <c:v>10.909913988229968</c:v>
                </c:pt>
                <c:pt idx="13">
                  <c:v>12.539610683567226</c:v>
                </c:pt>
                <c:pt idx="14">
                  <c:v>14.259846084200998</c:v>
                </c:pt>
                <c:pt idx="15">
                  <c:v>15.255771842462654</c:v>
                </c:pt>
                <c:pt idx="16">
                  <c:v>14.440923494794026</c:v>
                </c:pt>
                <c:pt idx="17">
                  <c:v>8.82752376641014</c:v>
                </c:pt>
                <c:pt idx="18">
                  <c:v>2.0371208691715705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561-4838-94D8-199C12165DB0}"/>
            </c:ext>
          </c:extLst>
        </c:ser>
        <c:ser>
          <c:idx val="1"/>
          <c:order val="1"/>
          <c:tx>
            <c:strRef>
              <c:f>Grafico!$C$1</c:f>
              <c:strCache>
                <c:ptCount val="1"/>
                <c:pt idx="0">
                  <c:v>post Covid19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Grafico!$A$2:$A$20</c:f>
              <c:strCache>
                <c:ptCount val="19"/>
                <c:pt idx="0">
                  <c:v>1'-5'</c:v>
                </c:pt>
                <c:pt idx="1">
                  <c:v>6'-10'</c:v>
                </c:pt>
                <c:pt idx="2">
                  <c:v>11'-15'</c:v>
                </c:pt>
                <c:pt idx="3">
                  <c:v>16'-20'</c:v>
                </c:pt>
                <c:pt idx="4">
                  <c:v>21'-25'</c:v>
                </c:pt>
                <c:pt idx="5">
                  <c:v>26'-30'</c:v>
                </c:pt>
                <c:pt idx="6">
                  <c:v>31'-35'</c:v>
                </c:pt>
                <c:pt idx="7">
                  <c:v>36'-40'</c:v>
                </c:pt>
                <c:pt idx="8">
                  <c:v>41'-45'</c:v>
                </c:pt>
                <c:pt idx="9">
                  <c:v>46'-50'</c:v>
                </c:pt>
                <c:pt idx="10">
                  <c:v>51'-55'</c:v>
                </c:pt>
                <c:pt idx="11">
                  <c:v>56'-60'</c:v>
                </c:pt>
                <c:pt idx="12">
                  <c:v>61'-65'</c:v>
                </c:pt>
                <c:pt idx="13">
                  <c:v>66'-70'</c:v>
                </c:pt>
                <c:pt idx="14">
                  <c:v>71'-75'</c:v>
                </c:pt>
                <c:pt idx="15">
                  <c:v>76'-80'</c:v>
                </c:pt>
                <c:pt idx="16">
                  <c:v>81'-85'</c:v>
                </c:pt>
                <c:pt idx="17">
                  <c:v>86'-90'</c:v>
                </c:pt>
                <c:pt idx="18">
                  <c:v>91'-95'</c:v>
                </c:pt>
              </c:strCache>
            </c:strRef>
          </c:cat>
          <c:val>
            <c:numRef>
              <c:f>Grafico!$C$2:$C$20</c:f>
              <c:numCache>
                <c:formatCode>0.00</c:formatCode>
                <c:ptCount val="19"/>
                <c:pt idx="0">
                  <c:v>3.0525030525030524E-2</c:v>
                </c:pt>
                <c:pt idx="1">
                  <c:v>0.1221001221001221</c:v>
                </c:pt>
                <c:pt idx="2">
                  <c:v>0.21367521367521369</c:v>
                </c:pt>
                <c:pt idx="3">
                  <c:v>0.48840048840048839</c:v>
                </c:pt>
                <c:pt idx="4">
                  <c:v>0.21367521367521369</c:v>
                </c:pt>
                <c:pt idx="5">
                  <c:v>0.18315018315018314</c:v>
                </c:pt>
                <c:pt idx="6">
                  <c:v>0.70207570207570213</c:v>
                </c:pt>
                <c:pt idx="7">
                  <c:v>0.70207570207570213</c:v>
                </c:pt>
                <c:pt idx="8">
                  <c:v>0.5494505494505495</c:v>
                </c:pt>
                <c:pt idx="9">
                  <c:v>9.24908424908425</c:v>
                </c:pt>
                <c:pt idx="10">
                  <c:v>2.8083028083028085</c:v>
                </c:pt>
                <c:pt idx="11">
                  <c:v>8.791208791208792</c:v>
                </c:pt>
                <c:pt idx="12">
                  <c:v>11.416361416361417</c:v>
                </c:pt>
                <c:pt idx="13">
                  <c:v>11.385836385836386</c:v>
                </c:pt>
                <c:pt idx="14">
                  <c:v>13.400488400488401</c:v>
                </c:pt>
                <c:pt idx="15">
                  <c:v>14.774114774114775</c:v>
                </c:pt>
                <c:pt idx="16">
                  <c:v>13.583638583638583</c:v>
                </c:pt>
                <c:pt idx="17">
                  <c:v>9.5543345543345541</c:v>
                </c:pt>
                <c:pt idx="18">
                  <c:v>1.8315018315018317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561-4838-94D8-199C12165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041280"/>
        <c:axId val="230039360"/>
      </c:lineChart>
      <c:catAx>
        <c:axId val="2300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blocks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039360"/>
        <c:crosses val="autoZero"/>
        <c:auto val="1"/>
        <c:lblAlgn val="ctr"/>
        <c:lblOffset val="100"/>
        <c:noMultiLvlLbl val="0"/>
      </c:catAx>
      <c:valAx>
        <c:axId val="230039360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300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47623</xdr:colOff>
      <xdr:row>1</xdr:row>
      <xdr:rowOff>0</xdr:rowOff>
    </xdr:from>
    <xdr:to>
      <xdr:col>18</xdr:col>
      <xdr:colOff>495301</xdr:colOff>
      <xdr:row>21</xdr:row>
      <xdr:rowOff>180975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819B02E-A0BD-4624-9572-7E5890E0D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165100</xdr:rowOff>
    </xdr:from>
    <xdr:to>
      <xdr:col>13</xdr:col>
      <xdr:colOff>231775</xdr:colOff>
      <xdr:row>17</xdr:row>
      <xdr:rowOff>146050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A55D25E-BCC6-9946-E763-6D9B03B7B9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5</xdr:row>
      <xdr:rowOff>82550</xdr:rowOff>
    </xdr:from>
    <xdr:to>
      <xdr:col>11</xdr:col>
      <xdr:colOff>288925</xdr:colOff>
      <xdr:row>20</xdr:row>
      <xdr:rowOff>63500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D5BA1BE-CEFE-C146-09BC-03ADF49AA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1B87-95EE-4AD6-B285-EF135FF70EBC}">
  <dimension ref="A1:E25"/>
  <sheetViews>
    <sheetView topLeftCell="A4" workbookViewId="0">
      <selection activeCell="C2" sqref="C2"/>
    </sheetView>
  </sheetViews>
  <sheetFormatPr defaultRowHeight="14.5" x14ac:dyDescent="0.35"/>
  <cols>
    <col min="1" max="1" width="34" customWidth="1"/>
    <col min="4" max="4" width="12.81640625" customWidth="1"/>
    <col min="5" max="5" width="12.453125" customWidth="1"/>
  </cols>
  <sheetData>
    <row r="1" spans="1:5" x14ac:dyDescent="0.35">
      <c r="A1" t="s">
        <v>0</v>
      </c>
      <c r="D1">
        <v>100</v>
      </c>
    </row>
    <row r="2" spans="1:5" x14ac:dyDescent="0.35">
      <c r="A2" t="s">
        <v>1</v>
      </c>
      <c r="B2" t="s">
        <v>24</v>
      </c>
      <c r="C2" t="s">
        <v>25</v>
      </c>
      <c r="D2" t="s">
        <v>2</v>
      </c>
      <c r="E2" t="s">
        <v>3</v>
      </c>
    </row>
    <row r="3" spans="1:5" x14ac:dyDescent="0.35">
      <c r="A3" t="s">
        <v>4</v>
      </c>
      <c r="B3">
        <f t="shared" ref="B3:B21" si="0">(D3/$D$22)*100</f>
        <v>9.0538705296514255E-2</v>
      </c>
      <c r="C3">
        <f t="shared" ref="C3:C21" si="1">(E3/$E$22)*100</f>
        <v>3.0525030525030524E-2</v>
      </c>
      <c r="D3">
        <v>2</v>
      </c>
      <c r="E3">
        <v>1</v>
      </c>
    </row>
    <row r="4" spans="1:5" x14ac:dyDescent="0.35">
      <c r="A4" t="s">
        <v>5</v>
      </c>
      <c r="B4">
        <f t="shared" si="0"/>
        <v>9.0538705296514255E-2</v>
      </c>
      <c r="C4">
        <f t="shared" si="1"/>
        <v>0.1221001221001221</v>
      </c>
      <c r="D4">
        <v>2</v>
      </c>
      <c r="E4">
        <v>4</v>
      </c>
    </row>
    <row r="5" spans="1:5" x14ac:dyDescent="0.35">
      <c r="A5" t="s">
        <v>6</v>
      </c>
      <c r="B5">
        <f t="shared" si="0"/>
        <v>0.58850158442734268</v>
      </c>
      <c r="C5">
        <f t="shared" si="1"/>
        <v>0.21367521367521369</v>
      </c>
      <c r="D5">
        <v>13</v>
      </c>
      <c r="E5">
        <v>7</v>
      </c>
    </row>
    <row r="6" spans="1:5" x14ac:dyDescent="0.35">
      <c r="A6" t="s">
        <v>7</v>
      </c>
      <c r="B6">
        <f t="shared" si="0"/>
        <v>0.36215482118605702</v>
      </c>
      <c r="C6">
        <f t="shared" si="1"/>
        <v>0.48840048840048839</v>
      </c>
      <c r="D6">
        <v>8</v>
      </c>
      <c r="E6">
        <v>16</v>
      </c>
    </row>
    <row r="7" spans="1:5" x14ac:dyDescent="0.35">
      <c r="A7" t="s">
        <v>8</v>
      </c>
      <c r="B7">
        <f t="shared" si="0"/>
        <v>0.72430964237211404</v>
      </c>
      <c r="C7">
        <f t="shared" si="1"/>
        <v>0.21367521367521369</v>
      </c>
      <c r="D7">
        <v>16</v>
      </c>
      <c r="E7">
        <v>7</v>
      </c>
    </row>
    <row r="8" spans="1:5" x14ac:dyDescent="0.35">
      <c r="A8" t="s">
        <v>9</v>
      </c>
      <c r="B8">
        <f t="shared" si="0"/>
        <v>0.67904028972385688</v>
      </c>
      <c r="C8">
        <f t="shared" si="1"/>
        <v>0.18315018315018314</v>
      </c>
      <c r="D8">
        <v>15</v>
      </c>
      <c r="E8">
        <v>6</v>
      </c>
    </row>
    <row r="9" spans="1:5" x14ac:dyDescent="0.35">
      <c r="A9" t="s">
        <v>10</v>
      </c>
      <c r="B9">
        <f t="shared" si="0"/>
        <v>0.40742417383431417</v>
      </c>
      <c r="C9">
        <f t="shared" si="1"/>
        <v>0.70207570207570213</v>
      </c>
      <c r="D9">
        <v>9</v>
      </c>
      <c r="E9">
        <v>23</v>
      </c>
    </row>
    <row r="10" spans="1:5" x14ac:dyDescent="0.35">
      <c r="A10" t="s">
        <v>11</v>
      </c>
      <c r="B10">
        <f t="shared" si="0"/>
        <v>0.54323223177908564</v>
      </c>
      <c r="C10">
        <f t="shared" si="1"/>
        <v>0.70207570207570213</v>
      </c>
      <c r="D10">
        <v>12</v>
      </c>
      <c r="E10">
        <v>23</v>
      </c>
    </row>
    <row r="11" spans="1:5" x14ac:dyDescent="0.35">
      <c r="A11" t="s">
        <v>12</v>
      </c>
      <c r="B11">
        <f t="shared" si="0"/>
        <v>0.63377093707559984</v>
      </c>
      <c r="C11">
        <f t="shared" si="1"/>
        <v>0.5494505494505495</v>
      </c>
      <c r="D11">
        <v>14</v>
      </c>
      <c r="E11">
        <v>18</v>
      </c>
    </row>
    <row r="12" spans="1:5" x14ac:dyDescent="0.35">
      <c r="A12" t="s">
        <v>13</v>
      </c>
      <c r="B12">
        <f t="shared" si="0"/>
        <v>6.020823902218198</v>
      </c>
      <c r="C12">
        <f t="shared" si="1"/>
        <v>9.24908424908425</v>
      </c>
      <c r="D12">
        <v>133</v>
      </c>
      <c r="E12">
        <v>303</v>
      </c>
    </row>
    <row r="13" spans="1:5" x14ac:dyDescent="0.35">
      <c r="A13" t="s">
        <v>14</v>
      </c>
      <c r="B13">
        <f t="shared" si="0"/>
        <v>3.4404708012675416</v>
      </c>
      <c r="C13">
        <f t="shared" si="1"/>
        <v>2.8083028083028085</v>
      </c>
      <c r="D13">
        <v>76</v>
      </c>
      <c r="E13">
        <v>92</v>
      </c>
    </row>
    <row r="14" spans="1:5" x14ac:dyDescent="0.35">
      <c r="A14" t="s">
        <v>15</v>
      </c>
      <c r="B14">
        <f t="shared" si="0"/>
        <v>8.1484834766862821</v>
      </c>
      <c r="C14">
        <f t="shared" si="1"/>
        <v>8.791208791208792</v>
      </c>
      <c r="D14">
        <v>180</v>
      </c>
      <c r="E14">
        <v>288</v>
      </c>
    </row>
    <row r="15" spans="1:5" x14ac:dyDescent="0.35">
      <c r="A15" t="s">
        <v>16</v>
      </c>
      <c r="B15">
        <f t="shared" si="0"/>
        <v>10.909913988229968</v>
      </c>
      <c r="C15">
        <f t="shared" si="1"/>
        <v>11.416361416361417</v>
      </c>
      <c r="D15">
        <v>241</v>
      </c>
      <c r="E15">
        <v>374</v>
      </c>
    </row>
    <row r="16" spans="1:5" x14ac:dyDescent="0.35">
      <c r="A16" t="s">
        <v>17</v>
      </c>
      <c r="B16">
        <f t="shared" si="0"/>
        <v>12.539610683567226</v>
      </c>
      <c r="C16">
        <f t="shared" si="1"/>
        <v>11.385836385836386</v>
      </c>
      <c r="D16">
        <v>277</v>
      </c>
      <c r="E16">
        <v>373</v>
      </c>
    </row>
    <row r="17" spans="1:5" x14ac:dyDescent="0.35">
      <c r="A17" t="s">
        <v>18</v>
      </c>
      <c r="B17">
        <f t="shared" si="0"/>
        <v>14.259846084200998</v>
      </c>
      <c r="C17">
        <f t="shared" si="1"/>
        <v>13.400488400488401</v>
      </c>
      <c r="D17">
        <v>315</v>
      </c>
      <c r="E17">
        <v>439</v>
      </c>
    </row>
    <row r="18" spans="1:5" x14ac:dyDescent="0.35">
      <c r="A18" t="s">
        <v>19</v>
      </c>
      <c r="B18">
        <f t="shared" si="0"/>
        <v>15.255771842462654</v>
      </c>
      <c r="C18">
        <f t="shared" si="1"/>
        <v>14.774114774114775</v>
      </c>
      <c r="D18">
        <v>337</v>
      </c>
      <c r="E18">
        <v>484</v>
      </c>
    </row>
    <row r="19" spans="1:5" x14ac:dyDescent="0.35">
      <c r="A19" t="s">
        <v>20</v>
      </c>
      <c r="B19">
        <f t="shared" si="0"/>
        <v>14.440923494794026</v>
      </c>
      <c r="C19">
        <f t="shared" si="1"/>
        <v>13.583638583638583</v>
      </c>
      <c r="D19">
        <v>319</v>
      </c>
      <c r="E19">
        <v>445</v>
      </c>
    </row>
    <row r="20" spans="1:5" x14ac:dyDescent="0.35">
      <c r="A20" t="s">
        <v>21</v>
      </c>
      <c r="B20">
        <f t="shared" si="0"/>
        <v>8.82752376641014</v>
      </c>
      <c r="C20">
        <f t="shared" si="1"/>
        <v>9.5543345543345541</v>
      </c>
      <c r="D20">
        <v>195</v>
      </c>
      <c r="E20">
        <v>313</v>
      </c>
    </row>
    <row r="21" spans="1:5" x14ac:dyDescent="0.35">
      <c r="A21" t="s">
        <v>22</v>
      </c>
      <c r="B21">
        <f t="shared" si="0"/>
        <v>2.0371208691715705</v>
      </c>
      <c r="C21">
        <f t="shared" si="1"/>
        <v>1.8315018315018317</v>
      </c>
      <c r="D21">
        <v>45</v>
      </c>
      <c r="E21">
        <v>60</v>
      </c>
    </row>
    <row r="22" spans="1:5" x14ac:dyDescent="0.35">
      <c r="A22" t="s">
        <v>23</v>
      </c>
      <c r="B22" s="1"/>
      <c r="C22" s="1"/>
      <c r="D22">
        <f>SUM(D3:D21)</f>
        <v>2209</v>
      </c>
      <c r="E22">
        <f>SUM(E3:E21)</f>
        <v>3276</v>
      </c>
    </row>
    <row r="23" spans="1:5" x14ac:dyDescent="0.35">
      <c r="D23">
        <f>STDEV(D12:D21)</f>
        <v>103.64876587141144</v>
      </c>
      <c r="E23">
        <f>STDEV(E12:E21)</f>
        <v>142.69972358456451</v>
      </c>
    </row>
    <row r="25" spans="1:5" x14ac:dyDescent="0.35">
      <c r="D25">
        <f>STDEV(D3:D11)</f>
        <v>5.2783625407043724</v>
      </c>
      <c r="E25">
        <f>STDEV(E3:E11)</f>
        <v>8.3964278118733322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E7257-3028-435C-A040-C99B907D1941}">
  <dimension ref="A1:D7"/>
  <sheetViews>
    <sheetView workbookViewId="0">
      <selection activeCell="C5" sqref="C5"/>
    </sheetView>
  </sheetViews>
  <sheetFormatPr defaultRowHeight="14.5" x14ac:dyDescent="0.35"/>
  <sheetData>
    <row r="1" spans="1:4" x14ac:dyDescent="0.35">
      <c r="A1" t="s">
        <v>26</v>
      </c>
      <c r="C1" t="s">
        <v>27</v>
      </c>
    </row>
    <row r="2" spans="1:4" x14ac:dyDescent="0.35">
      <c r="A2">
        <v>2280</v>
      </c>
      <c r="C2">
        <v>3800</v>
      </c>
      <c r="D2" s="2" t="s">
        <v>28</v>
      </c>
    </row>
    <row r="3" spans="1:4" x14ac:dyDescent="0.35">
      <c r="A3">
        <v>2229</v>
      </c>
      <c r="C3">
        <v>3276</v>
      </c>
      <c r="D3" s="2" t="s">
        <v>29</v>
      </c>
    </row>
    <row r="4" spans="1:4" x14ac:dyDescent="0.35">
      <c r="A4" s="3">
        <f>A3/A2</f>
        <v>0.97763157894736841</v>
      </c>
      <c r="C4" s="3">
        <f>C3/C2</f>
        <v>0.86210526315789471</v>
      </c>
    </row>
    <row r="5" spans="1:4" x14ac:dyDescent="0.35">
      <c r="A5" s="4" t="s">
        <v>30</v>
      </c>
      <c r="B5" s="4"/>
      <c r="C5" s="4" t="s">
        <v>31</v>
      </c>
    </row>
    <row r="7" spans="1:4" x14ac:dyDescent="0.35">
      <c r="A7" t="s">
        <v>30</v>
      </c>
      <c r="B7">
        <v>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C0A6-38F4-478D-BF5C-000909BD4F0C}">
  <dimension ref="A1:C21"/>
  <sheetViews>
    <sheetView tabSelected="1" workbookViewId="0">
      <selection activeCell="M16" sqref="M16"/>
    </sheetView>
  </sheetViews>
  <sheetFormatPr defaultRowHeight="14.5" x14ac:dyDescent="0.35"/>
  <cols>
    <col min="1" max="1" width="19.1796875" bestFit="1" customWidth="1"/>
    <col min="2" max="3" width="11.81640625" bestFit="1" customWidth="1"/>
  </cols>
  <sheetData>
    <row r="1" spans="1:3" x14ac:dyDescent="0.35">
      <c r="A1" t="s">
        <v>32</v>
      </c>
      <c r="B1" t="s">
        <v>34</v>
      </c>
      <c r="C1" t="s">
        <v>35</v>
      </c>
    </row>
    <row r="2" spans="1:3" x14ac:dyDescent="0.35">
      <c r="A2" t="s">
        <v>4</v>
      </c>
      <c r="B2" s="5">
        <v>9.0538705296514255E-2</v>
      </c>
      <c r="C2" s="5">
        <v>3.0525030525030524E-2</v>
      </c>
    </row>
    <row r="3" spans="1:3" x14ac:dyDescent="0.35">
      <c r="A3" t="s">
        <v>5</v>
      </c>
      <c r="B3" s="5">
        <v>9.0538705296514255E-2</v>
      </c>
      <c r="C3" s="5">
        <v>0.1221001221001221</v>
      </c>
    </row>
    <row r="4" spans="1:3" x14ac:dyDescent="0.35">
      <c r="A4" t="s">
        <v>6</v>
      </c>
      <c r="B4" s="5">
        <v>0.58850158442734268</v>
      </c>
      <c r="C4" s="5">
        <v>0.21367521367521369</v>
      </c>
    </row>
    <row r="5" spans="1:3" x14ac:dyDescent="0.35">
      <c r="A5" t="s">
        <v>7</v>
      </c>
      <c r="B5" s="5">
        <v>0.36215482118605702</v>
      </c>
      <c r="C5" s="5">
        <v>0.48840048840048839</v>
      </c>
    </row>
    <row r="6" spans="1:3" x14ac:dyDescent="0.35">
      <c r="A6" t="s">
        <v>8</v>
      </c>
      <c r="B6" s="5">
        <v>0.72430964237211404</v>
      </c>
      <c r="C6" s="5">
        <v>0.21367521367521369</v>
      </c>
    </row>
    <row r="7" spans="1:3" x14ac:dyDescent="0.35">
      <c r="A7" t="s">
        <v>9</v>
      </c>
      <c r="B7" s="5">
        <v>0.67904028972385688</v>
      </c>
      <c r="C7" s="5">
        <v>0.18315018315018314</v>
      </c>
    </row>
    <row r="8" spans="1:3" x14ac:dyDescent="0.35">
      <c r="A8" t="s">
        <v>10</v>
      </c>
      <c r="B8" s="5">
        <v>0.40742417383431417</v>
      </c>
      <c r="C8" s="5">
        <v>0.70207570207570213</v>
      </c>
    </row>
    <row r="9" spans="1:3" x14ac:dyDescent="0.35">
      <c r="A9" t="s">
        <v>11</v>
      </c>
      <c r="B9" s="5">
        <v>0.54323223177908564</v>
      </c>
      <c r="C9" s="5">
        <v>0.70207570207570213</v>
      </c>
    </row>
    <row r="10" spans="1:3" x14ac:dyDescent="0.35">
      <c r="A10" t="s">
        <v>12</v>
      </c>
      <c r="B10" s="5">
        <v>0.63377093707559984</v>
      </c>
      <c r="C10" s="5">
        <v>0.5494505494505495</v>
      </c>
    </row>
    <row r="11" spans="1:3" x14ac:dyDescent="0.35">
      <c r="A11" t="s">
        <v>33</v>
      </c>
      <c r="B11" s="5">
        <v>6.020823902218198</v>
      </c>
      <c r="C11" s="5">
        <v>9.24908424908425</v>
      </c>
    </row>
    <row r="12" spans="1:3" x14ac:dyDescent="0.35">
      <c r="A12" t="s">
        <v>14</v>
      </c>
      <c r="B12" s="5">
        <v>3.4404708012675416</v>
      </c>
      <c r="C12" s="5">
        <v>2.8083028083028085</v>
      </c>
    </row>
    <row r="13" spans="1:3" x14ac:dyDescent="0.35">
      <c r="A13" t="s">
        <v>15</v>
      </c>
      <c r="B13" s="5">
        <v>8.1484834766862821</v>
      </c>
      <c r="C13" s="5">
        <v>8.791208791208792</v>
      </c>
    </row>
    <row r="14" spans="1:3" x14ac:dyDescent="0.35">
      <c r="A14" t="s">
        <v>16</v>
      </c>
      <c r="B14" s="5">
        <v>10.909913988229968</v>
      </c>
      <c r="C14" s="5">
        <v>11.416361416361417</v>
      </c>
    </row>
    <row r="15" spans="1:3" x14ac:dyDescent="0.35">
      <c r="A15" t="s">
        <v>17</v>
      </c>
      <c r="B15" s="5">
        <v>12.539610683567226</v>
      </c>
      <c r="C15" s="5">
        <v>11.385836385836386</v>
      </c>
    </row>
    <row r="16" spans="1:3" x14ac:dyDescent="0.35">
      <c r="A16" t="s">
        <v>18</v>
      </c>
      <c r="B16" s="5">
        <v>14.259846084200998</v>
      </c>
      <c r="C16" s="5">
        <v>13.400488400488401</v>
      </c>
    </row>
    <row r="17" spans="1:3" x14ac:dyDescent="0.35">
      <c r="A17" t="s">
        <v>19</v>
      </c>
      <c r="B17" s="5">
        <v>15.255771842462654</v>
      </c>
      <c r="C17" s="5">
        <v>14.774114774114775</v>
      </c>
    </row>
    <row r="18" spans="1:3" x14ac:dyDescent="0.35">
      <c r="A18" t="s">
        <v>20</v>
      </c>
      <c r="B18" s="5">
        <v>14.440923494794026</v>
      </c>
      <c r="C18" s="5">
        <v>13.583638583638583</v>
      </c>
    </row>
    <row r="19" spans="1:3" x14ac:dyDescent="0.35">
      <c r="A19" t="s">
        <v>21</v>
      </c>
      <c r="B19" s="5">
        <v>8.82752376641014</v>
      </c>
      <c r="C19" s="5">
        <v>9.5543345543345541</v>
      </c>
    </row>
    <row r="20" spans="1:3" x14ac:dyDescent="0.35">
      <c r="A20" t="s">
        <v>22</v>
      </c>
      <c r="B20" s="5">
        <v>2.0371208691715705</v>
      </c>
      <c r="C20" s="5">
        <v>1.8315018315018317</v>
      </c>
    </row>
    <row r="21" spans="1:3" x14ac:dyDescent="0.35">
      <c r="B21" s="5"/>
      <c r="C2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</dc:creator>
  <cp:lastModifiedBy>Bruno Ruscello</cp:lastModifiedBy>
  <dcterms:created xsi:type="dcterms:W3CDTF">2022-05-08T19:07:39Z</dcterms:created>
  <dcterms:modified xsi:type="dcterms:W3CDTF">2023-07-29T17:48:46Z</dcterms:modified>
</cp:coreProperties>
</file>